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9.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mc:AlternateContent xmlns:mc="http://schemas.openxmlformats.org/markup-compatibility/2006">
    <mc:Choice Requires="x15">
      <x15ac:absPath xmlns:x15ac="http://schemas.microsoft.com/office/spreadsheetml/2010/11/ac" url="/Users/LEICE/Documents/Profissional/OSBRU/2020/Projeto Portal/Textos definitivos/"/>
    </mc:Choice>
  </mc:AlternateContent>
  <bookViews>
    <workbookView xWindow="0" yWindow="460" windowWidth="25600" windowHeight="15460" firstSheet="5" activeTab="1"/>
  </bookViews>
  <sheets>
    <sheet name="Educação_Rec" sheetId="19" r:id="rId1"/>
    <sheet name="Educ.despesa" sheetId="20" r:id="rId2"/>
    <sheet name="Demonstr.Educ." sheetId="23" r:id="rId3"/>
    <sheet name="IEGM" sheetId="24" r:id="rId4"/>
    <sheet name="Educ.extração" sheetId="22" state="hidden" r:id="rId5"/>
    <sheet name="Unidade" sheetId="15" r:id="rId6"/>
    <sheet name="Programa" sheetId="13" r:id="rId7"/>
    <sheet name="Subfunção" sheetId="12" r:id="rId8"/>
    <sheet name="Função" sheetId="11" r:id="rId9"/>
    <sheet name="Var.Patrimoniais" sheetId="18" r:id="rId10"/>
    <sheet name="Despesa Natureza" sheetId="10" r:id="rId11"/>
    <sheet name="Natureza" sheetId="1" r:id="rId12"/>
    <sheet name="Origem" sheetId="5" r:id="rId13"/>
    <sheet name="Espécie" sheetId="6" r:id="rId14"/>
    <sheet name="Unidades Orçamentárias" sheetId="34" r:id="rId15"/>
    <sheet name="Demonstr.Obras" sheetId="36" r:id="rId16"/>
    <sheet name="Secret.Obras" sheetId="35" r:id="rId17"/>
    <sheet name="Saúde emp" sheetId="25" r:id="rId18"/>
    <sheet name="Demonstr.Saúde" sheetId="29" r:id="rId19"/>
    <sheet name="Demonstr.Assist." sheetId="31" r:id="rId20"/>
    <sheet name="Meio Ambiente Demonstr." sheetId="33" r:id="rId21"/>
    <sheet name="Meio Amb.Extração" sheetId="32" r:id="rId22"/>
    <sheet name="Assist.Extr." sheetId="30" r:id="rId23"/>
    <sheet name="extração saúde" sheetId="28" r:id="rId24"/>
    <sheet name="RecSaúde" sheetId="26" r:id="rId25"/>
    <sheet name="Gasto Saúde" sheetId="27" r:id="rId26"/>
    <sheet name="CpmpDespesa" sheetId="7" r:id="rId27"/>
    <sheet name="Ação" sheetId="14" r:id="rId28"/>
    <sheet name="Despesa Órgão" sheetId="9" r:id="rId29"/>
    <sheet name="despesa 2019" sheetId="8" r:id="rId30"/>
    <sheet name="RDFR" sheetId="3" r:id="rId31"/>
    <sheet name="recdesfonte extr." sheetId="37" r:id="rId32"/>
    <sheet name="Fonte rec." sheetId="4" r:id="rId33"/>
    <sheet name="Superavit" sheetId="17" r:id="rId34"/>
  </sheets>
  <definedNames>
    <definedName name="_xlnm._FilterDatabase" localSheetId="3" hidden="1">IEGM!$A$5:$E$5</definedName>
    <definedName name="_xlnm._FilterDatabase" localSheetId="12" hidden="1">Origem!$A$1:$C$1</definedName>
  </definedNames>
  <calcPr calcId="191029" concurrentCalc="0"/>
  <pivotCaches>
    <pivotCache cacheId="55" r:id="rId35"/>
    <pivotCache cacheId="56" r:id="rId36"/>
    <pivotCache cacheId="57" r:id="rId37"/>
    <pivotCache cacheId="58" r:id="rId38"/>
    <pivotCache cacheId="59" r:id="rId39"/>
    <pivotCache cacheId="60" r:id="rId40"/>
  </pivotCaches>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23" l="1"/>
  <c r="C4" i="23"/>
  <c r="B4" i="23"/>
  <c r="C3" i="23"/>
  <c r="B3" i="23"/>
  <c r="D3" i="23"/>
  <c r="C6" i="23"/>
  <c r="D4" i="23"/>
  <c r="B6" i="23"/>
  <c r="D6" i="23"/>
  <c r="B52" i="23"/>
  <c r="D3" i="6"/>
  <c r="D4" i="6"/>
  <c r="D5" i="6"/>
  <c r="D6" i="6"/>
  <c r="D7" i="6"/>
  <c r="D8" i="6"/>
  <c r="D9" i="6"/>
  <c r="D10" i="6"/>
  <c r="D11" i="6"/>
  <c r="D12" i="6"/>
  <c r="D13" i="6"/>
  <c r="D14" i="6"/>
  <c r="D2" i="6"/>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4" i="13"/>
  <c r="E24" i="4"/>
  <c r="E11" i="4"/>
  <c r="E2" i="4"/>
  <c r="E15" i="4"/>
  <c r="E13" i="4"/>
  <c r="E25" i="4"/>
  <c r="E23" i="4"/>
  <c r="E22" i="4"/>
  <c r="E21" i="4"/>
  <c r="E20" i="4"/>
  <c r="E19" i="4"/>
  <c r="E18" i="4"/>
  <c r="E17" i="4"/>
  <c r="E16" i="4"/>
  <c r="E14" i="4"/>
  <c r="E12" i="4"/>
  <c r="E10" i="4"/>
  <c r="E9" i="4"/>
  <c r="E8" i="4"/>
  <c r="E7" i="4"/>
  <c r="E6" i="4"/>
  <c r="E5" i="4"/>
  <c r="E4" i="4"/>
  <c r="E3" i="4"/>
  <c r="E5" i="11"/>
  <c r="E6" i="11"/>
  <c r="E7" i="11"/>
  <c r="E8" i="11"/>
  <c r="E9" i="11"/>
  <c r="E10" i="11"/>
  <c r="E11" i="11"/>
  <c r="E12" i="11"/>
  <c r="E13" i="11"/>
  <c r="E14" i="11"/>
  <c r="E15" i="11"/>
  <c r="E16" i="11"/>
  <c r="E17" i="11"/>
  <c r="E18" i="11"/>
  <c r="E19" i="11"/>
  <c r="E20" i="11"/>
  <c r="E21" i="11"/>
  <c r="E22" i="11"/>
  <c r="E23" i="11"/>
  <c r="E24" i="11"/>
  <c r="E25" i="11"/>
  <c r="E4" i="11"/>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8" i="10"/>
  <c r="D6" i="4"/>
  <c r="D7" i="4"/>
  <c r="D8" i="4"/>
  <c r="D18" i="4"/>
  <c r="D19" i="4"/>
  <c r="D20" i="4"/>
  <c r="C26" i="4"/>
  <c r="D9" i="4"/>
  <c r="E7" i="10"/>
  <c r="E6" i="10"/>
  <c r="E5" i="10"/>
  <c r="E4" i="10"/>
  <c r="B32" i="13"/>
  <c r="B35" i="13"/>
  <c r="B33" i="13"/>
  <c r="B34" i="13"/>
  <c r="E26" i="4"/>
  <c r="D16" i="4"/>
  <c r="D25" i="4"/>
  <c r="D13" i="4"/>
  <c r="D12" i="4"/>
  <c r="D11" i="4"/>
  <c r="D22" i="4"/>
  <c r="D10" i="4"/>
  <c r="D17" i="4"/>
  <c r="D5" i="4"/>
  <c r="D4" i="4"/>
  <c r="D15" i="4"/>
  <c r="D3" i="4"/>
  <c r="D14" i="4"/>
  <c r="D2" i="4"/>
  <c r="D26" i="4"/>
  <c r="D24" i="4"/>
  <c r="D23" i="4"/>
  <c r="D21" i="4"/>
  <c r="C78" i="1"/>
  <c r="B78" i="1"/>
  <c r="D3" i="1"/>
  <c r="D4" i="1"/>
  <c r="D5" i="1"/>
  <c r="D6" i="1"/>
  <c r="D7" i="1"/>
  <c r="D8" i="1"/>
  <c r="D9" i="1"/>
  <c r="D12" i="1"/>
  <c r="D13" i="1"/>
  <c r="D14" i="1"/>
  <c r="D15" i="1"/>
  <c r="D16" i="1"/>
  <c r="D17" i="1"/>
  <c r="D18" i="1"/>
  <c r="D19" i="1"/>
  <c r="D21" i="1"/>
  <c r="D22" i="1"/>
  <c r="D23" i="1"/>
  <c r="D25" i="1"/>
  <c r="D26" i="1"/>
  <c r="D27" i="1"/>
  <c r="D28" i="1"/>
  <c r="D34" i="1"/>
  <c r="D35" i="1"/>
  <c r="D36" i="1"/>
  <c r="D37" i="1"/>
  <c r="D38" i="1"/>
  <c r="D39" i="1"/>
  <c r="D40" i="1"/>
  <c r="D41" i="1"/>
  <c r="D42" i="1"/>
  <c r="D43" i="1"/>
  <c r="D44" i="1"/>
  <c r="D45" i="1"/>
  <c r="D50" i="1"/>
  <c r="D51" i="1"/>
  <c r="D52" i="1"/>
  <c r="D53" i="1"/>
  <c r="D54" i="1"/>
  <c r="D55" i="1"/>
  <c r="D58" i="1"/>
  <c r="D59" i="1"/>
  <c r="D60" i="1"/>
  <c r="D61" i="1"/>
  <c r="D62" i="1"/>
  <c r="D64" i="1"/>
  <c r="D65" i="1"/>
  <c r="D66" i="1"/>
  <c r="D68" i="1"/>
  <c r="D69" i="1"/>
  <c r="D70" i="1"/>
  <c r="D71" i="1"/>
  <c r="D72" i="1"/>
  <c r="D73" i="1"/>
  <c r="D74" i="1"/>
  <c r="D77" i="1"/>
  <c r="D2" i="1"/>
  <c r="D78" i="1"/>
</calcChain>
</file>

<file path=xl/sharedStrings.xml><?xml version="1.0" encoding="utf-8"?>
<sst xmlns="http://schemas.openxmlformats.org/spreadsheetml/2006/main" count="15460" uniqueCount="3617">
  <si>
    <t>2018</t>
  </si>
  <si>
    <t>2019</t>
  </si>
  <si>
    <t>1.1.1.3.03.1.1 - Imposto sobre a Renda - Retido na Fonte - Trabalho - Principal</t>
  </si>
  <si>
    <t>1.1.1.3.03.4.1 - Imposto sobre a Renda - Retido na Fonte - Outros Rendimentos - Principal</t>
  </si>
  <si>
    <t>1.1.1.3.03.4.2 - Imposto sobre a Renda - Retido na Fonte - Outros Rendimentos - Multas e Juros</t>
  </si>
  <si>
    <t>1.1.1.8.01.1.1 - Imposto sobre a Propriedade Predial e Territorial Urbana - Principal</t>
  </si>
  <si>
    <t>1.1.1.8.01.1.2 - Imposto sobre a Propriedade Predial e Territorial Urbana - Multas e Juros</t>
  </si>
  <si>
    <t>1.1.1.8.01.1.3 - Imposto sobre a Propriedade Predial e Territorial Urbana - Dívida Ativa</t>
  </si>
  <si>
    <t>1.1.1.8.01.1.4 - Imposto sobre a Propriedade Predial e Territorial Urbana - Dívida Ativa - Multas e Juros</t>
  </si>
  <si>
    <t>1.1.1.8.01.4.1 - Imposto sobre Transmissão Inter Vivos de Bens Imóveis e de Direitos Reais sobre Imóveis - Principal</t>
  </si>
  <si>
    <t>1.1.1.8.01.4.4 - Imposto sobre Transmissão Inter Vivos de Bens Imóveis e de Direitos Reais sobre Imóveis - Dívida Ativa - Multas e Juros</t>
  </si>
  <si>
    <t>1.1.1.8.01.4.5 - Imposto sobre Transmissão ¿Inter Vivos¿ de Bens Imóveis e de Direitos Reais sobre Imóveis - Multas</t>
  </si>
  <si>
    <t>1.1.1.8.02.3.1 - Imposto sobre Serviços de Qualquer Natureza - Principal</t>
  </si>
  <si>
    <t>1.1.1.8.02.3.2 - Imposto sobre Serviços de Qualquer Natureza - Multas e Juros</t>
  </si>
  <si>
    <t>1.1.1.8.02.3.3 - Imposto sobre Serviços de Qualquer Natureza - Dívida Ativa</t>
  </si>
  <si>
    <t>1.1.1.8.02.3.4 - Imposto sobre Serviços de Qualquer Natureza - Dívida Ativa - Multas e Juros</t>
  </si>
  <si>
    <t>1.1.2.1.01.1.1 - Taxas de Inspeção, Controle e Fiscalização - Principal</t>
  </si>
  <si>
    <t>1.1.2.1.01.1.2 - Taxas de Inspeção, Controle e Fiscalização - Multas e Juros</t>
  </si>
  <si>
    <t>1.1.2.1.01.1.3 - Taxas de Inspeção, Controle e Fiscalização - Dívida Ativa</t>
  </si>
  <si>
    <t>1.1.2.1.01.1.4 - Taxas de Inspeção, Controle e Fiscalização - Dívida Ativa - Multas e Juros</t>
  </si>
  <si>
    <t>1.1.2.1.02.2.1 - Taxa de Fiscalização de Funcionamento - TFF - Principal</t>
  </si>
  <si>
    <t>1.1.2.1.04.1.1 - Taxa de Controle e Fiscalização Ambiental - Principal</t>
  </si>
  <si>
    <t>1.1.2.1.04.1.2 - Taxa de Controle e Fiscalização Ambiental - Multas e Juros</t>
  </si>
  <si>
    <t>1.1.2.1.04.1.3 - Taxa de Controle e Fiscalização Ambiental - Dívida Ativa</t>
  </si>
  <si>
    <t>1.1.2.1.04.1.4 - Taxa de Controle e Fiscalização Ambiental - Dívida Ativa - Multas e Juros</t>
  </si>
  <si>
    <t>1.1.2.2.01.1.1 - Taxas pela Prestação de Serviços - Principal</t>
  </si>
  <si>
    <t>1.1.2.2.01.1.2 - Taxas pela Prestação de Serviços - Multas e Juros</t>
  </si>
  <si>
    <t>1.1.2.2.01.1.3 - Taxas pela Prestação de Serviços - Dívida Ativa</t>
  </si>
  <si>
    <t>1.1.2.2.01.1.4 - Taxas pela Prestação de Serviços - Dívida Ativa - Multas e Juros</t>
  </si>
  <si>
    <t>1.1.2.8.01.1.1 - Taxa de Fiscalização de Vigilância Sanitária - Principal</t>
  </si>
  <si>
    <t>1.1.2.8.01.1.2 - Taxa de Fiscalização de Vigilância Sanitária - Multas e Juros de Mora</t>
  </si>
  <si>
    <t>1.1.2.8.01.1.3 - Taxa de Fiscalização de Vigilância Sanitária - Dívida Ativa</t>
  </si>
  <si>
    <t>1.1.2.8.01.1.4 - Taxa de Fiscalização de Vigilância Sanitária - Multas e Juros de Mora da Dívida Ativa</t>
  </si>
  <si>
    <t>1.1.2.8.01.9.1 - Taxas de Inspeção, Controle e Fiscalização - Outras - Principal</t>
  </si>
  <si>
    <t>1.2.4.0.00.1.1 - Contribuição para o Custeio do Serviço de Iluminação Pública - Principal</t>
  </si>
  <si>
    <t>1.2.4.0.00.1.2 - Contribuição para o Custeio do Serviço de Iluminação Pública - Multas e Juros</t>
  </si>
  <si>
    <t>1.2.4.0.00.1.3 - Contribuição para o Custeio do Serviço de Iluminação Pública - Dívida Ativa</t>
  </si>
  <si>
    <t>1.2.4.0.00.1.4 - Contribuição para o Custeio do Serviço de Iluminação Pública - Dívida Ativa - Multas e Juros</t>
  </si>
  <si>
    <t>1.3.2.1.00.1.1 - Remuneração de Depósitos Bancários - Principal</t>
  </si>
  <si>
    <t>1.7.1.8.01.2.1 - Cota-Parte do Fundo de Participação dos Municípios - Cota Mensal - Principal</t>
  </si>
  <si>
    <t>1.7.1.8.01.3.1 - Cota-Parte do Fundo de Participação do Municípios  1% Cota entregue no mês de dezembro - Principal</t>
  </si>
  <si>
    <t>1.7.1.8.01.4.1 - Cota-Parte do Fundo de Participação dos Municípios - 1% Cota entregue no mês de julho - Principal</t>
  </si>
  <si>
    <t>1.7.1.8.01.5.1 - Cota-Parte do Imposto Sobre a Propriedade Territorial Rural - Principal</t>
  </si>
  <si>
    <t>1.7.1.8.02.2.1 - Cota-parte da Compensação Financeira de Recursos Minerais - CFEM - Principal</t>
  </si>
  <si>
    <t>1.7.1.8.02.6.1 - Cota-Parte do Fundo Especial do Petróleo  FEP - Principal</t>
  </si>
  <si>
    <t>1.7.1.8.03.1.1 - Transferência de Recursos do Sistema Único de Saúde  SUS  Repasses Fundo a Fundo - Principal</t>
  </si>
  <si>
    <t>1.7.1.8.03.2.1 - Transferência de Recursos do SUS ¿ Atenção de Média e Alta Complexidade Ambulatorial e Hospitalar  - Principal</t>
  </si>
  <si>
    <t>1.7.1.8.03.3.1 - Transferência de Recursos do SUS ¿ Vigilância em Saúde  - Principal</t>
  </si>
  <si>
    <t>1.7.1.8.03.4.1 - Transferência de Recursos do SUS ¿ Assistência Farmacêutica  - Principal</t>
  </si>
  <si>
    <t>1.7.1.8.03.5.1 - Transferências de Recursos do SUS destinados à Gestão do SUS - Principal</t>
  </si>
  <si>
    <t>1.7.1.8.04.1.1 - Transferências de Recursos do Fundo Nacional de Assistência Social  FNAS - Principal</t>
  </si>
  <si>
    <t>1.7.1.8.05.1.1 - Transferências do Salário-Educação - Principal</t>
  </si>
  <si>
    <t>1.7.1.8.05.3.1 - Transferências Diretas do FNDE referentes ao Programa Nacional de Alimentação Escolar  PNAE - Principal</t>
  </si>
  <si>
    <t>1.7.1.8.05.4.1 - Transferências Diretas do FNDE referentes ao Programa Nacional de Apoio ao Transporte do Escolar  PNATE - Principal</t>
  </si>
  <si>
    <t>1.7.1.8.05.9.1 - Outras Transferências Diretas do Fundo Nacional do Desenvolvimento da Educação  FNDE - Principal</t>
  </si>
  <si>
    <t>1.7.1.8.06.1.1 - Transferência Financeira do ICMS  Desoneração  L.C. Nº 87/96 - Principal</t>
  </si>
  <si>
    <t xml:space="preserve">1.7.1.8.12.1.1 - Transferências de Recursos do Fundo Nacional de Assistência Social ¿ FNAS - Principal </t>
  </si>
  <si>
    <t>1.7.1.8.99.1.1 - Outras Transferências da União - Principal</t>
  </si>
  <si>
    <t>1.7.2.8.01.1.1 - Cota-Parte do ICMS - Principal</t>
  </si>
  <si>
    <t>1.7.2.8.01.2.1 - Cota-Parte do IPVA - Principal</t>
  </si>
  <si>
    <t>1.7.2.8.01.3.1 - Cota-Parte do IPI - Municípios - Principal</t>
  </si>
  <si>
    <t>1.7.2.8.01.4.1 - Cota-Parte da Contribuição de Intervenção no Domínio Econômico - Principal</t>
  </si>
  <si>
    <t>1.7.2.8.03.1.1 - Transferência de Recursos do Estado para Programas de Saúde  Repasse Fundo a Fundo - Principal</t>
  </si>
  <si>
    <t>1.7.2.8.07.1.1 - Transferências de Estados destinadas à Assistência Social - Principal</t>
  </si>
  <si>
    <t>1.7.2.8.99.1.1 - Outras Transferências dos Estados - Principal</t>
  </si>
  <si>
    <t>1.7.4.0.00.1.1 - Transferências de Instituições Privadas - Principal</t>
  </si>
  <si>
    <t>1.7.5.8.01.1.1 - Transferências de Recursos do Fundo de Manutenção e Desenvolvimento da Educação Básica e de Valorização dos Profissionais da Educação  FUNDEB - Principal</t>
  </si>
  <si>
    <t xml:space="preserve">1.7.7.8.10.1.1 - Outras Transferências de Pessoas Físicas  - Não Especificadas Anteriormente - Principal </t>
  </si>
  <si>
    <t>1.9.1.0.01.1.1 - Multas Previstas em Legislação Específica - Principal</t>
  </si>
  <si>
    <t>1.9.1.0.01.1.3 - Multas Previstas em Legislação Específica - Dívida Ativa</t>
  </si>
  <si>
    <t>1.9.1.0.01.1.4 - Multas Previstas em Legislação Específica - Dívida Ativa - Multas e Juros</t>
  </si>
  <si>
    <t>1.9.1.0.06.1.1 - Multas Administrativas por Danos Ambientais - Principal</t>
  </si>
  <si>
    <t>1.9.2.2.99.1.1 - Outras Restituições - Principal</t>
  </si>
  <si>
    <t>1.9.9.0.99.1.1 - Outras Receitas - Primárias - Principal</t>
  </si>
  <si>
    <t>1.9.9.0.99.1.2 - Outras Receitas - Primárias - Multas e Juros</t>
  </si>
  <si>
    <t>1.9.9.0.99.2.1 - Outras Receitas - Financeiras - Principal</t>
  </si>
  <si>
    <t>2.4.1.8.04.5.1 - Transferências de Recursos do Sistema Único de Saúde ¿ SUS destinados à Gestão do SUS - Principal</t>
  </si>
  <si>
    <t>2.4.1.8.10.9.1 - Outras Transferências de Convênios da União - Principal</t>
  </si>
  <si>
    <t>Total Geral</t>
  </si>
  <si>
    <t>Variação +-</t>
  </si>
  <si>
    <r>
      <rPr>
        <b/>
        <sz val="8"/>
        <color rgb="FF000000"/>
        <rFont val="Arial"/>
        <family val="2"/>
      </rPr>
      <t xml:space="preserve">Município: </t>
    </r>
    <r>
      <rPr>
        <sz val="8"/>
        <color rgb="FF000000"/>
        <rFont val="Arial"/>
        <family val="2"/>
      </rPr>
      <t>3109006 - Brumadinho</t>
    </r>
  </si>
  <si>
    <r>
      <rPr>
        <b/>
        <sz val="8"/>
        <color rgb="FF000000"/>
        <rFont val="Arial"/>
        <family val="2"/>
      </rPr>
      <t xml:space="preserve">Exercício: </t>
    </r>
    <r>
      <rPr>
        <sz val="8"/>
        <color rgb="FF000000"/>
        <rFont val="Arial"/>
        <family val="2"/>
      </rPr>
      <t>2019</t>
    </r>
  </si>
  <si>
    <r>
      <rPr>
        <b/>
        <sz val="8"/>
        <color rgb="FF000000"/>
        <rFont val="Arial"/>
        <family val="2"/>
      </rPr>
      <t xml:space="preserve">Data e Hora de Geração: </t>
    </r>
    <r>
      <rPr>
        <sz val="8"/>
        <color rgb="FF000000"/>
        <rFont val="Arial"/>
        <family val="2"/>
      </rPr>
      <t>05/10/2020 09:39:28</t>
    </r>
  </si>
  <si>
    <r>
      <rPr>
        <b/>
        <sz val="8"/>
        <color rgb="FF000000"/>
        <rFont val="Arial"/>
        <family val="2"/>
      </rPr>
      <t xml:space="preserve">Histórico das Remessas: </t>
    </r>
    <r>
      <rPr>
        <sz val="8"/>
        <color rgb="FF0000FF"/>
        <rFont val="Arial"/>
        <family val="2"/>
      </rPr>
      <t>04/10/2020</t>
    </r>
  </si>
  <si>
    <r>
      <rPr>
        <b/>
        <sz val="8"/>
        <color rgb="FF000000"/>
        <rFont val="Arial"/>
        <family val="2"/>
      </rPr>
      <t>Período:</t>
    </r>
    <r>
      <rPr>
        <sz val="8"/>
        <color rgb="FF000000"/>
        <rFont val="Arial"/>
        <family val="2"/>
      </rPr>
      <t xml:space="preserve"> </t>
    </r>
    <r>
      <rPr>
        <sz val="8"/>
        <color rgb="FF000000"/>
        <rFont val="Arial"/>
        <family val="2"/>
      </rPr>
      <t>Janeiro à Dezembro</t>
    </r>
  </si>
  <si>
    <r>
      <rPr>
        <i/>
        <sz val="8"/>
        <color rgb="FF808080"/>
        <rFont val="Arial"/>
        <family val="2"/>
      </rPr>
      <t xml:space="preserve">Critérios de Seleção: </t>
    </r>
    <r>
      <rPr>
        <sz val="8"/>
        <color rgb="FF000000"/>
        <rFont val="Arial"/>
        <family val="2"/>
      </rPr>
      <t>Coordenadoria: 3ª Cfm - 3ª Coord. De Fiscalização Dos Municípios</t>
    </r>
    <r>
      <rPr>
        <sz val="8"/>
        <color rgb="FF000000"/>
        <rFont val="Arial"/>
        <family val="2"/>
      </rPr>
      <t>, Região de Planejamento: Central</t>
    </r>
    <r>
      <rPr>
        <sz val="8"/>
        <color rgb="FF000000"/>
        <rFont val="Arial"/>
        <family val="2"/>
      </rPr>
      <t>, Órgão: Todos</t>
    </r>
    <r>
      <rPr>
        <sz val="8"/>
        <color rgb="FF000000"/>
        <rFont val="Arial"/>
        <family val="2"/>
      </rPr>
      <t xml:space="preserve"> </t>
    </r>
  </si>
  <si>
    <t>Receitas e Despesas por Fonte de Recurso</t>
  </si>
  <si>
    <t>Recursos do Exercício Corrente</t>
  </si>
  <si>
    <t/>
  </si>
  <si>
    <t>Tipo de Recurso</t>
  </si>
  <si>
    <t>Fonte de Recurso</t>
  </si>
  <si>
    <t>Saldo Inicial da Fonte (A)</t>
  </si>
  <si>
    <t>Receita Arrecadada (B)</t>
  </si>
  <si>
    <t>Despesa Fixada (C)</t>
  </si>
  <si>
    <t>Créditos Adicionais (D)</t>
  </si>
  <si>
    <r>
      <rPr>
        <b/>
        <sz val="8"/>
        <color rgb="FF000000"/>
        <rFont val="Arial"/>
        <family val="2"/>
      </rPr>
      <t xml:space="preserve">Despesa Atualizada
</t>
    </r>
    <r>
      <rPr>
        <b/>
        <sz val="8"/>
        <color rgb="FF000000"/>
        <rFont val="Arial"/>
        <family val="2"/>
      </rPr>
      <t>(C + D)</t>
    </r>
  </si>
  <si>
    <t>Despesa Empenhada</t>
  </si>
  <si>
    <t>Despesa Liquidada</t>
  </si>
  <si>
    <t>-</t>
  </si>
  <si>
    <t>Subtotal</t>
  </si>
  <si>
    <t>1 - Recursos Não Vinculados</t>
  </si>
  <si>
    <t>2 - Vinculados à Educação</t>
  </si>
  <si>
    <t>3 - Vinculados ao FUNDEB</t>
  </si>
  <si>
    <t>4 - Convênios Vinculados à Educação</t>
  </si>
  <si>
    <t>5 - Vinculados à Saúde</t>
  </si>
  <si>
    <t>6 - Convênios Vinculados à Saúde</t>
  </si>
  <si>
    <t>7 - Assistência</t>
  </si>
  <si>
    <t>8 - Outros Recursos Vinculados</t>
  </si>
  <si>
    <t>Total</t>
  </si>
  <si>
    <t>Fonte de</t>
  </si>
  <si>
    <t>Despesa Paga (E = E1 + E2 + E3)</t>
  </si>
  <si>
    <t xml:space="preserve">Outras </t>
  </si>
  <si>
    <t>Saldo Final</t>
  </si>
  <si>
    <t xml:space="preserve"> Recurso</t>
  </si>
  <si>
    <t xml:space="preserve"> Do Exercício (E1)</t>
  </si>
  <si>
    <t xml:space="preserve"> Extraorçamentária (E2)</t>
  </si>
  <si>
    <t>Restos a Pagar (E3)</t>
  </si>
  <si>
    <t>Baixas (F)</t>
  </si>
  <si>
    <t xml:space="preserve"> Informado</t>
  </si>
  <si>
    <r>
      <rPr>
        <b/>
        <sz val="8"/>
        <color rgb="FF000000"/>
        <rFont val="Arial"/>
        <family val="2"/>
      </rPr>
      <t xml:space="preserve">Apurado 
</t>
    </r>
    <r>
      <rPr>
        <b/>
        <sz val="8"/>
        <color rgb="FF000000"/>
        <rFont val="Arial"/>
        <family val="2"/>
      </rPr>
      <t>(A + B - E - F)</t>
    </r>
  </si>
  <si>
    <t>Recursos de Exercícios Anteriores</t>
  </si>
  <si>
    <t>Total do Saldo Inicial (A)</t>
  </si>
  <si>
    <t>Total da Receita Arrecadada (B)</t>
  </si>
  <si>
    <t>Total da Despesa Fixada (C)</t>
  </si>
  <si>
    <t>Total dos Acréscimos de Créditos Adicionais (D1)</t>
  </si>
  <si>
    <t>Total das Reduções de Créditos Adicionais (D2)</t>
  </si>
  <si>
    <t>Saldo dos Créditos Adicionais (D = D1 - D2)</t>
  </si>
  <si>
    <t>Total da Despesa Atualizada (C + D)</t>
  </si>
  <si>
    <t>Total da Despesa Empenhada</t>
  </si>
  <si>
    <t>Total da Despesa Liquidada</t>
  </si>
  <si>
    <t>Total da Despesa Paga (E)</t>
  </si>
  <si>
    <t>Total de Outras Baixas (F)</t>
  </si>
  <si>
    <t>Total do Saldo Final Informado</t>
  </si>
  <si>
    <t>Saldo Final Apurado (A + B - E - F)</t>
  </si>
  <si>
    <t>OUTRAS RECEITAS CORRENTES</t>
  </si>
  <si>
    <t>RECEITA DE CONTRIBUIÇÕES</t>
  </si>
  <si>
    <t>RECEITA PATRIMONIAL</t>
  </si>
  <si>
    <t>RECEITA TRIBUTÁRIA</t>
  </si>
  <si>
    <t xml:space="preserve">TRANSFERENCIAS </t>
  </si>
  <si>
    <t>COMPENSAÇÃO FINANCEIRA PELA EXPLORAÇÃO DE RECURSOS</t>
  </si>
  <si>
    <t>CONTRIBUIÇÃO PARA O CUSTEIO DA ILUMINAÇÃO PÚBLICA</t>
  </si>
  <si>
    <t>IMPOSTOS SOBRE A RENDA</t>
  </si>
  <si>
    <t>IMPOSTOS SOBRE CIRCULAÇÃO DE SERVIÇOS</t>
  </si>
  <si>
    <t>IMPOSTOS SOBRE O PATRIMÔNIO</t>
  </si>
  <si>
    <t>OUTRAS TRANSFERÊNCIAS</t>
  </si>
  <si>
    <t>PARTICIPAÇÃO EM IMPOSTOS DA UNIÃO E ESTADO</t>
  </si>
  <si>
    <t>RECEITA PARA FINANCIAMENTO DA EDUCAÇÃO</t>
  </si>
  <si>
    <t>RECEITA PARA FINANCIAMENTO DAS AÇÕES DE ASSISTÊNCIA</t>
  </si>
  <si>
    <t>RECEITA SOBRE VALORES IMOBILIÁRIOS</t>
  </si>
  <si>
    <t>RECEITAS PARA FINANCIAMENTO DAS AÇÕES EM SAÚDE</t>
  </si>
  <si>
    <t>TAXAS E EMOLUMENTOS</t>
  </si>
  <si>
    <t>Receita Arrecadada - Brumadinho - Natureza da Receita</t>
  </si>
  <si>
    <t>Receita Arrecadada - Brumadinho - Origem</t>
  </si>
  <si>
    <t>Receita Arrecadada - Brumadinho - Espécie</t>
  </si>
  <si>
    <t>Ordem</t>
  </si>
  <si>
    <t>Transferência da União da parcela dos Bônus de Assinatura de Contrato de Partilha de Produção</t>
  </si>
  <si>
    <t>Transferências do FUNDEB para Aplicação na Remuneração dos Profissionais do Magistério em Efetivo Exercício na Educação Básica</t>
  </si>
  <si>
    <t>Transferências do FUNDEB para Aplicação em Outras Despesas da Educação Básica</t>
  </si>
  <si>
    <t>Código da Fonte de Recurso</t>
  </si>
  <si>
    <t>Descrição da Fonte de  Recurso</t>
  </si>
  <si>
    <t>Receita Arrecadada 2019</t>
  </si>
  <si>
    <t>Transferências de Recursos do FNDE Referentes ao Programa Nacional de Alimentação Escolar (PNAE)</t>
  </si>
  <si>
    <t>Transferências de Recursos do FNDE Referentes ao Programa Nacional de Apoio ao Transporte Escolar (PNATE)</t>
  </si>
  <si>
    <t>Outras Transferências de Recursos do FNDE</t>
  </si>
  <si>
    <t>Transferência do Salário-Educação</t>
  </si>
  <si>
    <t>Transferência de Recursos do SUS para Atenção Básica</t>
  </si>
  <si>
    <t>Recursos Não Vinculados</t>
  </si>
  <si>
    <t>Vinculados à Educação</t>
  </si>
  <si>
    <t>Vinculados à Saúde</t>
  </si>
  <si>
    <t>Transferência de Recursos do SUS para Atenção de Média e Alta Compexidade Ambulatorial e Hospitalar</t>
  </si>
  <si>
    <t>Transferência de Recursos do SUS para Vigilância em Saúde</t>
  </si>
  <si>
    <t>Transferência de Recursos do SUS para Assistência Farmacêutica</t>
  </si>
  <si>
    <t>Transferência de Recursos do SUS para Gestão do SUS</t>
  </si>
  <si>
    <t>Transferência de Recursos do SUS para Investimentos na Rede de Serviços de Saúde</t>
  </si>
  <si>
    <t>Transferência de Recursos do Fundo Estadual de Saúde</t>
  </si>
  <si>
    <t>Transferências de Recursos do Fundo Nacional de Assistência Social (FNAS)</t>
  </si>
  <si>
    <t>Transferências de Convênios Vinculados à Assistência Social</t>
  </si>
  <si>
    <t>Transferências de Recursos do Fundo Estadual de Assistência Social (FEAS)</t>
  </si>
  <si>
    <t>Contribuição de Intervenção do Domínio Econômico (CIDE)</t>
  </si>
  <si>
    <t xml:space="preserve">Contribuição para Custeio dos Serviços de Iluminação Pública </t>
  </si>
  <si>
    <t>Outras Transferências de Convênios</t>
  </si>
  <si>
    <t>Relação  s/total</t>
  </si>
  <si>
    <r>
      <rPr>
        <b/>
        <sz val="8"/>
        <color rgb="FF000000"/>
        <rFont val="Arial"/>
        <family val="2"/>
      </rPr>
      <t xml:space="preserve">Município: </t>
    </r>
    <r>
      <rPr>
        <sz val="8"/>
        <color rgb="FF000000"/>
        <rFont val="Arial"/>
        <family val="2"/>
      </rPr>
      <t>3109006</t>
    </r>
    <r>
      <rPr>
        <sz val="8"/>
        <color rgb="FF000000"/>
        <rFont val="Arial"/>
        <family val="2"/>
      </rPr>
      <t xml:space="preserve"> - </t>
    </r>
    <r>
      <rPr>
        <sz val="8"/>
        <color rgb="FF000000"/>
        <rFont val="Arial"/>
        <family val="2"/>
      </rPr>
      <t>Brumadinho</t>
    </r>
  </si>
  <si>
    <r>
      <rPr>
        <b/>
        <sz val="8"/>
        <color rgb="FF000000"/>
        <rFont val="Arial"/>
        <family val="2"/>
      </rPr>
      <t xml:space="preserve">Data e Hora de Geração: </t>
    </r>
    <r>
      <rPr>
        <sz val="8"/>
        <color rgb="FF000000"/>
        <rFont val="Arial"/>
        <family val="2"/>
      </rPr>
      <t>05/10/2020 10:39:34</t>
    </r>
  </si>
  <si>
    <r>
      <rPr>
        <b/>
        <sz val="8"/>
        <color rgb="FF000000"/>
        <rFont val="Arial"/>
        <family val="2"/>
      </rPr>
      <t>Período:</t>
    </r>
    <r>
      <rPr>
        <sz val="8"/>
        <color rgb="FF000000"/>
        <rFont val="Arial"/>
        <family val="2"/>
      </rPr>
      <t xml:space="preserve"> </t>
    </r>
    <r>
      <rPr>
        <sz val="8"/>
        <color rgb="FF000000"/>
        <rFont val="Arial"/>
        <family val="2"/>
      </rPr>
      <t>Janeiro</t>
    </r>
    <r>
      <rPr>
        <sz val="8"/>
        <color rgb="FF000000"/>
        <rFont val="Arial"/>
        <family val="2"/>
      </rPr>
      <t xml:space="preserve"> à </t>
    </r>
    <r>
      <rPr>
        <sz val="8"/>
        <color rgb="FF000000"/>
        <rFont val="Arial"/>
        <family val="2"/>
      </rPr>
      <t>Dezembro</t>
    </r>
  </si>
  <si>
    <r>
      <rPr>
        <i/>
        <sz val="8"/>
        <color rgb="FF808080"/>
        <rFont val="Arial"/>
        <family val="2"/>
      </rPr>
      <t xml:space="preserve">Critérios de Seleção: </t>
    </r>
    <r>
      <rPr>
        <b/>
        <sz val="8"/>
        <color rgb="FF808080"/>
        <rFont val="Arial"/>
        <family val="2"/>
      </rPr>
      <t xml:space="preserve"> </t>
    </r>
    <r>
      <rPr>
        <sz val="8"/>
        <color rgb="FF000000"/>
        <rFont val="Arial"/>
        <family val="2"/>
      </rPr>
      <t>Coordenadoria: 3ª Cfm - 3ª Coord. De Fiscalização Dos Municípios</t>
    </r>
    <r>
      <rPr>
        <sz val="8"/>
        <color rgb="FF000000"/>
        <rFont val="Arial"/>
        <family val="2"/>
      </rPr>
      <t>, Região de Planejamento: Central</t>
    </r>
    <r>
      <rPr>
        <sz val="8"/>
        <color rgb="FF000000"/>
        <rFont val="Arial"/>
        <family val="2"/>
      </rPr>
      <t>, Órgão: Todos</t>
    </r>
  </si>
  <si>
    <t>Comparativo da Despesa Fixada com a Executada</t>
  </si>
  <si>
    <t>Alterações Orçamentárias</t>
  </si>
  <si>
    <t>Valor Atualizado</t>
  </si>
  <si>
    <t>Despesa Executada</t>
  </si>
  <si>
    <t>Classificação da Despesa</t>
  </si>
  <si>
    <t>Valor Fixado
(A)</t>
  </si>
  <si>
    <t>Acréscimo
(B)</t>
  </si>
  <si>
    <t>Redução
(C)</t>
  </si>
  <si>
    <t>da Despesa
(D = A + B - C)</t>
  </si>
  <si>
    <t>Valor Empenhado
(E)</t>
  </si>
  <si>
    <t>Valor Liquidado (F)</t>
  </si>
  <si>
    <t>Saldo a Empenhar
(D - E)</t>
  </si>
  <si>
    <t>Órgao: 01 - CÂMARA MUNICIPAL DE BRUMADINHO</t>
  </si>
  <si>
    <t>Unid.: 01001007 - DESENVOLVIMENTO DA CIDADANIA</t>
  </si>
  <si>
    <t>Função: 01 - Legislativa</t>
  </si>
  <si>
    <t>Subfunção: 031 - Ação Legislativa</t>
  </si>
  <si>
    <t>Programa: 0001 - DESENVOLVIMENTO DO CORPO LEGISLATIVO</t>
  </si>
  <si>
    <t>Ação: 2337 - MANUTENÇÃO DAS ATIVIDADES DA CÂMARA CIDADÃ / ITINERANTE</t>
  </si>
  <si>
    <t xml:space="preserve">Subação:  - </t>
  </si>
  <si>
    <t>Nat. Desp.: 3.3.90.36.00Outros Serviços de Terceiros - Pessoa Física</t>
  </si>
  <si>
    <t>Fonte Rec.: 100 - Recursos Ordinários</t>
  </si>
  <si>
    <t>Nat. Desp.: 3.3.90.39.00Outros Serviços de Terceiros - Pessoa Jurídica</t>
  </si>
  <si>
    <t>Ação: 2338 - MANUTENÇÃO DAS ATIVIDADES DA ESCOLA DO LEGISLATIVO</t>
  </si>
  <si>
    <t>Nat. Desp.: 3.1.90.11.00Vencimentos e Vantagens Fixas - Pessoal Civil</t>
  </si>
  <si>
    <t>Nat. Desp.: 3.3.90.30.00Material de Consumo</t>
  </si>
  <si>
    <t>Nat. Desp.: 3.3.90.93.00Indenizações e Restituições</t>
  </si>
  <si>
    <t>Unid.: 01001001 - CORPO LEGISLATIVO</t>
  </si>
  <si>
    <t>Ação: 2001 - REMUNERAÇÃO DO CORPO LEGISLATIVO</t>
  </si>
  <si>
    <t>Nat. Desp.: 3.3.90.14.00Diárias - Pessoal Civil</t>
  </si>
  <si>
    <t>Nat. Desp.: 3.3.90.46.00Auxílio-alimentação</t>
  </si>
  <si>
    <t>Ação: 2002 - MANUTENÇÃO E APOIO AS ATIVIDADES LEGISLATIVAS</t>
  </si>
  <si>
    <t>Ação: 2003 - CONGRESSOS, SEMINÁRIOS, SIMPÓSIOS E CAPACITAÇÃO DE VEREADORES.</t>
  </si>
  <si>
    <t>Nat. Desp.: 3.3.90.33.00Passagens e Despesas com Locomoção</t>
  </si>
  <si>
    <t>Unid.: 01001002 - SECRETARIA DA CÂMARA MUNICIPAL</t>
  </si>
  <si>
    <t>Ação: 2004 - MANUTENÇÃO DAS ATIVIDADES DAS DIRETORIAS DA CÂMARA MUNICIPAL</t>
  </si>
  <si>
    <t>Nat. Desp.: 3.1.90.04.00Contratação por Tempo Determinado</t>
  </si>
  <si>
    <t>Ação: 2005 - CAPACITAÇÃO, TREINAMENTO E APERFEIÇOAMENTO DO LEGISLATIVO.</t>
  </si>
  <si>
    <t>Ação: 2006 - PROMOÇÃO DE EVENTOS DE INTERESSE DO PODER LEGISLATIVO</t>
  </si>
  <si>
    <t>Ação: 2007 - MANUTENÇÃO DE CONVÊNIOS</t>
  </si>
  <si>
    <t>Nat. Desp.: 3.3.50.41.00Contribuições</t>
  </si>
  <si>
    <t>Ação: 2008 - MANUTENÇÃO DAS ATIVIDADES DE ASSESSORIA</t>
  </si>
  <si>
    <t>Nat. Desp.: 3.3.90.35.00Serviços de Consultoria</t>
  </si>
  <si>
    <t>Ação: 2339 - MANUTENÇÃO DOS SERVIÇOS DE COMUNICAÇÃO E TRANSPARÊNCIA</t>
  </si>
  <si>
    <t>Unid.: 01001003 - SERAC</t>
  </si>
  <si>
    <t>Ação: 2009 - MANUTENÇÃO DAS ATIVIDADES DO SERAC - PROCON</t>
  </si>
  <si>
    <t>Ação: 2010 - DIVULGAÇÃO DE ATOS OFICIAIS E ADMINISTRATIVOS</t>
  </si>
  <si>
    <t>Unid.: 01001004 - SERVIÇOS ADMINISTRATIVOS E FINANCEIROS</t>
  </si>
  <si>
    <t>Ação: 1001 - AQUISIÇÃO DE VEÍCULOS PARA A CÂMARA MUNICIPAL</t>
  </si>
  <si>
    <t>Nat. Desp.: 4.4.90.52.00Equipamentos e Material Permanente</t>
  </si>
  <si>
    <t>Ação: 1002 - ACERVOS PARA BIBLIOTECA TÉCNICA.</t>
  </si>
  <si>
    <t>Ação: 1003 - REFORMAS  E AMPLIAÇÃO DA SEDE DA CÂMARA MUNICIPAL</t>
  </si>
  <si>
    <t>Nat. Desp.: 4.4.90.51.00Obras e Instalações</t>
  </si>
  <si>
    <t>Nat. Desp.: 4.4.90.61.00Aquisição de Imóveis</t>
  </si>
  <si>
    <t>Ação: 1004 - INFORMATIZAÇÃO DOS SETORES DA CÂMARA MUNICIPAL.</t>
  </si>
  <si>
    <t>Ação: 2012 - CUMPRIMENTO DE PRECATÓRIOS, SENTENÇAS E ACORDOS JUDICIAIS</t>
  </si>
  <si>
    <t>Nat. Desp.: 3.1.90.91.00Sentenças Judiciais</t>
  </si>
  <si>
    <t>Nat. Desp.: 3.3.90.91.00Sentenças Judiciais</t>
  </si>
  <si>
    <t>Ação: 2013 - MANUTENÇÃO DAS ATIVIDADES DOS SERVIÇOS ADMINISTRATIVOS.</t>
  </si>
  <si>
    <t>Nat. Desp.: 3.3.90.92.00Despesas de Exercícios Anteriores</t>
  </si>
  <si>
    <t>Ação: 2220 - ASSISTÊNCIA À SAÚDE DO SERVIDOR DO LEGISLATIVO</t>
  </si>
  <si>
    <t>Subfunção: 271 - Previdência Básica</t>
  </si>
  <si>
    <t>Ação: 2014 - CONTRIBUIÇÕES PREVIDENCIÁRIAS DO LEGISLATIVO AO RGPS-INSS</t>
  </si>
  <si>
    <t>Nat. Desp.: 3.1.90.13.00Obrigações Patronais</t>
  </si>
  <si>
    <t>Unid.: 01001005 - ÓRGÃO CENTRAL DE CONTROLE INTERNO</t>
  </si>
  <si>
    <t>Ação: 2016 - MANUTENÇÃO DO ÓRGÃO CENTRAL DE CONTROLE INTERNO E OUVIDORIA</t>
  </si>
  <si>
    <t>Órgao: 02 - PREFEITURA MUNICIPAL DE BRUMADINHO</t>
  </si>
  <si>
    <t>Unid.: 02001001 - PROCURADORIA GERAL</t>
  </si>
  <si>
    <t>Função: 02 - Judiciária</t>
  </si>
  <si>
    <t>Subfunção: 062 - Defesa do Interesse Público no Processo Judiciário</t>
  </si>
  <si>
    <t>Programa: 0004 - Administracao dos Assuntos Juridicos</t>
  </si>
  <si>
    <t>Ação: 1006 - EQUIPAMENTOS DIVERSOS PARA A PROCURADORIA JURÍDICA</t>
  </si>
  <si>
    <t>Ação: 2017 - ADMINISTRAÇÃO DOS ASSUNTOS JURÍDICOS</t>
  </si>
  <si>
    <t>Nat. Desp.: 3.1.90.94.00Indenizações e Restituições Trabalhistas</t>
  </si>
  <si>
    <t>Nat. Desp.: 3.3.90.34.00Outras Despesas de Pessoal Decorrentes de Contratos de Terceirização</t>
  </si>
  <si>
    <t>Nat. Desp.: 3.3.90.47.00Obrigações Tributárias e Contributivas</t>
  </si>
  <si>
    <t>Ação: 2018 - PRECATÓRIOS E SENTENÇAS JUDICIAIS -GERAL</t>
  </si>
  <si>
    <t>Nat. Desp.: 4.4.90.91.00Sentenças Judiciais</t>
  </si>
  <si>
    <t>Unid.: 02005001 - SECRETARIA MUNICIPAL DE EDUCAÇÃO</t>
  </si>
  <si>
    <t>Função: 12 - Educação</t>
  </si>
  <si>
    <t>Subfunção: 122 - Administração Geral</t>
  </si>
  <si>
    <t>Programa: 0011 - Administracao do Ensino Municipal</t>
  </si>
  <si>
    <t>Ação: 1008 - AQUISIÇÃO DE EQUIPAMENTOS PARA SECRETARIA DE EDUCAÇÃO</t>
  </si>
  <si>
    <t>Ação: 2020 - MANUTENÇÃO DOS SERVIÇOS ADMINISTRATIVOS DA EDUCAÇÃO</t>
  </si>
  <si>
    <t>Fonte Rec.: 101 - Receitas de Impostos e de Transferências de Impostos Vinculados à Educação</t>
  </si>
  <si>
    <t>Fonte Rec.: 119 - Transferências do FUNDEB para Aplicação em Outras Despesas da Educação Básica</t>
  </si>
  <si>
    <t>Fonte Rec.: 122 - Transferências de Convênios Vinculados à Educação</t>
  </si>
  <si>
    <t>Fonte Rec.: 146 - Outras Transferências de Recursos do FNDE</t>
  </si>
  <si>
    <t>Ação: 2021 - CONTRIBUIÇÃO À UNDIME</t>
  </si>
  <si>
    <t>Ação: 2023 - CONVÊNIO COM A APAE</t>
  </si>
  <si>
    <t>Nat. Desp.: 3.3.50.43.00Subvenções Sociais</t>
  </si>
  <si>
    <t>Ação: 2167 - AQUISIÇÃO DE VALE ALIMENTAÇÃO PARA OS SERVIDORES DA EDUCAÇÃO</t>
  </si>
  <si>
    <t>Ação: 2177 - MANUTENÇÃO DA BIBLIOTECA PÚBLICA</t>
  </si>
  <si>
    <t>Subfunção: 272 - Previdência do Regime Estatutário</t>
  </si>
  <si>
    <t>Programa: 0012 - Manutencao e Revitalizacao do Ensino Fundamental</t>
  </si>
  <si>
    <t>Ação: 2029 - PROVENTOS COM INATIVOS E PENSIONISTAS</t>
  </si>
  <si>
    <t>Nat. Desp.: 3.1.90.01.00Aposentadorias do RPPS, Reserva Remunerada e Reformas dos Militares</t>
  </si>
  <si>
    <t>Nat. Desp.: 3.1.90.03.00Pensões do RPPS e do Militar</t>
  </si>
  <si>
    <t>Subfunção: 306 - Alimentação e Nutrição</t>
  </si>
  <si>
    <t>Ação: 2028 - AQUISIÇÃO DE MERENDA ESCOLAR PARA O ENSINO FUNDAMENTAL</t>
  </si>
  <si>
    <t>Fonte Rec.: 144 - Transferências de Recursos do FNDE Referentes ao Programa Nacional de Alimentação Escolar (PNAE)</t>
  </si>
  <si>
    <t>Fonte Rec.: 244 - Transferências de Recursos do FNDE Referentes ao Programa Nacional de Alimentação Escolar (PNAE)</t>
  </si>
  <si>
    <t>Programa: 0013 - Manutencao e Revitalizacao da Educacao Infantil</t>
  </si>
  <si>
    <t>Ação: 2174 - AQUISIÇÃO DE MERENDA ESCOLAR PARA O ENSINO DE 0 À 5 ANOS</t>
  </si>
  <si>
    <t>Subfunção: 361 - Ensino Fundamental</t>
  </si>
  <si>
    <t>Ação: 1010 - CONSTRUÇÃO, AMPLIAÇÃO E REFORMA DE ESCOLAS MUNICIPAIS</t>
  </si>
  <si>
    <t>Fonte Rec.: 246 - Outras Transferências de Recursos do FNDE</t>
  </si>
  <si>
    <t>Ação: 1011 - CONSTRUÇÃO E REFORMA DE QUADRA POLIESPORTIVA - EM ESCOLAS MUNICIPAIS</t>
  </si>
  <si>
    <t>Ação: 1012 - AQUISIÇÃO DE EQUIPAMENTOS PARA O ENSINO FUNDAMENTAL</t>
  </si>
  <si>
    <t>Ação: 2024 - MANUTENÇÃO E DESENVOLVIMENTO DO ENSINO FUNDAMENTAL</t>
  </si>
  <si>
    <t>Fonte Rec.: 118 - Transferências do FUNDEB para Aplicação na Remuneração dos Profissionais do Magistério em Efetivo Exercício na Educação Básica</t>
  </si>
  <si>
    <t>Nat. Desp.: 3.1.90.92.00Despesas de Exercícios Anteriores</t>
  </si>
  <si>
    <t>Nat. Desp.: 3.3.90.32.00Material, Bem ou Serviço para Distribuição Gratuita</t>
  </si>
  <si>
    <t>Ação: 2025 - MANUTENÇÃO DO TRANSPORTE ESCOLAR</t>
  </si>
  <si>
    <t>Fonte Rec.: 145 - Transferências de Recursos do FNDE Referentes ao Programa Nacional de Apoio ao Transporte Escolar (PNATE)</t>
  </si>
  <si>
    <t>Fonte Rec.: 147 - Transferência do Salário-Educação</t>
  </si>
  <si>
    <t>Fonte Rec.: 200 - Recursos Ordinários</t>
  </si>
  <si>
    <t>Subfunção: 365 - Educação Infantil</t>
  </si>
  <si>
    <t>Ação: 1014 - AQUISIÇÃO DE EQUIPAMENTOS PARA ENSINO 0 A 5 ANOS</t>
  </si>
  <si>
    <t>Ação: 1015 - CONSTRUÇÃO E MANUTENÇÃO DE ESCOLAS DE EDUCAÇÃO DE 0 A 5 ANOS</t>
  </si>
  <si>
    <t>Ação: 2032 - MANUTENÇÃO E DESENVOLVIMENTO DA EDUCAÇÃO DA CRIANÇA DE 0 À 5 ANOS</t>
  </si>
  <si>
    <t>Subfunção: 366 - Educação de Jovens e Adultos</t>
  </si>
  <si>
    <t>Programa: 0014 - Ensino Supletivo e Educacao de Jovens e Adultos</t>
  </si>
  <si>
    <t>Ação: 1016 - EQUIPAMENTOS PARA SUPLETIVO E EDUCAÇÃO DE JOVENS E ADULTOS</t>
  </si>
  <si>
    <t>Ação: 2033 - MAN. DAS ATIVIDADES DO ENSINO SUPLETIVO E EDUCAÇÃO DE JOVENS E ADULTOS</t>
  </si>
  <si>
    <t>Unid.: 02007006 - FUNDO MUNICIPAL DE SAÚDE / ATENÇÃOAMBUL. E HOSPITA</t>
  </si>
  <si>
    <t>Função: 10 - Saúde</t>
  </si>
  <si>
    <t>Subfunção: 302 - Assistência Hospitalar e Ambulatorial</t>
  </si>
  <si>
    <t>Programa: 0018 - Atendimento Basico da Saude</t>
  </si>
  <si>
    <t>Ação: 2045 - MANUTENÇÃO DAS ATIVIDADES DE MÉDIA E ALTA COMPLEXIDADE</t>
  </si>
  <si>
    <t>Fonte Rec.: 102 - Receitas de Impostos e de Transferências de Impostos Vinculados à Saúde</t>
  </si>
  <si>
    <t>Fonte Rec.: 149 - Transferências de Recursos do SUS para Atenção de Média e Alta Complexidade Ambulatorial e Hospitalar</t>
  </si>
  <si>
    <t>Fonte Rec.: 155 - Transferências de Recursos do Fundo Estadual de Saúde</t>
  </si>
  <si>
    <t>Nat. Desp.: 3.1.90.16.00Outras Despesas Variáveis - Pessoal Civil</t>
  </si>
  <si>
    <t>Ação: 2325 - MANUTENÇÃO DE TRANSPORTE DE DOENTES (TFD)</t>
  </si>
  <si>
    <t>Nat. Desp.: 3.3.90.48.00Outros Auxílios Financeiros a Pessoas Físicas</t>
  </si>
  <si>
    <t>Nat. Desp.: 3.3.90.49.00Auxílio-Transporte</t>
  </si>
  <si>
    <t>Programa: 0033 - Gestao dos Servicos de Saude</t>
  </si>
  <si>
    <t>Ação: 2326 - PARTICIPAÇÃO EM CONSÓRCIO PÚBLICO DE SAÚDE</t>
  </si>
  <si>
    <t>Nat. Desp.: 3.1.71.70.00Rateio pela Participação em Consórcio Público</t>
  </si>
  <si>
    <t>Nat. Desp.: 3.3.71.70.00Rateio pela Participação em Consórcio Público</t>
  </si>
  <si>
    <t>Nat. Desp.: 4.4.71.70.00Rateio pela Participação em Consórcio Público</t>
  </si>
  <si>
    <t>Ação: 2327 - ATENDIMENTO AMBULATORIAL E HOSPITALAR / RATEIO CIAS</t>
  </si>
  <si>
    <t>Ação: 2328 - EXAMES, CIRURGIAIS E ATENDIMENTOS AMBULATORIAIS - DEMANDAS REPRIMIDAS</t>
  </si>
  <si>
    <t>Nat. Desp.: 3.3.93.39.00Outros Serviços de Terceiros - Pessoa Jurídica</t>
  </si>
  <si>
    <t>Unid.: 02007007 - FUNDO MUNICIPAL DE SAÚDE / ASSISTÊNCIA FARMACÊUTIC</t>
  </si>
  <si>
    <t>Subfunção: 303 - Suporte Profilático e Terapêutico</t>
  </si>
  <si>
    <t>Programa: 0042 - ATENÇÃO BÁSICA E VARIÁVEL DE SAÚDE</t>
  </si>
  <si>
    <t>Ação: 2329 - MANUTENÇÃO DAS ATIVIDADES DE ASSITÊNCIA FARMACÊUTICA</t>
  </si>
  <si>
    <t>Fonte Rec.: 148 - Transferências de Recursos do SUS para Atenção Básica</t>
  </si>
  <si>
    <t>Fonte Rec.: 150 - Transferências de Recursos do SUS para Vigilância em Saúde</t>
  </si>
  <si>
    <t>Fonte Rec.: 151 - Transferências de Recursos do SUS para Assistência Farmacêutica</t>
  </si>
  <si>
    <t>Fonte Rec.: 153 - Transferências de Recursos do SUS para Investimentos na Rede de Serviços de Saúde</t>
  </si>
  <si>
    <t>Ação: 2330 - MANUTENÇÃO DAS ATIVIDADES DA FARMÁCIA ESPECIAL</t>
  </si>
  <si>
    <t>Ação: 2331 - DESPESAS COM JUDICIALIZAÇÃO DE MEDICAMENTOS</t>
  </si>
  <si>
    <t>Unid.: 02007008 - FUNDO MUNICIPAL DE SAÚDE / INVESTIMENTO EM SAÚDE</t>
  </si>
  <si>
    <t>Ação: 1146 - INVESTIMENTOS NA SECRETARIA MUNICIPAL DE SAÚDE</t>
  </si>
  <si>
    <t>Subfunção: 301 - Atenção Básica</t>
  </si>
  <si>
    <t>Ação: 1147 - INVESTIMENTOS NA ATENÇÃO PRIMÁRIA</t>
  </si>
  <si>
    <t>Fonte Rec.: 123 - Transferências de Convênios Vinculados à Saúde</t>
  </si>
  <si>
    <t>Ação: 1148 - INVESTIMENTOS MÉDIA E ALTA COMPLEXIDADE</t>
  </si>
  <si>
    <t>Subfunção: 304 - Vigilância Sanitária</t>
  </si>
  <si>
    <t>Ação: 1149 - INVESTIMENTOS EM VIGILÂNCIA EM SAÚDE</t>
  </si>
  <si>
    <t>Unid.: 02007004 - FUNDO MUNICIPAL DE SAÚDE / ATENÇÃOPRIMÁRIA</t>
  </si>
  <si>
    <t>Ação: 2324 - MANUTENÇÃO DAS ATIVIDADES DA ATENÇÃO PRIMÁRIA</t>
  </si>
  <si>
    <t>Unid.: 02007005 - FUNDO MUNICIPAL DE SAÚDE / BLOCO VIGIL. EM SAÚDE</t>
  </si>
  <si>
    <t>Ação: 2049 - MANUTENÇÃO DE ATIVIDADES DE VIGILÂNCIA EM SAÚDE</t>
  </si>
  <si>
    <t>Unid.: 02007003 - FUNDO MUNICIPAL DE SAÚDE / COORD. SEC. MUN. SAÚDE</t>
  </si>
  <si>
    <t>Ação: 2040 - MANUTENÇÃO DAS ATIVIDADES DO CONSELHO MUNICIPAL DE SAÚDE</t>
  </si>
  <si>
    <t>Ação: 2169 - AQUISIÇÃO DE VALE-ALIMENTAÇÃO P/ OS SERVIDORES DA SECRETARIA DE SAÚDE</t>
  </si>
  <si>
    <t>Ação: 2322 - GESTÃO DO FUNDO MUNICIPAL DE SAÚDE</t>
  </si>
  <si>
    <t>Ação: 2323 - CENTRAL DE DISTRIBUIÇÃO E ALMOXARIFADO</t>
  </si>
  <si>
    <t>Unid.: 02009001 - SECRETARIA MUNICIPAL DE MEIO AMBIENTE</t>
  </si>
  <si>
    <t>Função: 15 - Urbanismo</t>
  </si>
  <si>
    <t>Subfunção: 452 - Serviços Urbanos</t>
  </si>
  <si>
    <t>Programa: 0032 - Infra-estrutura e urbanidade</t>
  </si>
  <si>
    <t>Ação: 1145 - AQUISIÇÃO DE EQUIPAMENTOS PARA O ATERRO SANITÁRIO E CONTROLADO</t>
  </si>
  <si>
    <t>Ação: 2054 - MANUTENÇÃO DO ATERRO SANITÁRIO E CONTROLADO</t>
  </si>
  <si>
    <t>Ação: 2157 - EMPRÉSTIMO DO ATERRO SANITÁRIO CEF</t>
  </si>
  <si>
    <t>Nat. Desp.: 3.2.90.21.00Juros sobre a Dívida por Contrato</t>
  </si>
  <si>
    <t>Nat. Desp.: 3.2.90.22.00Outros Encargos sobre a Dívida por Contrato</t>
  </si>
  <si>
    <t>Nat. Desp.: 4.6.90.71.00Principal da Dívida Contratual Resgatado</t>
  </si>
  <si>
    <t>Ação: 2319 - AMPLIAÇÃO DO ATERRO SANITÁRIO</t>
  </si>
  <si>
    <t>Função: 18 - Gestão Ambiental</t>
  </si>
  <si>
    <t>Subfunção: 541 - Preservação e Conservação Ambiental</t>
  </si>
  <si>
    <t>Programa: 0024 - Programa Lixo e Cidadania</t>
  </si>
  <si>
    <t>Ação: 2056 - CONVÊNIO COM A ASCAVAP E OUTRAS ENTIDADES</t>
  </si>
  <si>
    <t>Programa: 0025 - Prog. Arboriz. Areas Verdes e Preserv. Permanente</t>
  </si>
  <si>
    <t>Ação: 2058 - MANUTENÇÃO REVITALIZAÇÃO E CONSERVAÇÃO DE PRAÇAS PARQUES E JARDINS</t>
  </si>
  <si>
    <t>Programa: 0034 - Gestao Ambiental</t>
  </si>
  <si>
    <t>Ação: 1030 - AQUISIÇÃO DE EQUIPAMENTOS PARA O SETOR DE MEIO AMBIENTE</t>
  </si>
  <si>
    <t>Ação: 2310 - MANUTENÇÃO DA SECRETARIA DE MEIO AMBIENTE E DESENVOLVIMENTO SUSTENTÁVEL</t>
  </si>
  <si>
    <t>Unid.: 02009003 - FUNDO MUNICIPAL DE MEIO AMBIENTE</t>
  </si>
  <si>
    <t>Ação: 2344 - MANUTENÇÃO DO ATERRO SANITARIO E CONTROLADO</t>
  </si>
  <si>
    <t>Ação: 2336 - PROJETO RECICLAÇÃO</t>
  </si>
  <si>
    <t>Ação: 2334 - PROJETO DE PROTEÇÃO, RECUPERAÇÃO E MONITORAMENTO DE NASCENTES</t>
  </si>
  <si>
    <t>Ação: 2335 - EDITAL PARA SELEÇÃO DE PROJETOS - SOCIEDADE CIVIL</t>
  </si>
  <si>
    <t>Ação: 2332 - PROGRAMA DE GERENCIAMENTO DE RESÍDUOS SÓLIDOS</t>
  </si>
  <si>
    <t>Ação: 2342 - PROJETO RESGATE DE ABELHAS NATIVAS EM ÁREAS PÚBLICAS</t>
  </si>
  <si>
    <t>Programa: 0036 - PROGRAMA DE ESTRUTURAÇÃO EMANUTENÇÃO DO VIVEIRO MUNICIPAL</t>
  </si>
  <si>
    <t>Ação: 1150 - CONSTRUÇÃO DO VIVEIRO MUNICIPAL</t>
  </si>
  <si>
    <t>Ação: 2333 - MANUTENÇÃO DO VIVEIRO MUNICIPAL</t>
  </si>
  <si>
    <t>Programa: 0039 - PROGRAMA LAGOA VIVA</t>
  </si>
  <si>
    <t>Ação: 2365 - PROGRAMA AGUA VIVA</t>
  </si>
  <si>
    <t>Subfunção: 542 - Controle Ambiental</t>
  </si>
  <si>
    <t>Ação: 2065 - PROGRAMA DE EDUCAÇÃO AMBIENTAL</t>
  </si>
  <si>
    <t>Unid.: 02010001 - SECRETARIA MUNICIPAL DE DESENVOLVIMENTO SOCIAL</t>
  </si>
  <si>
    <t>Função: 08 - Assistência Social</t>
  </si>
  <si>
    <t>Subfunção: 243 - Assistência à Criança e ao Adolescente</t>
  </si>
  <si>
    <t>Programa: 0022 - Assistencia Social e Comunitaria</t>
  </si>
  <si>
    <t>Ação: 2067 - PROGRAMA DE APOIO AO CONSELHO TUTELAR</t>
  </si>
  <si>
    <t>Subfunção: 244 - Assistência Comunitária</t>
  </si>
  <si>
    <t>Ação: 1032 - AQUISIÇÃO DE EQUIPAMENTOS PARA SECRETARIA DE AÇÃO SOCIAL</t>
  </si>
  <si>
    <t>Ação: 1151 - MANUTENÇÃO E GESTÃO DA PRAÇA DOS ESPORTES E DA CULTURA - PEC - CEUS</t>
  </si>
  <si>
    <t>Ação: 1156 - AQUISIÇÃO DE EQUIPAMENTOS PARA IMPLANTAÇÃO DA VIGILÂNCIA SOCIOASSISTENCIAL</t>
  </si>
  <si>
    <t>Ação: 2070 - MANUTENÇÃO DO TRANSPORTE NA ÁREA DE AÇÃO SOCIAL</t>
  </si>
  <si>
    <t>Ação: 2316 - CONTRIBUIÇÃO AO COLEGIADO DE GESTORES MUNICIPAIS DE ASSISTÊNCIA SOCIAL MG (COGEMAS)</t>
  </si>
  <si>
    <t>Ação: 2366 - GESTÃO E OPERACIONALIZAÇÃO DA SECRETARIA DE DESENVOLVIMENTO SOCIAL</t>
  </si>
  <si>
    <t>Ação: 2367 - IMPLANTAÇÃO DA VIGILÂNCIA SOCIOASSISTÊNCIAL</t>
  </si>
  <si>
    <t>Ação: 2368 - PROGRAMA DE APOIO A PORTADORES DE NECESSIDADES ESPECIAIS</t>
  </si>
  <si>
    <t>Função: 11 - Trabalho</t>
  </si>
  <si>
    <t>Subfunção: 334 - Fomento ao Trabalho</t>
  </si>
  <si>
    <t>Programa: 0005 - Apoio a Administracao Publica</t>
  </si>
  <si>
    <t>Ação: 1155 - AQUISIÇÃO DE EQUIPAMENTOS PARA O SINE</t>
  </si>
  <si>
    <t>Ação: 2072 - MANUTENÇÃO DO SINE</t>
  </si>
  <si>
    <t>Unid.: 02010002 - FUNDO MUNICIPAL DE ASSISTÊNCIA SOCIAL</t>
  </si>
  <si>
    <t>Subfunção: 242 - Assistência ao Portador de Deficiência</t>
  </si>
  <si>
    <t>Ação: 2074 - PROGRAMA BPC NA ESCOLA</t>
  </si>
  <si>
    <t>Fonte Rec.: 129 - Transferências de Recursos do Fundo Nacional de Assistência Social (FNAS)</t>
  </si>
  <si>
    <t>Fonte Rec.: 229 - Transferências de Recursos do Fundo Nacional de Assistência Social (FNAS)</t>
  </si>
  <si>
    <t>Ação: 2313 - GESTÃO DO PROGRAMA BOLSA FAMILIA E CADASTRO ÚNICO</t>
  </si>
  <si>
    <t>Ação: 2321 - EXECUÇÃO DE SERVIÇO DE CONVIVÊNCIA E FORTALECIMENTO DE VÍNCULOS</t>
  </si>
  <si>
    <t>Ação: 2362 - MANUTENÇÃO DOS SERVIÇOS DE ACOLHIMENTO INSTITUCIONAL - CASA DA CRIANÇA</t>
  </si>
  <si>
    <t>Fonte Rec.: 256 - Transferências de Recursos do Fundo Estadual de Assistência Social (FEAS)</t>
  </si>
  <si>
    <t>Ação: 1034 - AQUISIÇÃO DE EQUIPAMENTOS PARA FUNDO MUNICIPAL DE ASSISTÊNCIA SOCIAL</t>
  </si>
  <si>
    <t>Ação: 1143 - EQUIPAMENTOS PARA O PROGRAMA BOLSA FAMÍLIA</t>
  </si>
  <si>
    <t>Ação: 1157 - AQUISIÇÃO DE EQUIPAMENTOS PARA O CONSELHO MUNICIPAL DE ASSISTÊNCIASOCIAL</t>
  </si>
  <si>
    <t>Ação: 2078 - MANUTENÇÃO DAS ATIVIDADES DE ASSISTÊNCIA SOCIAL</t>
  </si>
  <si>
    <t>Ação: 2079 - MANUTENÇÃO DO CONSELHO MUNICIPAL DE ASSISTÊNCIA SOCIAL</t>
  </si>
  <si>
    <t>Ação: 2233 - CONCESSÃO DE AUXÍLIO MORADIA</t>
  </si>
  <si>
    <t>Ação: 2285 - VALE TRANSPORTE SOCIAL</t>
  </si>
  <si>
    <t>Ação: 2314 - BENEFÍCIO EVENTUAL (AUXILIO FUNERAL)</t>
  </si>
  <si>
    <t>Fonte Rec.: 156 - Transferências de Recursos do Fundo Estadual de Assistência Social (FEAS)</t>
  </si>
  <si>
    <t>Ação: 2317 - MANUTENÇÃO E OPERACIONALIZAÇÃO DO SERVIÇO DE PROTEÇÃO E ATENDIMENTO INTEGRAL À FAMÍLIA (PAIF / CRAS)</t>
  </si>
  <si>
    <t>Ação: 2318 - MANUTENÇÃO E OPERACIONALIZAÇÃO DO SERVIÇO DE PROTEÇÃO E ATENDIMENTO ESPECIALIZADO À FAMÍLIA E INDIVÍ</t>
  </si>
  <si>
    <t>Ação: 2320 - DOAÇÃO DE MATERIAL DE CONSTRUÇÃO</t>
  </si>
  <si>
    <t>Ação: 2369 - CONCESSÃO DE BENEFÍCIO EVENTUAL AUXÍLIO NATALIDADE</t>
  </si>
  <si>
    <t>Ação: 2370 - CONCESSÃO DE BENEFÍCIO EVENTUAL CESTA BÁSICA</t>
  </si>
  <si>
    <t>Unid.: 02010003 - FUNDO MUNICIPAL DA CRIANÇA E DO ADOLESCENTE</t>
  </si>
  <si>
    <t>Ação: 1035 - AQUISIÇÃO DE EQUIPAMENTOS PARA O FMDCA</t>
  </si>
  <si>
    <t>Ação: 2093 - PROGRAMA DE SOCIALIZAÇÃO INFANTO -JUVENIL</t>
  </si>
  <si>
    <t>Ação: 2097 - MANUTENÇÃO DO CMDCA</t>
  </si>
  <si>
    <t>Unid.: 02010005 - FUNDO DE HABITAÇÃO DE INTERESSE SOCIAL</t>
  </si>
  <si>
    <t>Ação: 2159 - MANUTENÇÃO DO CONSELHO GESTOR FHIS</t>
  </si>
  <si>
    <t>Unid.: 02010007 - FUNDO MUNICIPAL DO IDOSO</t>
  </si>
  <si>
    <t>Subfunção: 241 - Assistência ao Idoso</t>
  </si>
  <si>
    <t>Ação: 2247 - MANUTENÇÃO DO CONSELHO DO IDOSO</t>
  </si>
  <si>
    <t>Ação: 2260 - PROGRAMA DE APOIO A ENTIDADES DE CUIDADO AO IDOSO</t>
  </si>
  <si>
    <t>Unid.: 02014001 - CONTROLADORIA INERNA</t>
  </si>
  <si>
    <t>Função: 04 - Administração</t>
  </si>
  <si>
    <t>Subfunção: 124 - Controle Interno</t>
  </si>
  <si>
    <t>Programa: 0030 - Estruturacao do Controle Interno</t>
  </si>
  <si>
    <t>Ação: 1036 - EQUIPAMENTOS PARA O SERVIÇO DE CONTROLADORIA</t>
  </si>
  <si>
    <t>Ação: 2102 - MANUTENÇÃO DAS ATIVIDADES ÓRGÃO CENTRAL DE CONTROLE INTERNO</t>
  </si>
  <si>
    <t>Unid.: 02015001 - SECRETARIA MUNICIPAL DE ADMINISTRAÇÃO</t>
  </si>
  <si>
    <t>Programa: 0003 - Representacao Politica e Social doExecutivo</t>
  </si>
  <si>
    <t>Ação: 2103 - CONTRIBUIÇÃO A GRAMBEL</t>
  </si>
  <si>
    <t>Ação: 1038 - EQUIPAMENTOS PARA OS SERVIÇOS ADMINISTRATIVOS</t>
  </si>
  <si>
    <t>Ação: 2104 - MANUTENÇÃO DOS SERVIÇOS ADMINISTRATIVOS</t>
  </si>
  <si>
    <t>Ação: 2105 - CONTRIBUIÇÃO A AMM - ASSOCIAÇÃO MINEIRA DE MUNICÍPIOS</t>
  </si>
  <si>
    <t>Ação: 2106 - AQUISIÇÃO DE VALE-ALIMENTAÇÃO PARA OS SERVIDORES MUNICIPAIS</t>
  </si>
  <si>
    <t>Ação: 2107 - AQUISIÇÃO DE CESTAS DE NATAL</t>
  </si>
  <si>
    <t>Ação: 2108 - CONTRIBUIÇÃO À CNM-CONFEDERAÇÃO NACIONAL DE MUNICÍPIOS</t>
  </si>
  <si>
    <t>Ação: 2235 - CONCURSO PÚBLICO / RESTITUIÇÕES DE INSCRIÇÕES</t>
  </si>
  <si>
    <t>Ação: 2343 - MANUTENÇÃO DO CONSÓRCIO PÚBLICO PARA O DESENVOLVIMENTO DO ALTO PARAOPEBA - CODAP</t>
  </si>
  <si>
    <t>Ação: 2346 - CONTRIBUIÇÕES ABO/MG</t>
  </si>
  <si>
    <t>Subfunção: 129 - Administração de Receitas</t>
  </si>
  <si>
    <t>Programa: 0031 - Gestao Contabil e Financeira</t>
  </si>
  <si>
    <t>Ação: 2109 - CONVÊNIO COM A SECRETARIA DE ESTADO DA FAZENDA-SIAT</t>
  </si>
  <si>
    <t>Função: 06 - Segurança Pública</t>
  </si>
  <si>
    <t>Subfunção: 181 - Policiamento</t>
  </si>
  <si>
    <t>Ação: 2110 - CONVÊNIO COM A POLÍCIA CIVIL</t>
  </si>
  <si>
    <t>Ação: 2111 - CONVÊNIO COM A POLÍCIA MILITAR</t>
  </si>
  <si>
    <t>Ação: 2297 - CONVÊNIO COM A ADM. PRISIONAL</t>
  </si>
  <si>
    <t>Função: 09 - Previdência Social</t>
  </si>
  <si>
    <t>Ação: 2112 - PROVENTOS COM INATIVOS E PENSIONISTAS DA PREFEITURA</t>
  </si>
  <si>
    <t>Ação: 2113 - CONTRIBUIÇÃO A AMIG - ASSOCIAÇÃO DOS MUNICÍPIOS MINERADORES DE MG</t>
  </si>
  <si>
    <t>Unid.: 02016001 - SECRETARIA MUNICIPAL DE PLANEJAMENTO E COORDENAÇÃO</t>
  </si>
  <si>
    <t>Subfunção: 121 - Planejamento e Orçamento</t>
  </si>
  <si>
    <t>Ação: 1039 - EQUIPAMENTOS PARA A SECRETARIA DE PLANEJAMENTO E COORDENAÇÃO</t>
  </si>
  <si>
    <t>Ação: 2115 - MANUTENÇÃO DAS ATIVIDADES DA SECRETARIA DE PLANEJAMENTO E COORDENAÇÃO</t>
  </si>
  <si>
    <t>Função: 99 - Reserva de Contingência</t>
  </si>
  <si>
    <t>Subfunção: 999 - Reserva de Contingência</t>
  </si>
  <si>
    <t>Programa: 9999 - Reserva de Contingencia</t>
  </si>
  <si>
    <t>Ação: 9999 - RESERVA DE CONTINGÊNCIA</t>
  </si>
  <si>
    <t>Nat. Desp.: 9.9.99.99.00RESERVA DE CONTINGÊNCIA OU RESERVA DO RPPS</t>
  </si>
  <si>
    <t>Unid.: 02016003 - FUNDO MUNICIPAL DE REGULARIZAÇÃO FUNDIÁRIA E DESEN</t>
  </si>
  <si>
    <t>Ação: 2149 - MANUTENÇÃO DA REGULARIZAÇÃO FUNDIÁRIA E DESENVOLVIMENTO SUSTENTÁVEL</t>
  </si>
  <si>
    <t>Unid.: 02017001 - SECRETARIA MUNICIPAL DE FAZENDA</t>
  </si>
  <si>
    <t>Ação: 1040 - EQUIPAMENTOS PARA A SECRETARIA MUNICIPAL DE FAZENDA</t>
  </si>
  <si>
    <t>Subfunção: 123 - Administração Financeira</t>
  </si>
  <si>
    <t>Ação: 2116 - MANUTENÇÃO DAS ATIVIDADES DA SECRETARIA DE FAZENDA</t>
  </si>
  <si>
    <t>Função: 28 - Encargos Especiais</t>
  </si>
  <si>
    <t>Subfunção: 846 - Outros Encargos Especiais</t>
  </si>
  <si>
    <t>Ação: 2118 - CONTRIBUIÇÃO AO PASEP</t>
  </si>
  <si>
    <t>Unid.: 02019001 - SECRETARIA MUNICIPAL DE GOVERNO</t>
  </si>
  <si>
    <t>Subfunção: 131 - Comunicação Social</t>
  </si>
  <si>
    <t>Ação: 1041 - EQUIPAMENTOS PARA A SECRETARIA DE GOVERNO</t>
  </si>
  <si>
    <t>Ação: 2119 - GABINETE E COORDENAÇÃO</t>
  </si>
  <si>
    <t>Ação: 2120 - COMUNICAÇÃO SOCIAL, RELAÇÕES PÚBLICAS E CERIMONIAL</t>
  </si>
  <si>
    <t>Ação: 2190 - DEFESA CIVIL</t>
  </si>
  <si>
    <t>Ação: 2283 - AUXÍLIO TRANSPORTE A ESTUDANTES</t>
  </si>
  <si>
    <t>Unid.: 02020001 - SECRETARIA MUNICIPAL DE AGRICULTURA PECUÁRIA E ABA</t>
  </si>
  <si>
    <t>Função: 20 - Agricultura</t>
  </si>
  <si>
    <t>Subfunção: 605 - Abastecimento</t>
  </si>
  <si>
    <t>Programa: 0028 - Acoes de Agropecuaria e Abastecimento</t>
  </si>
  <si>
    <t>Ação: 2122 - PROGRAMA DE APOIO AO PEQUENO/MÉDIO PRODUTOR RURAL</t>
  </si>
  <si>
    <t>Nat. Desp.: 3.3.90.31.00Premiações Culturais, Artísticas, Científicas, Desportivas e Outras</t>
  </si>
  <si>
    <t>Ação: 2123 - AÇÕES DE AGROPECUÁRIA E ABASTECIMENTO</t>
  </si>
  <si>
    <t>Subfunção: 606 - Extensão Rural</t>
  </si>
  <si>
    <t>Programa: 0027 - Adm.Sec. Desenvolv. Econ. Agropec.e Abastecimento</t>
  </si>
  <si>
    <t>Ação: 2124 - CONVÊNIO COM IMA - INSTITUTO MINEIRO DE AGROPECUÁRIA</t>
  </si>
  <si>
    <t>Nat. Desp.: 3.3.30.41.00Contribuições</t>
  </si>
  <si>
    <t>Função: 21 - Organização Agrária</t>
  </si>
  <si>
    <t>Ação: 2125 - CONVÊNIO COM A EMATER</t>
  </si>
  <si>
    <t>Subfunção: 631 - Reforma Agrária</t>
  </si>
  <si>
    <t>Ação: 2126 - CONVÊNIO DE COOPERAÇÃO COM O INCRA</t>
  </si>
  <si>
    <t>Função: 23 - Comércio e Serviços</t>
  </si>
  <si>
    <t>Subfunção: 691 - Promoção Comercial</t>
  </si>
  <si>
    <t>Ação: 2127 - PROMOÇÃO DE EXPOSIÇÃO AGROPECUÁRIA E RODEIOS</t>
  </si>
  <si>
    <t>Subfunção: 692 - Comercialização</t>
  </si>
  <si>
    <t>Ação: 1042 - AQUIS. EQUIP. SEC. MUNIC. AGRIC. DESENV. ECON. PECUÁRIA ABASTECIMENTO.</t>
  </si>
  <si>
    <t>Fonte Rec.: 124 - Transferências de Convênios Não Relacionados à Educação, à Saúde nem à Assistência Social</t>
  </si>
  <si>
    <t>Ação: 2128 - PROGRAMA DE APREENSÃO DE ANIMAIS EM VIAS PÚBLICAS</t>
  </si>
  <si>
    <t>Ação: 2129 - ADIM. SEC. AGRICULTURA DESENV. ECON. PECUÁRIA  E ABASTECIMENTO</t>
  </si>
  <si>
    <t>Ação: 1044 - CONSTRUÇÃO DE PRÓPRIOS PARA A SMADEPA</t>
  </si>
  <si>
    <t>Unid.: 02021001 - SECRETARIA MUNICIPAL DE ESPORTES, EVENTOS, JUVENTU</t>
  </si>
  <si>
    <t>Função: 27 - Desporto e Lazer</t>
  </si>
  <si>
    <t>Subfunção: 812 - Desporto Comunitário</t>
  </si>
  <si>
    <t>Programa: 0016 - Desenvolvimento do Esporte e Lazer</t>
  </si>
  <si>
    <t>Ação: 1046 - AQUISIÇÃO DE EQUIPAMENTOS PARA DESENVOLVIMENTO DO ESPORTE E LAZER</t>
  </si>
  <si>
    <t>Ação: 1158 - INSTALAÇÃO DE ACADEMIA AO AR LIVRE</t>
  </si>
  <si>
    <t>Ação: 2132 - CONVÊNIO COM A LIGA MUNICIPAL DE DESPORTOS DE BRUMADINHO</t>
  </si>
  <si>
    <t>Ação: 2134 - MANUTENC. TRANSP. NA ÁREA ESPORTE LAZER E EVENTOS</t>
  </si>
  <si>
    <t>Ação: 2168 - PROMOÇÃO DE EVENTOS ESPORTIVOS, ARTÍSTICOS E CULTURAIS</t>
  </si>
  <si>
    <t>Ação: 2311 - MANUTENÇÃO DA SECRETARIA MUNICIPAL DE ESPORTE, LAZER E EVENTOS</t>
  </si>
  <si>
    <t>Ação: 2340 - REFORMAS DE CAMPOS DE FUTEBOL</t>
  </si>
  <si>
    <t>Unid.: 02022001 - SECRETARIA MUNICIPAL DE CULTURA E TURISMO</t>
  </si>
  <si>
    <t>Função: 13 - Cultura</t>
  </si>
  <si>
    <t>Subfunção: 392 - Difusão Cultural</t>
  </si>
  <si>
    <t>Programa: 0017 - Manutencao e Revitalizacao da Cultura e do Turismo</t>
  </si>
  <si>
    <t>Ação: 1048 - MANUTENÇÃO DOS CENTROS CULTURAIS E TURISTICOS</t>
  </si>
  <si>
    <t>Ação: 1049 - AQUISIÇÃO DE EQUIPAMENTOS PARA CULTURA/TURISMO E PATRIMONIO</t>
  </si>
  <si>
    <t>Ação: 2263 - FOMENTO E COLABORAÇÃO AS ATIVIDADES CULTURAIS, TURISTICAS E PATRIMONIAIS</t>
  </si>
  <si>
    <t>Ação: 2309 - MANUTENÇÃO DA SECRETARIA MUNICIPAL DE TURISMO E CULTURA</t>
  </si>
  <si>
    <t>Ação: 2372 - MANUTENCAO DA SUBVENCAO PARA AS CORPORACOES MUSICAIS</t>
  </si>
  <si>
    <t>Nat. Desp.: 3.3.90.43.00Subvenções Sociais</t>
  </si>
  <si>
    <t>Ação: 2392 - MANUTENÇÃO DA SUBVENÇÃO SOCIAL PARA AS GUARDAS DE CONGO E MOÇAMBIQUE</t>
  </si>
  <si>
    <t>Unid.: 02022005 - FUNDO MUNICIPAL DE PROMOÇÃO A IGUALDADE RACIAL</t>
  </si>
  <si>
    <t>Ação: 2363 - IMPLANTAÇÃO DAS AÇOES E EXECUÇÕES DE PROGRAMAS E PROJETOS DE PROMOÇÃO DA IGUALDADE RACIAL</t>
  </si>
  <si>
    <t>Unid.: 02022002 - FUNDO MUNICIPAL DO PATRIMÔNIO CULTURAL</t>
  </si>
  <si>
    <t>Ação: 2171 - PROG. DE PROMOÇÃO, PRESERV. MANUT. E CONSERVAÇÃO DO PATRIMONIO CULTURAL</t>
  </si>
  <si>
    <t>Ação: 2353 - MANUTENÇÃO DO CONSELHO DE PATRIMONIO HISTÓRICO</t>
  </si>
  <si>
    <t>Ação: 2354 - PROGRAMA DE CAPACITAÇÃO E QUALIFICAÇÃO DOS PROFISSIONAIS E GESTORESDO PATRIMONIO HISTÓRICO</t>
  </si>
  <si>
    <t>Ação: 2356 - FOMENTO E COLABORAÇÃO DE ATIVIDADES CULTURAIS</t>
  </si>
  <si>
    <t>Unid.: 02022003 - FUNDO MUNICIPAL DE TURISMO</t>
  </si>
  <si>
    <t>Ação: 2292 - IMPLANTAÇÃO, ESTRUTURAÇÃO, REVITALIZAÇÃO E MANUTENÇÃO DOS ATRATIVOS TURÍSTICOS</t>
  </si>
  <si>
    <t>Ação: 2351 - MANUTENÇÃO DO CONSELHO MUNICIPAL DO TURISMO</t>
  </si>
  <si>
    <t>Ação: 2352 - IMPLANTAÇÃO, MANUTENÇÃO E ATUALIZAÇÃO DOS SERVIÇOS GRÁFICOS PROMOCIONAIS E OUTRAS MIDIAS</t>
  </si>
  <si>
    <t>Ação: 2371 - PROGRAMA DE QUALIFICAÇÃO, PROMOÇÃO E ORDENAMENTO DO TURISMO</t>
  </si>
  <si>
    <t>Unid.: 02022004 - FUNDO MUNICIPAL DE CULTURA DE BRUMADINHO</t>
  </si>
  <si>
    <t>Ação: 2364 - IMPLANTAÇÃO DAS AÇÕES E EXECUÇÕES DE PROGRAMAS E PROJETOS DE INCENTIVO A PROMOÇÃO À CULTURA</t>
  </si>
  <si>
    <t>Unid.: 02023001 - SECRETARIA MUNICIPAL DE OBRAS E SERVIÇOS PÚBLICOS</t>
  </si>
  <si>
    <t>Subfunção: 125 - Normatização e Fiscalização</t>
  </si>
  <si>
    <t>Ação: 2307 - MANUTENÇÃO DA SECRETARIA MUNICIPAL DE OBRAS E SERVIÇOS PÚBLICOS</t>
  </si>
  <si>
    <t>Ação: 1052 - CONSTRUÇÃO DO CENTRO ADMINISTRATIVO</t>
  </si>
  <si>
    <t>Ação: 1053 - CONSTRUÇÃO DE PRAÇAS, PARQUES E JARDINS</t>
  </si>
  <si>
    <t>Ação: 1130 - CONSTRUÇÃO DE ABRIGOS PARA PONTOS DE ÔNIBUS</t>
  </si>
  <si>
    <t>Ação: 1136 - CONSTRUÇÃO E AMPLIAÇÃO DO CEMITÉRIO PARQUE DAS ROSAS</t>
  </si>
  <si>
    <t>Ação: 1137 - CONSTRUÇÃO E AMPLIAÇÃO DE VELÓRIOS MUNICIPAIS</t>
  </si>
  <si>
    <t>Ação: 1142 - EQUIPAMENTOS PARA A SECRETARIA MUNCIPAL DE OBRAS E SERVIÇOS PÚBLICOS</t>
  </si>
  <si>
    <t>Ação: 2053 - MANUTENÇÃO DOS SERVIÇOS DE LIMPEZA PÚBLICA</t>
  </si>
  <si>
    <t>Ação: 2148 - MANUTENÇÃO DE CEMITÉRIOS MUNICIPAIS</t>
  </si>
  <si>
    <t>Ação: 2150 - MANUTENÇÃO DE PRÉDIOS PÚBLICOS</t>
  </si>
  <si>
    <t>Fonte Rec.: 190 - Operações de Crédito Internas</t>
  </si>
  <si>
    <t>Ação: 2239 - EMPRESTIMO PROGRAMA PRO TRANSPORTE</t>
  </si>
  <si>
    <t>Ação: 2303 - MANUTENÇÃO DOS SERVICOS PÚBLICOS</t>
  </si>
  <si>
    <t>Função: 17 - Saneamento</t>
  </si>
  <si>
    <t>Subfunção: 512 - Saneamento Básico Urbano</t>
  </si>
  <si>
    <t>Ação: 1153 - CONSTRUÇÃO DE SISTEMA DE DRENAGEM URBANA</t>
  </si>
  <si>
    <t>Ação: 1057 - OBRAS DE SANEAMENTO BÁSICO E DE REDES DE ESGOTOS</t>
  </si>
  <si>
    <t>Ação: 1138 - CONSTRUÇÃO DE POÇOS ARTESIANOS</t>
  </si>
  <si>
    <t>Ação: 1154 - IMPLANTAÇÃO DE REDE DE ABASTECIMENTO DE ÁGUA</t>
  </si>
  <si>
    <t>Ação: 2151 - MANUTENÇÃO DOS SERVIÇOS DE SANEAMENTO BÁSICO E DE REDE DE ESGOTO</t>
  </si>
  <si>
    <t>Função: 25 - Energia</t>
  </si>
  <si>
    <t>Subfunção: 752 - Energia Elétrica</t>
  </si>
  <si>
    <t>Ação: 1139 - CONSTRUÇÃO E AMPLIAÇÃO DA REDE DE ILUMINAÇÃO PÚBLICA</t>
  </si>
  <si>
    <t>Ação: 2305 - MANUTENÇÃO DA REDE DE ILUMINAÇÃO PÚBLICA</t>
  </si>
  <si>
    <t>Fonte Rec.: 117 - Contribuição para Custeio dos Serviços de Iluminação Pública (COSIP)</t>
  </si>
  <si>
    <t>Função: 26 - Transporte</t>
  </si>
  <si>
    <t>Subfunção: 782 - Transporte Rodoviário</t>
  </si>
  <si>
    <t>Programa: 0009 - Transporte e Transito de Qualidade</t>
  </si>
  <si>
    <t>Ação: 1140 - CONSTRUÇÃO E AMPLIAÇÃO DO SISTEMA VIÁRIO</t>
  </si>
  <si>
    <t>Fonte Rec.: 116 - Contribuição de Intervenção do Domínio Econômico (CIDE)</t>
  </si>
  <si>
    <t>Ação: 1141 - CONSTRUÇÃO DE PONTES E PASSARELAS</t>
  </si>
  <si>
    <t>Ação: 2153 - COORDENAÇÃO E EXECUÇÃO DE SERVIÇOS RODOVIÁRIOS</t>
  </si>
  <si>
    <t>Ação: 2308 - RESTAURAÇÃO DA PAVIMENTAÇÃO URBANA</t>
  </si>
  <si>
    <t>Ação: 1152 - OBRAS DE INFRAESTRUTURA URBANA</t>
  </si>
  <si>
    <t>Ação: 1045 - CONSTRUÇÃO, AMPLIAÇÃO E REFORMA  DE QUADRAS E PRAÇAS DE ESPORTES</t>
  </si>
  <si>
    <t xml:space="preserve">Valor Empenhado
</t>
  </si>
  <si>
    <t xml:space="preserve">Valor Atualizado 
</t>
  </si>
  <si>
    <t>Valor Liquidado</t>
  </si>
  <si>
    <t>Soma de Valor Liquidado</t>
  </si>
  <si>
    <t xml:space="preserve">Soma de Valor Atualizado </t>
  </si>
  <si>
    <t>Soma de Valor Empenhado</t>
  </si>
  <si>
    <t>Despesa Por Natureza de Despesa - Brumadinho - 2019</t>
  </si>
  <si>
    <t>Vr. Fixado Atual.</t>
  </si>
  <si>
    <t>Executado/Previsto</t>
  </si>
  <si>
    <t>Despesa por Função</t>
  </si>
  <si>
    <t xml:space="preserve">Autorizada </t>
  </si>
  <si>
    <t>Empenhada</t>
  </si>
  <si>
    <t xml:space="preserve"> Liquidada</t>
  </si>
  <si>
    <t>Autorizada</t>
  </si>
  <si>
    <t>Liquidada</t>
  </si>
  <si>
    <t>Despesa por SubFunção - Brumadinho - 2019</t>
  </si>
  <si>
    <t>Programas Governamentais - 2019 - Brumadinho</t>
  </si>
  <si>
    <t>Autorizado</t>
  </si>
  <si>
    <t>Empenhado</t>
  </si>
  <si>
    <t>Liquidado</t>
  </si>
  <si>
    <t>Ações Governamentais - 2019 - Brumadinho</t>
  </si>
  <si>
    <t>Ações sem execução (56/181 = 31 por cento)</t>
  </si>
  <si>
    <t>Transferências de Convênios Vinculados à Saúde</t>
  </si>
  <si>
    <t>144/244</t>
  </si>
  <si>
    <t>146/246</t>
  </si>
  <si>
    <t>100/200</t>
  </si>
  <si>
    <t>129/229</t>
  </si>
  <si>
    <t>156/256</t>
  </si>
  <si>
    <r>
      <rPr>
        <b/>
        <sz val="8"/>
        <color rgb="FF000000"/>
        <rFont val="Arial"/>
        <family val="2"/>
      </rPr>
      <t xml:space="preserve">Demonstração Contábil: </t>
    </r>
    <r>
      <rPr>
        <sz val="8"/>
        <color rgb="FF000000"/>
        <rFont val="Arial"/>
        <family val="2"/>
      </rPr>
      <t>Consolidada</t>
    </r>
  </si>
  <si>
    <r>
      <rPr>
        <b/>
        <sz val="8"/>
        <color rgb="FF000000"/>
        <rFont val="Arial"/>
        <family val="2"/>
      </rPr>
      <t xml:space="preserve">Órgão: </t>
    </r>
    <r>
      <rPr>
        <sz val="8"/>
        <color rgb="FF000000"/>
        <rFont val="Arial"/>
        <family val="2"/>
      </rPr>
      <t>Não se aplica</t>
    </r>
  </si>
  <si>
    <t>Quadro do Superávit / Déficit Financeiro</t>
  </si>
  <si>
    <t>Títulos</t>
  </si>
  <si>
    <t>Exercício Atual</t>
  </si>
  <si>
    <t>Exercício Anterior</t>
  </si>
  <si>
    <t>00 - Recursos Ordinários</t>
  </si>
  <si>
    <t>01 - Receitas de Impostos e de Transferências de Impostos Vinculados à Educação</t>
  </si>
  <si>
    <t>02 - Receitas de Impostos e de Transferências de Impostos Vinculados à Saúde</t>
  </si>
  <si>
    <t>03 - Contribuição para o Regime Próprio de Previdência Social (RPPS): Patronal, dos Servidores, Compensação Financeira</t>
  </si>
  <si>
    <t>05 - Taxa de Administração do RPPS.</t>
  </si>
  <si>
    <t>06 - Transferências de Recursos para o Programa Estadual de Transporte Escolar (PTE).</t>
  </si>
  <si>
    <t>07 - Precatórios do Fundef.</t>
  </si>
  <si>
    <t>08 - Compensação Financeira de Recursos Minerais (CFEM).</t>
  </si>
  <si>
    <t>12 - Serviços de Saúde</t>
  </si>
  <si>
    <t>13 - Serviços Educacionais</t>
  </si>
  <si>
    <t>16 - Contribuição de Intervenção do Domínio Econômico (CIDE)</t>
  </si>
  <si>
    <t>17 - Contribuição para Custeio dos Serviços de Iluminação Pública (COSIP)</t>
  </si>
  <si>
    <t>18 - Transferências do FUNDEB para Aplicação na Remuneração dos Profissionais do Magistério em Efetivo Exercício na Educação Básica</t>
  </si>
  <si>
    <t>19 - Transferências do FUNDEB para Aplicação em Outras Despesas da Educação Básica</t>
  </si>
  <si>
    <t>22 - Transferências de Convênios Vinculados à Educação</t>
  </si>
  <si>
    <t>23 - Transferências de Convênios Vinculados à Saúde</t>
  </si>
  <si>
    <t>24 - Transferências de Convênios Não Relacionados à Educação, à Saúde nem à Assistência Social</t>
  </si>
  <si>
    <t>29 - Transferências de Recursos do Fundo Nacional de Assistência Social (FNAS)</t>
  </si>
  <si>
    <t>42 - Transferências de Convênios Vinculados à Assistência Social</t>
  </si>
  <si>
    <t>43 - Transferências de Recursos do FNDE Referentes ao Programa Dinheiro Direto na Escola (PDDE)</t>
  </si>
  <si>
    <t>44 - Transferências de Recursos do FNDE Referentes ao Programa Nacional de Alimentação Escolar (PNAE)</t>
  </si>
  <si>
    <t>45 - Transferências de Recursos do FNDE Referentes ao Programa Nacional de Apoio ao Transporte Escolar (PNATE)</t>
  </si>
  <si>
    <t>46 - Outras Transferências de Recursos do FNDE</t>
  </si>
  <si>
    <t>47 - Transferência do Salário-Educação</t>
  </si>
  <si>
    <t>48 - Transferências de Recursos do SUS para Atenção Básica</t>
  </si>
  <si>
    <t>49 - Transferências de Recursos do SUS para Atenção de Média e Alta Complexidade Ambulatorial e Hospitalar</t>
  </si>
  <si>
    <t>50 - Transferências de Recursos do SUS para Vigilância em Saúde</t>
  </si>
  <si>
    <t>51 - Transferências de Recursos do SUS para Assistência Farmacêutica</t>
  </si>
  <si>
    <t>52 - Transferências de Recursos do SUS para Gestão do SUS</t>
  </si>
  <si>
    <t>53 - Transferências de Recursos do SUS para Investimentos na Rede de Serviços de Saúde</t>
  </si>
  <si>
    <t>54 - Outras Transferências de Recursos do SUS</t>
  </si>
  <si>
    <t>55 - Transferências de Recursos do Fundo Estadual de Saúde</t>
  </si>
  <si>
    <t>56 - Transferências de Recursos do Fundo Estadual de Assistência Social (FEAS)</t>
  </si>
  <si>
    <t>57 - Multas de Trânsito</t>
  </si>
  <si>
    <t>58 - Contribuição para a Assistência à Saúde dos Servidores: Patronal, dos Servidores, dos Prestadores de Serviços Contratados</t>
  </si>
  <si>
    <t>59 - Transferência de Recursos do Sistema Único de Saúde  SUS  Bloco Custeio das Ações e Serviços Públicos de Saúde.</t>
  </si>
  <si>
    <t>60 - Transferência da União da parcela dos Bônus de Assinatura de Contrato de Partilha de Produção</t>
  </si>
  <si>
    <t>61 - Auxílio Financeiro no Enfrentamento à Covid-19 para Aplicação em Ações de Saúde e Assistência Social</t>
  </si>
  <si>
    <t>88 - Disponibilidade de Caixa vinculada a  Restos a Pagar considerados na Aplicação Mínima da Saúde e posteriormente Cancelados ou Prescritos</t>
  </si>
  <si>
    <t>89 - Disponibilidade de Caixa vinculada a Restos a Pagar considerados na Aplicação Mínima da Educação e posteriormente Cancelados ou Prescritos</t>
  </si>
  <si>
    <t>90 - Operações de Crédito Internas</t>
  </si>
  <si>
    <t>91 - Operações de Crédito Externas</t>
  </si>
  <si>
    <t>92 - Alienação de Bens</t>
  </si>
  <si>
    <t>93 - Outras Receitas Não Primárias</t>
  </si>
  <si>
    <t>d</t>
  </si>
  <si>
    <t>Despesa por Órgão - Brumadinho - 2019</t>
  </si>
  <si>
    <r>
      <rPr>
        <b/>
        <sz val="8"/>
        <color rgb="FF000000"/>
        <rFont val="Arial"/>
        <family val="2"/>
      </rPr>
      <t xml:space="preserve">Data e Hora de Geração: </t>
    </r>
    <r>
      <rPr>
        <sz val="8"/>
        <color rgb="FF000000"/>
        <rFont val="Arial"/>
        <family val="2"/>
      </rPr>
      <t>05/10/2020</t>
    </r>
  </si>
  <si>
    <t>Demonstração das Variações Patrimoniais</t>
  </si>
  <si>
    <t>Variações Patrimoniais Aumentativas</t>
  </si>
  <si>
    <t>Variações Patrimoniais Diminutivas</t>
  </si>
  <si>
    <t>Impostos, Taxas e Contribuições de Melhoria</t>
  </si>
  <si>
    <t>Pessoal e Encargos</t>
  </si>
  <si>
    <t>Impostos</t>
  </si>
  <si>
    <t>Remuneração de Pessoal</t>
  </si>
  <si>
    <t>Taxas</t>
  </si>
  <si>
    <t>Encargos Patronais</t>
  </si>
  <si>
    <t>Contribuição de Melhoria</t>
  </si>
  <si>
    <t>Benefícios a Pessoal</t>
  </si>
  <si>
    <t>Contribuições</t>
  </si>
  <si>
    <t>Outras Variações Patrimoniais Diminutivas - Pessoal e Encargos</t>
  </si>
  <si>
    <t>Benefícios Previdenciários e Assistenciais</t>
  </si>
  <si>
    <t>Contribuições Sociais</t>
  </si>
  <si>
    <t>Contribuições de Intervenção no Domínio Econômico</t>
  </si>
  <si>
    <t>Aposentadorias e Reformas</t>
  </si>
  <si>
    <t>Contribuição de Iluminação Pública</t>
  </si>
  <si>
    <t>Pensões</t>
  </si>
  <si>
    <t>Contribuições de Interesse das Categorias Profissionais</t>
  </si>
  <si>
    <t>Benefícios de Prestação Continuada</t>
  </si>
  <si>
    <t>Exploração e Venda de Bens, Serviços e Direitos</t>
  </si>
  <si>
    <t>Benefícios Eventuais</t>
  </si>
  <si>
    <t>Políticas Públicas de Transferência de Renda</t>
  </si>
  <si>
    <t>Venda de Mercadorias</t>
  </si>
  <si>
    <t>Outros Benefícios Previdenciários e Assistenciais</t>
  </si>
  <si>
    <t>Venda de Produtos</t>
  </si>
  <si>
    <t>Uso de Bens, Serviços e Consumo de Capital Fixo</t>
  </si>
  <si>
    <t>Exploração de Bens e Direitos e Prestação de Serviços</t>
  </si>
  <si>
    <t>Variações Patrimoniais Aumentativas Financeiras</t>
  </si>
  <si>
    <t>Uso de Material de Consumo</t>
  </si>
  <si>
    <t>Serviços</t>
  </si>
  <si>
    <t>Juros e Encargos de Empréstimos e Financiamentos Concedidos</t>
  </si>
  <si>
    <t>Depreciação, Amortização e Exaustação</t>
  </si>
  <si>
    <t>Juros e Encargos de Mora</t>
  </si>
  <si>
    <t>Variações Patrimoniais Diminutivas Financeiras</t>
  </si>
  <si>
    <t>Variações Monetárias e Cambiais</t>
  </si>
  <si>
    <t>Descontos Financeiros Obtidos</t>
  </si>
  <si>
    <t>Juros e Encargos de Empréstimos e Financiamentos Obtidos</t>
  </si>
  <si>
    <t>Remuneração de Depósitos Bancários e Aplicações Financeiras</t>
  </si>
  <si>
    <t>Outras Variações Patrimoniais Aumentativas - Financeiras</t>
  </si>
  <si>
    <t>Transferências e Delegações Recebidas</t>
  </si>
  <si>
    <t>Descontos Financeiros Concedidos</t>
  </si>
  <si>
    <t>Outras Variações Patrimoniais Diminutivas - Financeiras</t>
  </si>
  <si>
    <t>Transferências Intragovernamentais</t>
  </si>
  <si>
    <t>Transferências e Delegações Concedidas</t>
  </si>
  <si>
    <t>Transferências Intergovernamentais</t>
  </si>
  <si>
    <t>Transferências das Instituições Privadas</t>
  </si>
  <si>
    <t>Transferências das Instituições Multigovernamentais</t>
  </si>
  <si>
    <t>Transferências de Consórcios Públicos</t>
  </si>
  <si>
    <t>Transferências a Instituições Privadas</t>
  </si>
  <si>
    <t>Transferências do Exterior</t>
  </si>
  <si>
    <t>Transferências a Instituições Multigovernamentais</t>
  </si>
  <si>
    <t>Execução Orçamentária Delegada</t>
  </si>
  <si>
    <t xml:space="preserve">Transferências a Consórcios Públicos </t>
  </si>
  <si>
    <t>Transferências de Pessoas Físicas</t>
  </si>
  <si>
    <t>Transferências ao Exterior</t>
  </si>
  <si>
    <t>Outras Transferências e Delegações Recebidas</t>
  </si>
  <si>
    <t>Valorização e Ganhos com Ativos e Desincorporações de Passivos</t>
  </si>
  <si>
    <t>Outras Transferências e Delegações Concedidas</t>
  </si>
  <si>
    <t>Desvalorização e Perdas de Ativos e Incorporação de Passivos</t>
  </si>
  <si>
    <t>Reavaliação de Ativos</t>
  </si>
  <si>
    <t>Ganhos com Alienação</t>
  </si>
  <si>
    <t>Reavaliação, Redução a Valor Recuperável e Ajuste para Perdas</t>
  </si>
  <si>
    <t xml:space="preserve">Ganhos com Incorporação de Ativos </t>
  </si>
  <si>
    <t>Perdas com Alienação</t>
  </si>
  <si>
    <t>Ganhos com desincorporação de Passivos</t>
  </si>
  <si>
    <t>Perdas Involuntárias</t>
  </si>
  <si>
    <t>Reversão de Redução a Valor Recuperável</t>
  </si>
  <si>
    <t>Incorporação de Passivos</t>
  </si>
  <si>
    <t>Outras Variações Patrimoniais Aumentativas</t>
  </si>
  <si>
    <t>Desincorporação de Ativos</t>
  </si>
  <si>
    <t>Tributárias</t>
  </si>
  <si>
    <t>Variação Patrimonial Aumentativa a Classificar</t>
  </si>
  <si>
    <t>Resultado Positivo de Participações</t>
  </si>
  <si>
    <t>Reversão de Provisões e Ajustes de Perdas</t>
  </si>
  <si>
    <t>Diversas Variações Patrimoniais Aumentativas</t>
  </si>
  <si>
    <t>Custo das Mercadorias Vendidas, dos Produtos Vendidos e dos Serviços Prestados</t>
  </si>
  <si>
    <t>Custo de Mercadorias Vendidas - CMV</t>
  </si>
  <si>
    <t>Custo de Produtos Vendidos - CPV</t>
  </si>
  <si>
    <t>Custo de Serviços Prestados - CSP</t>
  </si>
  <si>
    <t>Outras Variações Patrimoniais Diminutivas</t>
  </si>
  <si>
    <t>Premiações</t>
  </si>
  <si>
    <t>Resultado Negativo de Participações</t>
  </si>
  <si>
    <t>Incentivos</t>
  </si>
  <si>
    <t>Subvenções Econômicas</t>
  </si>
  <si>
    <t>Participações e Contribuições</t>
  </si>
  <si>
    <t>VPD de Constituição de Provisões</t>
  </si>
  <si>
    <t>Diversas Variações Patrimoniais Diminutivas</t>
  </si>
  <si>
    <r>
      <rPr>
        <b/>
        <sz val="8"/>
        <color rgb="FF000000"/>
        <rFont val="Arial"/>
        <family val="2"/>
      </rPr>
      <t xml:space="preserve"> </t>
    </r>
    <r>
      <rPr>
        <b/>
        <sz val="8"/>
        <color rgb="FF000000"/>
        <rFont val="Arial"/>
        <family val="2"/>
      </rPr>
      <t>Resultado Patrimonial do Período:</t>
    </r>
  </si>
  <si>
    <t>Saúde</t>
  </si>
  <si>
    <t>Educação</t>
  </si>
  <si>
    <t>Assistência</t>
  </si>
  <si>
    <t xml:space="preserve">Meio Ambiente </t>
  </si>
  <si>
    <t>Liquidado x Autorizado</t>
  </si>
  <si>
    <t>Despesa Alocada por Unidade Orçamentária - 2019 - Brumadinho</t>
  </si>
  <si>
    <t>Perc.s/total - 2019</t>
  </si>
  <si>
    <r>
      <rPr>
        <b/>
        <sz val="8"/>
        <color rgb="FF000000"/>
        <rFont val="Arial"/>
        <family val="2"/>
      </rPr>
      <t xml:space="preserve">Município: </t>
    </r>
    <r>
      <rPr>
        <sz val="8"/>
        <color rgb="FF000000"/>
        <rFont val="Arial"/>
        <family val="2"/>
      </rPr>
      <t>3109006 - Brumadinho</t>
    </r>
  </si>
  <si>
    <r>
      <rPr>
        <b/>
        <sz val="8"/>
        <color rgb="FF000000"/>
        <rFont val="Arial"/>
        <family val="2"/>
      </rPr>
      <t xml:space="preserve">Exercício: </t>
    </r>
    <r>
      <rPr>
        <sz val="8"/>
        <color rgb="FF000000"/>
        <rFont val="Arial"/>
        <family val="2"/>
      </rPr>
      <t>2019</t>
    </r>
  </si>
  <si>
    <r>
      <rPr>
        <b/>
        <sz val="8"/>
        <color rgb="FF000000"/>
        <rFont val="Arial"/>
        <family val="2"/>
      </rPr>
      <t xml:space="preserve">Data e Hora de Geração do Relatório:  </t>
    </r>
    <r>
      <rPr>
        <sz val="8"/>
        <color rgb="FF000000"/>
        <rFont val="Arial"/>
        <family val="2"/>
      </rPr>
      <t>13/10/2020 13:08:07</t>
    </r>
  </si>
  <si>
    <r>
      <rPr>
        <b/>
        <sz val="8"/>
        <color rgb="FF000000"/>
        <rFont val="Arial"/>
        <family val="2"/>
      </rPr>
      <t xml:space="preserve">Histórico das Remessas: </t>
    </r>
    <r>
      <rPr>
        <sz val="8"/>
        <color rgb="FF0000FF"/>
        <rFont val="Arial"/>
        <family val="2"/>
      </rPr>
      <t>12/10/2020</t>
    </r>
  </si>
  <si>
    <r>
      <rPr>
        <i/>
        <sz val="8"/>
        <color rgb="FF000000"/>
        <rFont val="Arial"/>
      </rPr>
      <t xml:space="preserve">Critérios de seleção: </t>
    </r>
    <r>
      <rPr>
        <sz val="8"/>
        <color rgb="FF000000"/>
        <rFont val="Arial"/>
        <family val="2"/>
      </rPr>
      <t xml:space="preserve">Período: </t>
    </r>
    <r>
      <rPr>
        <sz val="8"/>
        <color rgb="FF000000"/>
        <rFont val="Arial"/>
        <family val="2"/>
      </rPr>
      <t>6º Bimestre</t>
    </r>
  </si>
  <si>
    <r>
      <rPr>
        <b/>
        <sz val="12"/>
        <color rgb="FF000000"/>
        <rFont val="Arial"/>
        <family val="2"/>
      </rPr>
      <t xml:space="preserve">Relatório Resumido da Execução Orçamentária
</t>
    </r>
    <r>
      <rPr>
        <b/>
        <sz val="12"/>
        <color rgb="FF000000"/>
        <rFont val="Arial"/>
        <family val="2"/>
      </rPr>
      <t>Demonstrativo das Receitas e Despesas com Manutenção e Desenvolvimento do Ensino</t>
    </r>
  </si>
  <si>
    <t>Art. 212 da CF; EC nº 53/06, Leis nº 9.394/96 e 11.494/07</t>
  </si>
  <si>
    <t xml:space="preserve">Receitas </t>
  </si>
  <si>
    <t>No 6º Bimestre</t>
  </si>
  <si>
    <t>Até o 6º Bimestre</t>
  </si>
  <si>
    <t>1 - RECEITA DE IMPOSTOS</t>
  </si>
  <si>
    <t>1.1 - Receita resultante do Imposto sobre a Propriedade Predial e Territorial Urbana (IPTU)</t>
  </si>
  <si>
    <t>1.1.1.8.01.1.1 - IMPOSTO SOBRE A PROPRIEDADE PREDIAL E TERRITORIAL URBANA - PRINCIPAL</t>
  </si>
  <si>
    <t>1.1.1.8.01.1.2 - IMPOSTO SOBRE A PROPRIEDADE PREDIAL E TERRITORIAL URBANA - MULTAS E JUROS DE MORA</t>
  </si>
  <si>
    <t>1.1.1.8.01.1.3 - IMPOSTO SOBRE A PROPRIEDADE PREDIAL E TERRITORIAL URBANA - DÍVIDA ATIVA</t>
  </si>
  <si>
    <t>1.1.1.8.01.1.4 - IMPOSTO SOBRE A PROPRIEDADE PREDIAL E TERRITORIAL URBANA - MULTAS E JUROS DE MORA DA DÍVIDA ATIVA</t>
  </si>
  <si>
    <t>(-) Deduções da Receita do IPTU</t>
  </si>
  <si>
    <t>1.2 - Receita resultante do Imposto sobre Transmissão Inter Vivos (ITBI)</t>
  </si>
  <si>
    <t>1.1.1.8.01.4.1 - IMPOSTO SOBRE TRANSMISSÃO -INTER VIVOS- DE BENS IMÓVEIS E DE DIREITOS REAIS SOBRE IMÓVEIS - PRINCIPAL</t>
  </si>
  <si>
    <t>1.1.1.8.01.4.4 - IMPOSTO SOBRE TRANSMISSÃO -INTER VIVOS- DE BENS IMÓVEIS E DE DIREITOS REAIS SOBRE IMÓVEIS - MULTAS E JUROS DE MORA DA DÍVIDA ATIVA</t>
  </si>
  <si>
    <t>1.1.1.8.01.4.5 - IMPOSTO SOBRE TRANSMISSÃO -INTER VIVOS- DE BENS IMÓVEIS E DE DIREITOS REAIS SOBRE IMÓVEIS - MULTAS</t>
  </si>
  <si>
    <t>(-) Deduções da Receita do ITBI</t>
  </si>
  <si>
    <t>1.3 - Receita resultante do Imposto sobre Serviços de Qualquer Natureza (ISS)</t>
  </si>
  <si>
    <t>1.1.1.8.02.3.1 - IMPOSTO SOBRE SERVIÇOS DE QUALQUER NATUREZA - PRINCIPAL</t>
  </si>
  <si>
    <t>1.1.1.8.02.3.2 - IMPOSTO SOBRE SERVIÇOS DE QUALQUER NATUREZA - MULTAS E JUROS DE MORA</t>
  </si>
  <si>
    <t>1.1.1.8.02.3.3 - IMPOSTO SOBRE SERVIÇOS DE QUALQUER NATUREZA - DÍVIDA ATIVA</t>
  </si>
  <si>
    <t>1.1.1.8.02.3.4 - IMPOSTO SOBRE SERVIÇOS DE QUALQUER NATUREZA - MULTAS E JUROS DE MORA DA DÍVIDA ATIVA</t>
  </si>
  <si>
    <t>(-) Deduções da Receita do ISS</t>
  </si>
  <si>
    <t>1.4 - Receita resultante do Imposto de Renda Retido na Fonte (IRRF)</t>
  </si>
  <si>
    <t>1.1.1.3.03.1.1 - IMPOSTO SOBRE A RENDA - RETIDO NA FONTE - TRABALHO - PRINCIPAL</t>
  </si>
  <si>
    <t>1.1.1.3.03.4.1 - IMPOSTO SOBRE A RENDA - RETIDO NA FONTE - OUTROS RENDIMENTOS - PRINCIPAL</t>
  </si>
  <si>
    <t>2 - RECEITA DE TRANSFERÊNCIAS CONSTITUCIONAIS E LEGAIS</t>
  </si>
  <si>
    <t>1.7.1.8.01.2.1 - COTA-PARTE DO FUNDO DE PARTICIPAÇÃO DOS MUNICÍPIOS - COTA MENSAL - PRINCIPAL</t>
  </si>
  <si>
    <t>1.7.1.8.01.3.1 - COTA-PARTE DO FUNDO DE PARTICIPAÇÃO DO MUNICÍPIOS - 1% COTA ENTREGUE NO MÊS DE DEZEMBRO - PRINCIPAL</t>
  </si>
  <si>
    <t>1.7.1.8.01.4.1 - COTA-PARTE DO FUNDO DE PARTICIPAÇÃO DOS MUNICÍPIOS - 1% COTA ENTREGUE NO MÊS DE JULHO - PRINCIPAL</t>
  </si>
  <si>
    <t>1.7.1.8.01.5.1 - COTA-PARTE DO IMPOSTO SOBRE A PROPRIEDADE TERRITORIAL RURAL - PRINCIPAL</t>
  </si>
  <si>
    <t>1.7.2.8.01.1.1 - COTA-PARTE DO ICMS - PRINCIPAL</t>
  </si>
  <si>
    <t>1.7.2.8.01.2.1 - COTA-PARTE DO IPVA - PRINCIPAL</t>
  </si>
  <si>
    <t>1.7.2.8.01.3.1 - COTA-PARTE DO IPI - MUNICÍPIOS - PRINCIPAL</t>
  </si>
  <si>
    <t>Total das Receitas (A)</t>
  </si>
  <si>
    <t>Resumo da Aplicação na Manutenção e Desenvolvimento do Ensino</t>
  </si>
  <si>
    <t>% No 6º Bimestre</t>
  </si>
  <si>
    <t>% Até o 6º Bimestre</t>
  </si>
  <si>
    <t>B – Aplicação Devida (art. 212 da CF/88)</t>
  </si>
  <si>
    <t>25,00 %</t>
  </si>
  <si>
    <t>C – Valor da Aplicação</t>
  </si>
  <si>
    <t>30,39 %</t>
  </si>
  <si>
    <t>26,57 %</t>
  </si>
  <si>
    <t>D – Diferença entre o Valor Aplicado e o Limite Constitucional (D = C - B)</t>
  </si>
  <si>
    <r>
      <rPr>
        <b/>
        <sz val="8"/>
        <color rgb="FF000000"/>
        <rFont val="Arial"/>
        <family val="2"/>
      </rPr>
      <t xml:space="preserve">Data e Hora de Geração do Relatório:  </t>
    </r>
    <r>
      <rPr>
        <sz val="8"/>
        <color rgb="FF000000"/>
        <rFont val="Arial"/>
        <family val="2"/>
      </rPr>
      <t>13/10/2020 13:11:54</t>
    </r>
  </si>
  <si>
    <r>
      <rPr>
        <b/>
        <sz val="12"/>
        <color rgb="FF000000"/>
        <rFont val="Arial"/>
        <family val="2"/>
      </rPr>
      <t xml:space="preserve">Relatório Resumido da Execução Orçamentária
</t>
    </r>
    <r>
      <rPr>
        <b/>
        <sz val="12"/>
        <color rgb="FF000000"/>
        <rFont val="Arial"/>
        <family val="2"/>
      </rPr>
      <t>Demonstrativo dos Gastos com a Manutenção e Desenvolvimento do Ensino</t>
    </r>
  </si>
  <si>
    <t xml:space="preserve">(Art. 212 da CR/88; EC nº53/06, leis 9.394/96, 11.494/07 e IN 05/2012) </t>
  </si>
  <si>
    <t>Função/ Subfunção/ Programa</t>
  </si>
  <si>
    <t>Pago no Bimestre</t>
  </si>
  <si>
    <t xml:space="preserve">Pago Até o Bimestre </t>
  </si>
  <si>
    <t>Resto a Pagar Não Processado</t>
  </si>
  <si>
    <t>Resto a Pagar Processado</t>
  </si>
  <si>
    <t>12 - EDUCAÇÃO</t>
  </si>
  <si>
    <t>122 - Administração Geral</t>
  </si>
  <si>
    <t>0011 - Administracao do Ensino Municipal</t>
  </si>
  <si>
    <t>361 - Ensino Fundamental</t>
  </si>
  <si>
    <t>0012 - Manutencao e Revitalizacao do Ensino Fundamental</t>
  </si>
  <si>
    <t>365 - Educação Infantil</t>
  </si>
  <si>
    <t>0013 - Manutencao e Revitalizacao da Educacao Infantil</t>
  </si>
  <si>
    <t>Descrição</t>
  </si>
  <si>
    <t>No Bimestre</t>
  </si>
  <si>
    <t>Até o Bimestre</t>
  </si>
  <si>
    <t>Valor Pago (A) ¹</t>
  </si>
  <si>
    <t>Contribuição ao FUNDEB (Lei nº 11.494/2007)</t>
  </si>
  <si>
    <t>Restos a Pagar Inscritos no Exercício (B)</t>
  </si>
  <si>
    <t>Subtotal (C = A + FUNDEB + B)</t>
  </si>
  <si>
    <t>Disponibilidade Bruta de Caixa (D)</t>
  </si>
  <si>
    <t>Valores Comprometidos com Restos a Pagar de Exercícios Anteriores (E)</t>
  </si>
  <si>
    <t>Valores Restituíveis a Recolher (F)</t>
  </si>
  <si>
    <t>Valores Restituíveis Registrados no Ativo Financeiro (G)</t>
  </si>
  <si>
    <r>
      <rPr>
        <b/>
        <sz val="8"/>
        <color rgb="FF000000"/>
        <rFont val="Arial"/>
        <family val="2"/>
      </rPr>
      <t xml:space="preserve">Disponibilidade de Caixa para fins de  inscrição em Restos a Pagar </t>
    </r>
    <r>
      <rPr>
        <b/>
        <sz val="8"/>
        <color rgb="FF000000"/>
        <rFont val="Arial"/>
        <family val="2"/>
      </rPr>
      <t>(H = D – E - F + G)*</t>
    </r>
  </si>
  <si>
    <r>
      <rPr>
        <sz val="8"/>
        <color rgb="FF000000"/>
        <rFont val="Arial"/>
        <family val="2"/>
      </rPr>
      <t xml:space="preserve">Resto a Pagar (processados e não processados) Inscritos sem Disponibilidade de Caixa </t>
    </r>
    <r>
      <rPr>
        <sz val="8"/>
        <color rgb="FF000000"/>
        <rFont val="Arial"/>
        <family val="2"/>
      </rPr>
      <t>(I = B – H)</t>
    </r>
  </si>
  <si>
    <r>
      <rPr>
        <sz val="8"/>
        <color rgb="FF000000"/>
        <rFont val="Arial"/>
        <family val="2"/>
      </rPr>
      <t>Restos a pagar de Exercícios Anteriores sem disponibilidade de caixa pagos no exercício atual (Consulta 932.736)</t>
    </r>
    <r>
      <rPr>
        <sz val="8"/>
        <color rgb="FF000000"/>
        <rFont val="Arial"/>
        <family val="2"/>
      </rPr>
      <t>(J)²</t>
    </r>
  </si>
  <si>
    <r>
      <rPr>
        <b/>
        <sz val="8"/>
        <color rgb="FF000000"/>
        <rFont val="Arial"/>
        <family val="2"/>
      </rPr>
      <t xml:space="preserve">Total Aplicado </t>
    </r>
    <r>
      <rPr>
        <b/>
        <sz val="8"/>
        <color rgb="FF000000"/>
        <rFont val="Arial"/>
        <family val="2"/>
      </rPr>
      <t>(K = C - I + J)</t>
    </r>
  </si>
  <si>
    <r>
      <rPr>
        <sz val="7"/>
        <color rgb="FF000000"/>
        <rFont val="Arial"/>
      </rPr>
      <t xml:space="preserve">¹ Compõe-se dos valores empenhados pagos, informados no arquivo OPS - Pagamentos das Despesas, e dos valores baixados no arquivo Obelac - Outras Baixas de Empenhos por Lançamento Contábil.
² Valor extraído do arquivo RPSD - Restos a Pagar de Exercícios Anteriores sem Disponibilidade não Computados no Ensino do módulo DCASP - Demonstrações Contábeis Aplicadas ao Setor Público.
</t>
    </r>
    <r>
      <rPr>
        <sz val="7"/>
        <color rgb="FF000000"/>
        <rFont val="Arial"/>
      </rPr>
      <t>* Se H menor ou igual a R$ 0,00, então R$ 0,00.</t>
    </r>
  </si>
  <si>
    <r>
      <rPr>
        <b/>
        <sz val="8"/>
        <color rgb="FF000000"/>
        <rFont val="Arial"/>
        <family val="2"/>
      </rPr>
      <t xml:space="preserve">Histórico das Remessas: </t>
    </r>
    <r>
      <rPr>
        <sz val="8"/>
        <color rgb="FF0000FF"/>
        <rFont val="Arial"/>
        <family val="2"/>
      </rPr>
      <t>12/10/2020</t>
    </r>
  </si>
  <si>
    <t>Alt. Orç.Acréscimo
(B)</t>
  </si>
  <si>
    <t>Alt.Orç.Redução
(C)</t>
  </si>
  <si>
    <t>Vr. Atual.da Despesa
(D = A + B - C)</t>
  </si>
  <si>
    <t xml:space="preserve">Despesas da Função 12 - Educação - Por Subfunção - Brumadinho - 2019 - </t>
  </si>
  <si>
    <t>Despesas da Função 12  Por programas - Brumadinho - 2019</t>
  </si>
  <si>
    <t>Despesas da Função 12  PorAção - Brumadinho - 2019</t>
  </si>
  <si>
    <r>
      <rPr>
        <b/>
        <sz val="8"/>
        <color rgb="FF000000"/>
        <rFont val="Arial"/>
        <family val="2"/>
      </rPr>
      <t xml:space="preserve">Município: </t>
    </r>
    <r>
      <rPr>
        <sz val="8"/>
        <color rgb="FF000000"/>
        <rFont val="Arial"/>
        <family val="2"/>
      </rPr>
      <t>3109006</t>
    </r>
    <r>
      <rPr>
        <b/>
        <sz val="8"/>
        <color rgb="FF000000"/>
        <rFont val="Arial"/>
        <family val="2"/>
      </rPr>
      <t xml:space="preserve">  - </t>
    </r>
    <r>
      <rPr>
        <sz val="8"/>
        <color rgb="FF000000"/>
        <rFont val="Arial"/>
        <family val="2"/>
      </rPr>
      <t>Brumadinho</t>
    </r>
  </si>
  <si>
    <r>
      <rPr>
        <b/>
        <sz val="8"/>
        <color rgb="FF000000"/>
        <rFont val="Arial"/>
        <family val="2"/>
      </rPr>
      <t xml:space="preserve">Data de Geração: </t>
    </r>
    <r>
      <rPr>
        <sz val="8"/>
        <color rgb="FF000000"/>
        <rFont val="Arial"/>
        <family val="2"/>
      </rPr>
      <t>13/10/2020 14:13:28</t>
    </r>
  </si>
  <si>
    <t>Questionários do IEGM</t>
  </si>
  <si>
    <r>
      <rPr>
        <b/>
        <sz val="10"/>
        <color rgb="FF000000"/>
        <rFont val="Arial"/>
        <family val="2"/>
      </rPr>
      <t xml:space="preserve">Índice: </t>
    </r>
    <r>
      <rPr>
        <b/>
        <sz val="10"/>
        <color rgb="FF000000"/>
        <rFont val="Arial"/>
        <family val="2"/>
      </rPr>
      <t>i-Educ</t>
    </r>
  </si>
  <si>
    <t>Código</t>
  </si>
  <si>
    <t>Pergunta</t>
  </si>
  <si>
    <t>Pergunta Principal</t>
  </si>
  <si>
    <t>Resposta</t>
  </si>
  <si>
    <t>q1</t>
  </si>
  <si>
    <t>1. A prefeitura municipal realizou ações e medidas para monitoramento da taxa de abandono das crianças na idade escolar - Anos Iniciais do Ensino Fundamental (1º ao 5º ano)?</t>
  </si>
  <si>
    <t>SIM</t>
  </si>
  <si>
    <t>q1a</t>
  </si>
  <si>
    <t>Informe as ações e medidas realizadas:</t>
  </si>
  <si>
    <t>1. A prefeitura municipal realizou ações e medidas para monitoramento da taxa de abandono das crianças na idade escolar - Anos Iniciais do Ensino Fundamental (1º ao 5º ano)? 
Obs.: Ações e medidas documentadas, apenas ligação para telefone cadastrado do aluno não caracteriza medida para reduzir a taxa de abandono.</t>
  </si>
  <si>
    <t>Preenchimento da Ficha de Acompanhamento do Aluno Infrequente (FICAI) e encaminhamento para o Conselho Tutelar.</t>
  </si>
  <si>
    <t>q1bSQ001</t>
  </si>
  <si>
    <t>1.2.1 Dificuldade de acesso à escola:</t>
  </si>
  <si>
    <t>1.2 Informe a quantidade de crianças que abandonaram a escola pelos seguintes motivos:</t>
  </si>
  <si>
    <t>0</t>
  </si>
  <si>
    <t>q1bSQ002</t>
  </si>
  <si>
    <t>1.2.2 Desinteresse:</t>
  </si>
  <si>
    <t>q1bSQ003</t>
  </si>
  <si>
    <t>1.2.3 Necessidade de trabalhar:</t>
  </si>
  <si>
    <t>q1bSQ004</t>
  </si>
  <si>
    <t>1.2.4 Outros: Especifique:</t>
  </si>
  <si>
    <t>q2a</t>
  </si>
  <si>
    <t>2.1 Descreva a pesquisa / estudo:</t>
  </si>
  <si>
    <t>2. A prefeitura municipal fez uma pesquisa/estudo para levantar o número de crianças que necessitavam de creches em 2019?</t>
  </si>
  <si>
    <t>Levantamento de Demanda para Educação Infantil.
Todos os anos é realizado este levantamento para averiguar a necessidade das turmas de Educação Infantil.</t>
  </si>
  <si>
    <t>q2</t>
  </si>
  <si>
    <t>q2c</t>
  </si>
  <si>
    <t>2.3 Número de crianças de 0 a 3 anos não atendidas:</t>
  </si>
  <si>
    <t>20</t>
  </si>
  <si>
    <t>q2b</t>
  </si>
  <si>
    <t>2.2 Número de crianças matriculadas na creche:</t>
  </si>
  <si>
    <t>619</t>
  </si>
  <si>
    <t>q3</t>
  </si>
  <si>
    <t>3. A prefeitura municipal fez uma pesquisa/estudo para levantar o número de crianças que necessitavam de pré-escola em 2019?</t>
  </si>
  <si>
    <t>q3c</t>
  </si>
  <si>
    <t>Número de crianças de 4 a 5 anos não atendidas:</t>
  </si>
  <si>
    <t>q3a</t>
  </si>
  <si>
    <t>Descreva a pesquisa/estudo:</t>
  </si>
  <si>
    <t>q3b</t>
  </si>
  <si>
    <t>Número de crianças matriculadas na pré-escola:</t>
  </si>
  <si>
    <t>873</t>
  </si>
  <si>
    <t>q4</t>
  </si>
  <si>
    <t>4. A prefeitura municipal fez uma pesquisa/estudo para levantar o número de crianças que necessitavam dos Anos Iniciais do Ensino Fundamental (1º ao 5º ano) escolar em 2019?</t>
  </si>
  <si>
    <t>q4b</t>
  </si>
  <si>
    <t>Número de crianças matriculadas nos Anos Iniciais:</t>
  </si>
  <si>
    <t>2281</t>
  </si>
  <si>
    <t>q4a</t>
  </si>
  <si>
    <t>Cadastramento Escolar.
Todos os anos é realizado este cadastropara averiguar a necessidade das turmas de Ensino Fundamental.</t>
  </si>
  <si>
    <t>q4c</t>
  </si>
  <si>
    <t>Número de crianças de 6 a 10 anos não atendidas:</t>
  </si>
  <si>
    <t>q5</t>
  </si>
  <si>
    <t>5. A prefeitura aplicou algum programa municipal de avaliação de rendimento escolar?</t>
  </si>
  <si>
    <t>NÃO aplicou</t>
  </si>
  <si>
    <t>q6</t>
  </si>
  <si>
    <t>6. A prefeitura municipal utilizou algum indicador de qualidade para análise da educação dos Anos Iniciais do Ensino Fundamental (1º ao 5º ano)?</t>
  </si>
  <si>
    <t>q7</t>
  </si>
  <si>
    <t>7. Que indicador(es) de qualidade foram utilizados pela prefeitura municipal para análise da educação dos Anos Iniciais do Ensino Fundamental (1º ao 5º ano)?</t>
  </si>
  <si>
    <t>IDEB</t>
  </si>
  <si>
    <t>q8</t>
  </si>
  <si>
    <t>8. O município possui o Plano Municipal de Educação?</t>
  </si>
  <si>
    <t>q9</t>
  </si>
  <si>
    <t>9. Sobre a infraestrutura de ensino com apoio da Tecnologia, todas as escolas dos Anos Iniciais do Ensino Fundamental (1º ao 5º ano) possuem laboratórios ou sala de informática com computadores para os alunos da rede escolar municipal?</t>
  </si>
  <si>
    <t>q9a</t>
  </si>
  <si>
    <t>Qual a quantidade de computadores em funcionamento destinados às aulas de informática em todas as escolas do município?</t>
  </si>
  <si>
    <t>200</t>
  </si>
  <si>
    <t>q10a</t>
  </si>
  <si>
    <t>Quantidade de escolas adaptadas para receber crianças com deficiência (Rampas e vias de acesso à escola, adaptação de salas de aula, banheiros e áreas de esporte e recreação):</t>
  </si>
  <si>
    <t>10. Sobre a infraestrutura das escolas dos Anos Iniciais do Ensino Fundamental (1º ao 5º ano), informe:</t>
  </si>
  <si>
    <t>q10b</t>
  </si>
  <si>
    <t>Quantidade de escolas que possuem quadra poliesportiva coberta com dimensões mínimas (18mx30m):</t>
  </si>
  <si>
    <t>15</t>
  </si>
  <si>
    <t>q11a</t>
  </si>
  <si>
    <t>11.1 Quantas unidades de ensino necessitavam de reparos (conserto de janelas, rachaduras, infiltrações, fiação elétrica, substituição de azulejos danificados, etc)?</t>
  </si>
  <si>
    <t xml:space="preserve">11. Sobre a infraestrutura e necessidade de reparos nas unidades de ensino destinadas à creche, pré-escola e Anos Iniciais do Ensino Fundamental (1º ao 5º ano) do município no ano de 2019, informe:
</t>
  </si>
  <si>
    <t>10</t>
  </si>
  <si>
    <t>q11b</t>
  </si>
  <si>
    <t>11.2. Quantas unidades de ensino tiveram seu funcionamento interrompido ou foram abandonadas por problemas de infraestrutura?</t>
  </si>
  <si>
    <t>Não possui registro</t>
  </si>
  <si>
    <t>q13a</t>
  </si>
  <si>
    <t>13.1 Creche:</t>
  </si>
  <si>
    <t>13. Qual o piso salarial municipal dos professores? 
Obs.:  Informar o valor do piso salarial correspondente à jornada de 40 horas semanais.</t>
  </si>
  <si>
    <t>2529,12</t>
  </si>
  <si>
    <t>q13b</t>
  </si>
  <si>
    <t>13.2 Pré-escola:</t>
  </si>
  <si>
    <t>q13c</t>
  </si>
  <si>
    <t>13.3 Anos Iniciais do Ensino Fundamental (1º ao 5º ano):</t>
  </si>
  <si>
    <t>q14</t>
  </si>
  <si>
    <t>14. O município divulga e cumpre o cardápio pré-estabelecido pela nutricionista?</t>
  </si>
  <si>
    <t>q15</t>
  </si>
  <si>
    <t>15. Existe um estudo anual do traçado e tempo de viagem das rotas do transporte escolar?</t>
  </si>
  <si>
    <t>q17</t>
  </si>
  <si>
    <t>17. Como é feita a preparação da merenda no município?</t>
  </si>
  <si>
    <t>Nas escolas (que possuem merendeiras)</t>
  </si>
  <si>
    <t>q18</t>
  </si>
  <si>
    <t>18. Existe um controle por meio de relatórios elaborado pela nutricionista que permita atestar as condições físicas/estruturais da cozinha, higienização e acondicionamento dos alimentos e acompanhamento/aceitação do cardápio proposto na rede escolar municipal?</t>
  </si>
  <si>
    <t>SIM, mensalmente</t>
  </si>
  <si>
    <t>q19</t>
  </si>
  <si>
    <t>19. Todos os professores da Educação Básica possuem formação específica de nível superior, obtida em curso de licenciatura na área de conhecimento em que atuam, conforme instituído no art. 62 da Lei Nº 9.394, de 20 de dezembro DE 1996?</t>
  </si>
  <si>
    <t>NÃO</t>
  </si>
  <si>
    <t>q20</t>
  </si>
  <si>
    <t>20. O Conselho de Alimentação Escolar elaborou atas que permitam atestar as condições físicas/estruturais da cozinha, higienização e acondicionamento dos alimentos, bem como avaliar o cardápio e sua aceitação pelos alunos, considerando itens como quantidade e qualidade, variedade, respeito aos hábitos locais e regionais,  adequação ao horário, conservação e manuseio dos alimentos e condições higiênicas dos locais de preparo e serviço?</t>
  </si>
  <si>
    <t>q20a</t>
  </si>
  <si>
    <t>Qual a quantidade de visitas que o CAE realizou nas escolas dos Anos Iniciais do Ensino Fundamental (1º ao 5º ano) no exercício em exame?</t>
  </si>
  <si>
    <t>8</t>
  </si>
  <si>
    <t>q21</t>
  </si>
  <si>
    <t>21. O município utilizou algum programa específico que desenvolveu as competências de leitura e escrita de seus alunos na rede municipal?
Obs.: Não considerar treinamentos voltados para os professores, como, por exemplo o Programa Ler e Escrever.</t>
  </si>
  <si>
    <t>q27</t>
  </si>
  <si>
    <t>27. Existe registro sobre a quantidade total (dias) de ausência dos professores por faltas (incluindo os afastamentos legais) para os Anos Iniciais do Ensino Fundamental (1º ao 5º ano)? 
Obs. Todos os dias de ausência de professor dos Anos Iniciais do Ensino Fundamental (1º ao 5º ano) no ano de 2019 (justificadas ou injustificadas)</t>
  </si>
  <si>
    <t>q30</t>
  </si>
  <si>
    <t>30. O Conselho Municipal de Educação é atuante e demonstra eficácia do controle social?</t>
  </si>
  <si>
    <t>q30a</t>
  </si>
  <si>
    <t>30.1. Qual o número de irregularidades apontadas?</t>
  </si>
  <si>
    <t>q30b</t>
  </si>
  <si>
    <t>30.2. Quantas irregularidades foram solucionadas?</t>
  </si>
  <si>
    <t>q36a</t>
  </si>
  <si>
    <t>Quantas escolas da rede municipal possuem bibliotecas? 
Obs. A definição de biblioteca, segundo os critérios do FUNDEB, exige a presença de um Bibliotecário.</t>
  </si>
  <si>
    <t>36. Quanto às bibliotecas e salas de leitura na rede municipal, responda: 
Obs.: Caso a escola possua biblioteca e também sala de leitura, esta deve ser contada apenas uma vez, no valor referente a escolas com biblioteca.</t>
  </si>
  <si>
    <t>q36b</t>
  </si>
  <si>
    <t>Quantas escolas da rede municipal possuem sala de leitura?</t>
  </si>
  <si>
    <t>q37</t>
  </si>
  <si>
    <t>37. Houve entrega do material didático (livros, apostilas, etc.) aos alunos na rede municipal?</t>
  </si>
  <si>
    <t>SIM - data de entrega &lt;= data início das aulas</t>
  </si>
  <si>
    <t>q38</t>
  </si>
  <si>
    <t>38. Houve entrega do uniforme escolar à rede municipal?</t>
  </si>
  <si>
    <t>q38a</t>
  </si>
  <si>
    <t>38.1 Data da entrega:</t>
  </si>
  <si>
    <t>19/02/2019</t>
  </si>
  <si>
    <t>q39</t>
  </si>
  <si>
    <t>39. Existe um programa de inibição ao absenteísmo de professores em sala de aula (incluindo os afastamentos legais)?</t>
  </si>
  <si>
    <t>SIM, com benefício financeiro; com processo de perícia médica municipal; com programas de prevenção à saúde do professor</t>
  </si>
  <si>
    <t>q40</t>
  </si>
  <si>
    <t>40. A Prefeitura/Secretaria da Educação Municipal possui Plano de Cargos e Salários para seus professores?</t>
  </si>
  <si>
    <t>q40a</t>
  </si>
  <si>
    <t>40.1 O plano estimula a boa qualidade e a assiduidade dos professores, com avaliação de desempenho e mecanismo de premiação para os melhores resultados de professores (implantação de um regime meritocrático)?</t>
  </si>
  <si>
    <t>q42</t>
  </si>
  <si>
    <t>42. Houve entrega do Kit escolar à rede municipal?
EXEMPLO de composição de um kit escolar:
- Caderno "Brochurão" - 4 unidades (96 folhas cada)
- Caderno de Desenho - 1 unidade (96 folhas cada)
- Régua 30 cm - 1 unidade
- Lápis de cor grande (12 cores) - 2 caixa
- Lápis grafite - 4 unidades
- Lápis grafite de resina termoplástica - 4 unidades
- Caneta esferográfica azul - 4 unidades
- Apontador com depósito - 6 unidades
- Borracha branca - 3 unidades
- Tubo de cola branca - 3 unidades
- Giz de cera (12 cores grande) - 1 caixa
- Guache (12 cores) - 1 caixa</t>
  </si>
  <si>
    <t>q42a</t>
  </si>
  <si>
    <t>Data da entrega:</t>
  </si>
  <si>
    <t>q43</t>
  </si>
  <si>
    <t>43. Quantas reuniões foram realizadas pelo Conselho Municipal de Educação no último exercício? (Não considerar reuniões de eleição/exclusão de membros, aprovação de orçamento ou outro assunto não relacionado à natureza do Conselho)</t>
  </si>
  <si>
    <t>30. Existe Conselho Municipal de Educação estruturado e atuante com a composição de membros completa e de acordo com a legislação?</t>
  </si>
  <si>
    <t>8 ou mais reuniões</t>
  </si>
  <si>
    <t>q60</t>
  </si>
  <si>
    <t>60. Quantos estabelecimentos de ensino da rede pública municipal possuíam AVCB (Auto de Vistoria do Corpo de Bombeiros) vigente no exercício em exame?</t>
  </si>
  <si>
    <t>q61SQ001</t>
  </si>
  <si>
    <t>61.1 Até 24 alunos:</t>
  </si>
  <si>
    <t>61. Informe a quantidade de turmas dos Anos Iniciais que tinham no exercícicio em exame:</t>
  </si>
  <si>
    <t>71</t>
  </si>
  <si>
    <t>q61SQ004</t>
  </si>
  <si>
    <t>61.4 Acima de 33 alunos</t>
  </si>
  <si>
    <t>2</t>
  </si>
  <si>
    <t>q61SQ003</t>
  </si>
  <si>
    <t>61.3 De 31 a 33 alunos</t>
  </si>
  <si>
    <t>3</t>
  </si>
  <si>
    <t>q61SQ002</t>
  </si>
  <si>
    <t>61.2 De 25 a 30 alunos:</t>
  </si>
  <si>
    <t>31</t>
  </si>
  <si>
    <t>q62SQ001</t>
  </si>
  <si>
    <t>62.1 Superior ou igual a 1,875 m²:</t>
  </si>
  <si>
    <t>62. Informe a quantidade de turmas dos Anos Iniciais em que o espaço por aluno em sala de aula (área da sala dividido pelo nº de alunos) era:</t>
  </si>
  <si>
    <t>q62SQ004</t>
  </si>
  <si>
    <t>62.4 Inferior a 1,00 m²:</t>
  </si>
  <si>
    <t>q62SQ003</t>
  </si>
  <si>
    <t>62.3 Superior ou igual a 1,00 e inferior a 1,20 m²:</t>
  </si>
  <si>
    <t>87</t>
  </si>
  <si>
    <t>q62SQ002</t>
  </si>
  <si>
    <t>62.2 Superior ou igual a 1,20 e inferior a 1,875 m²:</t>
  </si>
  <si>
    <t>q63</t>
  </si>
  <si>
    <t>63. O Conselho de Acompanhamento e Controle Social do FUNDEB vem cumprindo as atribuições de sua competência?</t>
  </si>
  <si>
    <t>q64</t>
  </si>
  <si>
    <t>64. O Conselho de Alimentação Escolar vem cumprindo as atribuições de sua competência?</t>
  </si>
  <si>
    <r>
      <rPr>
        <b/>
        <sz val="10"/>
        <color rgb="FF000000"/>
        <rFont val="Arial"/>
        <family val="2"/>
      </rPr>
      <t xml:space="preserve">Índice: </t>
    </r>
    <r>
      <rPr>
        <b/>
        <sz val="10"/>
        <color rgb="FF000000"/>
        <rFont val="Arial"/>
        <family val="2"/>
      </rPr>
      <t>i-Saúde</t>
    </r>
  </si>
  <si>
    <t>1. O município possui informação sistematizada sobre os gargalos/demanda reprimida de atendimento ambulatorial/hospitalar de média e alta complexidade de referência para a Atenção Básica?</t>
  </si>
  <si>
    <t>q1b</t>
  </si>
  <si>
    <t>1.2 Qual é o tempo médio de espera (em dias) até a primeira consulta?</t>
  </si>
  <si>
    <t>30</t>
  </si>
  <si>
    <t>q1r1</t>
  </si>
  <si>
    <t>1.1 Que tipo de sistema?</t>
  </si>
  <si>
    <t>SUSFÁCIL</t>
  </si>
  <si>
    <t>2. O município disponibiliza consultas médicas à distância utilizando instrumentos tecnológicos (telefone, Internet, etc.)? Obs. Não considerar marcação de consulta nem orientação médica emergencial</t>
  </si>
  <si>
    <t>3. O Município divulga nas UBS em local acessível ao público a escala atualizada de serviço dos profissionais de saúde contendo o nome e o horário de entrada e saída destes servidores?</t>
  </si>
  <si>
    <t>4. Quantas unidades de saúde (estabelecimentos físicos) possuem AVCB (Auto de Vistoria do Corpo de Bombeiros)?</t>
  </si>
  <si>
    <t>5. Quantas unidades de saúde (estabelecimentos físicos) possuem alvará de funcionamento da Vigilância Sanitária, ou documentação comprovando que cumprem as exigências pertinentes às instalações, aos equipamentos e à aparelhagem adequada e à assistência e responsabilidade técnicas, aferidas por meio de fiscalização realizada pelo órgão sanitário local?</t>
  </si>
  <si>
    <t>6. O município possui gestão de estoque dos insumos (Ex.: luvas, capotes, gorros, máscaras e seringas) para operacionalização da sua atenção básica, com controle de estoque mínimo e variação do estoque?</t>
  </si>
  <si>
    <t>SIM (informatizada)</t>
  </si>
  <si>
    <t>q6b</t>
  </si>
  <si>
    <t>6.1 Quantas unidades de saúde possuem essa gestão de estoque?</t>
  </si>
  <si>
    <t>7. O atendimento nas unidades municipais  que prestam assistência em saúde já foi interrompido ou descontinuado por falta de insumos?</t>
  </si>
  <si>
    <t>9. A prefeitura realizou campanha anual ou incentivo em grupos de gestantes para a promoção do aleitamento materno? Obs.: A orientação passada durante as consultas não configura campanha anual ou incentivo.</t>
  </si>
  <si>
    <t>q11SQ001</t>
  </si>
  <si>
    <t>11. O município identifica e mantém registro atualizado dos pacientes de quais fatores de risco/doenças crônicas?</t>
  </si>
  <si>
    <t>Hipertensão</t>
  </si>
  <si>
    <t>q11</t>
  </si>
  <si>
    <t>Imunodeprimidos</t>
  </si>
  <si>
    <t>q11SQ003</t>
  </si>
  <si>
    <t>Obesidade</t>
  </si>
  <si>
    <t>q11SQ005</t>
  </si>
  <si>
    <t>DPOC - Doença Pulmonar Obstrutiva Crônica</t>
  </si>
  <si>
    <t>q11SQ004</t>
  </si>
  <si>
    <t>Asma</t>
  </si>
  <si>
    <t>q11SQ002</t>
  </si>
  <si>
    <t>Diabetes Mellitus</t>
  </si>
  <si>
    <t>q13</t>
  </si>
  <si>
    <t>13. Os médicos cumprem integralmente sua jornada de trabalho?</t>
  </si>
  <si>
    <t>14. As unidades básicas de saúde no município possuem condições técnicas para realização de tratamento supervisionado para os casos de tuberculose?</t>
  </si>
  <si>
    <t>SIM, todas possuem</t>
  </si>
  <si>
    <t>q16</t>
  </si>
  <si>
    <t>16. Qual o percentual de unidades com sala de vacinação com funcionamento em 05 dias da semana?</t>
  </si>
  <si>
    <t>17. Os médicos da UBS possuem sistema de controle de ponto mecânico ou eletrônico (Ex.: biométrico; digital; etc)? 
Obs. Livro ponto não é controle eletrônico.</t>
  </si>
  <si>
    <t>18. O município disponibiliza serviço de agendamento de consulta médica nas UBSs por meio de telefone, VOIP, Internet, toten, etc.?</t>
  </si>
  <si>
    <t>19. Foi realizada ação para a promoção da saúde bucal nas escolas? Obs.: Palestras e escovação não configuram consulta.</t>
  </si>
  <si>
    <t>SIM, somente com divulgação</t>
  </si>
  <si>
    <t>21. Sobre a presença de médicos nas ESF, informe:</t>
  </si>
  <si>
    <t>Todas as equipes contam com médicos</t>
  </si>
  <si>
    <t>q24a</t>
  </si>
  <si>
    <t>24.1 Número de nascidos vivos de mães residentes no município (NV):</t>
  </si>
  <si>
    <t>24. Quanto ao número de nascidos vivos no município no ano de 2019, informe:</t>
  </si>
  <si>
    <t>465</t>
  </si>
  <si>
    <t>q24b</t>
  </si>
  <si>
    <t>24.2 Número total de nascidos vivos de mães residentes no município que realizaram 7 ou mais consultas de pré-natal na rede municipal de saúde:</t>
  </si>
  <si>
    <t>37</t>
  </si>
  <si>
    <t>q24c</t>
  </si>
  <si>
    <t>24.3 Número de óbitos de crianças com menos de 5 anos de idade (NO)</t>
  </si>
  <si>
    <t>9</t>
  </si>
  <si>
    <t>q25a</t>
  </si>
  <si>
    <t>Vacina Pentavalente (3ª dose):</t>
  </si>
  <si>
    <t>25. Sobre o Calendário Nacional de Vacinação para crianças menores de 2 anos de idade, informe o percentual de cobertura:</t>
  </si>
  <si>
    <t>39</t>
  </si>
  <si>
    <t>q25d</t>
  </si>
  <si>
    <t>Vacina Tríplice Viral (1ª dose):</t>
  </si>
  <si>
    <t>47</t>
  </si>
  <si>
    <t>q25c</t>
  </si>
  <si>
    <t>Vacina Poliomielite (3ª dose):</t>
  </si>
  <si>
    <t>45</t>
  </si>
  <si>
    <t>q25b</t>
  </si>
  <si>
    <t>Vacina Pneumocócica 10-valente (2ª dose):</t>
  </si>
  <si>
    <t>50</t>
  </si>
  <si>
    <t>q29</t>
  </si>
  <si>
    <t>29. O Conselho Municipal da Saúde é atuante e demonstra eficácia do controle social?</t>
  </si>
  <si>
    <t>q29a</t>
  </si>
  <si>
    <t>29.1 Qual o número de irregularidades apontadas?</t>
  </si>
  <si>
    <t xml:space="preserve">29. O Conselho Municipal da Saúde é atuante e demonstra eficácia do controle social? </t>
  </si>
  <si>
    <t>q29b</t>
  </si>
  <si>
    <t>29.2 Quantas irregularidades foram solucionadas?</t>
  </si>
  <si>
    <t>6</t>
  </si>
  <si>
    <t>30. Quantas reuniões foram realizadas pelo Conselho Municipal de Saúde em 2019? Obs.: Não considerar reuniões de eleição/exclusão de membros, aprovação de orçamento ou outro assunto não relacionado à natureza do Conselho)</t>
  </si>
  <si>
    <t>12</t>
  </si>
  <si>
    <t>q31</t>
  </si>
  <si>
    <t>31. Qual a principal razão para pagamento de horas extras para os médicos?</t>
  </si>
  <si>
    <t>Realização de campanhas e eventos aos finais de semana</t>
  </si>
  <si>
    <t>q34</t>
  </si>
  <si>
    <t>34. O município possui Plano Municipal da Saúde  com período correspondente ao PPA vigente?</t>
  </si>
  <si>
    <t>39. O Fundo Municipal movimenta todos os recursos da Saúde mediante contas bancárias próprias?</t>
  </si>
  <si>
    <t>40. O município tem implantado o Sistema Nacional de Gestão da Assistência Farmacêutica (Hórus)?
Obs:  se o município faz o lançamento no SIGAF, responder este item como SIM, pois o município faz parte do Sistema de Gestão e Assistência Farmacêutica.</t>
  </si>
  <si>
    <t>43. Houve aprovação da Gestão da Saúde pelo Conselho Municipal de Saúde?</t>
  </si>
  <si>
    <t>q45a</t>
  </si>
  <si>
    <t>45.1 Quantas unidades de saúde necessitavam de reparos (conserto de janelas, rachaduras, infiltrações, fiação elétrica, substituição de azulejos danificados, etc) em dezembro do exercício em exame?</t>
  </si>
  <si>
    <t>45. Sobre a infraestrutura e necessidade de reparos nas unidades de saúde do município no ano de 2019, responda:</t>
  </si>
  <si>
    <t>22</t>
  </si>
  <si>
    <t>q45b</t>
  </si>
  <si>
    <t>45.2 Quantas unidades de saúde tiveram seu funcionamento interrompido ou foram abandonadas por problemas de infraestrutura?</t>
  </si>
  <si>
    <t>q46a</t>
  </si>
  <si>
    <t>46.1 Número de testes realizados para o diagnóstico da sífilis entre gestantes:
Considerar apenas os seguintes procedimentos:
0202031179 VDRL para detecção de sífilis em gestante;
0214010082 teste rápido para sífilis em gestante.</t>
  </si>
  <si>
    <t>46. Sobre saúde materna e infantil no ano de 2019, informe:</t>
  </si>
  <si>
    <t>1715</t>
  </si>
  <si>
    <t>q46d</t>
  </si>
  <si>
    <t>46.4 Número de óbitos maternos (ocorridos após o término da gravidez
referente a causas ligadas ao parto, puerpério e a gravidez) (NOM):</t>
  </si>
  <si>
    <t>q46c</t>
  </si>
  <si>
    <t>46.3 Número de partos cesarianos do SUS:</t>
  </si>
  <si>
    <t>56</t>
  </si>
  <si>
    <t>q46e</t>
  </si>
  <si>
    <t>46.5 Número de casos novos de sífilis congênita em menores de 1 ano de idade:</t>
  </si>
  <si>
    <t>q46b</t>
  </si>
  <si>
    <t>46.2 Número de partos normais do SUS:</t>
  </si>
  <si>
    <t>83</t>
  </si>
  <si>
    <t>q49</t>
  </si>
  <si>
    <t>49. As despesas consideradas, para fins de apuração do mínimo constitucional de aplicação de recursos próprios em saúde, foram de responsabilidade específica do setor de saúde e com recursos municipais movimentados somente pelo Fundo Municipal de Saúde?</t>
  </si>
  <si>
    <t>q50</t>
  </si>
  <si>
    <t>50. Existe controle de tempo de atendimento dos pacientes nas UBS (horário de entrada x horário de atendimento médico)?</t>
  </si>
  <si>
    <t>q52</t>
  </si>
  <si>
    <t>52. Qual a quantidade de unidades públicas municipais de saúde (estabelecimentos físicos) existentes no município em 2019?</t>
  </si>
  <si>
    <t>29</t>
  </si>
  <si>
    <t>q58</t>
  </si>
  <si>
    <t>58. O Município implantou e/ou estruturou a Central de Regulação da Saúde no Município?</t>
  </si>
  <si>
    <t>q59</t>
  </si>
  <si>
    <t>59. Há controle do fluxo dos relatórios de referência e contra referência por especialidade?</t>
  </si>
  <si>
    <t>q59a</t>
  </si>
  <si>
    <t>59.1 O controle é informatizado?</t>
  </si>
  <si>
    <t>60. O Município possui protocolos de encaminhamento para realização de exames médicos e de consultas de especialidades para as referências?</t>
  </si>
  <si>
    <t>q61</t>
  </si>
  <si>
    <t>61. A Prefeitura/Secretaria da Saúde Municipal possui Plano de Cargos e Salários para seus profissionais de saúde?</t>
  </si>
  <si>
    <t>q61a</t>
  </si>
  <si>
    <t>61.1 Qual o número da lei?</t>
  </si>
  <si>
    <t xml:space="preserve">61. A Prefeitura/Secretaria da Saúde Municipal possui Plano de Cargos e Salários para seus profissionais de saúde? </t>
  </si>
  <si>
    <t>2556/2020</t>
  </si>
  <si>
    <t>q62</t>
  </si>
  <si>
    <t>62. A gestão municipal remunera e  premia os trabalhadores considerando o desempenho de acordo com metas e resultados pactuados com as equipes de atenção básica?</t>
  </si>
  <si>
    <r>
      <rPr>
        <b/>
        <sz val="10"/>
        <color rgb="FF000000"/>
        <rFont val="Arial"/>
        <family val="2"/>
      </rPr>
      <t xml:space="preserve">Índice: </t>
    </r>
    <r>
      <rPr>
        <b/>
        <sz val="10"/>
        <color rgb="FF000000"/>
        <rFont val="Arial"/>
        <family val="2"/>
      </rPr>
      <t>i-Planejamento</t>
    </r>
  </si>
  <si>
    <t>1. O planejamento da prefeitura, para o ano de 2019 foi estruturado através de programas, indicadores, metas e ações?</t>
  </si>
  <si>
    <t>7. Existe órgão ou servidor responsável pelo controle interno no município com atribuições formalmente definidas e com a apresentação de relatórios periódicos?</t>
  </si>
  <si>
    <t>q7a</t>
  </si>
  <si>
    <t>7.1 Com base no relatório do Controle Interno, o Prefeito determinou as providências cabíveis?</t>
  </si>
  <si>
    <t>SIM, de parte dos apontamentos</t>
  </si>
  <si>
    <t>8. O servidor responsável pela contabilidade do município é ocupante de cargo de provimento efetivo?</t>
  </si>
  <si>
    <t>9. Existe equipe estruturada para realização do planejamento municipal (PPA, LDO e LOA)?</t>
  </si>
  <si>
    <t>q10</t>
  </si>
  <si>
    <t>10. A LDO estabelece, por ação do governo, custos estimados, indicadores e metas físicas?</t>
  </si>
  <si>
    <t>11. A LDO prevê critérios para limitação de empenho e movimentação financeira?</t>
  </si>
  <si>
    <t>q12</t>
  </si>
  <si>
    <t>12. A LDO prescreve critérios para repasses a entidades do terceiro setor?</t>
  </si>
  <si>
    <t>13. Há estrutura administrativa voltada para planejamento?</t>
  </si>
  <si>
    <t>14. A estrutura de planejamento foi criada com cargos específicos (analista/técnico de planejamento e orçamento)?</t>
  </si>
  <si>
    <t>15. Os servidores responsáveis pelo planejamento recebem treinamento específico para a matéria?</t>
  </si>
  <si>
    <t>17. Os servidores dos demais setores, excluindo os do planejamento, recebem treinamento sobre planejamento?</t>
  </si>
  <si>
    <t>18. Os servidores do setor de planejamento ou que cuidam dessa atividade tem dedicação exclusiva para essa matéria?</t>
  </si>
  <si>
    <t>19. Há sistema informatizado para auxiliar na elaboração do planejamento?</t>
  </si>
  <si>
    <t>20. O sistema informatizado é multiusuário (Os setores o alimentam e a unidade central de planejamento consolida)?</t>
  </si>
  <si>
    <t>21. Há levantamentos dos problemas, necessidades, deficiências do Município antecedentes ao planejamento?</t>
  </si>
  <si>
    <t>q23</t>
  </si>
  <si>
    <t>23. Os diagnósticos serviram para as soluções e estão materializados nas peças orçamentárias?</t>
  </si>
  <si>
    <t>q24</t>
  </si>
  <si>
    <t>24. Para a elaboração do diagnóstico é levado em conta algum plano do governo federal ou estadual?</t>
  </si>
  <si>
    <t>q25r1</t>
  </si>
  <si>
    <t>25. Qual a forma de realização das audiências públicas para a elaboração das peças orçamentárias (PPA/LDO/LOA)? 
Obs.: É possível selecionar várias opções</t>
  </si>
  <si>
    <t>Presenciais</t>
  </si>
  <si>
    <t>q25r2</t>
  </si>
  <si>
    <t>Pela Internet</t>
  </si>
  <si>
    <t>q26</t>
  </si>
  <si>
    <t>26. As coletas de sugestões pela Internet ficam disponíveis durante quanto tempo antes da elaboração de cada peça orçamentária?</t>
  </si>
  <si>
    <t>Até um mês</t>
  </si>
  <si>
    <t>27. Na coleta pela Internet há glossário explicando os objetivos, como contribuir, em linguagem clara e simples?</t>
  </si>
  <si>
    <t>q28</t>
  </si>
  <si>
    <t>28. Há uma margem ou projetos destinados para programas ou projetos originários da participação popular?</t>
  </si>
  <si>
    <t>q29r1</t>
  </si>
  <si>
    <t>29. Qual a forma de divulgação das audiências públicas? Obs.: É possível selecionar várias opções</t>
  </si>
  <si>
    <t>Diário Oficial</t>
  </si>
  <si>
    <t>q29r3</t>
  </si>
  <si>
    <t>Panfletos</t>
  </si>
  <si>
    <t>q29r4</t>
  </si>
  <si>
    <t>Carro de Som</t>
  </si>
  <si>
    <t>q29r6</t>
  </si>
  <si>
    <t>Mural</t>
  </si>
  <si>
    <t>Quais?</t>
  </si>
  <si>
    <t>website da Câmara e TV Câmara, facebook.com/camaradebrumadinho, whatsapp</t>
  </si>
  <si>
    <t>q32</t>
  </si>
  <si>
    <t>32. As audiências públicas são transcritas em atas?</t>
  </si>
  <si>
    <t>25. Qual a forma de realização das audiências públicas para a elaboração das peças orçamentárias (PPA/LDO/LOA)?</t>
  </si>
  <si>
    <t>q33</t>
  </si>
  <si>
    <t>33. As atas de audiências públicas são divulgadas na Internet?</t>
  </si>
  <si>
    <t>34. As audiências públicas são gerais, englobando todas as funções de governo?</t>
  </si>
  <si>
    <t>q35</t>
  </si>
  <si>
    <t>35. As audiências públicas são setorizadas, divididas por temas (saúde, ensino, assistência social...)?</t>
  </si>
  <si>
    <t>q36</t>
  </si>
  <si>
    <t>36. O conteúdo da lei orçamentária é desdobrado até o nível de elemento econômico da despesa?</t>
  </si>
  <si>
    <t>37. Na lei orçamentária, qual o percentual para abertura de créditos adicionais por decreto?</t>
  </si>
  <si>
    <t>Até 10%</t>
  </si>
  <si>
    <t>38. As alterações orçamentárias decorrentes de remanejamento, transposição e transferência podem ser realizadas por decreto?</t>
  </si>
  <si>
    <t>39. Na Lei de Diretrizes Orçamentárias estão definidos os critérios de contingenciamento?</t>
  </si>
  <si>
    <t>40. Há previsão para a inclusão de emendas parlamentares no orçamento?</t>
  </si>
  <si>
    <t>q41</t>
  </si>
  <si>
    <t>41. Os setores da Prefeitura têm conhecimento prévio da previsão de receita cabível para elaborarem suas dotações?</t>
  </si>
  <si>
    <t>42. Há acompanhamento da execução do planejamento?</t>
  </si>
  <si>
    <t>q42c</t>
  </si>
  <si>
    <t>42.3 O monitoramento da execução orçamentária serve de retroalimentação para o replanejamento dos programas e metas das peças orçamentárias?</t>
  </si>
  <si>
    <t>SIM, com emissão de relatórios para o prefeito</t>
  </si>
  <si>
    <t>q42ar3</t>
  </si>
  <si>
    <t>42.1 Existem avaliações formais (relatórios) quanto à:</t>
  </si>
  <si>
    <t>Avaliação entre os produtos ofertados à população e as reais demandas da sociedade, coletadas, principalmente, nas audiências públicas realizadas e nos demais instrumentos de diagnóstico dos problemas, necessidades e deficiências do município</t>
  </si>
  <si>
    <t>q42br1</t>
  </si>
  <si>
    <t>42.2. Sobre programas, ações e metas do PPA:</t>
  </si>
  <si>
    <t>Há estudo para elaboração/definição dos programas do PPA</t>
  </si>
  <si>
    <t>q44</t>
  </si>
  <si>
    <t>44. Há relatórios mensais levados ao conhecimento do Prefeito sobre a execução orçamentária?</t>
  </si>
  <si>
    <t>q46</t>
  </si>
  <si>
    <t>46. As peças que compõem o planejamento são divulgadas com os indicadores de programas e metas de ações governamentais previstos X realizados?</t>
  </si>
  <si>
    <t>q48</t>
  </si>
  <si>
    <t>48. As peças de planejamento (PPA, LDO, LOA) são entregues no prazo?</t>
  </si>
  <si>
    <t>49. Antes de efetivar uma contratação, o município consulta o Cadastro Nacional de Empresas Inidôneas e Suspensas (CEIS) e o Cadastro Nacional de Empresas Punidas (CNEP), ambos dispostos nos artigos 22 e 23 da Lei Federal nº 12.846/13 (Lei Anticorrupção)?</t>
  </si>
  <si>
    <t>50. O Município informa e mantém atualizado o Cadastro Nacional de Empresas Inidôneas e Suspensas (CEIS) e o Cadastro Nacional de Empresas Punidas (CNEP), ambos dispostos nos artigos 22 e 23 da Lei Federal nº 12.846/13 (Lei Anticorrupção)?</t>
  </si>
  <si>
    <r>
      <rPr>
        <b/>
        <sz val="10"/>
        <color rgb="FF000000"/>
        <rFont val="Arial"/>
        <family val="2"/>
      </rPr>
      <t xml:space="preserve">Índice: </t>
    </r>
    <r>
      <rPr>
        <b/>
        <sz val="10"/>
        <color rgb="FF000000"/>
        <rFont val="Arial"/>
        <family val="2"/>
      </rPr>
      <t>i-Fiscal</t>
    </r>
  </si>
  <si>
    <t>q5a</t>
  </si>
  <si>
    <t>Saldo inicial dos precatórios:</t>
  </si>
  <si>
    <t>5. Sobre pagamento de Precatórios, informe os seguintes valores referentes ao exercício de 2019:</t>
  </si>
  <si>
    <t>893826,43</t>
  </si>
  <si>
    <t>q5b</t>
  </si>
  <si>
    <t>Saldo final dos precatórios:</t>
  </si>
  <si>
    <t>7. Os repasses para o regime geral ou regime próprio de previdência social do ano de 2019 foram realizados em qual prazo?</t>
  </si>
  <si>
    <t>Todos os repasses foram dentro do prazo legal</t>
  </si>
  <si>
    <t>9. A Prefeitura aderiu a algum parcelamento de encargos sociais (Regime Geral/Regime Próprio)?</t>
  </si>
  <si>
    <t>9.1 As parcelas estão sendo pagas no vencimento?</t>
  </si>
  <si>
    <t>9.1 A Prefeitura aderiu a algum parcelamento de encargos sociais (Regime Geral/Regime Próprio)?</t>
  </si>
  <si>
    <t>Todas as parcelas foram pagas no vencimento (sem atraso)</t>
  </si>
  <si>
    <t>10. O município tem adotado medidas efetivas para aumento da arrecadação?</t>
  </si>
  <si>
    <t>10.1 Quais medidas?</t>
  </si>
  <si>
    <t xml:space="preserve">10. O município tem adotado medidas efetivas para aumento da arrecadação? </t>
  </si>
  <si>
    <t>Implemento das ações de fiscalização.</t>
  </si>
  <si>
    <t>11. O instrumento da planta genérica de valores (PGV) foi aprovado por lei, conforme previsto no CTN? Arts. 33, 97 e 148 do CTN</t>
  </si>
  <si>
    <t>11.1 A lei orçamentária ou código tributário municipal preveem a revisão periódica obrigatória da planta genérica de valores (PGV)?</t>
  </si>
  <si>
    <t>q11a1</t>
  </si>
  <si>
    <t>11.1.1 Qual a data da última atualização?</t>
  </si>
  <si>
    <t>27/12/2013</t>
  </si>
  <si>
    <t>12. O município aufere receita de ISSQN incidente sobre os serviços relacionados pelo setor bancário?</t>
  </si>
  <si>
    <t>q12ar1</t>
  </si>
  <si>
    <t>12.1 Quais os tipos de fiscalização específica do ISSQN sobre o setor bancário que a prefeitura efetua?</t>
  </si>
  <si>
    <t>Serviços bancários</t>
  </si>
  <si>
    <t>13. Há fiscalização automatizada periódica para detectar contribuintes que deixam de emitir a NFS-e por um determinado período ou apresentem queda acentuada em suas operações, a fim de detectar o fim das atividades ou a sonegação do ISSQN?</t>
  </si>
  <si>
    <t>14. Há regulação específica que estabeleça critérios para a inscrição de débitos em dívida ativa?</t>
  </si>
  <si>
    <t>q14a</t>
  </si>
  <si>
    <t>14.1 Há dispositivo específico que estabeleça critérios para o início do trâmite da execução judicial da dívida ativa?</t>
  </si>
  <si>
    <t>q14b</t>
  </si>
  <si>
    <t>14.2 Há mecanismos específicos de restrição e controle na inadimplência nos parcelamentos da dívida ativa?</t>
  </si>
  <si>
    <r>
      <rPr>
        <b/>
        <sz val="10"/>
        <color rgb="FF000000"/>
        <rFont val="Arial"/>
        <family val="2"/>
      </rPr>
      <t xml:space="preserve">Índice: </t>
    </r>
    <r>
      <rPr>
        <b/>
        <sz val="10"/>
        <color rgb="FF000000"/>
        <rFont val="Arial"/>
        <family val="2"/>
      </rPr>
      <t>i-Amb</t>
    </r>
  </si>
  <si>
    <t>1. Sobre o Plano Municipal de Gestão Integrada de Resíduos Sólidos (PMGIRS) - Lei nº 12.305/2010 - informe:</t>
  </si>
  <si>
    <t>Está em outras fases de elaboração</t>
  </si>
  <si>
    <t>2. A prefeitura municipal realiza a coleta seletiva de resíduos sólidos?</t>
  </si>
  <si>
    <t>2.3 Informe o número total de domicílios existentes no município no exercício:</t>
  </si>
  <si>
    <t>2.1 Descreva o processo de destinação:</t>
  </si>
  <si>
    <t xml:space="preserve">A coleta seletiva é realizada mediante parceria com a associação de catadores do vale do Paraopeba (ASCAVAP) em todos os bairros da sede do município, algumas empresas e localidades da área urbana é realizada conforme demanda. A prefeitura cede o galpão de triagem dos materiais recicláveis, caminhão, motorista e dois coletores, além de alimentação para café da manhã e tarde, material de escritório, água, energia, telefone e internet. </t>
  </si>
  <si>
    <t>2.2 Informe o número de domicílios atendidos pela coleta seletiva:</t>
  </si>
  <si>
    <t>5</t>
  </si>
  <si>
    <t>3. A prefeitura municipal possui Plano de Resíduos da Construção Civil que aborde itens tais como coleta, transporte e destinação final?</t>
  </si>
  <si>
    <t>5. A prefeitura municipal estimula entre seus órgãos e entidades de sua responsabilidade projetos e/ou ações que promovam o uso racional de recursos naturais? (ex.: implantação de dispositivos para uso racional da água, coleta seletiva, reuso ou reciclagem de material entre outros)?</t>
  </si>
  <si>
    <t>PARCIALMENTE</t>
  </si>
  <si>
    <t>Descreva sucintamente:</t>
  </si>
  <si>
    <t xml:space="preserve">Além de Câmara Municipal e algumas entidades parceiras.
 A SEMA desenvolve o Programa ReciclAÇÃO que tem como objetivo incentivar a mudança de hábitos e atitudes dos servidores públicos municipais, por meio da promoção do consumo consciente para minimizar o consumo de água, energia, papel A4, copo descartável, tonner, combustível e a realização de coleta seletiva e destinação final correta dos resíduos na Prefeitura Municipal de Brumadinho. Foram colocados adesivos ou cartazes em locais estratégicos para consumo racional de água e energia, realização de coleta seletiva e diminuição do uso de copos descartáveis, incentivando os funcionários a usarem copo de vidro ou levarem seu próprio copo para o ambiente de trabalho. 
</t>
  </si>
  <si>
    <t>6. A prefeitura possui ou participa de algum programa ou ação que promovam a melhoria continua da qualidade ambiental no município?</t>
  </si>
  <si>
    <t>q6a</t>
  </si>
  <si>
    <t>Qual?</t>
  </si>
  <si>
    <t>Jogue Limpo com Brumadinho/Programa Institucional  da Secretaria de Educação: Brumadinho, este é o meu lugar - Gincana Socioambiental, Plantio de Citronela, Programa Água Viva, 4ª verde ,  Programa de Preservação e Recuperação de Áreas Verdes Urbanas, Prevenção e Combate à incêndios florestais¿, Uma vida, uma árvore</t>
  </si>
  <si>
    <t xml:space="preserve">Jogue Limpo com Brumadinho que consiste em um programa de sensibilização, conscientização de comunidades, setores públicos , escolas no âmbito ambiental. 
A SEMA através do Departamento de Educação Ambiental em parceria com a secretaria de educação realiza a Gincana Socioambiental abordando vários temas de acordo c a realidade do município. Além de palestras, teatro, oficinas e campanhas educativas de coleta seletiva, água, prevenção e combate à queimadas, prevenção de dengue, zica e chikungunya e outras doenças.
 Programa de Preservação e Recuperação de Áreas Verdes Urbanas, que consiste na conversão de recursos decorrentes de multas ambientais em serviços de preservação, melhoria e recuperação da qualidade do meio ambiente nas áreas verdes públicas, priorizando ações de cercamento, recuperação e identificação desses espaços públicos, importantes para o equilíbrio ambiental nas cidades;
Programa Água Viva que consiste no suporte administrativo e técnico à regularização das intervenções de baixo impacto nos recursos hídricos municipais à todos aqueles que preencherem os requisitos da legislação;
Revisão da legislação municipal de licenciamento ambiental para atualizá-la a partir das mudanças na legislação de meio ambiente;
Programa Jogue Limpo com Brumadinho/ReciclAÇÃO: Objetivo minimizar o consumo de água, energia, papel A4, copo descartável, tonner, combustível e a realização de coleta seletiva nos setores da Prefeitura Municipal de Brumadinho.
.
4ª verde ¿ Projeto do CRAS em parceria com a SEMA todas às quartas-feiras com as crianças e adolescentes na faixa etária de 06 a 12 anos trabalhando com elas os problemas ambientais e estimulá-las a tentar buscar soluções.
Campanhas de: Prevenção e Combate às Queimadas Rurais e Urbanas no município; ¿Água: Dever e Direito de Todos ¿ Eu sou consciente, economizo água¿, ¿Prevenção e Combate à incêndios florestais¿: Convênio com associação no período de seca, ¿Distribuição de mudas e incentivo ao plantio da citronela no município¿
Projeto em parceria com Secretaria Municipal de Educação e Programa Saúde na Escola em parceria com a Secretaria de Saúde ¿ Foi realizada uma exposição e teatro junto com a Vigilância Sanitária chamando a atenção para separaram o material reciclável e doar para a ASCAVAP para evitar várias doenças, tendo destaque a dengue, zica e a febre amarela ajudando a combater o mosquito Aedes Aegypti , Haemagogus e o Sabethes.
Uma vida, uma árvore ¿ Parceria entre a Prefeitura de Brumadinho, por meio da SEMA e a TV Globo Minas, realizada para celebrar o nascimento das crianças moradoras do município. 
Há outros projetos e parcerias em andamento, como a informatização das SEMA, de modo a conferir segurança e eficiência administrativa os procedimentos.
</t>
  </si>
  <si>
    <t>7. A prefeitura possui alguma estrutura organizacional para tratar de assuntos ligados ao Meio Ambiente Municipal?</t>
  </si>
  <si>
    <t>8. A prefeitura participou de treinamento oferecido pelo Corpo de Bombeiros para brigadas antifogo ou planos para desastres naturais ou ações de contingência ou similares (privilegiando a participação de membros da Guarda Municipal, Defesa Civil, Tiro de Guerra, brigadistas de indústrias, usinas e empresas etc, inclusive para os municípios que possuem Unidades de Corpo de Bombeiros)?</t>
  </si>
  <si>
    <t>9. O município possui seu Plano Municipal de Saneamento Básico?</t>
  </si>
  <si>
    <t>Lei(s)</t>
  </si>
  <si>
    <t>10. Informe os instrumentos normativos que tratam do Plano Municipal de Saneamento Básico:</t>
  </si>
  <si>
    <t>2.251/2016</t>
  </si>
  <si>
    <t>11. Qual o percentual da população do município abrangida pelo serviço de fornecimento de água tratada?</t>
  </si>
  <si>
    <t>não possui registro</t>
  </si>
  <si>
    <t>12. Qual o percentual da população do município abrangida pelo serviço de coleta de esgotamento sanitário?</t>
  </si>
  <si>
    <t>13. Qual o percentual de tratamento do esgotamento sanitário?</t>
  </si>
  <si>
    <t>14. Existem ações e medidas de contingenciamento para os períodos de estiagem?</t>
  </si>
  <si>
    <t xml:space="preserve">SIM  </t>
  </si>
  <si>
    <t>Descreva quais as ações e medidas:</t>
  </si>
  <si>
    <t>as comunidades da zona rural são atendidas por caminhão pipa da Prefeitura ou COPASA</t>
  </si>
  <si>
    <t>15. Existem ações e medidas de contingenciamento para provisão de água potável e de uso comum para a Rede Municipal de Ensino?</t>
  </si>
  <si>
    <t>q15a</t>
  </si>
  <si>
    <t>são atendidas por caminhão pipa da Prefeitura ou COPASA</t>
  </si>
  <si>
    <t>16. Existem ações e medidas de contingenciamento para provisão de água potável e de uso comum para a rede municipal da Atenção Básica da Saúde?</t>
  </si>
  <si>
    <t>q16a</t>
  </si>
  <si>
    <t>17. Há um plano emergencial com ações para fornecimento de água potável à população em caso de sua escassez?</t>
  </si>
  <si>
    <t>18. O município participa do Programa Estadual para Gestores Ambientais Municipais?</t>
  </si>
  <si>
    <t>19. O município está habilitado junto ao Conselho Estadual para licenciar os empreendimentos de impacto local?</t>
  </si>
  <si>
    <t>20. Por que motivo a prefeitura municipal ainda não possui Plano de Resíduos da Construção Civil implantado? (Depende do quesito número 3)</t>
  </si>
  <si>
    <t>Elaboração do plano não iniciada.</t>
  </si>
  <si>
    <t>21. A prefeitura participa de alguma instância de planejamento e gestão regional (tais como comitê de bacia, conselho regional/metropolitano, conselho gestor de APA - Área de proteção Ambiental), que promova a melhoria continua da gestão ambiental municipal e da região em que está inserida?</t>
  </si>
  <si>
    <t>q21a</t>
  </si>
  <si>
    <t>APA-SUL e Parque Estadual do Rola-Moça. Suas funções são a preservação e manutenção dos corpos hídricos existente na Serra da Moeda em benefício do abastecimento dos municípios ao entorno da APA-SUL e Parque Estadual do Rola-Moça.
CODEMA é o gestor do Monumento Mãe d¿'agua e APA PAZ Inhotim</t>
  </si>
  <si>
    <t>q22</t>
  </si>
  <si>
    <t>22. O município ainda lança, a céu aberto (lixões), seus resíduos sólidos? (LF nº 12.305/10, art. 47, II)</t>
  </si>
  <si>
    <r>
      <rPr>
        <b/>
        <sz val="10"/>
        <color rgb="FF000000"/>
        <rFont val="Arial"/>
        <family val="2"/>
      </rPr>
      <t xml:space="preserve">Índice: </t>
    </r>
    <r>
      <rPr>
        <b/>
        <sz val="10"/>
        <color rgb="FF000000"/>
        <rFont val="Arial"/>
        <family val="2"/>
      </rPr>
      <t>i-Cidade</t>
    </r>
  </si>
  <si>
    <t>1. O município possui a Coordenadoria Municipal de Proteção e Defesa Civil estruturada? (Lei nº 12.608/2012)?</t>
  </si>
  <si>
    <t>2. A prefeitura municipal possui local físico com sala e telefone para atendimento de ocorrências de Proteção e Defesa Civil?</t>
  </si>
  <si>
    <t>Qual número de telefone:</t>
  </si>
  <si>
    <t>(31)3571-6067</t>
  </si>
  <si>
    <t>3. O município utiliza alguma forma de registro eletrônico para cadastramento de ocorrência de Proteção e Defesa Civil?</t>
  </si>
  <si>
    <t>4.  O município possui algum tipo de levantamento para identificação de risco para intervenções do Poder Público?</t>
  </si>
  <si>
    <t>5. O município possui Plano de Contingência de Proteção e Defesa Civil?</t>
  </si>
  <si>
    <t>6. O município capacita seus agentes para ações municipais de Proteção e Defesa Civil?</t>
  </si>
  <si>
    <t>SIM, na integralidade de  seus agentes</t>
  </si>
  <si>
    <t>Descreva a forma sucintamente:</t>
  </si>
  <si>
    <t>cursos nas áreas
capacitação
primeiros socorros
brigadista</t>
  </si>
  <si>
    <t>7. Se o município possui mais de 20.000 habitantes, foi elaborado seu Plano de Mobilidade Urbana?</t>
  </si>
  <si>
    <t xml:space="preserve">SIM </t>
  </si>
  <si>
    <t>8. O município possui um estudo de avaliação da segurança de todas as escolas e centros de saúde atualizado?</t>
  </si>
  <si>
    <t>9. O município está cadastrado no sistema da Proteção e Defesa Civil Estadual, se houver?*</t>
  </si>
  <si>
    <t>10. O município está listado no Programa Construindo Cidades Resilientes, do Escritório das Nações Unidas para Redução de Riscos de Desastres?</t>
  </si>
  <si>
    <t>11. O município possui ameaças potenciais mapeadas?</t>
  </si>
  <si>
    <t>q11ar1</t>
  </si>
  <si>
    <t>Qual(is)? (pode selecionar várias opções)</t>
  </si>
  <si>
    <t>Inundações</t>
  </si>
  <si>
    <t>q11ar7</t>
  </si>
  <si>
    <t>Barragens de rejeitos de Mineração</t>
  </si>
  <si>
    <t>q11ar3</t>
  </si>
  <si>
    <t>Barragens de água</t>
  </si>
  <si>
    <t>q11ar4</t>
  </si>
  <si>
    <t>Áreas de ocupação clandestinas (loteamentos, etc.)</t>
  </si>
  <si>
    <t>No caso de haver Barragens de rejeitos de Mineração, houve regulamentação da atividade?</t>
  </si>
  <si>
    <t xml:space="preserve">NÃO </t>
  </si>
  <si>
    <t>q11d</t>
  </si>
  <si>
    <t>Já foi exigido da empresa mineradora o plano de ação em caso de acidente?</t>
  </si>
  <si>
    <t>q11e</t>
  </si>
  <si>
    <t>O plano de contingência foi elaborado considerando o plano de ação ¿ Lei 12608/12?</t>
  </si>
  <si>
    <t>12. O município utiliza sistemas de alerta e alarme para desastres?</t>
  </si>
  <si>
    <t>13. As vias públicas pavimentadas estão devidamente sinalizadas (vertical e horizontalmente) de forma a garantir as condições adequadas de segurança na circulação? CTB, art. 88</t>
  </si>
  <si>
    <t>SIM - a maior parte das vias</t>
  </si>
  <si>
    <t>14. Há manutenção adequada das vias públicas no município?
Obs. Manutenção das vias públicas de acordo com os Manuais do DNIT</t>
  </si>
  <si>
    <t>SIM - todas as vias públicas</t>
  </si>
  <si>
    <r>
      <rPr>
        <b/>
        <sz val="10"/>
        <color rgb="FF000000"/>
        <rFont val="Arial"/>
        <family val="2"/>
      </rPr>
      <t xml:space="preserve">Índice: </t>
    </r>
    <r>
      <rPr>
        <b/>
        <sz val="10"/>
        <color rgb="FF000000"/>
        <rFont val="Arial"/>
        <family val="2"/>
      </rPr>
      <t>i-Gov TI</t>
    </r>
  </si>
  <si>
    <t>1. A prefeitura municipal possui um PDTI - Plano Diretor de Tecnologia da Informação - vigente que estabeleça diretrizes e metas de atingimento no futuro?</t>
  </si>
  <si>
    <t>NÃO POSSUI PDTI</t>
  </si>
  <si>
    <t>2. A prefeitura municipal possui documento formal publicado que estabeleça procedimentos quanto ao uso da TI pelos funcionários municipais, conhecido como Política de Uso Aceitável ou Política de Segurança da Informação?</t>
  </si>
  <si>
    <t>3. A prefeitura municipal possui quadro com funcionários de área de Tecnologia da Informação?</t>
  </si>
  <si>
    <t>Não possui esse quadro</t>
  </si>
  <si>
    <t>4. A prefeitura municipal define as competências necessárias para as atividades de seu pessoal de TI (área de formação, especialização etc.)?</t>
  </si>
  <si>
    <t>5. A prefeitura disponibiliza, periodicamente, programas de capacitação e atualização para o pessoal de TI?</t>
  </si>
  <si>
    <t>6. A prefeitura mantém site na Internet com informações atualizadas (semanalmente)?Obs: este quesito não se refere às exigências contidas na Lei da transparência;</t>
  </si>
  <si>
    <t>8. Os dados e documentos relativos a contratos de processos licitatórios são divulgados na Internet?</t>
  </si>
  <si>
    <t>9. Os dados relativos à transparência na gestão fiscal (planejamento, execução orçamentária, arrecadação de tributos etc.) são divulgados na internet, nos termos do art. 48 da Lei de Responsabilidade Fiscal?</t>
  </si>
  <si>
    <t>q9ar5</t>
  </si>
  <si>
    <t>Selecione os instrumentos divulgados na Internet: (É possível marcar várias opções)</t>
  </si>
  <si>
    <t>RGF e sua versão simplificada</t>
  </si>
  <si>
    <t>q9ar4</t>
  </si>
  <si>
    <t>RREO e sua versão simplificada</t>
  </si>
  <si>
    <t>q9ar1</t>
  </si>
  <si>
    <t>PPA, LDO e LOA*</t>
  </si>
  <si>
    <t>q9ar2</t>
  </si>
  <si>
    <t>Balanços do Exercício</t>
  </si>
  <si>
    <t>10. Sobre as compras públicas (licitações) que tenham como objeto equipamentos de TI, softwares ou serviços que envolvam a Tecnologia da Informação, responda:</t>
  </si>
  <si>
    <t>Há participação do pessoal de TI no processo de compra (especificação técnica, comissão de julgamento, recebimento do objeto)</t>
  </si>
  <si>
    <t>11. Sobre os dados da Dívida Ativa da prefeitura municipal, responda:</t>
  </si>
  <si>
    <t>Os dados são armazenados de forma eletrônica em um banco de dados e seu conteúdo está na gerência indireta do município, ou seja, está em sistemas terceirizados</t>
  </si>
  <si>
    <t>q11r1</t>
  </si>
  <si>
    <t>11.1 Há controle eletrônico dos prazos de lançamento da Dívida Ativa?</t>
  </si>
  <si>
    <t>12. Sobre os dados do IPTU do município, responda:</t>
  </si>
  <si>
    <t>13. Sobre a arrecadação tributária municipal, no que diz respeito ao ISSQN (Imposto sobre Serviços de Qualquer Natureza), responda:</t>
  </si>
  <si>
    <t>A prefeitura possui nota fiscal eletrônica (NFE) e os dados de contribuintes estão em sua posse indireta, ou seja, gerenciados ou administrados por empresas terceirizadas</t>
  </si>
  <si>
    <t>14. Sobre compras públicas (licitações) que tenham por objetivo desenvolvimento, melhoria ou manutenção de software, responda qual métrica é utilizada para determinar o tamanho do software (e consequentemente o prazo e custo):</t>
  </si>
  <si>
    <t>Não existe métrica</t>
  </si>
  <si>
    <t>15. Os dados e documentos relativos a editais dos processos licitatórios são divulgados na Internet?</t>
  </si>
  <si>
    <t>16. Há uso de tecnologia (internet) para as modalidades de licitação (compras eletrônicas)?</t>
  </si>
  <si>
    <t>17. Os sistemas e softwares disponibilizados são divulgados aos usuários e eles recebem treinamento adequado para a utilização dos mesmos?</t>
  </si>
  <si>
    <t>SIM, é divulgado mas não há treinamento</t>
  </si>
  <si>
    <t>18. O município possui legislação municipal que trata de Acesso à Informação?</t>
  </si>
  <si>
    <t>19. Os dados relativos a atas da comissão de licitação de processos licitatórios são divulgados na Internet?</t>
  </si>
  <si>
    <t>q16SQ003</t>
  </si>
  <si>
    <t>16.1 Que tecnologia (internet) é utilizada para as modalidades de licitação (compras eletrônicas)?</t>
  </si>
  <si>
    <t>ComprasNet</t>
  </si>
  <si>
    <t>21. Há divulgação, em página eletrônica, em tempo real, das receitas arrecadadas e a espécie de despesa
que está sendo realizada, indicando valor, fornecedor e, se for o caso, o tipo da licitação realizada?</t>
  </si>
  <si>
    <t>q21r1</t>
  </si>
  <si>
    <t>Quais informações? (Permite marcar mais de uma opção)</t>
  </si>
  <si>
    <t>Atos praticados pelas unidades gestoras no decorrer da execução da despesa e da sua realização, com a disponibilização mínima dos dados referentes ao número do correspondente processo, ao bem fornecido ou ao serviço prestado, à pessoa física ou jurídica beneficiária do pagamento e, quando for o caso, ao procedimento licitatório realizado;</t>
  </si>
  <si>
    <t>22. Há divulgação dos tributos arrecadados? (CF, art. 162)</t>
  </si>
  <si>
    <t>24. (Para municípios com mais de 10.000 habitantes) Há divulgação, em página eletrônica, de repasses a entidades do 3º setor, informações sobre licitações e ações governamentais? (LF nº 12.527/11, art. 8º, § 1º)</t>
  </si>
  <si>
    <t>23. A Prefeitura criou o Serviço de Informação ao Cidadão? (LF nº 12.527/11, art. 9º)</t>
  </si>
  <si>
    <t>q25</t>
  </si>
  <si>
    <t>25. As contas apresentadas pelo Chefe do Poder Executivo ficam disponíveis, durante todo o exercício, para consulta e apreciação pelos cidadãos e instituições da sociedade?</t>
  </si>
  <si>
    <t>26. Houve encaminhamento à União das informações alusivas às contas do ano anterior? (LRF, art. 51, § 1º, I)</t>
  </si>
  <si>
    <t>27. Há publicação dos valores dos subsídios e da remuneração dos cargos e empregos públicos? (CF, art. 39, § 6º)</t>
  </si>
  <si>
    <t>Matrículas</t>
  </si>
  <si>
    <t>Urbana</t>
  </si>
  <si>
    <t>Rural</t>
  </si>
  <si>
    <t>Ensino Fundamental</t>
  </si>
  <si>
    <t>EJA - Educação Jovens e Adultos</t>
  </si>
  <si>
    <t>Soma</t>
  </si>
  <si>
    <t xml:space="preserve">Dados do censo escolar 2019: http://inep.gov.br/sinopses-estatisticas-da-educacao-basica </t>
  </si>
  <si>
    <t>294 Professores</t>
  </si>
  <si>
    <t>21 Estabelecimentos de Ensino</t>
  </si>
  <si>
    <t xml:space="preserve">Educação Infantil </t>
  </si>
  <si>
    <t>Custo por Aluno =  Valor liquidado/quantidade de alunos</t>
  </si>
  <si>
    <t xml:space="preserve">Despesas da Função 12 - Educação - Por Natureza da Despesa - Brumadinho - 2019 - </t>
  </si>
  <si>
    <r>
      <rPr>
        <sz val="8"/>
        <color rgb="FF000000"/>
        <rFont val="Arial"/>
        <family val="2"/>
      </rPr>
      <t xml:space="preserve">¹ A coluna </t>
    </r>
    <r>
      <rPr>
        <b/>
        <sz val="8"/>
        <color rgb="FF000000"/>
        <rFont val="Arial"/>
        <family val="2"/>
      </rPr>
      <t>Valor Empenhado (A)</t>
    </r>
    <r>
      <rPr>
        <sz val="8"/>
        <color rgb="FF000000"/>
        <rFont val="Arial"/>
        <family val="2"/>
      </rPr>
      <t xml:space="preserve"> já contempla a valor da </t>
    </r>
    <r>
      <rPr>
        <b/>
        <sz val="8"/>
        <color rgb="FF000000"/>
        <rFont val="Arial"/>
        <family val="2"/>
      </rPr>
      <t>Anulação do Empenho</t>
    </r>
    <r>
      <rPr>
        <sz val="8"/>
        <color rgb="FF000000"/>
        <rFont val="Arial"/>
        <family val="2"/>
      </rPr>
      <t>.</t>
    </r>
  </si>
  <si>
    <t>Nº  do Empenho</t>
  </si>
  <si>
    <t>Data do Empenho</t>
  </si>
  <si>
    <t>Credor</t>
  </si>
  <si>
    <t>Valor Empenhado (A)</t>
  </si>
  <si>
    <t>Valor Anulado do Empenho¹</t>
  </si>
  <si>
    <t>Valor Liquidado (B)</t>
  </si>
  <si>
    <t>Valor Pago (C)</t>
  </si>
  <si>
    <t xml:space="preserve">Outras Baixas (D) </t>
  </si>
  <si>
    <t>Saldo a Pagar (A - C - D)</t>
  </si>
  <si>
    <t>02.02007003.10.122.0033.2322.3.3.90.93.03</t>
  </si>
  <si>
    <t>SECRETARIA DE ESTADO DE SAÚDE SUS MG</t>
  </si>
  <si>
    <r>
      <rPr>
        <b/>
        <sz val="8"/>
        <color rgb="FF000000"/>
        <rFont val="Arial"/>
        <family val="2"/>
      </rPr>
      <t xml:space="preserve">Histórico do Empenho:  </t>
    </r>
    <r>
      <rPr>
        <sz val="8"/>
        <color rgb="FF000000"/>
        <rFont val="Arial"/>
        <family val="2"/>
      </rPr>
      <t>Referente a restituição do convênio nº2031/2012, conforme anexos</t>
    </r>
  </si>
  <si>
    <t>02.02007003.10.122.0033.2322.3.1.90.04.99</t>
  </si>
  <si>
    <t>SERVIDORES DA SEC. MUNICIPAL DE SAUDE  FMS</t>
  </si>
  <si>
    <r>
      <rPr>
        <b/>
        <sz val="8"/>
        <color rgb="FF000000"/>
        <rFont val="Arial"/>
        <family val="2"/>
      </rPr>
      <t xml:space="preserve">Histórico do Empenho:  </t>
    </r>
    <r>
      <rPr>
        <sz val="8"/>
        <color rgb="FF000000"/>
        <rFont val="Arial"/>
        <family val="2"/>
      </rPr>
      <t>REFERENTE A VENCIMENTOS DE SERVIDORES DA SECRETARIA MUNICIPAL DE SAUDE REFERENTE AO MES DE</t>
    </r>
  </si>
  <si>
    <t>02.02007003.10.122.0033.2322.3.1.90.11.04</t>
  </si>
  <si>
    <t>02.02007003.10.122.0033.2322.3.1.90.11.05</t>
  </si>
  <si>
    <t>02.02007003.10.122.0033.2322.3.1.90.11.09</t>
  </si>
  <si>
    <t>02.02007003.10.122.0033.2322.3.1.90.13.03</t>
  </si>
  <si>
    <t>INSS INSTITUTO NACIONAL DE SEGURO SOCI</t>
  </si>
  <si>
    <r>
      <rPr>
        <b/>
        <sz val="8"/>
        <color rgb="FF000000"/>
        <rFont val="Arial"/>
        <family val="2"/>
      </rPr>
      <t xml:space="preserve">Histórico do Empenho:  </t>
    </r>
    <r>
      <rPr>
        <sz val="8"/>
        <color rgb="FF000000"/>
        <rFont val="Arial"/>
        <family val="2"/>
      </rPr>
      <t>EMPENHO REFERENTE À CONTRIBUIÇÃO PATRONAL PARA SERVIDORES DA SECRETARIA MUNICIPAL DE SAÚDE.</t>
    </r>
  </si>
  <si>
    <t>02.02007003.10.122.0033.2322.3.1.90.94.03</t>
  </si>
  <si>
    <r>
      <rPr>
        <b/>
        <sz val="8"/>
        <color rgb="FF000000"/>
        <rFont val="Arial"/>
        <family val="2"/>
      </rPr>
      <t xml:space="preserve">Histórico do Empenho:  </t>
    </r>
    <r>
      <rPr>
        <sz val="8"/>
        <color rgb="FF000000"/>
        <rFont val="Arial"/>
        <family val="2"/>
      </rPr>
      <t>EMPENHO REFERENTE À INDENIZAÇÕES E RESTITUIÇOES TRABALHISTAS L PARA SERVIDORES DA SECRETARIA MUNICIPAL DE SAÚDE.</t>
    </r>
  </si>
  <si>
    <t>02.02007003.10.122.0033.2322.3.1.90.13.02</t>
  </si>
  <si>
    <t>IPREMB</t>
  </si>
  <si>
    <r>
      <rPr>
        <b/>
        <sz val="8"/>
        <color rgb="FF000000"/>
        <rFont val="Arial"/>
        <family val="2"/>
      </rPr>
      <t xml:space="preserve">Histórico do Empenho:  </t>
    </r>
    <r>
      <rPr>
        <sz val="8"/>
        <color rgb="FF000000"/>
        <rFont val="Arial"/>
        <family val="2"/>
      </rPr>
      <t>EMPENHO REFERENTE À REGIME DE PREVIDENCIA PROPRIA E SERVIDORES  DA PREF. DE BETIM       CEDIDOS  PARA  SECRETARIA MUNICIPAL DE SAÚDE.</t>
    </r>
  </si>
  <si>
    <t>RPPS FUNDO FINANCEIRO FUFIN</t>
  </si>
  <si>
    <r>
      <rPr>
        <b/>
        <sz val="8"/>
        <color rgb="FF000000"/>
        <rFont val="Arial"/>
        <family val="2"/>
      </rPr>
      <t xml:space="preserve">Histórico do Empenho:  </t>
    </r>
    <r>
      <rPr>
        <sz val="8"/>
        <color rgb="FF000000"/>
        <rFont val="Arial"/>
        <family val="2"/>
      </rPr>
      <t>EMPENHO REFERENTE À REGIME DE PREVIDENCIA PROPRIA E SERVIDORES  DA PREF. DE BELO HORIZONTE       CEDIDOS  PARA  SECRETARIA MUNICIPAL DE SAÚDE.</t>
    </r>
  </si>
  <si>
    <t>02.02007005.10.304.0018.2049.3.1.90.04.99</t>
  </si>
  <si>
    <r>
      <rPr>
        <b/>
        <sz val="8"/>
        <color rgb="FF000000"/>
        <rFont val="Arial"/>
        <family val="2"/>
      </rPr>
      <t xml:space="preserve">Histórico do Empenho:  </t>
    </r>
    <r>
      <rPr>
        <sz val="8"/>
        <color rgb="FF000000"/>
        <rFont val="Arial"/>
        <family val="2"/>
      </rPr>
      <t>REFERENTE A VENCIMENTOS DE SERVIDORES DA SECRETARIA MUNICIPAL DE SAUDE NO MES DE</t>
    </r>
  </si>
  <si>
    <t>02.02007005.10.304.0018.2049.3.1.90.11.04</t>
  </si>
  <si>
    <t>02.02007005.10.304.0018.2049.3.1.90.13.03</t>
  </si>
  <si>
    <t>02.02007005.10.304.0018.2049.3.1.90.94.03</t>
  </si>
  <si>
    <r>
      <rPr>
        <b/>
        <sz val="8"/>
        <color rgb="FF000000"/>
        <rFont val="Arial"/>
        <family val="2"/>
      </rPr>
      <t xml:space="preserve">Histórico do Empenho:  </t>
    </r>
    <r>
      <rPr>
        <sz val="8"/>
        <color rgb="FF000000"/>
        <rFont val="Arial"/>
        <family val="2"/>
      </rPr>
      <t>EMPENHO REFERENTE À INDENIZAÇÕES E RESTITUIÇÕES  PARA SERVIDORES DA SECRETARIA MUNICIPAL DE SAÚDE.</t>
    </r>
  </si>
  <si>
    <t>02.02007003.10.122.0033.2040.3.1.90.04.99</t>
  </si>
  <si>
    <r>
      <rPr>
        <b/>
        <sz val="8"/>
        <color rgb="FF000000"/>
        <rFont val="Arial"/>
        <family val="2"/>
      </rPr>
      <t xml:space="preserve">Histórico do Empenho:  </t>
    </r>
    <r>
      <rPr>
        <sz val="8"/>
        <color rgb="FF000000"/>
        <rFont val="Arial"/>
        <family val="2"/>
      </rPr>
      <t>REFERENTE A VENCIMENTOS DE SERVIDORES DA SECRETARIA DE SAUDE NO MES DE</t>
    </r>
  </si>
  <si>
    <t>02.02007003.10.122.0033.2040.3.1.90.13.03</t>
  </si>
  <si>
    <r>
      <rPr>
        <b/>
        <sz val="8"/>
        <color rgb="FF000000"/>
        <rFont val="Arial"/>
        <family val="2"/>
      </rPr>
      <t xml:space="preserve">Histórico do Empenho:  </t>
    </r>
    <r>
      <rPr>
        <sz val="8"/>
        <color rgb="FF000000"/>
        <rFont val="Arial"/>
        <family val="2"/>
      </rPr>
      <t>REFERENTE A OBRIGAÇÕES PATRONAIS  DE SERVIDORES DA SECRETARIA DE SAUDE NO MES DE</t>
    </r>
  </si>
  <si>
    <t>02.02007006.10.302.0018.2045.3.1.90.04.99</t>
  </si>
  <si>
    <t>02.02007006.10.302.0018.2045.3.1.90.11.04</t>
  </si>
  <si>
    <t>02.02007006.10.302.0018.2045.3.1.90.11.05</t>
  </si>
  <si>
    <t>02.02007006.10.302.0018.2045.3.1.90.13.03</t>
  </si>
  <si>
    <r>
      <rPr>
        <b/>
        <sz val="8"/>
        <color rgb="FF000000"/>
        <rFont val="Arial"/>
        <family val="2"/>
      </rPr>
      <t xml:space="preserve">Histórico do Empenho:  </t>
    </r>
    <r>
      <rPr>
        <sz val="8"/>
        <color rgb="FF000000"/>
        <rFont val="Arial"/>
        <family val="2"/>
      </rPr>
      <t>REFERENTE A OBRIGAÇÕES PATRONAIS DE SERVIDORES DA SECRETARIA DE SAUDE NO MES DE</t>
    </r>
  </si>
  <si>
    <t>02.02007006.10.302.0018.2045.3.1.90.94.03</t>
  </si>
  <si>
    <r>
      <rPr>
        <b/>
        <sz val="8"/>
        <color rgb="FF000000"/>
        <rFont val="Arial"/>
        <family val="2"/>
      </rPr>
      <t xml:space="preserve">Histórico do Empenho:  </t>
    </r>
    <r>
      <rPr>
        <sz val="8"/>
        <color rgb="FF000000"/>
        <rFont val="Arial"/>
        <family val="2"/>
      </rPr>
      <t>REFERENTE A INDENIZAÇÕES E RESTITUIÇÕES  DE SERVIDORES DA SECRETARIA DE SAUDE NO MES DE</t>
    </r>
  </si>
  <si>
    <t>02.02007004.10.301.0018.2324.3.1.90.04.99</t>
  </si>
  <si>
    <t>02.02007004.10.301.0018.2324.3.1.90.11.04</t>
  </si>
  <si>
    <t>02.02007004.10.301.0018.2324.3.1.90.11.05</t>
  </si>
  <si>
    <t>02.02007004.10.301.0018.2324.3.1.90.13.03</t>
  </si>
  <si>
    <r>
      <rPr>
        <b/>
        <sz val="8"/>
        <color rgb="FF000000"/>
        <rFont val="Arial"/>
        <family val="2"/>
      </rPr>
      <t xml:space="preserve">Histórico do Empenho:  </t>
    </r>
    <r>
      <rPr>
        <sz val="8"/>
        <color rgb="FF000000"/>
        <rFont val="Arial"/>
        <family val="2"/>
      </rPr>
      <t>REFERENTE A OBRIGAÇÃO PATRONAL  DE SERVIDORES DA SECRETARIA DE SAUDE NO MES DE</t>
    </r>
  </si>
  <si>
    <t>02.02007004.10.301.0018.2324.3.1.90.94.03</t>
  </si>
  <si>
    <r>
      <rPr>
        <b/>
        <sz val="8"/>
        <color rgb="FF000000"/>
        <rFont val="Arial"/>
        <family val="2"/>
      </rPr>
      <t xml:space="preserve">Histórico do Empenho:  </t>
    </r>
    <r>
      <rPr>
        <sz val="8"/>
        <color rgb="FF000000"/>
        <rFont val="Arial"/>
        <family val="2"/>
      </rPr>
      <t>REFERENTE A INDENIZAÇÕES/RESTITUIÇÕESL  DE SERVIDORES DA SECRETARIA DE SAUDE NO MES DE</t>
    </r>
  </si>
  <si>
    <t>02.02007003.10.122.0033.2323.3.3.90.39.64</t>
  </si>
  <si>
    <t>BANCO ITAU UNIBANCO S A</t>
  </si>
  <si>
    <r>
      <rPr>
        <b/>
        <sz val="8"/>
        <color rgb="FF000000"/>
        <rFont val="Arial"/>
        <family val="2"/>
      </rPr>
      <t xml:space="preserve">Histórico do Empenho:  </t>
    </r>
    <r>
      <rPr>
        <sz val="8"/>
        <color rgb="FF000000"/>
        <rFont val="Arial"/>
        <family val="2"/>
      </rPr>
      <t>REFERENTE A TARIFAS COBRADAS PELO BANCO NA 571-1</t>
    </r>
  </si>
  <si>
    <t>BANCO DO BRASIL S A</t>
  </si>
  <si>
    <r>
      <rPr>
        <b/>
        <sz val="8"/>
        <color rgb="FF000000"/>
        <rFont val="Arial"/>
        <family val="2"/>
      </rPr>
      <t xml:space="preserve">Histórico do Empenho:  </t>
    </r>
    <r>
      <rPr>
        <sz val="8"/>
        <color rgb="FF000000"/>
        <rFont val="Arial"/>
        <family val="2"/>
      </rPr>
      <t>REFERENTE A TARIFAS COBRADAS PELO BANCO NA 571-1:</t>
    </r>
  </si>
  <si>
    <t>BANCO REAL S A</t>
  </si>
  <si>
    <r>
      <rPr>
        <b/>
        <sz val="8"/>
        <color rgb="FF000000"/>
        <rFont val="Arial"/>
        <family val="2"/>
      </rPr>
      <t xml:space="preserve">Histórico do Empenho:  </t>
    </r>
    <r>
      <rPr>
        <sz val="8"/>
        <color rgb="FF000000"/>
        <rFont val="Arial"/>
        <family val="2"/>
      </rPr>
      <t>REFERENTE A TARIFAS COBRADAS PELO BANCO NA:</t>
    </r>
  </si>
  <si>
    <t>02.02007003.10.122.0033.2323.3.3.90.39.33</t>
  </si>
  <si>
    <t>TELEMAR NORTE LESTE S A</t>
  </si>
  <si>
    <r>
      <rPr>
        <b/>
        <sz val="8"/>
        <color rgb="FF000000"/>
        <rFont val="Arial"/>
        <family val="2"/>
      </rPr>
      <t xml:space="preserve">Histórico do Empenho:  </t>
    </r>
    <r>
      <rPr>
        <sz val="8"/>
        <color rgb="FF000000"/>
        <rFont val="Arial"/>
        <family val="2"/>
      </rPr>
      <t>REFERENTE A SERVIÇOS DE TELEFONIA FIXA  PARA DIVERSOS SETORRES  SECRETARIA MUNICIPAL DE SAUDE</t>
    </r>
  </si>
  <si>
    <t>02.02007003.10.122.0033.2323.3.3.90.39.30</t>
  </si>
  <si>
    <t>COPASA CIA DE SANEAMENTO DE MG</t>
  </si>
  <si>
    <r>
      <rPr>
        <b/>
        <sz val="8"/>
        <color rgb="FF000000"/>
        <rFont val="Arial"/>
        <family val="2"/>
      </rPr>
      <t xml:space="preserve">Histórico do Empenho:  </t>
    </r>
    <r>
      <rPr>
        <sz val="8"/>
        <color rgb="FF000000"/>
        <rFont val="Arial"/>
        <family val="2"/>
      </rPr>
      <t>REFERENTE A SERVIÇOS DE AGUA E ESGOTO  PARA DIVERSOS SETORRES  SECRETARIA MUNICIPAL DE SAUDE</t>
    </r>
  </si>
  <si>
    <t>02.02007003.10.122.0033.2323.3.3.90.39.29</t>
  </si>
  <si>
    <t>CEMIG DISTRIBUIÇÃO S A</t>
  </si>
  <si>
    <r>
      <rPr>
        <b/>
        <sz val="8"/>
        <color rgb="FF000000"/>
        <rFont val="Arial"/>
        <family val="2"/>
      </rPr>
      <t xml:space="preserve">Histórico do Empenho:  </t>
    </r>
    <r>
      <rPr>
        <sz val="8"/>
        <color rgb="FF000000"/>
        <rFont val="Arial"/>
        <family val="2"/>
      </rPr>
      <t>REFERENTE A SERVIÇOS FORNECIMENTO DE ENEGIA ELETRICA  PARA DIVERSOS SETORRES  SECRETARIA MUNICIPAL DE SAUDE</t>
    </r>
  </si>
  <si>
    <r>
      <rPr>
        <b/>
        <sz val="8"/>
        <color rgb="FF000000"/>
        <rFont val="Arial"/>
        <family val="2"/>
      </rPr>
      <t xml:space="preserve">Histórico do Empenho:  </t>
    </r>
    <r>
      <rPr>
        <sz val="8"/>
        <color rgb="FF000000"/>
        <rFont val="Arial"/>
        <family val="2"/>
      </rPr>
      <t>REFERENTE A SERVIÇOS FORNECIMENTO DE ENEGIA ELETRICA  PARA HOSPITA MUNICIPAL E UPA</t>
    </r>
  </si>
  <si>
    <t>ACAS - ASSOCIACAO DE CAPTACAO DE AGUA DA SERRA</t>
  </si>
  <si>
    <r>
      <rPr>
        <b/>
        <sz val="8"/>
        <color rgb="FF000000"/>
        <rFont val="Arial"/>
        <family val="2"/>
      </rPr>
      <t xml:space="preserve">Histórico do Empenho:  </t>
    </r>
    <r>
      <rPr>
        <sz val="8"/>
        <color rgb="FF000000"/>
        <rFont val="Arial"/>
        <family val="2"/>
      </rPr>
      <t>REFERENTE A SERVIÇOS FORNECIMENTO DE AGUA   PARA APOIO DE PSF</t>
    </r>
  </si>
  <si>
    <t>02.02007003.10.122.0033.2322.3.3.90.14.05</t>
  </si>
  <si>
    <t>AGMAR BARCELOS</t>
  </si>
  <si>
    <r>
      <rPr>
        <b/>
        <sz val="8"/>
        <color rgb="FF000000"/>
        <rFont val="Arial"/>
        <family val="2"/>
      </rPr>
      <t xml:space="preserve">Histórico do Empenho:  </t>
    </r>
    <r>
      <rPr>
        <sz val="8"/>
        <color rgb="FF000000"/>
        <rFont val="Arial"/>
        <family val="2"/>
      </rPr>
      <t>CONCESSÃO DE AUXILIO DESLOCAMENTO A GENTE CONDUTOR DA SMS LEVANDO PACINETE  FORA DO MUNICIPIO CONF. DECRETO 219/2017  E ANEXOS.</t>
    </r>
  </si>
  <si>
    <t>AGMAR FRANCISCO SANTOS</t>
  </si>
  <si>
    <t>ALYSSON ALBERTO AMORIM</t>
  </si>
  <si>
    <t>CELIO CONCEIÇAO PEREIRA</t>
  </si>
  <si>
    <t>CHARLES RODRIGUES VIANINI JUNIOR</t>
  </si>
  <si>
    <t>CHRISTIAN BARNARD SILVA LACERDA</t>
  </si>
  <si>
    <t>EDUARDO CORREA LOUZADA</t>
  </si>
  <si>
    <t>ELIAS CANDIDO DE MEDEIROS</t>
  </si>
  <si>
    <t>EMMANUEL DE AGUIAR MACHADO</t>
  </si>
  <si>
    <t>FÁBIO LANA FERREIRA</t>
  </si>
  <si>
    <t>GERALDO PEREIRA DA SILVA ANDRADE</t>
  </si>
  <si>
    <t>GIOVANE ALVES PENIDO</t>
  </si>
  <si>
    <t>GISLAINE FERREIRA LAERTE</t>
  </si>
  <si>
    <r>
      <rPr>
        <b/>
        <sz val="8"/>
        <color rgb="FF000000"/>
        <rFont val="Arial"/>
        <family val="2"/>
      </rPr>
      <t xml:space="preserve">Histórico do Empenho:  </t>
    </r>
    <r>
      <rPr>
        <sz val="8"/>
        <color rgb="FF000000"/>
        <rFont val="Arial"/>
        <family val="2"/>
      </rPr>
      <t>CONCESSÃO DE AUXILIO DESLOCAMENTO A GENTE CONDUTOR DA SMS LEVANDO PACINETE A HOSP. E CLÍNICAS FORA DO MUNICIPIO CONF. DECRETO 219/2017  E ANEXOS.</t>
    </r>
  </si>
  <si>
    <t>ISAAC AMARAL LAMOUNIER</t>
  </si>
  <si>
    <t>ISMAEL APARECIDA DOS SANTOS</t>
  </si>
  <si>
    <t>IVAN LINDOLFO BENTO GOUVEIA</t>
  </si>
  <si>
    <t>JOSÉ HENRIQUE PEREIRA</t>
  </si>
  <si>
    <t>JOSÉ MENDES GOMES</t>
  </si>
  <si>
    <t>JOSE RODRIGUES DA SILVA FILHO</t>
  </si>
  <si>
    <t>LEANDRO CAETANO SANTOS CRUZ</t>
  </si>
  <si>
    <t>LUCAS PENIDO DRUMOND</t>
  </si>
  <si>
    <t>MÁRIO LÚCIO DO NASCIMENTO</t>
  </si>
  <si>
    <t>MOACIR FRANCIS AMARAL</t>
  </si>
  <si>
    <t>NAERTON ANICETO DE SOUSA</t>
  </si>
  <si>
    <t>RAIMUNDO JOSE GONCALVES</t>
  </si>
  <si>
    <t>RENATO BORGES MOREIRA</t>
  </si>
  <si>
    <t>RICARDO FERREIRA DA SILVA</t>
  </si>
  <si>
    <t>SÉRGIO VINÍCIUS PINTO FERREIRA</t>
  </si>
  <si>
    <t>VANDERLEY CUSTODIO ROVESSE</t>
  </si>
  <si>
    <t>WAGNER GONÇALVES</t>
  </si>
  <si>
    <t>02.02007004.10.301.0018.2324.3.1.90.13.99</t>
  </si>
  <si>
    <r>
      <rPr>
        <b/>
        <sz val="8"/>
        <color rgb="FF000000"/>
        <rFont val="Arial"/>
        <family val="2"/>
      </rPr>
      <t xml:space="preserve">Histórico do Empenho:  </t>
    </r>
    <r>
      <rPr>
        <sz val="8"/>
        <color rgb="FF000000"/>
        <rFont val="Arial"/>
        <family val="2"/>
      </rPr>
      <t>REFERENTE A JUROS E MULTAS DE CONTRIBUIÇÃO DE INSS.</t>
    </r>
  </si>
  <si>
    <t>WELTON MELO TEIXEIRA</t>
  </si>
  <si>
    <t>WILAN VAGNE DE OLIVEIRA</t>
  </si>
  <si>
    <t>WILSON WILMON DE OLIVEIRA</t>
  </si>
  <si>
    <t>WALISSON REIS DAS MERCÊS</t>
  </si>
  <si>
    <t>IDALICIO RODRIGUES DE ASSIS</t>
  </si>
  <si>
    <t>ANTONIO CARLOS MARTINS DE AZEVEDO SILVA</t>
  </si>
  <si>
    <t>VICENTE GONCALVES NASCENTE</t>
  </si>
  <si>
    <t>LEONARDO DE BRITO CAMPOS</t>
  </si>
  <si>
    <t>MARCELO DHOM FERRARI LEITE</t>
  </si>
  <si>
    <t>02.02007007.10.303.0042.2329.3.3.90.30.09</t>
  </si>
  <si>
    <t>CRISTÁLIA PRODUTOS QUÍMICOS FARMACÊUTICOS LTDA</t>
  </si>
  <si>
    <r>
      <rPr>
        <b/>
        <sz val="8"/>
        <color rgb="FF000000"/>
        <rFont val="Arial"/>
        <family val="2"/>
      </rPr>
      <t xml:space="preserve">Histórico do Empenho:  </t>
    </r>
    <r>
      <rPr>
        <sz val="8"/>
        <color rgb="FF000000"/>
        <rFont val="Arial"/>
        <family val="2"/>
      </rPr>
      <t>AQUISIÇÃO DE MEDICAMENTOS ANTIMICROBIANOS.</t>
    </r>
  </si>
  <si>
    <t>ANTIBIÓTICOS DO BRASIL LTDA</t>
  </si>
  <si>
    <t>MULTIFARMA COMERCIAL LTDA-ME</t>
  </si>
  <si>
    <t>FRESENIUS KABI BRASIL LTDA</t>
  </si>
  <si>
    <t>INOVAMED COMERCIO DE MEDICAMENTOS LTDA</t>
  </si>
  <si>
    <t>ALFALAGOS LTDA EPP</t>
  </si>
  <si>
    <t>PRO-SAUDE DISTRIBUIDORA DE MEDICAMENTOS EIRELI - ME</t>
  </si>
  <si>
    <t>DISTRIMIX DISTRIBUIDORA DE MEDICAMENTOS LTDA</t>
  </si>
  <si>
    <t>02.02007007.10.303.0042.2331.3.3.90.30.09</t>
  </si>
  <si>
    <t>MEDTRONIC COMERCIAL LTDA.</t>
  </si>
  <si>
    <r>
      <rPr>
        <b/>
        <sz val="8"/>
        <color rgb="FF000000"/>
        <rFont val="Arial"/>
        <family val="2"/>
      </rPr>
      <t xml:space="preserve">Histórico do Empenho:  </t>
    </r>
    <r>
      <rPr>
        <sz val="8"/>
        <color rgb="FF000000"/>
        <rFont val="Arial"/>
        <family val="2"/>
      </rPr>
      <t>AQUISIÇÃO DE INSUMOS PARA BOMBA DE INSULINA PARADIGM, CONFORME MANDADOS JUDICIAIS E RECOMENDAÇÕES DO MINISTÉRIO PÚBLICO.</t>
    </r>
  </si>
  <si>
    <t>02.02007003.10.122.0033.2323.3.3.90.30.34</t>
  </si>
  <si>
    <t>LABINBRAZ COMERCIAL LTDA</t>
  </si>
  <si>
    <r>
      <rPr>
        <b/>
        <sz val="8"/>
        <color rgb="FF000000"/>
        <rFont val="Arial"/>
        <family val="2"/>
      </rPr>
      <t xml:space="preserve">Histórico do Empenho:  </t>
    </r>
    <r>
      <rPr>
        <sz val="8"/>
        <color rgb="FF000000"/>
        <rFont val="Arial"/>
        <family val="2"/>
      </rPr>
      <t>AQUISIÇÃO DE REAGENTES PARA DETERMINAÇÃO DE EXAMES BIOQUIMICOS.</t>
    </r>
  </si>
  <si>
    <t>MEDLEVENSOHN COMERCIO E REPRESENTACOES DE PRODUTOS HOSPITALARES LTDA</t>
  </si>
  <si>
    <r>
      <rPr>
        <b/>
        <sz val="8"/>
        <color rgb="FF000000"/>
        <rFont val="Arial"/>
        <family val="2"/>
      </rPr>
      <t xml:space="preserve">Histórico do Empenho:  </t>
    </r>
    <r>
      <rPr>
        <sz val="8"/>
        <color rgb="FF000000"/>
        <rFont val="Arial"/>
        <family val="2"/>
      </rPr>
      <t>AQUISIÇÃO DE INSUMOS E REAGENTES PARA O LABORATORIO DA SMS.</t>
    </r>
  </si>
  <si>
    <t>CENTRAL DE ARTIGOS DE LABORATORIOS LTDA</t>
  </si>
  <si>
    <t>LAB LINE DIAGNOSTICA LTDA</t>
  </si>
  <si>
    <r>
      <rPr>
        <b/>
        <sz val="8"/>
        <color rgb="FF000000"/>
        <rFont val="Arial"/>
        <family val="2"/>
      </rPr>
      <t xml:space="preserve">Histórico do Empenho:  </t>
    </r>
    <r>
      <rPr>
        <sz val="8"/>
        <color rgb="FF000000"/>
        <rFont val="Arial"/>
        <family val="2"/>
      </rPr>
      <t>AQUISIÇÃO DE REAGENTES PARA DETERMINAÇÃO DE EXAMES DE HEMOGRAMA COM PACTO ADJETO DE COMODATO DE EQUIPAMENTOS PARA O PERÍODO DE APROX. 3  MESES.</t>
    </r>
  </si>
  <si>
    <t>02.02007006.10.302.0018.2045.3.3.90.39.05</t>
  </si>
  <si>
    <t>MCJ ASSESSORIA HOSP. INFORMATICA LTDA.</t>
  </si>
  <si>
    <r>
      <rPr>
        <b/>
        <sz val="8"/>
        <color rgb="FF000000"/>
        <rFont val="Arial"/>
        <family val="2"/>
      </rPr>
      <t xml:space="preserve">Histórico do Empenho:  </t>
    </r>
    <r>
      <rPr>
        <sz val="8"/>
        <color rgb="FF000000"/>
        <rFont val="Arial"/>
        <family val="2"/>
      </rPr>
      <t>Faz necessario a contratação da Empresa para continuação do programa SAGMAX, para atendimento e faturamento do Upa e Hospital.</t>
    </r>
  </si>
  <si>
    <t>02.02007003.10.122.0033.2323.3.3.90.30.22</t>
  </si>
  <si>
    <t>ESSENZA INDUSTRIA QUIMICA EIRELI</t>
  </si>
  <si>
    <r>
      <rPr>
        <b/>
        <sz val="8"/>
        <color rgb="FF000000"/>
        <rFont val="Arial"/>
        <family val="2"/>
      </rPr>
      <t xml:space="preserve">Histórico do Empenho:  </t>
    </r>
    <r>
      <rPr>
        <sz val="8"/>
        <color rgb="FF000000"/>
        <rFont val="Arial"/>
        <family val="2"/>
      </rPr>
      <t>AQUSIÇÃO DE MATERIAL DE LIMPEZA PARA A SMS.</t>
    </r>
  </si>
  <si>
    <t>WOLTINE COMERCIO E REPRESENTAÇÕES LTDA</t>
  </si>
  <si>
    <t>COMERCIAL VENER LTDA.</t>
  </si>
  <si>
    <t>EDUARDO DE FARIA CHAVES</t>
  </si>
  <si>
    <t>DISTRIBUIDORA IRMAOS SANTANA LTDA-ME</t>
  </si>
  <si>
    <t>EXATA INDUSTRIA E COMERCIO LTDA ME</t>
  </si>
  <si>
    <t>02.02007006.10.302.0018.2325.3.3.90.39.05</t>
  </si>
  <si>
    <t>CEMAD SERVICOS MEDICOS ESPECIALIZADOS LTDA</t>
  </si>
  <si>
    <r>
      <rPr>
        <b/>
        <sz val="8"/>
        <color rgb="FF000000"/>
        <rFont val="Arial"/>
        <family val="2"/>
      </rPr>
      <t xml:space="preserve">Histórico do Empenho:  </t>
    </r>
    <r>
      <rPr>
        <sz val="8"/>
        <color rgb="FF000000"/>
        <rFont val="Arial"/>
        <family val="2"/>
      </rPr>
      <t>AQUISIÇÃO  DE EXAME NÃO PACTUADO PELO SUS</t>
    </r>
  </si>
  <si>
    <t>02.02007003.10.122.0033.2323.3.3.90.30.07</t>
  </si>
  <si>
    <t>WF ATACADISTA DE ALIMENTOS EIRELI</t>
  </si>
  <si>
    <r>
      <rPr>
        <b/>
        <sz val="8"/>
        <color rgb="FF000000"/>
        <rFont val="Arial"/>
        <family val="2"/>
      </rPr>
      <t xml:space="preserve">Histórico do Empenho:  </t>
    </r>
    <r>
      <rPr>
        <sz val="8"/>
        <color rgb="FF000000"/>
        <rFont val="Arial"/>
        <family val="2"/>
      </rPr>
      <t>AQUISIÇÃO DE GENEROS ALIMENTICIOS PARA UPA E HOSPITAL.</t>
    </r>
  </si>
  <si>
    <r>
      <rPr>
        <b/>
        <sz val="8"/>
        <color rgb="FF000000"/>
        <rFont val="Arial"/>
        <family val="2"/>
      </rPr>
      <t xml:space="preserve">Histórico do Empenho:  </t>
    </r>
    <r>
      <rPr>
        <sz val="8"/>
        <color rgb="FF000000"/>
        <rFont val="Arial"/>
        <family val="2"/>
      </rPr>
      <t>AQUISIÇÃO DE GENEROS ALIMENTICIOS PARA ATENÇÃO BÁSICA.</t>
    </r>
  </si>
  <si>
    <t>MEGADEC DISTRIBUIDORA LTDA EPP</t>
  </si>
  <si>
    <r>
      <rPr>
        <b/>
        <sz val="8"/>
        <color rgb="FF000000"/>
        <rFont val="Arial"/>
        <family val="2"/>
      </rPr>
      <t xml:space="preserve">Histórico do Empenho:  </t>
    </r>
    <r>
      <rPr>
        <sz val="8"/>
        <color rgb="FF000000"/>
        <rFont val="Arial"/>
        <family val="2"/>
      </rPr>
      <t>AQUISIÇÃO DE GENEROS ALIMENTICIOS PARA SMS.</t>
    </r>
  </si>
  <si>
    <r>
      <rPr>
        <b/>
        <sz val="8"/>
        <color rgb="FF000000"/>
        <rFont val="Arial"/>
        <family val="2"/>
      </rPr>
      <t xml:space="preserve">Histórico do Empenho:  </t>
    </r>
    <r>
      <rPr>
        <sz val="8"/>
        <color rgb="FF000000"/>
        <rFont val="Arial"/>
        <family val="2"/>
      </rPr>
      <t>AQUISIÇÃO DE GENEROS ALIMENTICIOS PARA UPA/HOSPITAL.</t>
    </r>
  </si>
  <si>
    <t>MERCEARIA CAMPOS E RABELO LTDA.</t>
  </si>
  <si>
    <r>
      <rPr>
        <b/>
        <sz val="8"/>
        <color rgb="FF000000"/>
        <rFont val="Arial"/>
        <family val="2"/>
      </rPr>
      <t xml:space="preserve">Histórico do Empenho:  </t>
    </r>
    <r>
      <rPr>
        <sz val="8"/>
        <color rgb="FF000000"/>
        <rFont val="Arial"/>
        <family val="2"/>
      </rPr>
      <t>AQUISIÇÃO DE GENEROS ALIMENTICIOS PARA O SNS DO HOSPITAL MUNICIPAL.</t>
    </r>
  </si>
  <si>
    <t>02.02007003.10.122.0033.2322.3.3.90.39.99</t>
  </si>
  <si>
    <t>INSTITUIÇÃO DE COOPERAÇÃO INTERMUNICIPAL DO MÉDIO PARAOPEBA</t>
  </si>
  <si>
    <r>
      <rPr>
        <b/>
        <sz val="8"/>
        <color rgb="FF000000"/>
        <rFont val="Arial"/>
        <family val="2"/>
      </rPr>
      <t xml:space="preserve">Histórico do Empenho:  </t>
    </r>
    <r>
      <rPr>
        <sz val="8"/>
        <color rgb="FF000000"/>
        <rFont val="Arial"/>
        <family val="2"/>
      </rPr>
      <t>PRESTAÇÃO DE SERVIÇOS ESPECIALIZADOS DE TRANSPORTE EM SAÚDE COM A RESPECTIVA CESSÃO TEMPORÁRIA DE VEÍCULO</t>
    </r>
  </si>
  <si>
    <t>02.02007003.10.122.0033.2323.3.3.90.30.35</t>
  </si>
  <si>
    <t>L. M. FARMA INDUSTRIA E COMÉRCIO LTDA</t>
  </si>
  <si>
    <r>
      <rPr>
        <b/>
        <sz val="8"/>
        <color rgb="FF000000"/>
        <rFont val="Arial"/>
        <family val="2"/>
      </rPr>
      <t xml:space="preserve">Histórico do Empenho:  </t>
    </r>
    <r>
      <rPr>
        <sz val="8"/>
        <color rgb="FF000000"/>
        <rFont val="Arial"/>
        <family val="2"/>
      </rPr>
      <t>AQUISIÇÃO DE CURATIVO HIDROCOLOIDE 15X20CM E OUTROS PARA SMS.</t>
    </r>
  </si>
  <si>
    <t>SAMEH SOLUCOES HOSPITALARES LTDA EPP</t>
  </si>
  <si>
    <r>
      <rPr>
        <b/>
        <sz val="8"/>
        <color rgb="FF000000"/>
        <rFont val="Arial"/>
        <family val="2"/>
      </rPr>
      <t xml:space="preserve">Histórico do Empenho:  </t>
    </r>
    <r>
      <rPr>
        <sz val="8"/>
        <color rgb="FF000000"/>
        <rFont val="Arial"/>
        <family val="2"/>
      </rPr>
      <t>AQUISIÇÃO DE CURATIVO DE POLIURETANO PARA SMS.</t>
    </r>
  </si>
  <si>
    <t>NUCLEOMED COMERCIO E REPRESENTACAO COMERCIAL LTDA</t>
  </si>
  <si>
    <r>
      <rPr>
        <b/>
        <sz val="8"/>
        <color rgb="FF000000"/>
        <rFont val="Arial"/>
        <family val="2"/>
      </rPr>
      <t xml:space="preserve">Histórico do Empenho:  </t>
    </r>
    <r>
      <rPr>
        <sz val="8"/>
        <color rgb="FF000000"/>
        <rFont val="Arial"/>
        <family val="2"/>
      </rPr>
      <t>AQUISIÇÃO DE CURATIVO HIDROGEL PARA SMS.</t>
    </r>
  </si>
  <si>
    <t>MERCES LUIZA BARBOSA DA SILVA MG</t>
  </si>
  <si>
    <r>
      <rPr>
        <b/>
        <sz val="8"/>
        <color rgb="FF000000"/>
        <rFont val="Arial"/>
        <family val="2"/>
      </rPr>
      <t xml:space="preserve">Histórico do Empenho:  </t>
    </r>
    <r>
      <rPr>
        <sz val="8"/>
        <color rgb="FF000000"/>
        <rFont val="Arial"/>
        <family val="2"/>
      </rPr>
      <t>AQUISIÇÃO DE CURATIVO E OUTROS - CREME COMPOSTO PARA SMS.</t>
    </r>
  </si>
  <si>
    <t>02.02007003.10.122.0033.2323.3.3.90.36.14</t>
  </si>
  <si>
    <t>JOSE ROBERTO BARBOSA</t>
  </si>
  <si>
    <r>
      <rPr>
        <b/>
        <sz val="8"/>
        <color rgb="FF000000"/>
        <rFont val="Arial"/>
        <family val="2"/>
      </rPr>
      <t xml:space="preserve">Histórico do Empenho:  </t>
    </r>
    <r>
      <rPr>
        <sz val="8"/>
        <color rgb="FF000000"/>
        <rFont val="Arial"/>
        <family val="2"/>
      </rPr>
      <t>LOCAÇÃO DE IMOVEL PARA MORADIA DE MÉDICO PARTICIPANTE DO PROGRAMA MAIS MÉDICOS DO BRASIL. ENDEREÇO: RUA ESMERALDAS, N° 53, BAIRRO PLANALTO, BRUMADINHO/MG.</t>
    </r>
  </si>
  <si>
    <t>JULIANA DO PRADO OLIVEIRA</t>
  </si>
  <si>
    <r>
      <rPr>
        <b/>
        <sz val="8"/>
        <color rgb="FF000000"/>
        <rFont val="Arial"/>
        <family val="2"/>
      </rPr>
      <t xml:space="preserve">Histórico do Empenho:  </t>
    </r>
    <r>
      <rPr>
        <sz val="8"/>
        <color rgb="FF000000"/>
        <rFont val="Arial"/>
        <family val="2"/>
      </rPr>
      <t>Locação de Imóvel para moradia do médico participante do Programa Mais Médicos do Governo Federal (Robson).</t>
    </r>
  </si>
  <si>
    <t>02.02007003.10.122.0033.2323.3.3.90.39.10</t>
  </si>
  <si>
    <t>MMCW EMPREENDIMENTOS IMOBILIARIOS LTDA</t>
  </si>
  <si>
    <r>
      <rPr>
        <b/>
        <sz val="8"/>
        <color rgb="FF000000"/>
        <rFont val="Arial"/>
        <family val="2"/>
      </rPr>
      <t xml:space="preserve">Histórico do Empenho:  </t>
    </r>
    <r>
      <rPr>
        <sz val="8"/>
        <color rgb="FF000000"/>
        <rFont val="Arial"/>
        <family val="2"/>
      </rPr>
      <t>LOCAÇÃO DE IMOVÉL PARA MORADIA DE ACADEMICAS DE MEDICINA QUE PRESTARÃO SERVIÇOS NO MUNICIPIO.</t>
    </r>
  </si>
  <si>
    <t>LOURIVAL JOSE MACEDO</t>
  </si>
  <si>
    <r>
      <rPr>
        <b/>
        <sz val="8"/>
        <color rgb="FF000000"/>
        <rFont val="Arial"/>
        <family val="2"/>
      </rPr>
      <t xml:space="preserve">Histórico do Empenho:  </t>
    </r>
    <r>
      <rPr>
        <sz val="8"/>
        <color rgb="FF000000"/>
        <rFont val="Arial"/>
        <family val="2"/>
      </rPr>
      <t>LOCAÇÃO DE IMÓVEL PARA FUNCIONAMENTO DO PSF CENTRO. ENDEREÇO: RUA ARISTIDES PASSOS, N° 147, BAIRRO CENTRO.</t>
    </r>
  </si>
  <si>
    <t>MARIA ZILDA ANDRADE</t>
  </si>
  <si>
    <r>
      <rPr>
        <b/>
        <sz val="8"/>
        <color rgb="FF000000"/>
        <rFont val="Arial"/>
        <family val="2"/>
      </rPr>
      <t xml:space="preserve">Histórico do Empenho:  </t>
    </r>
    <r>
      <rPr>
        <sz val="8"/>
        <color rgb="FF000000"/>
        <rFont val="Arial"/>
        <family val="2"/>
      </rPr>
      <t>LOCACAO DE IMOVEL PARA ABRIGAR OS SETORES DE MANUTENÇÃO E  APOIO/ARQUIVO ADMINISTRATIVO.</t>
    </r>
  </si>
  <si>
    <t>ROSEMARY ROSA DE JESUS</t>
  </si>
  <si>
    <r>
      <rPr>
        <b/>
        <sz val="8"/>
        <color rgb="FF000000"/>
        <rFont val="Arial"/>
        <family val="2"/>
      </rPr>
      <t xml:space="preserve">Histórico do Empenho:  </t>
    </r>
    <r>
      <rPr>
        <sz val="8"/>
        <color rgb="FF000000"/>
        <rFont val="Arial"/>
        <family val="2"/>
      </rPr>
      <t>LOCAÇÃO DE IMOVEL PARA FUNCIONAMENTO DO ALMOXARIFADO DE MEDICAMENTOS</t>
    </r>
  </si>
  <si>
    <t>NEIDE DE OLIVEIRA BATISTA</t>
  </si>
  <si>
    <r>
      <rPr>
        <b/>
        <sz val="8"/>
        <color rgb="FF000000"/>
        <rFont val="Arial"/>
        <family val="2"/>
      </rPr>
      <t xml:space="preserve">Histórico do Empenho:  </t>
    </r>
    <r>
      <rPr>
        <sz val="8"/>
        <color rgb="FF000000"/>
        <rFont val="Arial"/>
        <family val="2"/>
      </rPr>
      <t>Execução de Servicos de Locação de Imoveis</t>
    </r>
  </si>
  <si>
    <t>ANGELO GIOVANINI MURTA</t>
  </si>
  <si>
    <r>
      <rPr>
        <b/>
        <sz val="8"/>
        <color rgb="FF000000"/>
        <rFont val="Arial"/>
        <family val="2"/>
      </rPr>
      <t xml:space="preserve">Histórico do Empenho:  </t>
    </r>
    <r>
      <rPr>
        <sz val="8"/>
        <color rgb="FF000000"/>
        <rFont val="Arial"/>
        <family val="2"/>
      </rPr>
      <t>lOCAÇÃO DE IMÓVEL PARA O FUNCIONAMENTO DO ALMOXARIFADO DA SMS,SITUADO A RUA JOSE DA SILVA FERNANDES  157 BAIRRO DE LOURDES  BRUMADINHO.</t>
    </r>
  </si>
  <si>
    <t>02.02007006.10.302.0018.2045.3.3.90.39.10</t>
  </si>
  <si>
    <t>ASSOCIAÇÃO JOÃO FERNANDES DO CARMO</t>
  </si>
  <si>
    <r>
      <rPr>
        <b/>
        <sz val="8"/>
        <color rgb="FF000000"/>
        <rFont val="Arial"/>
        <family val="2"/>
      </rPr>
      <t xml:space="preserve">Histórico do Empenho:  </t>
    </r>
    <r>
      <rPr>
        <sz val="8"/>
        <color rgb="FF000000"/>
        <rFont val="Arial"/>
        <family val="2"/>
      </rPr>
      <t>LOCAÇÃO DE IMÓVEL PARA FUNCIONAMENTO DO HOSPITAL MUNICIPAL JOÃO FERNANDES DO CARMO PELO PRAZO DE 12 MESES.</t>
    </r>
  </si>
  <si>
    <t>AMAURI LEIJOTO PINTO</t>
  </si>
  <si>
    <r>
      <rPr>
        <b/>
        <sz val="8"/>
        <color rgb="FF000000"/>
        <rFont val="Arial"/>
        <family val="2"/>
      </rPr>
      <t xml:space="preserve">Histórico do Empenho:  </t>
    </r>
    <r>
      <rPr>
        <sz val="8"/>
        <color rgb="FF000000"/>
        <rFont val="Arial"/>
        <family val="2"/>
      </rPr>
      <t>LOCAÇÃO DE IMOVEL PARA O SETOR DE TRANSPORTE E ALMOXARIFADO DAO LABORATORIO.</t>
    </r>
  </si>
  <si>
    <t>JOÃO DA SILVA MOREIRA</t>
  </si>
  <si>
    <r>
      <rPr>
        <b/>
        <sz val="8"/>
        <color rgb="FF000000"/>
        <rFont val="Arial"/>
        <family val="2"/>
      </rPr>
      <t xml:space="preserve">Histórico do Empenho:  </t>
    </r>
    <r>
      <rPr>
        <sz val="8"/>
        <color rgb="FF000000"/>
        <rFont val="Arial"/>
        <family val="2"/>
      </rPr>
      <t>LOCAÇÃO DE IMÓVEL DESTINADO AO ABRIGO DE ANIMAIS APREENDIDOS DE GRANDE E MEDIO PORTE, pelo período de 12 meses</t>
    </r>
  </si>
  <si>
    <t>KÊNIA MARA FELIPETTO MALTA VALADARES</t>
  </si>
  <si>
    <r>
      <rPr>
        <b/>
        <sz val="8"/>
        <color rgb="FF000000"/>
        <rFont val="Arial"/>
        <family val="2"/>
      </rPr>
      <t xml:space="preserve">Histórico do Empenho:  </t>
    </r>
    <r>
      <rPr>
        <sz val="8"/>
        <color rgb="FF000000"/>
        <rFont val="Arial"/>
        <family val="2"/>
      </rPr>
      <t>LOCAÇÃO DE IMÓVEL PARA FUNCIONAMENTO DO SETOR DE VIGILANCIA EM SAUDE DA SMS, PELO PERIODO DE 12 MESES.</t>
    </r>
  </si>
  <si>
    <t>JEAN LUCAS ANTONIO DOS SANTOS</t>
  </si>
  <si>
    <t>JORGE FERREIRA DOS SANTOS</t>
  </si>
  <si>
    <t>HAMILTON MONTALVÃO DA SILVA</t>
  </si>
  <si>
    <t>FABIO LUCIO RIBEIRO</t>
  </si>
  <si>
    <t>VINÍCIUS LUAN SILVA DOS SANTOS</t>
  </si>
  <si>
    <t>SÉRGIO DA SILVA CALDEIRA</t>
  </si>
  <si>
    <t>SAMUEL RODRIGUES VIEIRA</t>
  </si>
  <si>
    <t>DÁRIO DUARTE</t>
  </si>
  <si>
    <t>ROSANIA DA SILVA AGUIAR</t>
  </si>
  <si>
    <t>CÁTIA GUIMARÃES MACHADO</t>
  </si>
  <si>
    <t>PATRICIA FERNANDES DA SILVA</t>
  </si>
  <si>
    <t>MÁRCIA RODRIGUES DE CARVALHO</t>
  </si>
  <si>
    <t>LUCIA ANGELA DE OLIVEIRA</t>
  </si>
  <si>
    <t>AMANDA EDUARDA DOS SANTOS ALVES</t>
  </si>
  <si>
    <t>ANA CLAUDIA BRANDAO DE OLIVEIRA</t>
  </si>
  <si>
    <t>ROSIANE CONCEIÇÃO DE SALES</t>
  </si>
  <si>
    <t>ROSALVA DAS DORES SILVA</t>
  </si>
  <si>
    <t>MARCILEIA APARECIDA DA SILVA PRADO</t>
  </si>
  <si>
    <t>CIBELLE APARECIDA AMORIM</t>
  </si>
  <si>
    <t>LUCICLEIA DE ANDRADE</t>
  </si>
  <si>
    <t>EMANUELE DINIZ G. PRADO</t>
  </si>
  <si>
    <t>JUSSARA VANDERLÚCIA DE SOUZA</t>
  </si>
  <si>
    <t>RAPHAEL FARIA DA COSTA</t>
  </si>
  <si>
    <t>KEILA CRISTINA FERREIRA DE ASSIS</t>
  </si>
  <si>
    <t>ELIANA BARBOSA DA S. REZENDE</t>
  </si>
  <si>
    <t>DALVINA MARQUES DA SILVA</t>
  </si>
  <si>
    <t>ABIQUEILA CRISTINA FERREIRA</t>
  </si>
  <si>
    <t>LENIR MAIA AMORIM</t>
  </si>
  <si>
    <t>ALAIR LUIZ DA SILVA SOBRINHO</t>
  </si>
  <si>
    <t>CINTIA APARECIDA DE SOUZA CARVALHO</t>
  </si>
  <si>
    <t>ELISANGELA OLIVEIRA MOTA</t>
  </si>
  <si>
    <t>FERNANDA DE ASSIS MOREIRA</t>
  </si>
  <si>
    <t>JANAINA CRISTHINA PRADO MOREIRA</t>
  </si>
  <si>
    <t>LILIAM DE FATIMA ARAUJO COSTA</t>
  </si>
  <si>
    <t>LUCILIA RODRIGUES LOPES</t>
  </si>
  <si>
    <t>MARIA DO CARMO CONCEIÇÃO SIQUEIRA GOMES</t>
  </si>
  <si>
    <t>RICARDO APARECIDO PEREIRA</t>
  </si>
  <si>
    <t>ROSA ELANE ALVES SANTOS</t>
  </si>
  <si>
    <t>SANDRA APARECIDA SOBRINHO</t>
  </si>
  <si>
    <t>SUELI PEDRO FELICIANO</t>
  </si>
  <si>
    <t>JOSÉ GERALDO DOS SANTOS</t>
  </si>
  <si>
    <r>
      <rPr>
        <b/>
        <sz val="8"/>
        <color rgb="FF000000"/>
        <rFont val="Arial"/>
        <family val="2"/>
      </rPr>
      <t xml:space="preserve">Histórico do Empenho:  </t>
    </r>
    <r>
      <rPr>
        <sz val="8"/>
        <color rgb="FF000000"/>
        <rFont val="Arial"/>
        <family val="2"/>
      </rPr>
      <t>CONCESSÃO DE  AUXILIO DESLOCAMENTO AGENTE CONDUTOR DA SMS,   LEVANDO PACINETE A HOSP. E CLÍNICAS FORA DO MUNICIPIO CONF. DECRETO 219/2017  E ANEXOS.</t>
    </r>
  </si>
  <si>
    <t>WALESKA TEIXEIRA COIMBRA DHOM FERRARI</t>
  </si>
  <si>
    <t>GRAZIELE MOREIRA PARREIRAS</t>
  </si>
  <si>
    <t>RAQUEL PEREIRA</t>
  </si>
  <si>
    <t>FLAVIANE APARECIDA BRAGA DE MENEZES</t>
  </si>
  <si>
    <t>ADRIANA TANIA DINIZ SALES</t>
  </si>
  <si>
    <t>MARIA EUGENIA DAS MERCES PARREIRAS</t>
  </si>
  <si>
    <t>HELENA MARIA DOS SANTOS ALVES</t>
  </si>
  <si>
    <t>ROSANE DE ALMEIDA</t>
  </si>
  <si>
    <t>MARCOS RONALDO CAMPOS GOÇALVES</t>
  </si>
  <si>
    <t>ANA PAULA PINTO SALES</t>
  </si>
  <si>
    <t>CLEIDE APARECIDA VIEIRA DA SILVA</t>
  </si>
  <si>
    <t>DELBA ALBERTO DE SOUZA</t>
  </si>
  <si>
    <t>ELIENE DE JESUS SOARES</t>
  </si>
  <si>
    <t>GISLEI APARECIDA CANDIDA PAZ</t>
  </si>
  <si>
    <t>GILSELI VIEIRA ANDRADE</t>
  </si>
  <si>
    <t>IVANETE DA APARECIDA SOUZA</t>
  </si>
  <si>
    <t>JULIANA FELIPELLI BERNARDES</t>
  </si>
  <si>
    <t>JUSSARA ADRIANE DA PAIXAO</t>
  </si>
  <si>
    <t>MARIA APARECIDA DE JESUS</t>
  </si>
  <si>
    <t>REGINA RIBEIRO MORAIS</t>
  </si>
  <si>
    <t>VALÉRIA ARAUJO DO NASCIMENTO</t>
  </si>
  <si>
    <r>
      <rPr>
        <b/>
        <sz val="8"/>
        <color rgb="FF000000"/>
        <rFont val="Arial"/>
        <family val="2"/>
      </rPr>
      <t xml:space="preserve">Histórico do Empenho:  </t>
    </r>
    <r>
      <rPr>
        <sz val="8"/>
        <color rgb="FF000000"/>
        <rFont val="Arial"/>
        <family val="2"/>
      </rPr>
      <t>CONCESSÃO DE AUXILIO DESLOCAMENTO A GENTE CONDUTOR DA SMS LEVANDO PACINETE A HOSP. E CLÍNICAS FORA DO MUNICIPIo CONF. DECRETO 219/2017  E ANEXOS.</t>
    </r>
  </si>
  <si>
    <t>02.02007006.10.302.0033.2328.3.3.93.39.05</t>
  </si>
  <si>
    <r>
      <rPr>
        <b/>
        <sz val="8"/>
        <color rgb="FF000000"/>
        <rFont val="Arial"/>
        <family val="2"/>
      </rPr>
      <t xml:space="preserve">Histórico do Empenho:  </t>
    </r>
    <r>
      <rPr>
        <sz val="8"/>
        <color rgb="FF000000"/>
        <rFont val="Arial"/>
        <family val="2"/>
      </rPr>
      <t>CONTRATAÇÃO DA INSTITUIÇÃO DE COOPERAÇÃO INTERMUNICIPAL DO MÉDIO PARAOPEBA  ICISMEP, PARA A PRESTAÇÃO DE SERVIÇOS ESPECIALIZADOS POR PROFISSIONAIS DE NÍVEL SUPERIOR E MÉDIO, NA ÁREA DE ASSISTÊNCIA À SAÚDE, EM NÍVEL AMBULATORIAL E HOSPITALAR.</t>
    </r>
  </si>
  <si>
    <t>02.02007003.10.122.0033.2322.3.3.90.39.33</t>
  </si>
  <si>
    <t>CONCEITO SOLUÇÃO EM PUBLICAÇÃO EIRELI ME</t>
  </si>
  <si>
    <r>
      <rPr>
        <b/>
        <sz val="8"/>
        <color rgb="FF000000"/>
        <rFont val="Arial"/>
        <family val="2"/>
      </rPr>
      <t xml:space="preserve">Histórico do Empenho:  </t>
    </r>
    <r>
      <rPr>
        <sz val="8"/>
        <color rgb="FF000000"/>
        <rFont val="Arial"/>
        <family val="2"/>
      </rPr>
      <t>CONTRATAÇÃO DE EMPRESA PARA PRESTAÇÃO DE SERVIÇOS DE GERENCIAMENTO DE PUBLICAÇÕES EM JORNAIS DE GRANDE E MEDIA CIRCULAÇÃO REFERENTE A DIVULGAÇÃO DE EDITAIS, LICITAÇÕES PORTARIAS, DECRETOS, LEIS, CONTRATOS, RECURSOS, IMPUGNAÇÕES, ALÉM DE OUTRAS DIVULGAÇÕES</t>
    </r>
  </si>
  <si>
    <r>
      <rPr>
        <b/>
        <sz val="8"/>
        <color rgb="FF000000"/>
        <rFont val="Arial"/>
        <family val="2"/>
      </rPr>
      <t xml:space="preserve">Histórico do Empenho:  </t>
    </r>
    <r>
      <rPr>
        <sz val="8"/>
        <color rgb="FF000000"/>
        <rFont val="Arial"/>
        <family val="2"/>
      </rPr>
      <t>.AQUISIÇÃO DE MEDICAMENTOS INJETÁVEIS</t>
    </r>
  </si>
  <si>
    <t>BIOHOSP PRODUTOS HOSPITALARES LTDA</t>
  </si>
  <si>
    <t>COSTA CAMARGO COMERCIO DE PRODUTOS HOSPITALARES LTDA</t>
  </si>
  <si>
    <t>02.02007003.10.122.0033.2322.3.3.90.39.43</t>
  </si>
  <si>
    <t>TELEFONICA BRASIL S.A</t>
  </si>
  <si>
    <r>
      <rPr>
        <b/>
        <sz val="8"/>
        <color rgb="FF000000"/>
        <rFont val="Arial"/>
        <family val="2"/>
      </rPr>
      <t xml:space="preserve">Histórico do Empenho:  </t>
    </r>
    <r>
      <rPr>
        <sz val="8"/>
        <color rgb="FF000000"/>
        <rFont val="Arial"/>
        <family val="2"/>
      </rPr>
      <t>CONTRATAÇÃO DE EMPRESA ESPECIALIZADA PARA PRESTAÇÃO DE SERVIÇOS DE TELEFONIA MÓVEL PESSOAL (SMP) COM LONGA DISTÂNCIA NACIONAL (LDN)- ORIGEM SMP E LONGA DISTÂNCIA INTERNACIONAL (LDI) - ORIGEM SMP COM SOFTWARE DE GESTÃO PARA A SMS.</t>
    </r>
  </si>
  <si>
    <r>
      <rPr>
        <b/>
        <sz val="8"/>
        <color rgb="FF000000"/>
        <rFont val="Arial"/>
        <family val="2"/>
      </rPr>
      <t xml:space="preserve">Histórico do Empenho:  </t>
    </r>
    <r>
      <rPr>
        <sz val="8"/>
        <color rgb="FF000000"/>
        <rFont val="Arial"/>
        <family val="2"/>
      </rPr>
      <t>AQUISIÇÃO DE MEDICAMENTOS CONTROLADOS</t>
    </r>
  </si>
  <si>
    <t>GEOLAB INDÚSTRIA FARMACÊUTICA LTDA</t>
  </si>
  <si>
    <t>UNIAO QUIMICA FARMACEUTICA NACIONAL S A</t>
  </si>
  <si>
    <r>
      <rPr>
        <b/>
        <sz val="8"/>
        <color rgb="FF000000"/>
        <rFont val="Arial"/>
        <family val="2"/>
      </rPr>
      <t xml:space="preserve">Histórico do Empenho:  </t>
    </r>
    <r>
      <rPr>
        <sz val="8"/>
        <color rgb="FF000000"/>
        <rFont val="Arial"/>
        <family val="2"/>
      </rPr>
      <t>AQUISIÇÃO DE MEDICAMENTOS TÓPICOS E SOLUÇÕES.</t>
    </r>
  </si>
  <si>
    <t>BH FARMA COMÉRCIO LTDA</t>
  </si>
  <si>
    <t>BH MED DISTRIBUIDORA HOSPITALAR EIRELI</t>
  </si>
  <si>
    <t>MEDILAR IMPORTACAO E DISTRIBUICAO DE PRODUTOS MEDICOS HOSPITALARES S/A</t>
  </si>
  <si>
    <r>
      <rPr>
        <b/>
        <sz val="8"/>
        <color rgb="FF000000"/>
        <rFont val="Arial"/>
        <family val="2"/>
      </rPr>
      <t xml:space="preserve">Histórico do Empenho:  </t>
    </r>
    <r>
      <rPr>
        <sz val="8"/>
        <color rgb="FF000000"/>
        <rFont val="Arial"/>
        <family val="2"/>
      </rPr>
      <t>AQUISIÇÃO DE MEDICAMENTOS SÓLIDOS ORAIS.</t>
    </r>
  </si>
  <si>
    <t>DIMASTER COMERCIO DE PRODUTOS HOSPITALARES LTDA.</t>
  </si>
  <si>
    <t>ACACIA COMERCIO DE MEDICAMENTOS LTDA</t>
  </si>
  <si>
    <r>
      <rPr>
        <b/>
        <sz val="8"/>
        <color rgb="FF000000"/>
        <rFont val="Arial"/>
        <family val="2"/>
      </rPr>
      <t xml:space="preserve">Histórico do Empenho:  </t>
    </r>
    <r>
      <rPr>
        <sz val="8"/>
        <color rgb="FF000000"/>
        <rFont val="Arial"/>
        <family val="2"/>
      </rPr>
      <t>AQUISIÇÃO DE MEDICAMENTOS HIDROELETROLÍTICOS..</t>
    </r>
  </si>
  <si>
    <t>MARIA DAS DORES GOUVEIA  TEIXEIRA</t>
  </si>
  <si>
    <r>
      <rPr>
        <b/>
        <sz val="8"/>
        <color rgb="FF000000"/>
        <rFont val="Arial"/>
        <family val="2"/>
      </rPr>
      <t xml:space="preserve">Histórico do Empenho:  </t>
    </r>
    <r>
      <rPr>
        <sz val="8"/>
        <color rgb="FF000000"/>
        <rFont val="Arial"/>
        <family val="2"/>
      </rPr>
      <t>Locação de imóvel para funcionamento do CISMEP, unidade saude da mulher.</t>
    </r>
  </si>
  <si>
    <t>MSR PRODUTOS DE DIETA EIRELI</t>
  </si>
  <si>
    <r>
      <rPr>
        <b/>
        <sz val="8"/>
        <color rgb="FF000000"/>
        <rFont val="Arial"/>
        <family val="2"/>
      </rPr>
      <t xml:space="preserve">Histórico do Empenho:  </t>
    </r>
    <r>
      <rPr>
        <sz val="8"/>
        <color rgb="FF000000"/>
        <rFont val="Arial"/>
        <family val="2"/>
      </rPr>
      <t>AQUISIÇÃO DE  FORMULA INFANTIL DESTINADOS A PACIENTE  DO SUS DE BRUMADINHO.</t>
    </r>
  </si>
  <si>
    <t>IBF INDUSTRIA BRASILEIRA DE FILMES S A</t>
  </si>
  <si>
    <r>
      <rPr>
        <b/>
        <sz val="8"/>
        <color rgb="FF000000"/>
        <rFont val="Arial"/>
        <family val="2"/>
      </rPr>
      <t xml:space="preserve">Histórico do Empenho:  </t>
    </r>
    <r>
      <rPr>
        <sz val="8"/>
        <color rgb="FF000000"/>
        <rFont val="Arial"/>
        <family val="2"/>
      </rPr>
      <t>REGISTRO DE PREÇO PARA FUTURO E EVENTUAL AQUISIÇÃO DE PRODUTOS RADIOLÓGICOS PARA SMS.</t>
    </r>
  </si>
  <si>
    <t>02.02007003.10.122.0033.2323.3.3.90.30.16</t>
  </si>
  <si>
    <t>CAPITAL PAPELARIA E INFORMÁTICA LTDA-ME</t>
  </si>
  <si>
    <r>
      <rPr>
        <b/>
        <sz val="8"/>
        <color rgb="FF000000"/>
        <rFont val="Arial"/>
        <family val="2"/>
      </rPr>
      <t xml:space="preserve">Histórico do Empenho:  </t>
    </r>
    <r>
      <rPr>
        <sz val="8"/>
        <color rgb="FF000000"/>
        <rFont val="Arial"/>
        <family val="2"/>
      </rPr>
      <t>Aquisição de material de escritório para o Departamento de Almoxarifado da Secretaria de Saúde.</t>
    </r>
  </si>
  <si>
    <t>ERIC G. SILVA PAPELARIA. ARMARINHO E INF</t>
  </si>
  <si>
    <t>PAPELARIA OURO EIRELI - EPP</t>
  </si>
  <si>
    <t>PORT DISTRIBUIDORA DE INFORMATICA E PAPELARIA LTDA-</t>
  </si>
  <si>
    <t>02.02007003.10.122.0033.2169.3.3.90.46.00</t>
  </si>
  <si>
    <t>VEROCHEQUE REFEIÇÕES LTDA</t>
  </si>
  <si>
    <r>
      <rPr>
        <b/>
        <sz val="8"/>
        <color rgb="FF000000"/>
        <rFont val="Arial"/>
        <family val="2"/>
      </rPr>
      <t xml:space="preserve">Histórico do Empenho:  </t>
    </r>
    <r>
      <rPr>
        <sz val="8"/>
        <color rgb="FF000000"/>
        <rFont val="Arial"/>
        <family val="2"/>
      </rPr>
      <t>CONTRATACAO DE EMPRESA ESPECIALIZADA PARA PRESTACAO DE SERVICOS DE CONFECCAO E FORNECIMENTO DE CARTAO ALIMENTACAO, PROCESSAMENTO E CARGA DE CREDITOS ELETRONICOS NOS CARTOES MAGNETICOS, PARA SERVIDORES DA SMS.</t>
    </r>
  </si>
  <si>
    <t>SERMEP SERVICOS MEDICOS LTDA</t>
  </si>
  <si>
    <r>
      <rPr>
        <b/>
        <sz val="8"/>
        <color rgb="FF000000"/>
        <rFont val="Arial"/>
        <family val="2"/>
      </rPr>
      <t xml:space="preserve">Histórico do Empenho:  </t>
    </r>
    <r>
      <rPr>
        <sz val="8"/>
        <color rgb="FF000000"/>
        <rFont val="Arial"/>
        <family val="2"/>
      </rPr>
      <t>CONTRATAÇÃO DE EMPRESA PARA PRESTAÇÃO DE SERVIÇOS MÉDICOS ESPECIALIZADOS PARA ATENDIMENTO AO CENTRO DE ESPECIALIDADES MÉDICAS, SERVIÇOS MÉDICOS PARA ATENDIMENTO ÀS UNIDADES DE ATENÇÃO PRIMÁRIA EM SAÚDE E ATENDIMENTO EM REGIME DE PLANTÃO PARCIAL ( 16H ÀS 2</t>
    </r>
  </si>
  <si>
    <t>02.02007003.10.122.0033.2322.3.3.90.39.53</t>
  </si>
  <si>
    <t>SEGURADORA LIDER DO CONSORCIO DO SEGURO</t>
  </si>
  <si>
    <r>
      <rPr>
        <b/>
        <sz val="8"/>
        <color rgb="FF000000"/>
        <rFont val="Arial"/>
        <family val="2"/>
      </rPr>
      <t xml:space="preserve">Histórico do Empenho:  </t>
    </r>
    <r>
      <rPr>
        <sz val="8"/>
        <color rgb="FF000000"/>
        <rFont val="Arial"/>
        <family val="2"/>
      </rPr>
      <t>SEGURO OBRIGATORIO -DPVT -  PARA O ANO DE 2019 DE VEICULOS DA SECRETARIA MUNICIPAL DE SAUDE PARA CUMPRIMENTO DAS RESPONSABILIDADES LEGAIS DE CIRCULAÇÃO DE VEICULOS AUTOMOTORES</t>
    </r>
  </si>
  <si>
    <t>02.02007003.10.122.0033.2322.3.3.90.36.02</t>
  </si>
  <si>
    <t>LUIZ FERNANDO BARROS POLICENA</t>
  </si>
  <si>
    <r>
      <rPr>
        <b/>
        <sz val="8"/>
        <color rgb="FF000000"/>
        <rFont val="Arial"/>
        <family val="2"/>
      </rPr>
      <t xml:space="preserve">Histórico do Empenho:  </t>
    </r>
    <r>
      <rPr>
        <sz val="8"/>
        <color rgb="FF000000"/>
        <rFont val="Arial"/>
        <family val="2"/>
      </rPr>
      <t>REEMBOLSO DE DESPESA DE VIAGEM PARA BUSCAR UM VEICULO CEDIDO PELO MINISTERIO DA SAUDE EM BRASILIA/DF</t>
    </r>
  </si>
  <si>
    <t>02.02007003.10.122.0033.2322.3.3.90.36.07</t>
  </si>
  <si>
    <t>CAMILA MONTEIRO CUNHA</t>
  </si>
  <si>
    <r>
      <rPr>
        <b/>
        <sz val="8"/>
        <color rgb="FF000000"/>
        <rFont val="Arial"/>
        <family val="2"/>
      </rPr>
      <t xml:space="preserve">Histórico do Empenho:  </t>
    </r>
    <r>
      <rPr>
        <sz val="8"/>
        <color rgb="FF000000"/>
        <rFont val="Arial"/>
        <family val="2"/>
      </rPr>
      <t>Empenho referente a estágio remunerado no laboratório da Secretaria Municipal de Saúde.</t>
    </r>
  </si>
  <si>
    <t>EDUARDA APARECIDA REZENDE CRUZ</t>
  </si>
  <si>
    <r>
      <rPr>
        <b/>
        <sz val="8"/>
        <color rgb="FF000000"/>
        <rFont val="Arial"/>
        <family val="2"/>
      </rPr>
      <t xml:space="preserve">Histórico do Empenho:  </t>
    </r>
    <r>
      <rPr>
        <sz val="8"/>
        <color rgb="FF000000"/>
        <rFont val="Arial"/>
        <family val="2"/>
      </rPr>
      <t>Empenho referente a estágio remunerado na Farmácia da Secretaria Municipal de Saúde.</t>
    </r>
  </si>
  <si>
    <t>MARIA EDUARDA DA SILVA</t>
  </si>
  <si>
    <r>
      <rPr>
        <b/>
        <sz val="8"/>
        <color rgb="FF000000"/>
        <rFont val="Arial"/>
        <family val="2"/>
      </rPr>
      <t xml:space="preserve">Histórico do Empenho:  </t>
    </r>
    <r>
      <rPr>
        <sz val="8"/>
        <color rgb="FF000000"/>
        <rFont val="Arial"/>
        <family val="2"/>
      </rPr>
      <t>Empenho referente a estágio remunerado no Centro de Atenção Psicossocial da Secretaria Municipal de Saúde.</t>
    </r>
  </si>
  <si>
    <t>VICTOR LUIS DE BESSA SOUSA</t>
  </si>
  <si>
    <r>
      <rPr>
        <b/>
        <sz val="8"/>
        <color rgb="FF000000"/>
        <rFont val="Arial"/>
        <family val="2"/>
      </rPr>
      <t xml:space="preserve">Histórico do Empenho:  </t>
    </r>
    <r>
      <rPr>
        <sz val="8"/>
        <color rgb="FF000000"/>
        <rFont val="Arial"/>
        <family val="2"/>
      </rPr>
      <t>Empenho referente a estágio remunerado na Vigilância Sanitária da Secretaria Municipal de Saúde.</t>
    </r>
  </si>
  <si>
    <r>
      <rPr>
        <b/>
        <sz val="8"/>
        <color rgb="FF000000"/>
        <rFont val="Arial"/>
        <family val="2"/>
      </rPr>
      <t xml:space="preserve">Histórico do Empenho:  </t>
    </r>
    <r>
      <rPr>
        <sz val="8"/>
        <color rgb="FF000000"/>
        <rFont val="Arial"/>
        <family val="2"/>
      </rPr>
      <t>Empenho referente a aquisição de bicarbonato de sódio 8,4% - ampola 10 ml, para a Central de Abastecimento Farmacêutica da Secretaria Municipal de Saúde.</t>
    </r>
  </si>
  <si>
    <r>
      <rPr>
        <b/>
        <sz val="8"/>
        <color rgb="FF000000"/>
        <rFont val="Arial"/>
        <family val="2"/>
      </rPr>
      <t xml:space="preserve">Histórico do Empenho:  </t>
    </r>
    <r>
      <rPr>
        <sz val="8"/>
        <color rgb="FF000000"/>
        <rFont val="Arial"/>
        <family val="2"/>
      </rPr>
      <t>Empenho referente a aquisição de glicoses a 5%, sistema fechado, frasco ou bolsa de 500 ml, para a Central de Abastecimento Farmacêutica da Secretaria Municipal de Saúde.</t>
    </r>
  </si>
  <si>
    <r>
      <rPr>
        <b/>
        <sz val="8"/>
        <color rgb="FF000000"/>
        <rFont val="Arial"/>
        <family val="2"/>
      </rPr>
      <t xml:space="preserve">Histórico do Empenho:  </t>
    </r>
    <r>
      <rPr>
        <sz val="8"/>
        <color rgb="FF000000"/>
        <rFont val="Arial"/>
        <family val="2"/>
      </rPr>
      <t>Empenho referente a aquisição de lidocaína 2% com vaso constritor-  frasco ampola 20ml, para a Central de Abastecimento Farmacêutico da Secretaria Municipal de Saúde.</t>
    </r>
  </si>
  <si>
    <r>
      <rPr>
        <b/>
        <sz val="8"/>
        <color rgb="FF000000"/>
        <rFont val="Arial"/>
        <family val="2"/>
      </rPr>
      <t xml:space="preserve">Histórico do Empenho:  </t>
    </r>
    <r>
      <rPr>
        <sz val="8"/>
        <color rgb="FF000000"/>
        <rFont val="Arial"/>
        <family val="2"/>
      </rPr>
      <t>Empenho referente a aquisição de adrenalina, cloridrato - 1MG/ML- ampola 1ML, para a Central de Abastecimento farmacêutico da Secretaria Municipal de Saúde.</t>
    </r>
  </si>
  <si>
    <r>
      <rPr>
        <b/>
        <sz val="8"/>
        <color rgb="FF000000"/>
        <rFont val="Arial"/>
        <family val="2"/>
      </rPr>
      <t xml:space="preserve">Histórico do Empenho:  </t>
    </r>
    <r>
      <rPr>
        <sz val="8"/>
        <color rgb="FF000000"/>
        <rFont val="Arial"/>
        <family val="2"/>
      </rPr>
      <t>Empenho referente a aquisição de fenobarbital 100MG- comprimido/blister, para a Central de Abastecimento Farmacêutico da Secretaria Municipal de Saúde.</t>
    </r>
  </si>
  <si>
    <r>
      <rPr>
        <b/>
        <sz val="8"/>
        <color rgb="FF000000"/>
        <rFont val="Arial"/>
        <family val="2"/>
      </rPr>
      <t xml:space="preserve">Histórico do Empenho:  </t>
    </r>
    <r>
      <rPr>
        <sz val="8"/>
        <color rgb="FF000000"/>
        <rFont val="Arial"/>
        <family val="2"/>
      </rPr>
      <t>Referente a 01(uma) diária de viagem a Coordenador de Tranporte para viagem ao Rio de Janeiro para buscar doação  de veículos pelo Ministério da Saúde com data de saíde dia 08/02 e volta 09/02/2018, conforme decreto nº 219/2017.</t>
    </r>
  </si>
  <si>
    <t>02.02007003.10.122.0033.2322.3.3.90.36.99</t>
  </si>
  <si>
    <r>
      <rPr>
        <b/>
        <sz val="8"/>
        <color rgb="FF000000"/>
        <rFont val="Arial"/>
        <family val="2"/>
      </rPr>
      <t xml:space="preserve">Histórico do Empenho:  </t>
    </r>
    <r>
      <rPr>
        <sz val="8"/>
        <color rgb="FF000000"/>
        <rFont val="Arial"/>
        <family val="2"/>
      </rPr>
      <t>Referente a adiantamento de viagem a servidor para buscar veículos doado pelo MInistério da Saúde na cidade do Rio de Janeiro nos dias 08/02 e 09/002/2019.</t>
    </r>
  </si>
  <si>
    <r>
      <rPr>
        <b/>
        <sz val="8"/>
        <color rgb="FF000000"/>
        <rFont val="Arial"/>
        <family val="2"/>
      </rPr>
      <t xml:space="preserve">Histórico do Empenho:  </t>
    </r>
    <r>
      <rPr>
        <sz val="8"/>
        <color rgb="FF000000"/>
        <rFont val="Arial"/>
        <family val="2"/>
      </rPr>
      <t>Empenho referente a aquisição de midazolam 50 MG - ampola 10 ml, para a Central de Abastecimento Farmacêutica da Secretaria Municipal de Saúde.</t>
    </r>
  </si>
  <si>
    <r>
      <rPr>
        <b/>
        <sz val="8"/>
        <color rgb="FF000000"/>
        <rFont val="Arial"/>
        <family val="2"/>
      </rPr>
      <t xml:space="preserve">Histórico do Empenho:  </t>
    </r>
    <r>
      <rPr>
        <sz val="8"/>
        <color rgb="FF000000"/>
        <rFont val="Arial"/>
        <family val="2"/>
      </rPr>
      <t>Empenho referente a aquisição de medicamentos para a Central de Abastecimento Farmacêutica da Secretaria Municipal de Saúde.</t>
    </r>
  </si>
  <si>
    <r>
      <rPr>
        <b/>
        <sz val="8"/>
        <color rgb="FF000000"/>
        <rFont val="Arial"/>
        <family val="2"/>
      </rPr>
      <t xml:space="preserve">Histórico do Empenho:  </t>
    </r>
    <r>
      <rPr>
        <sz val="8"/>
        <color rgb="FF000000"/>
        <rFont val="Arial"/>
        <family val="2"/>
      </rPr>
      <t>Empenho referente a aquisição de sulfametoxazol 400 mg + trimetropina 80 MG - comprimido/blister, para a Central de Abastecimento Farmacêutica da Secretaria Municipal de Saúde.</t>
    </r>
  </si>
  <si>
    <t>EQUIPAR MEDICO E HOSPITALAR LTDA</t>
  </si>
  <si>
    <r>
      <rPr>
        <b/>
        <sz val="8"/>
        <color rgb="FF000000"/>
        <rFont val="Arial"/>
        <family val="2"/>
      </rPr>
      <t xml:space="preserve">Histórico do Empenho:  </t>
    </r>
    <r>
      <rPr>
        <sz val="8"/>
        <color rgb="FF000000"/>
        <rFont val="Arial"/>
        <family val="2"/>
      </rPr>
      <t>Empenho referente a aquisição de tobramicina sulfato 3MG/ML frasco 5 ml - solução oftálmica, para a Central de Abastecimento Farmacêutica da Secretaria Municipal de Saúde.</t>
    </r>
  </si>
  <si>
    <t>CRISTAL PHARMA LTDA</t>
  </si>
  <si>
    <r>
      <rPr>
        <b/>
        <sz val="8"/>
        <color rgb="FF000000"/>
        <rFont val="Arial"/>
        <family val="2"/>
      </rPr>
      <t xml:space="preserve">Histórico do Empenho:  </t>
    </r>
    <r>
      <rPr>
        <sz val="8"/>
        <color rgb="FF000000"/>
        <rFont val="Arial"/>
        <family val="2"/>
      </rPr>
      <t>Empenho referente a aquisição de amoxicilina + cavulanato injetável 1 G, para a Central de Abastecimento Farmacêutica da Secretaria Municipal de Saúde.</t>
    </r>
  </si>
  <si>
    <r>
      <rPr>
        <b/>
        <sz val="8"/>
        <color rgb="FF000000"/>
        <rFont val="Arial"/>
        <family val="2"/>
      </rPr>
      <t xml:space="preserve">Histórico do Empenho:  </t>
    </r>
    <r>
      <rPr>
        <sz val="8"/>
        <color rgb="FF000000"/>
        <rFont val="Arial"/>
        <family val="2"/>
      </rPr>
      <t>Empenho referente a aquisição de cefepime 1G - frasco /ampola, para a Central de Abastecimento Farmacêutico da Secretaria Municipal de Saúde.</t>
    </r>
  </si>
  <si>
    <t>02.02007003.10.122.0033.2323.3.3.90.30.01</t>
  </si>
  <si>
    <t>IPIRANGA PRODUTOS DE PETROLEO S A</t>
  </si>
  <si>
    <r>
      <rPr>
        <b/>
        <sz val="8"/>
        <color rgb="FF000000"/>
        <rFont val="Arial"/>
        <family val="2"/>
      </rPr>
      <t xml:space="preserve">Histórico do Empenho:  </t>
    </r>
    <r>
      <rPr>
        <sz val="8"/>
        <color rgb="FF000000"/>
        <rFont val="Arial"/>
        <family val="2"/>
      </rPr>
      <t>Empenho referente a aquisição de diesel S10, com teor de enxofre igual a 10PPM ou 0,001% em peso, para motor conf. procomve P7 EUro , e gasolina comum, para veículos da Secretaria Municipal de Saúde.</t>
    </r>
  </si>
  <si>
    <t>02.02007008.10.301.0018.1147.4.4.90.52.99</t>
  </si>
  <si>
    <t>DIGITAL INFORMÁTICA E TECNOLOGIA LTDA</t>
  </si>
  <si>
    <r>
      <rPr>
        <b/>
        <sz val="8"/>
        <color rgb="FF000000"/>
        <rFont val="Arial"/>
        <family val="2"/>
      </rPr>
      <t xml:space="preserve">Histórico do Empenho:  </t>
    </r>
    <r>
      <rPr>
        <sz val="8"/>
        <color rgb="FF000000"/>
        <rFont val="Arial"/>
        <family val="2"/>
      </rPr>
      <t>Aquisição de mobiliários e materiais permanentes. recurso de emenda parlamentar conforme proposta nº14208587000/1170-03, Laudivio Carvalho, portaria 3379.</t>
    </r>
  </si>
  <si>
    <t>MOURA E MOURA INFORMATICA E EMPREENDIMENTOS COMERCIAIS LTDA ME</t>
  </si>
  <si>
    <t>ADILENE ANASTACIA FRANCISCO</t>
  </si>
  <si>
    <t>FORT MOVEIS LTDA</t>
  </si>
  <si>
    <t>G S EMPREENDIMENTOS E REPRESENTACOES LTDA</t>
  </si>
  <si>
    <t>02.02007008.10.301.0018.1147.4.4.90.52.24</t>
  </si>
  <si>
    <t>META X INDÚSTRIA E COMÉRCIO LTDA</t>
  </si>
  <si>
    <t>NELSON ALVES DE MORAES EIRELI</t>
  </si>
  <si>
    <r>
      <rPr>
        <b/>
        <sz val="8"/>
        <color rgb="FF000000"/>
        <rFont val="Arial"/>
        <family val="2"/>
      </rPr>
      <t xml:space="preserve">Histórico do Empenho:  </t>
    </r>
    <r>
      <rPr>
        <sz val="8"/>
        <color rgb="FF000000"/>
        <rFont val="Arial"/>
        <family val="2"/>
      </rPr>
      <t>Empenho referente a aquisição de amitriptilina 25 MG, metilfenidato 10MG, comprimido/blister, para a Central de Abastecimento Farmacêutica da Secretaria Municipal de Saúde.</t>
    </r>
  </si>
  <si>
    <t>02.02007008.10.302.0018.1148.4.4.90.52.99</t>
  </si>
  <si>
    <t>ATUANTE COMERCIAL LTDA ME</t>
  </si>
  <si>
    <r>
      <rPr>
        <b/>
        <sz val="8"/>
        <color rgb="FF000000"/>
        <rFont val="Arial"/>
        <family val="2"/>
      </rPr>
      <t xml:space="preserve">Histórico do Empenho:  </t>
    </r>
    <r>
      <rPr>
        <sz val="8"/>
        <color rgb="FF000000"/>
        <rFont val="Arial"/>
        <family val="2"/>
      </rPr>
      <t>AQUISIÇÃO DE EQUIPAMENTOS E MATERIAIS PERMANTES PARA HOSPITAL JOÃO FERNANDES DO CARMO, CONFORME CONVÊNIO REF. A RESOLUÇÃO SES/MG Nº 5953 - CONTA BB 23769-8</t>
    </r>
  </si>
  <si>
    <t>02.02007008.10.302.0018.1148.4.4.90.52.04</t>
  </si>
  <si>
    <t>LEISTUNG EQUIPAMENTOS LTDA</t>
  </si>
  <si>
    <t>SAMTRONIC INDUSTRIA E COMERCIO LTDA</t>
  </si>
  <si>
    <t>02.02007003.10.122.0033.2323.3.3.90.30.37</t>
  </si>
  <si>
    <t>HORIZONTE TRANSPORTE LOGISTICA E PECAS LTDA ME</t>
  </si>
  <si>
    <r>
      <rPr>
        <b/>
        <sz val="8"/>
        <color rgb="FF000000"/>
        <rFont val="Arial"/>
        <family val="2"/>
      </rPr>
      <t xml:space="preserve">Histórico do Empenho:  </t>
    </r>
    <r>
      <rPr>
        <sz val="8"/>
        <color rgb="FF000000"/>
        <rFont val="Arial"/>
        <family val="2"/>
      </rPr>
      <t>Empenho referente a contratação de empresa para prestação de serviço de manutenção corretiva e preventiva com fornecimento de peças para os veículos da Secretaria Municipal de Saúde.</t>
    </r>
  </si>
  <si>
    <t>02.02007006.10.302.0018.2045.3.3.90.39.99</t>
  </si>
  <si>
    <t>CREDICAR LOCADORA DE VEICULOS LTDA</t>
  </si>
  <si>
    <r>
      <rPr>
        <b/>
        <sz val="8"/>
        <color rgb="FF000000"/>
        <rFont val="Arial"/>
        <family val="2"/>
      </rPr>
      <t xml:space="preserve">Histórico do Empenho:  </t>
    </r>
    <r>
      <rPr>
        <sz val="8"/>
        <color rgb="FF000000"/>
        <rFont val="Arial"/>
        <family val="2"/>
      </rPr>
      <t>Empenho referente a contratação de empresa especializda na locação de veículos descritos nas especificações constnates no termo de referencia, com franquia de quilometragem livre, visando a locomoção de passageiros.</t>
    </r>
  </si>
  <si>
    <t>TRANA PAPELARIA E SUPRIMENTOS LTDA-EPP</t>
  </si>
  <si>
    <r>
      <rPr>
        <b/>
        <sz val="8"/>
        <color rgb="FF000000"/>
        <rFont val="Arial"/>
        <family val="2"/>
      </rPr>
      <t xml:space="preserve">Histórico do Empenho:  </t>
    </r>
    <r>
      <rPr>
        <sz val="8"/>
        <color rgb="FF000000"/>
        <rFont val="Arial"/>
        <family val="2"/>
      </rPr>
      <t>Empenho referente a aquisição de material de consumo para escritório, para Secretaria Municipal de Saúde.</t>
    </r>
  </si>
  <si>
    <t>02.02007003.10.122.0033.2323.3.3.90.30.99</t>
  </si>
  <si>
    <t>ROCHA VARGAS LTDA</t>
  </si>
  <si>
    <r>
      <rPr>
        <b/>
        <sz val="8"/>
        <color rgb="FF000000"/>
        <rFont val="Arial"/>
        <family val="2"/>
      </rPr>
      <t xml:space="preserve">Histórico do Empenho:  </t>
    </r>
    <r>
      <rPr>
        <sz val="8"/>
        <color rgb="FF000000"/>
        <rFont val="Arial"/>
        <family val="2"/>
      </rPr>
      <t>Empenho referente a aquisição de 20 manguitos para PA para manutenção em aparelho de pressao arterial.</t>
    </r>
  </si>
  <si>
    <r>
      <rPr>
        <b/>
        <sz val="8"/>
        <color rgb="FF000000"/>
        <rFont val="Arial"/>
        <family val="2"/>
      </rPr>
      <t xml:space="preserve">Histórico do Empenho:  </t>
    </r>
    <r>
      <rPr>
        <sz val="8"/>
        <color rgb="FF000000"/>
        <rFont val="Arial"/>
        <family val="2"/>
      </rPr>
      <t>Empenho referente a aquisição de haloperidol decanoato 70,52MG/ML 1 ml, para a Central de Abastecimento Farmacêutico da Secretaria Municipal de Saúde.</t>
    </r>
  </si>
  <si>
    <r>
      <rPr>
        <b/>
        <sz val="8"/>
        <color rgb="FF000000"/>
        <rFont val="Arial"/>
        <family val="2"/>
      </rPr>
      <t xml:space="preserve">Histórico do Empenho:  </t>
    </r>
    <r>
      <rPr>
        <sz val="8"/>
        <color rgb="FF000000"/>
        <rFont val="Arial"/>
        <family val="2"/>
      </rPr>
      <t>Empenho referente a aquisição de metoclopramida 10 MG/2ML - ampola 2 ML, para a Central Abastecimento Farmacêutico da Secretaria Municipal de Saúde.</t>
    </r>
  </si>
  <si>
    <r>
      <rPr>
        <b/>
        <sz val="8"/>
        <color rgb="FF000000"/>
        <rFont val="Arial"/>
        <family val="2"/>
      </rPr>
      <t xml:space="preserve">Histórico do Empenho:  </t>
    </r>
    <r>
      <rPr>
        <sz val="8"/>
        <color rgb="FF000000"/>
        <rFont val="Arial"/>
        <family val="2"/>
      </rPr>
      <t>Empenho referente a aquisição de fenobarbital IM e IV 200 MG/2 ML- ampola 2 ML, para a Central de Abastecimento Farmacêutico da Secretaria Municipal de Saúde.</t>
    </r>
  </si>
  <si>
    <t>PRATI. DONADUZZI &amp; CIA LTDA</t>
  </si>
  <si>
    <r>
      <rPr>
        <b/>
        <sz val="8"/>
        <color rgb="FF000000"/>
        <rFont val="Arial"/>
        <family val="2"/>
      </rPr>
      <t xml:space="preserve">Histórico do Empenho:  </t>
    </r>
    <r>
      <rPr>
        <sz val="8"/>
        <color rgb="FF000000"/>
        <rFont val="Arial"/>
        <family val="2"/>
      </rPr>
      <t>Empenho referente a aquisição de ibruprofeno 600MG comprimido/blister, para a Central de Abastecimento Farmacêutico da Secretaria Municipal de Saúde.</t>
    </r>
  </si>
  <si>
    <t>SOLUMED DISTRIBUIDORA DE MED. E PROD. PARA SAÚDE LTDA.</t>
  </si>
  <si>
    <r>
      <rPr>
        <b/>
        <sz val="8"/>
        <color rgb="FF000000"/>
        <rFont val="Arial"/>
        <family val="2"/>
      </rPr>
      <t xml:space="preserve">Histórico do Empenho:  </t>
    </r>
    <r>
      <rPr>
        <sz val="8"/>
        <color rgb="FF000000"/>
        <rFont val="Arial"/>
        <family val="2"/>
      </rPr>
      <t>Empenho referente a aquisição de nitrofurantoína 100 MG - cápsula , para a Central de Abastecimento Farmacêutico da Secretaria Municipal de Saúde.</t>
    </r>
  </si>
  <si>
    <t>OBJETIVO SAUDE LTDA</t>
  </si>
  <si>
    <r>
      <rPr>
        <b/>
        <sz val="8"/>
        <color rgb="FF000000"/>
        <rFont val="Arial"/>
        <family val="2"/>
      </rPr>
      <t xml:space="preserve">Histórico do Empenho:  </t>
    </r>
    <r>
      <rPr>
        <sz val="8"/>
        <color rgb="FF000000"/>
        <rFont val="Arial"/>
        <family val="2"/>
      </rPr>
      <t>Empenho referente a contratação de empresa especializada para pretação de serviços médicos em regime de plantão, no Hospital Municipal João Fernandes do Carmo e UPA Valdemar de Assis Barcelos.</t>
    </r>
  </si>
  <si>
    <t>GERALDO MARINHO FERREIRA PINTO</t>
  </si>
  <si>
    <r>
      <rPr>
        <b/>
        <sz val="8"/>
        <color rgb="FF000000"/>
        <rFont val="Arial"/>
        <family val="2"/>
      </rPr>
      <t xml:space="preserve">Histórico do Empenho:  </t>
    </r>
    <r>
      <rPr>
        <sz val="8"/>
        <color rgb="FF000000"/>
        <rFont val="Arial"/>
        <family val="2"/>
      </rPr>
      <t>Empenho referente a locação de imóvel situado a rua Itagua nº 3608 bairro Grajaú - Brumadinho, para funcionamento do Unidade Saúde da Familia Grajaú, valor mensal R$ 1.422,03.</t>
    </r>
  </si>
  <si>
    <t>02.02007006.10.302.0018.2045.3.3.90.39.15</t>
  </si>
  <si>
    <t>CHX MANUTENÇAO E COMERCIO LTDA-ME</t>
  </si>
  <si>
    <r>
      <rPr>
        <b/>
        <sz val="8"/>
        <color rgb="FF000000"/>
        <rFont val="Arial"/>
        <family val="2"/>
      </rPr>
      <t xml:space="preserve">Histórico do Empenho:  </t>
    </r>
    <r>
      <rPr>
        <sz val="8"/>
        <color rgb="FF000000"/>
        <rFont val="Arial"/>
        <family val="2"/>
      </rPr>
      <t>Empenho referente a prestação de serviços de manutenção preventiva e corretiva em aparelho de raio X, processadora de filmes.</t>
    </r>
  </si>
  <si>
    <t>UNIBIER TELEGAS E DISTRIBUIDORA DE BEBIDAS LTDA</t>
  </si>
  <si>
    <r>
      <rPr>
        <b/>
        <sz val="8"/>
        <color rgb="FF000000"/>
        <rFont val="Arial"/>
        <family val="2"/>
      </rPr>
      <t xml:space="preserve">Histórico do Empenho:  </t>
    </r>
    <r>
      <rPr>
        <sz val="8"/>
        <color rgb="FF000000"/>
        <rFont val="Arial"/>
        <family val="2"/>
      </rPr>
      <t>Empenho referente a aquisição de água mineral, galão de 20 litros, para a Secretaria Municipal de Saúde.</t>
    </r>
  </si>
  <si>
    <r>
      <rPr>
        <b/>
        <sz val="8"/>
        <color rgb="FF000000"/>
        <rFont val="Arial"/>
        <family val="2"/>
      </rPr>
      <t xml:space="preserve">Histórico do Empenho:  </t>
    </r>
    <r>
      <rPr>
        <sz val="8"/>
        <color rgb="FF000000"/>
        <rFont val="Arial"/>
        <family val="2"/>
      </rPr>
      <t>Empenho referente a aquisição de água mineral , galão de 20 litros, para a Secretaria Municipal de Saúde.</t>
    </r>
  </si>
  <si>
    <r>
      <rPr>
        <b/>
        <sz val="8"/>
        <color rgb="FF000000"/>
        <rFont val="Arial"/>
        <family val="2"/>
      </rPr>
      <t xml:space="preserve">Histórico do Empenho:  </t>
    </r>
    <r>
      <rPr>
        <sz val="8"/>
        <color rgb="FF000000"/>
        <rFont val="Arial"/>
        <family val="2"/>
      </rPr>
      <t>Empenho referente a aquisição de água mineral galão de 20 litros, gás liquefeito de pétroleo(GLP) de 13 KG, gás liquefeito de pétroleo (GLP) de 45KG.</t>
    </r>
  </si>
  <si>
    <t>MAGAZINE BRUMADINHO EIRELI-EPP</t>
  </si>
  <si>
    <r>
      <rPr>
        <b/>
        <sz val="8"/>
        <color rgb="FF000000"/>
        <rFont val="Arial"/>
        <family val="2"/>
      </rPr>
      <t xml:space="preserve">Histórico do Empenho:  </t>
    </r>
    <r>
      <rPr>
        <sz val="8"/>
        <color rgb="FF000000"/>
        <rFont val="Arial"/>
        <family val="2"/>
      </rPr>
      <t>Empenho referente a aquisição de pão de sal tipo francês de 50 gramas, para a Secretaria Municipal de Saúde.</t>
    </r>
  </si>
  <si>
    <r>
      <rPr>
        <b/>
        <sz val="8"/>
        <color rgb="FF000000"/>
        <rFont val="Arial"/>
        <family val="2"/>
      </rPr>
      <t xml:space="preserve">Histórico do Empenho:  </t>
    </r>
    <r>
      <rPr>
        <sz val="8"/>
        <color rgb="FF000000"/>
        <rFont val="Arial"/>
        <family val="2"/>
      </rPr>
      <t>Empenho referente a aquisição de pão doce, para a Secretaria Municipal de Saúde.</t>
    </r>
  </si>
  <si>
    <t>02.02007006.10.302.0033.2326.3.3.71.70.00</t>
  </si>
  <si>
    <r>
      <rPr>
        <b/>
        <sz val="8"/>
        <color rgb="FF000000"/>
        <rFont val="Arial"/>
        <family val="2"/>
      </rPr>
      <t xml:space="preserve">Histórico do Empenho:  </t>
    </r>
    <r>
      <rPr>
        <sz val="8"/>
        <color rgb="FF000000"/>
        <rFont val="Arial"/>
        <family val="2"/>
      </rPr>
      <t>Referente a rateio de recursos financeiros necessários à realização das despesas de custeio e investimento da ICISMEP - Contrato  de Rateio 001/2019.</t>
    </r>
  </si>
  <si>
    <t>02.02007006.10.302.0033.2326.3.1.71.70.00</t>
  </si>
  <si>
    <t>LUCIANO HENRIQUES SOUZA</t>
  </si>
  <si>
    <r>
      <rPr>
        <b/>
        <sz val="8"/>
        <color rgb="FF000000"/>
        <rFont val="Arial"/>
        <family val="2"/>
      </rPr>
      <t xml:space="preserve">Histórico do Empenho:  </t>
    </r>
    <r>
      <rPr>
        <sz val="8"/>
        <color rgb="FF000000"/>
        <rFont val="Arial"/>
        <family val="2"/>
      </rPr>
      <t>Concessão auxilio deslocamento a Agente Condutor da SMS, levando pacientes fora do municipio, conforme decreto nº219/2017 e anexos.</t>
    </r>
  </si>
  <si>
    <t>JORGE PARREIRAS</t>
  </si>
  <si>
    <t>PAULO LOPES DA SILVA</t>
  </si>
  <si>
    <t>02.02007004.10.301.0018.2324.3.3.90.48.00</t>
  </si>
  <si>
    <t>SILVEIRA GOMES DIAS</t>
  </si>
  <si>
    <r>
      <rPr>
        <b/>
        <sz val="8"/>
        <color rgb="FF000000"/>
        <rFont val="Arial"/>
        <family val="2"/>
      </rPr>
      <t xml:space="preserve">Histórico do Empenho:  </t>
    </r>
    <r>
      <rPr>
        <sz val="8"/>
        <color rgb="FF000000"/>
        <rFont val="Arial"/>
        <family val="2"/>
      </rPr>
      <t>VALOR QUE SE EMPENHA REFERENTE A AUXÍLIO FINANCEIRO PARA FORNECIMENTO DE MORADIA DOS PROFISSIONAIS ALOCADOS NO PRJETO MAIS MÉDICOS PARA O BRASIL, NOS TERMOS DA PRTARIA Nº 05, DE 09 DE MARÇO DE 2019. RELATIVO AO PERÍODO DE 01/01/2019 A 15/11/2019.</t>
    </r>
  </si>
  <si>
    <t>LINKMINAS TELECOMUNICACOES EIRELI</t>
  </si>
  <si>
    <r>
      <rPr>
        <b/>
        <sz val="8"/>
        <color rgb="FF000000"/>
        <rFont val="Arial"/>
        <family val="2"/>
      </rPr>
      <t xml:space="preserve">Histórico do Empenho:  </t>
    </r>
    <r>
      <rPr>
        <sz val="8"/>
        <color rgb="FF000000"/>
        <rFont val="Arial"/>
        <family val="2"/>
      </rPr>
      <t>VALOR QUE SE EMPENHA REFERENTE A CONTRATAÇÃO DE EMPRESA ESPECIALIZADA PARA PRESTAÇÃO DE SERVIÇOS DE INTERNET NA SMS, REFERENTE A JANEIRO A ABRIL/2019.</t>
    </r>
  </si>
  <si>
    <t>WANDERLEY DAMASO LOREGIAN</t>
  </si>
  <si>
    <r>
      <rPr>
        <b/>
        <sz val="8"/>
        <color rgb="FF000000"/>
        <rFont val="Arial"/>
        <family val="2"/>
      </rPr>
      <t xml:space="preserve">Histórico do Empenho:  </t>
    </r>
    <r>
      <rPr>
        <sz val="8"/>
        <color rgb="FF000000"/>
        <rFont val="Arial"/>
        <family val="2"/>
      </rPr>
      <t>Concessão de auxilio deslocamento a agente condutor da SMS, levando pacientes a hopsitais e clinicas fora do municipio, conforme decreto nº 219/2017.</t>
    </r>
  </si>
  <si>
    <t>CÉSAR DANIEL DE SOUZA</t>
  </si>
  <si>
    <t>MARCÍLIA APARECIDA DA SILVA</t>
  </si>
  <si>
    <r>
      <rPr>
        <b/>
        <sz val="8"/>
        <color rgb="FF000000"/>
        <rFont val="Arial"/>
        <family val="2"/>
      </rPr>
      <t xml:space="preserve">Histórico do Empenho:  </t>
    </r>
    <r>
      <rPr>
        <sz val="8"/>
        <color rgb="FF000000"/>
        <rFont val="Arial"/>
        <family val="2"/>
      </rPr>
      <t>Concessão de auxilio deslocamento a tecnica de enfermagem da SMS, levando pacientes a hopsitais e clinicas fora do municipio, conforme decreto nº 219/2017.</t>
    </r>
  </si>
  <si>
    <t>LIZIA DAS CHAGAS FERREIRA</t>
  </si>
  <si>
    <r>
      <rPr>
        <b/>
        <sz val="8"/>
        <color rgb="FF000000"/>
        <rFont val="Arial"/>
        <family val="2"/>
      </rPr>
      <t xml:space="preserve">Histórico do Empenho:  </t>
    </r>
    <r>
      <rPr>
        <sz val="8"/>
        <color rgb="FF000000"/>
        <rFont val="Arial"/>
        <family val="2"/>
      </rPr>
      <t>VALOR QUE SE EMPENHA REFERENTE A CONCESSÃO DE DIÁRIA DE VIAGEM PARA ACOMPANHAMENTO DE PACIENTE A HOSPITAIS E CLÍNICAS FORA DO MUNICÍPIO, CONFORME DECRETO Nº 219/2017.</t>
    </r>
  </si>
  <si>
    <t>GEOLINE ENGENHARIA LTDA</t>
  </si>
  <si>
    <r>
      <rPr>
        <b/>
        <sz val="8"/>
        <color rgb="FF000000"/>
        <rFont val="Arial"/>
        <family val="2"/>
      </rPr>
      <t xml:space="preserve">Histórico do Empenho:  </t>
    </r>
    <r>
      <rPr>
        <sz val="8"/>
        <color rgb="FF000000"/>
        <rFont val="Arial"/>
        <family val="2"/>
      </rPr>
      <t>VALOR QUE SE EMPENHA REFERENTE A CONTRATAÇÃO DE EMPRESA PARA LEVANTAMENTO DE DADOS E ELABORAÇÃO DE DIAGNÓSTICOS SOCIO-ECONÔMICO DO MUNICÍPIO DE BRUMADINHO, CONFORME PAC 210/2018, PP 20/2018.</t>
    </r>
  </si>
  <si>
    <t>USESERVICE COMERCIO E SERVIÇOS LTDA-ME</t>
  </si>
  <si>
    <r>
      <rPr>
        <b/>
        <sz val="8"/>
        <color rgb="FF000000"/>
        <rFont val="Arial"/>
        <family val="2"/>
      </rPr>
      <t xml:space="preserve">Histórico do Empenho:  </t>
    </r>
    <r>
      <rPr>
        <sz val="8"/>
        <color rgb="FF000000"/>
        <rFont val="Arial"/>
        <family val="2"/>
      </rPr>
      <t>VALOR QUE SE EMPENHA REFERENTE A CONTRATAÇÃO DE EMPRESA PARA MANUTENÇÃO PREVENTIVA, CORRETIVA E ASSISTÊNCIA TECNICA NA USINA DE OXIGENIO ALOCADA NA UPA DE BRUMADINHO, CONFORME PAC 125/2018, INEXIGIBILIDADE 06/2018, CONTRATO 87/2018.</t>
    </r>
  </si>
  <si>
    <t>02.02007003.10.122.0033.2323.3.3.90.39.17</t>
  </si>
  <si>
    <t>GTO GRUPO TÉCNICO EM ODONTOLOGIA LTDA.</t>
  </si>
  <si>
    <r>
      <rPr>
        <b/>
        <sz val="8"/>
        <color rgb="FF000000"/>
        <rFont val="Arial"/>
        <family val="2"/>
      </rPr>
      <t xml:space="preserve">Histórico do Empenho:  </t>
    </r>
    <r>
      <rPr>
        <sz val="8"/>
        <color rgb="FF000000"/>
        <rFont val="Arial"/>
        <family val="2"/>
      </rPr>
      <t>VALOR QUE SE EMPENHA REFERENTE A CONTRATAÇÃO DE EMPRESA ESPECIALIZADA PARA REALIZAÇÃO DE MANUTENÇÃO PREVENTIVA E CORRETIVA DE CADEIRAS E EQUIPAMENTOS ODONTOÓGICOS, CONFORME PAC 169/2017, PP 34/2017, CONTRATO 46/2017.</t>
    </r>
  </si>
  <si>
    <t>BRUMANET LTDA</t>
  </si>
  <si>
    <r>
      <rPr>
        <b/>
        <sz val="8"/>
        <color rgb="FF000000"/>
        <rFont val="Arial"/>
        <family val="2"/>
      </rPr>
      <t xml:space="preserve">Histórico do Empenho:  </t>
    </r>
    <r>
      <rPr>
        <sz val="8"/>
        <color rgb="FF000000"/>
        <rFont val="Arial"/>
        <family val="2"/>
      </rPr>
      <t>VALOR QUE SE EMPENHA REFERENTE A CONTRATACAO DE EMPRESA ESPECIALIZADA PARA PRESTACAO DE SERVICO DE INSTALACAO E FORNECIMENTO DE LINK DE INTERNET BANDA LARGA COM TECNOLOGIA SEM  FIO PADRAO WI-FI 802.11A/B/G.</t>
    </r>
  </si>
  <si>
    <r>
      <rPr>
        <b/>
        <sz val="8"/>
        <color rgb="FF000000"/>
        <rFont val="Arial"/>
        <family val="2"/>
      </rPr>
      <t xml:space="preserve">Histórico do Empenho:  </t>
    </r>
    <r>
      <rPr>
        <sz val="8"/>
        <color rgb="FF000000"/>
        <rFont val="Arial"/>
        <family val="2"/>
      </rPr>
      <t>VALOR QUE SE EMPENHA REFERENTE A AQUISIÇÃO DE CARNE SUÍNA PARA UTILIZAÇÃO NA SECRETARIA MUNICIPAL DE SAÚDE, COFORME AUTORIZAÇÃO DE EMPENHO 333/2019, ATA DE REGISTRO DE PREÇOS 14/2018.</t>
    </r>
  </si>
  <si>
    <t>02.02007003.10.122.0033.2322.3.3.90.14.04</t>
  </si>
  <si>
    <t>JUNIO DE ARAÚJO ALVES</t>
  </si>
  <si>
    <r>
      <rPr>
        <b/>
        <sz val="8"/>
        <color rgb="FF000000"/>
        <rFont val="Arial"/>
        <family val="2"/>
      </rPr>
      <t xml:space="preserve">Histórico do Empenho:  </t>
    </r>
    <r>
      <rPr>
        <sz val="8"/>
        <color rgb="FF000000"/>
        <rFont val="Arial"/>
        <family val="2"/>
      </rPr>
      <t>VALOR QUE SE EMPENHA REFERENTE A CONCESSÃO DE DIÁRIA DE VIAGEM PARA UTILIZAÇÃO NO DECORRER DO EXERCÍCIO DE 2019, NOS TERMOS DO DECRETO 219/2017.</t>
    </r>
  </si>
  <si>
    <t>GERALDO RODRIGUES DO CARMO</t>
  </si>
  <si>
    <t>VIVVER SISTEMAS LTDA</t>
  </si>
  <si>
    <r>
      <rPr>
        <b/>
        <sz val="8"/>
        <color rgb="FF000000"/>
        <rFont val="Arial"/>
        <family val="2"/>
      </rPr>
      <t xml:space="preserve">Histórico do Empenho:  </t>
    </r>
    <r>
      <rPr>
        <sz val="8"/>
        <color rgb="FF000000"/>
        <rFont val="Arial"/>
        <family val="2"/>
      </rPr>
      <t>VALOR QUE SE EMPENHA REFERENTE A SERVIÇOS DE INSTALAÇÃO, IMPLANTAÇÃO, TREINAMENTO, MANUTENÇÃO E FORNECIMENTO DE ATUALIZAÇÃO DO APLICATIVO DE GERENCIAMENTO LABORATORIAL, CONFORME AUTORIZAÇÃO DE EMPENHO 350/2019.</t>
    </r>
  </si>
  <si>
    <t>02.02007007.10.303.0042.2331.3.3.90.93.03</t>
  </si>
  <si>
    <t>FOLHA DE PAGAMENTO</t>
  </si>
  <si>
    <r>
      <rPr>
        <b/>
        <sz val="8"/>
        <color rgb="FF000000"/>
        <rFont val="Arial"/>
        <family val="2"/>
      </rPr>
      <t xml:space="preserve">Histórico do Empenho:  </t>
    </r>
    <r>
      <rPr>
        <sz val="8"/>
        <color rgb="FF000000"/>
        <rFont val="Arial"/>
        <family val="2"/>
      </rPr>
      <t>VALOR QUE SE EMPENHA REFERENTE A ESTIMATIVA COM RESTITUIÇÃO À PREFEITURA MUNICIPAL DE BRUMADINHO PELOS DESCONTOS JUDICIAIS REALIZADOS INDEVIDAMENTE NAS CONTAS BANCÁRIAS DO ÓRGÃO, TENDO EM VISTA QUE TAL DESPESA SE FAZ DE RESPONSABILIDADE DO FUNDO MUNICIPAL DE SAÚDE, CONFORME PROCESSO 00240115320188130090 - FOSE ABRÃO.</t>
    </r>
  </si>
  <si>
    <t>02.02007006.10.302.0033.2328.3.3.93.39.36</t>
  </si>
  <si>
    <r>
      <rPr>
        <b/>
        <sz val="8"/>
        <color rgb="FF000000"/>
        <rFont val="Arial"/>
        <family val="2"/>
      </rPr>
      <t xml:space="preserve">Histórico do Empenho:  </t>
    </r>
    <r>
      <rPr>
        <sz val="8"/>
        <color rgb="FF000000"/>
        <rFont val="Arial"/>
        <family val="2"/>
      </rPr>
      <t>VALOR QUE SE EMPENHA REFERENTE A PRESTAÇÃO DE SERVIÇOS ESPECIALIZADOS DE TRANSPORTE EM SAÚDE COM A RESPECTIVA CESSÃO TEMPORÁRIA DE VEÍCULO, CONFORME AUTORIZAÇÃO DE EMPENHO 331/2019.</t>
    </r>
  </si>
  <si>
    <t>02.02007003.10.122.0033.2322.3.3.90.39.65</t>
  </si>
  <si>
    <t>MAPEL - MQUINAS E ARTIGOS PARA ESCRITORIO LTDA</t>
  </si>
  <si>
    <r>
      <rPr>
        <b/>
        <sz val="8"/>
        <color rgb="FF000000"/>
        <rFont val="Arial"/>
        <family val="2"/>
      </rPr>
      <t xml:space="preserve">Histórico do Empenho:  </t>
    </r>
    <r>
      <rPr>
        <sz val="8"/>
        <color rgb="FF000000"/>
        <rFont val="Arial"/>
        <family val="2"/>
      </rPr>
      <t>VALOR QUE SE EMPENHA REFERENTE A SERVIÇOS DE IMPRESSÃO E FORNECIMENTO DE EQUIPAMENTOS, CONFORME AUTORIZAÇÃO DE EMPENHO 332/2019.</t>
    </r>
  </si>
  <si>
    <t>BRENO RENATO COELHO</t>
  </si>
  <si>
    <r>
      <rPr>
        <b/>
        <sz val="8"/>
        <color rgb="FF000000"/>
        <rFont val="Arial"/>
        <family val="2"/>
      </rPr>
      <t xml:space="preserve">Histórico do Empenho:  </t>
    </r>
    <r>
      <rPr>
        <sz val="8"/>
        <color rgb="FF000000"/>
        <rFont val="Arial"/>
        <family val="2"/>
      </rPr>
      <t>VALOR QUE SE EMPENHA REFERENTE CONCESSÃO DE DIÁRIA DE VIAGEM PARA PARTICIPAÇÃO EM CURSO DE CAPACITAÇÃO DE ENCERRAMENTO DO EXERCÍCIO DE 2018 E BOAS PRÁTICAS PARA O EXERCÍCIO DE 2019, A SE REALIZAR ENTRE OS DIAS 21 DE 22 DE FEVERIRO DE 2019, NA CIDADE DE BELO HORIZONTE, NOS MOLDES DO DECRETO MUNICIPAL 219/2017.</t>
    </r>
  </si>
  <si>
    <t>JEAN FELIPE FERREIRA DE LIMA</t>
  </si>
  <si>
    <t>RUAN LUIS DA SILVA</t>
  </si>
  <si>
    <t>DEBORA VIRGINIA OLIVEIRA</t>
  </si>
  <si>
    <t>02.02007003.10.122.0033.2323.3.3.90.30.04</t>
  </si>
  <si>
    <r>
      <rPr>
        <b/>
        <sz val="8"/>
        <color rgb="FF000000"/>
        <rFont val="Arial"/>
        <family val="2"/>
      </rPr>
      <t xml:space="preserve">Histórico do Empenho:  </t>
    </r>
    <r>
      <rPr>
        <sz val="8"/>
        <color rgb="FF000000"/>
        <rFont val="Arial"/>
        <family val="2"/>
      </rPr>
      <t>VALOR QUE SE EMPENHA REFERENTE A AQUISIÇÃO DE  BOTIJÃO GLP 13 KG, PARA UTILIZAÇÃO NA ATENÇÃO BASICA, CONFORME AUTORIZAÇÃO DE EMPENHO 384/2019, ATA DE REGISTRO DE PREÇOS 44/2017.</t>
    </r>
  </si>
  <si>
    <r>
      <rPr>
        <b/>
        <sz val="8"/>
        <color rgb="FF000000"/>
        <rFont val="Arial"/>
        <family val="2"/>
      </rPr>
      <t xml:space="preserve">Histórico do Empenho:  </t>
    </r>
    <r>
      <rPr>
        <sz val="8"/>
        <color rgb="FF000000"/>
        <rFont val="Arial"/>
        <family val="2"/>
      </rPr>
      <t>VALOR QUE SE EMPENHA REFERENTE A AQUISIÇÃO DE  BOTIJÃO GLP 13 KG, PARA UTILIZAÇÃO NA POLICLINICA, CONFORME AUTORIZAÇÃO DE EMPENHO 385/2019, ATA DE REGISTRO DE PREÇOS 44/20017.</t>
    </r>
  </si>
  <si>
    <r>
      <rPr>
        <b/>
        <sz val="8"/>
        <color rgb="FF000000"/>
        <rFont val="Arial"/>
        <family val="2"/>
      </rPr>
      <t xml:space="preserve">Histórico do Empenho:  </t>
    </r>
    <r>
      <rPr>
        <sz val="8"/>
        <color rgb="FF000000"/>
        <rFont val="Arial"/>
        <family val="2"/>
      </rPr>
      <t>VALOR QUE SE EMPENHA REFERENTE A AQUISIÇÃO DE  BOTIJÃO GLP 13 KG, PARA UTILIZAÇÃO NO CAPS, CONFORME AUTORIZAÇÃO DE EMPENHO 386/2019, ATA DE REGISTRO DE PREÇOS 44/2017.</t>
    </r>
  </si>
  <si>
    <r>
      <rPr>
        <b/>
        <sz val="8"/>
        <color rgb="FF000000"/>
        <rFont val="Arial"/>
        <family val="2"/>
      </rPr>
      <t xml:space="preserve">Histórico do Empenho:  </t>
    </r>
    <r>
      <rPr>
        <sz val="8"/>
        <color rgb="FF000000"/>
        <rFont val="Arial"/>
        <family val="2"/>
      </rPr>
      <t>VALOR QUE SE EMPENHA REFERENTE A AQUISIÇÃO DE PÃES  PARA CONSUMO NA POLICLINICA, CONFORME AUTORIZAÇÃO DE MPENHO 387/2019, ATA DE REGISTRO DE PREÇOS 01/2018.</t>
    </r>
  </si>
  <si>
    <r>
      <rPr>
        <b/>
        <sz val="8"/>
        <color rgb="FF000000"/>
        <rFont val="Arial"/>
        <family val="2"/>
      </rPr>
      <t xml:space="preserve">Histórico do Empenho:  </t>
    </r>
    <r>
      <rPr>
        <sz val="8"/>
        <color rgb="FF000000"/>
        <rFont val="Arial"/>
        <family val="2"/>
      </rPr>
      <t>VALOR QUE SE EMPENHA REFERENTE A AQUISIÇÃO DE PÃES PARA CONSUMO NA UPA E HOSPITAL, CONFORME AUTORIZAÇÃO DE EMPENHO 388/2019, ATA DE REGISTRO DE PREÇOS 01/2018.</t>
    </r>
  </si>
  <si>
    <r>
      <rPr>
        <b/>
        <sz val="8"/>
        <color rgb="FF000000"/>
        <rFont val="Arial"/>
        <family val="2"/>
      </rPr>
      <t xml:space="preserve">Histórico do Empenho:  </t>
    </r>
    <r>
      <rPr>
        <sz val="8"/>
        <color rgb="FF000000"/>
        <rFont val="Arial"/>
        <family val="2"/>
      </rPr>
      <t>VALOR QUE SE EMPENHA REFERENTE A AQUISIÇÃO DE PÃES PARA CONSUMO NO CAPS, CONFORME AUTORIZAÇÃO DE EMPENHO 389/2019, ATA DE REGISTRO DE PREÇOS 01/2018.</t>
    </r>
  </si>
  <si>
    <r>
      <rPr>
        <b/>
        <sz val="8"/>
        <color rgb="FF000000"/>
        <rFont val="Arial"/>
        <family val="2"/>
      </rPr>
      <t xml:space="preserve">Histórico do Empenho:  </t>
    </r>
    <r>
      <rPr>
        <sz val="8"/>
        <color rgb="FF000000"/>
        <rFont val="Arial"/>
        <family val="2"/>
      </rPr>
      <t>VALOR QUE SE EMPENHA REFERENTE A AQUISIÇÃO DE PÃES PARA CONSUMO NA VISA, CONFORME AUTORIZAÇÃO DE EMPENHO 390/2019, ATA DE REGISTRO DE PREÇOS 01/2018.</t>
    </r>
  </si>
  <si>
    <t>MICHELLE CAPANEMA MACIEL</t>
  </si>
  <si>
    <r>
      <rPr>
        <b/>
        <sz val="8"/>
        <color rgb="FF000000"/>
        <rFont val="Arial"/>
        <family val="2"/>
      </rPr>
      <t xml:space="preserve">Histórico do Empenho:  </t>
    </r>
    <r>
      <rPr>
        <sz val="8"/>
        <color rgb="FF000000"/>
        <rFont val="Arial"/>
        <family val="2"/>
      </rPr>
      <t>VALOR QUE SEEMPENHA REFERENTE A ESTIMATIVA DE DE DESPESAS COM BOLSA ESTÁGIO DE MEDICINA, CONFORME OFÍCIO 12/2019.</t>
    </r>
  </si>
  <si>
    <t>RICARDO AUGUSTO BARCELOS MACIEL</t>
  </si>
  <si>
    <t>RAYAN SAUDE BARRETO FERREIRA</t>
  </si>
  <si>
    <t>GABRIELA DAVILA MOREIRA</t>
  </si>
  <si>
    <t>02.02007006.10.302.0018.2325.3.3.90.39.99</t>
  </si>
  <si>
    <t>COMUNIDADE TERAPEUTICA FAZENDA VITORIA</t>
  </si>
  <si>
    <r>
      <rPr>
        <b/>
        <sz val="8"/>
        <color rgb="FF000000"/>
        <rFont val="Arial"/>
        <family val="2"/>
      </rPr>
      <t xml:space="preserve">Histórico do Empenho:  </t>
    </r>
    <r>
      <rPr>
        <sz val="8"/>
        <color rgb="FF000000"/>
        <rFont val="Arial"/>
        <family val="2"/>
      </rPr>
      <t>Empenho referente a contratação de empresa especializada para internação de dependente quimico - Ordem Judicial Autos nº 0020506.2018.8.13.0090 - paciente E.D.D.</t>
    </r>
  </si>
  <si>
    <t>REFLETIVA PLACAS LTDA-ME</t>
  </si>
  <si>
    <r>
      <rPr>
        <b/>
        <sz val="8"/>
        <color rgb="FF000000"/>
        <rFont val="Arial"/>
        <family val="2"/>
      </rPr>
      <t xml:space="preserve">Histórico do Empenho:  </t>
    </r>
    <r>
      <rPr>
        <sz val="8"/>
        <color rgb="FF000000"/>
        <rFont val="Arial"/>
        <family val="2"/>
      </rPr>
      <t>JUSTIFICA-SE O PAGAMENTO DO PAR DE PLACAS DE TRÊS L 200 DOADAS PELO MINISTERIO DA SAUDE A FIM DE GARANTIR QUE OS VEICULOS DA FROTA DA SMS PERMANEÇAM EM SITUAÇÃO REGULAR DE CIRCULAÇÃO SEGUNDO O CODIGO DE TRANSITO BRASILEIRO, SEM QUALQUER IMPEDIMENTO NA DOCUMENTAÇÃO.</t>
    </r>
  </si>
  <si>
    <t>POTENCIAR REFRIGERACAO LTDA</t>
  </si>
  <si>
    <r>
      <rPr>
        <b/>
        <sz val="8"/>
        <color rgb="FF000000"/>
        <rFont val="Arial"/>
        <family val="2"/>
      </rPr>
      <t xml:space="preserve">Histórico do Empenho:  </t>
    </r>
    <r>
      <rPr>
        <sz val="8"/>
        <color rgb="FF000000"/>
        <rFont val="Arial"/>
        <family val="2"/>
      </rPr>
      <t>EMPENHO REFERENTE A  CONTRATAÇÃO DE EMPRESA ESPECIALIZADA PARA PRESTAÇÃO DE SERVIÇOS DE MANUTENÇÃO CORRETIVA EMERGENCIAL NO AR-CONDICIONADO DA SALA DE RADIOLOGIA DA UPA. JUSTIFICA-SE A CONTRATAÇÃO EM CARÁTER EMERGENCIAL, DEVIDO O EQUIPAMENTO DE RÁDIO IMAGEM FUNCIONAR 24 HORAS POR DIA SEM INTERRUPÇÃO, PARA ATENDER AS DEMANDAS DE URGÊNCIA, E O AR-CONDICIONADO FUNCIONA COMO RESFRIAMENTO DO APARELHO.  O APARELHO DE RAIOS-X NÃO PODE SER UTILIZADO SEM O AR-CONDICIONADO, POIS ESQUENTA MUITO E CORRE O R</t>
    </r>
  </si>
  <si>
    <t>02.02007006.10.302.0018.2045.3.3.90.30.99</t>
  </si>
  <si>
    <r>
      <rPr>
        <b/>
        <sz val="8"/>
        <color rgb="FF000000"/>
        <rFont val="Arial"/>
        <family val="2"/>
      </rPr>
      <t xml:space="preserve">Histórico do Empenho:  </t>
    </r>
    <r>
      <rPr>
        <sz val="8"/>
        <color rgb="FF000000"/>
        <rFont val="Arial"/>
        <family val="2"/>
      </rPr>
      <t>Empenho referente a aquisição de compressor para ar condicionado em utilização na sala de radiologia da UPA, conforme justificativa anexa.</t>
    </r>
  </si>
  <si>
    <r>
      <rPr>
        <b/>
        <sz val="8"/>
        <color rgb="FF000000"/>
        <rFont val="Arial"/>
        <family val="2"/>
      </rPr>
      <t xml:space="preserve">Histórico do Empenho:  </t>
    </r>
    <r>
      <rPr>
        <sz val="8"/>
        <color rgb="FF000000"/>
        <rFont val="Arial"/>
        <family val="2"/>
      </rPr>
      <t>Empenho referente a aquisição de material de consumo para o laboratório da Secretaria Municipal de Saúde.</t>
    </r>
  </si>
  <si>
    <t>DISTRIBUIDORA PARANHOS ARTIGOS PARA LABORATÓRIO LTDA.</t>
  </si>
  <si>
    <t>PMH-PRODUTOS MEDICOS HOSPITALARES LTDA.</t>
  </si>
  <si>
    <r>
      <rPr>
        <b/>
        <sz val="8"/>
        <color rgb="FF000000"/>
        <rFont val="Arial"/>
        <family val="2"/>
      </rPr>
      <t xml:space="preserve">Histórico do Empenho:  </t>
    </r>
    <r>
      <rPr>
        <sz val="8"/>
        <color rgb="FF000000"/>
        <rFont val="Arial"/>
        <family val="2"/>
      </rPr>
      <t>Empenho referente a aquisição de generos alimenticios para a Secretaria Municipal de Saúde.</t>
    </r>
  </si>
  <si>
    <t>02.02007003.10.122.0033.2323.3.3.90.39.15</t>
  </si>
  <si>
    <r>
      <rPr>
        <b/>
        <sz val="8"/>
        <color rgb="FF000000"/>
        <rFont val="Arial"/>
        <family val="2"/>
      </rPr>
      <t xml:space="preserve">Histórico do Empenho:  </t>
    </r>
    <r>
      <rPr>
        <sz val="8"/>
        <color rgb="FF000000"/>
        <rFont val="Arial"/>
        <family val="2"/>
      </rPr>
      <t>Empenho referente a manutenção corretiva e preventiva em equipamentos de ar condicionado de 12 mil BTU"S, responsáveis pelo resfriamento do ambiente da rede de frio onde ficam acondicionados as câmaras frias que acondicionam os imunobiologicos a serem administrados em todo territorio municipal.</t>
    </r>
  </si>
  <si>
    <t>NEVALLI ARTIGOS MEDICOS E ORTOPEDICOS LTDA-EPP</t>
  </si>
  <si>
    <r>
      <rPr>
        <b/>
        <sz val="8"/>
        <color rgb="FF000000"/>
        <rFont val="Arial"/>
        <family val="2"/>
      </rPr>
      <t xml:space="preserve">Histórico do Empenho:  </t>
    </r>
    <r>
      <rPr>
        <sz val="8"/>
        <color rgb="FF000000"/>
        <rFont val="Arial"/>
        <family val="2"/>
      </rPr>
      <t>Empenho referente a aquisição de fios cirurgicos para a Secretaria Municipal de Saúde.</t>
    </r>
  </si>
  <si>
    <t>MAR REPRESENTACOES E COMERCIO LTDA.</t>
  </si>
  <si>
    <t>ELIETE &amp; IRANI MATERIAIS DE CONSTRUÇÃO LTDA ME PARAJÚ</t>
  </si>
  <si>
    <r>
      <rPr>
        <b/>
        <sz val="8"/>
        <color rgb="FF000000"/>
        <rFont val="Arial"/>
        <family val="2"/>
      </rPr>
      <t xml:space="preserve">Histórico do Empenho:  </t>
    </r>
    <r>
      <rPr>
        <sz val="8"/>
        <color rgb="FF000000"/>
        <rFont val="Arial"/>
        <family val="2"/>
      </rPr>
      <t>Empenho referente a aquisição de tanque com 02 bojos, 1,39 cm de comprimento e 0,63 cm de largura , para a cozinha do hospital municipal João Fernandes do Carmo.</t>
    </r>
  </si>
  <si>
    <t>ALTS COMERCIO DE MATERIAIS E EQUIPAMENTOS EIRELI-EPP</t>
  </si>
  <si>
    <t>TRANSPORTADORA J. SALES LTDA</t>
  </si>
  <si>
    <r>
      <rPr>
        <b/>
        <sz val="8"/>
        <color rgb="FF000000"/>
        <rFont val="Arial"/>
        <family val="2"/>
      </rPr>
      <t xml:space="preserve">Histórico do Empenho:  </t>
    </r>
    <r>
      <rPr>
        <sz val="8"/>
        <color rgb="FF000000"/>
        <rFont val="Arial"/>
        <family val="2"/>
      </rPr>
      <t>Empenho referente a prestação de serviços de guincho e transporte de veículos leves para a Secretaria Municipal de Saúde.</t>
    </r>
  </si>
  <si>
    <t>02.02007003.10.122.0033.2322.3.3.90.30.26</t>
  </si>
  <si>
    <t>GERALDO APARECIDO PENA SILVA 93661096672</t>
  </si>
  <si>
    <r>
      <rPr>
        <b/>
        <sz val="8"/>
        <color rgb="FF000000"/>
        <rFont val="Arial"/>
        <family val="2"/>
      </rPr>
      <t xml:space="preserve">Histórico do Empenho:  </t>
    </r>
    <r>
      <rPr>
        <sz val="8"/>
        <color rgb="FF000000"/>
        <rFont val="Arial"/>
        <family val="2"/>
      </rPr>
      <t>Empenho referente a aquisição de placa principal MRP, para relógio de ponto instalado no hall da policlinica.</t>
    </r>
  </si>
  <si>
    <r>
      <rPr>
        <b/>
        <sz val="8"/>
        <color rgb="FF000000"/>
        <rFont val="Arial"/>
        <family val="2"/>
      </rPr>
      <t xml:space="preserve">Histórico do Empenho:  </t>
    </r>
    <r>
      <rPr>
        <sz val="8"/>
        <color rgb="FF000000"/>
        <rFont val="Arial"/>
        <family val="2"/>
      </rPr>
      <t>Empenho referente a contratação de empresa especializada para prestação de serviço em relógio de ponto .</t>
    </r>
  </si>
  <si>
    <t>02.02007008.10.302.0018.1148.4.4.90.52.06</t>
  </si>
  <si>
    <t>ORMIMAQUINAS LTDA</t>
  </si>
  <si>
    <r>
      <rPr>
        <b/>
        <sz val="8"/>
        <color rgb="FF000000"/>
        <rFont val="Arial"/>
        <family val="2"/>
      </rPr>
      <t xml:space="preserve">Histórico do Empenho:  </t>
    </r>
    <r>
      <rPr>
        <sz val="8"/>
        <color rgb="FF000000"/>
        <rFont val="Arial"/>
        <family val="2"/>
      </rPr>
      <t>Empenho referente a aquisição de fogão industrial para SND do Hospital Municipal João Fernandes do Carmo.</t>
    </r>
  </si>
  <si>
    <t>02.02007006.10.302.0018.2045.3.3.90.30.37</t>
  </si>
  <si>
    <r>
      <rPr>
        <b/>
        <sz val="8"/>
        <color rgb="FF000000"/>
        <rFont val="Arial"/>
        <family val="2"/>
      </rPr>
      <t xml:space="preserve">Histórico do Empenho:  </t>
    </r>
    <r>
      <rPr>
        <sz val="8"/>
        <color rgb="FF000000"/>
        <rFont val="Arial"/>
        <family val="2"/>
      </rPr>
      <t>Empenho referente a aquisição de peças e acessórios para manutenção preventiva e corretiva da frota de veículos da Secretaria Municipal de Saude.</t>
    </r>
  </si>
  <si>
    <t>02.02007006.10.302.0018.2045.3.3.90.39.36</t>
  </si>
  <si>
    <t>CENTRO DE IMAGEM MARTINS E GODOY LTDA</t>
  </si>
  <si>
    <r>
      <rPr>
        <b/>
        <sz val="8"/>
        <color rgb="FF000000"/>
        <rFont val="Arial"/>
        <family val="2"/>
      </rPr>
      <t xml:space="preserve">Histórico do Empenho:  </t>
    </r>
    <r>
      <rPr>
        <sz val="8"/>
        <color rgb="FF000000"/>
        <rFont val="Arial"/>
        <family val="2"/>
      </rPr>
      <t>VALOR QUE SE EMEPNHA REFERENTE A SERVIÇOS DE REALIZAÇÃO DE EXAMES/PROCEDIMENTOS MÉDICOS COMPLEMENTARES, DE MÉDIA E ALTA COMPLEXIDADE, CONFORME AUTORIZAÇÃO DE EMPENHO 423/2019.</t>
    </r>
  </si>
  <si>
    <t>ELCORDIS CENTRO DE DIAGNOSTICOS LTDA</t>
  </si>
  <si>
    <r>
      <rPr>
        <b/>
        <sz val="8"/>
        <color rgb="FF000000"/>
        <rFont val="Arial"/>
        <family val="2"/>
      </rPr>
      <t xml:space="preserve">Histórico do Empenho:  </t>
    </r>
    <r>
      <rPr>
        <sz val="8"/>
        <color rgb="FF000000"/>
        <rFont val="Arial"/>
        <family val="2"/>
      </rPr>
      <t>VALOR QUE SE EMEPNHA REFERENTE A SERVIÇOS DE EXAMES/PROCEDIMENTOS MÉDICOS COMPLEMENTARES, DE MÉDIA E ALTA COMPLEXIDADE, CONFORME AUTORIZAÇÃO DE EMPENHO 424/22019.</t>
    </r>
  </si>
  <si>
    <t>INAL CIENCIA E SAUDE LTDA</t>
  </si>
  <si>
    <r>
      <rPr>
        <b/>
        <sz val="8"/>
        <color rgb="FF000000"/>
        <rFont val="Arial"/>
        <family val="2"/>
      </rPr>
      <t xml:space="preserve">Histórico do Empenho:  </t>
    </r>
    <r>
      <rPr>
        <sz val="8"/>
        <color rgb="FF000000"/>
        <rFont val="Arial"/>
        <family val="2"/>
      </rPr>
      <t>VALOR QUE SE EMEPNHA REFERENTE A SERVIÇOS DE EXAMES/PROCEDIMENTOS MÉDICOS COMPLEMENTARES, DE MÉDIA E ALTA COMPLEXIDADE, CONFORME AUTORIZAÇÃO DE EMPENHO 336/2019.</t>
    </r>
  </si>
  <si>
    <r>
      <rPr>
        <b/>
        <sz val="8"/>
        <color rgb="FF000000"/>
        <rFont val="Arial"/>
        <family val="2"/>
      </rPr>
      <t xml:space="preserve">Histórico do Empenho:  </t>
    </r>
    <r>
      <rPr>
        <sz val="8"/>
        <color rgb="FF000000"/>
        <rFont val="Arial"/>
        <family val="2"/>
      </rPr>
      <t>VALOR QUE SE EMPENHA REFERENTE A SERVIÇOS DE EXAMES/PROCEDIMENTOS MÉDICOS COMPLEMENTARES, DE MÉDIA E ALTA COMPLEXIDADE, CONFORME AUTORIZAÇÃO DE EMPENHO 425/2019.</t>
    </r>
  </si>
  <si>
    <r>
      <rPr>
        <b/>
        <sz val="8"/>
        <color rgb="FF000000"/>
        <rFont val="Arial"/>
        <family val="2"/>
      </rPr>
      <t xml:space="preserve">Histórico do Empenho:  </t>
    </r>
    <r>
      <rPr>
        <sz val="8"/>
        <color rgb="FF000000"/>
        <rFont val="Arial"/>
        <family val="2"/>
      </rPr>
      <t>VALOR QUE SE EMPENHA REFERENTE A AQUISIÇÃO DE MATERIAL MÉDICO HOSPITALAR, CONFORME AUTORIZAÇÃO DE EMPENHO 426/2019, ATA DE REGISTRO DE PREÇOS 34/2018.</t>
    </r>
  </si>
  <si>
    <t>AMPLIAR RADSOM MEDDICINA LTDA</t>
  </si>
  <si>
    <r>
      <rPr>
        <b/>
        <sz val="8"/>
        <color rgb="FF000000"/>
        <rFont val="Arial"/>
        <family val="2"/>
      </rPr>
      <t xml:space="preserve">Histórico do Empenho:  </t>
    </r>
    <r>
      <rPr>
        <sz val="8"/>
        <color rgb="FF000000"/>
        <rFont val="Arial"/>
        <family val="2"/>
      </rPr>
      <t>VALOR QUE SE EMEPNHA REFERENTE A SERVIÇOS DE EXAMES/PROCEDIMENTOS MÉDICOS COMPLEMENTARES, DE MÉDIA E ALTA COMPLEXIDADE, CONFORME AUTORIZAÇÃO DE EMPENHO 422/2019.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</si>
  <si>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396/2019.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</si>
  <si>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395/2019.</t>
    </r>
  </si>
  <si>
    <t>ALMED LTDA EPP</t>
  </si>
  <si>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398/2019.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</si>
  <si>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397/2019.</t>
    </r>
  </si>
  <si>
    <t>CBS MÉDICO CIENTÍFICA COM. E REP. LTDA</t>
  </si>
  <si>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399/2019.</t>
    </r>
  </si>
  <si>
    <r>
      <rPr>
        <b/>
        <sz val="8"/>
        <color rgb="FF000000"/>
        <rFont val="Arial"/>
        <family val="2"/>
      </rPr>
      <t xml:space="preserve">Histórico do Empenho:  </t>
    </r>
    <r>
      <rPr>
        <sz val="8"/>
        <color rgb="FF000000"/>
        <rFont val="Arial"/>
        <family val="2"/>
      </rPr>
      <t>VALOR QUE SE EMPENHA REFERENTE A AQUISIÇAO DE MATERIAL MÉDICO HOSPITALAR, CONFORME ATORIZAÇÃO DE EMPENHO 400/2019.</t>
    </r>
  </si>
  <si>
    <t>DISTRIBUIDORA DIAMANTE LTDA</t>
  </si>
  <si>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401/2019.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</si>
  <si>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402/2019.</t>
    </r>
  </si>
  <si>
    <t>MIRANDA &amp; GEORGINI LTDA</t>
  </si>
  <si>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404/2019.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</si>
  <si>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405/2019.</t>
    </r>
  </si>
  <si>
    <t>NACIONAL COMERCIAL HOSPITALAR LTDA</t>
  </si>
  <si>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406/2019.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</si>
  <si>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407/2019.</t>
    </r>
  </si>
  <si>
    <t>NUTRIMINAS COMERCIO DE MEDICAMENTOS E NUTRICOES DIETETICAS E MATERIAIS HOSPITALARS LTDA</t>
  </si>
  <si>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408/2019.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</si>
  <si>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409/2019.</t>
    </r>
  </si>
  <si>
    <t>TECVIDA COMERCIO E DISTRIBUICAO LTDA</t>
  </si>
  <si>
    <t>VOLPI DISTRIBUIDORA DE DROGAS LTDA</t>
  </si>
  <si>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410/2019.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</si>
  <si>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411/2019.</t>
    </r>
  </si>
  <si>
    <r>
      <rPr>
        <b/>
        <sz val="8"/>
        <color rgb="FF000000"/>
        <rFont val="Arial"/>
        <family val="2"/>
      </rPr>
      <t xml:space="preserve">Histórico do Empenho:  </t>
    </r>
    <r>
      <rPr>
        <sz val="8"/>
        <color rgb="FF000000"/>
        <rFont val="Arial"/>
        <family val="2"/>
      </rPr>
      <t>VALOR QUE SE EMPENHA REFERENTE A AQUISIOÇÃO DE MATERIAL DE ESCRITÓRIO, CONFORME AUTORIZAÇÃO DE EMPENHO 417/2019.</t>
    </r>
  </si>
  <si>
    <r>
      <rPr>
        <b/>
        <sz val="8"/>
        <color rgb="FF000000"/>
        <rFont val="Arial"/>
        <family val="2"/>
      </rPr>
      <t xml:space="preserve">Histórico do Empenho:  </t>
    </r>
    <r>
      <rPr>
        <sz val="8"/>
        <color rgb="FF000000"/>
        <rFont val="Arial"/>
        <family val="2"/>
      </rPr>
      <t>VALOR QUE SE EMPENHA REFERENTE A AQUISIÇÃO DE MATERIAL DE ESCRITÓRIO, CONFORME AUTORIZAÇÃO DE EMPENHO 416/2019</t>
    </r>
  </si>
  <si>
    <r>
      <rPr>
        <b/>
        <sz val="8"/>
        <color rgb="FF000000"/>
        <rFont val="Arial"/>
        <family val="2"/>
      </rPr>
      <t xml:space="preserve">Histórico do Empenho:  </t>
    </r>
    <r>
      <rPr>
        <sz val="8"/>
        <color rgb="FF000000"/>
        <rFont val="Arial"/>
        <family val="2"/>
      </rPr>
      <t>VALOR QUE SE EMPENHA REFERENTE A AQUISIÇÃO DE MATERIAL DE ESCRITÓRIO, CONFORME AUTORIZAÇÃO DE EMPENHO 414/2019.</t>
    </r>
  </si>
  <si>
    <r>
      <rPr>
        <b/>
        <sz val="8"/>
        <color rgb="FF000000"/>
        <rFont val="Arial"/>
        <family val="2"/>
      </rPr>
      <t xml:space="preserve">Histórico do Empenho:  </t>
    </r>
    <r>
      <rPr>
        <sz val="8"/>
        <color rgb="FF000000"/>
        <rFont val="Arial"/>
        <family val="2"/>
      </rPr>
      <t>VALOR QUE SE EMPENHA REFERENTE A AQUISIÇÃO DE MATERIAL DE ESCRITÓRIO, CONFORME AUTORIZAÇÃO DE EMPENHO 413/2019.</t>
    </r>
  </si>
  <si>
    <r>
      <rPr>
        <b/>
        <sz val="8"/>
        <color rgb="FF000000"/>
        <rFont val="Arial"/>
        <family val="2"/>
      </rPr>
      <t xml:space="preserve">Histórico do Empenho:  </t>
    </r>
    <r>
      <rPr>
        <sz val="8"/>
        <color rgb="FF000000"/>
        <rFont val="Arial"/>
        <family val="2"/>
      </rPr>
      <t>VALOR QUE SE EMPENHA REFERENTE A AQUISIÇÃO DE MATERIAL DE ESCRITÓRIO, CONFORME AUTORIZAÇÃO DE EMPENHO 415/2019.</t>
    </r>
  </si>
  <si>
    <r>
      <rPr>
        <b/>
        <sz val="8"/>
        <color rgb="FF000000"/>
        <rFont val="Arial"/>
        <family val="2"/>
      </rPr>
      <t xml:space="preserve">Histórico do Empenho:  </t>
    </r>
    <r>
      <rPr>
        <sz val="8"/>
        <color rgb="FF000000"/>
        <rFont val="Arial"/>
        <family val="2"/>
      </rPr>
      <t>VALOR QUE SE EMPENHA REFERENTE A AQUISIÇÃO DE MATERIAL DE ESCRITÓRIO, CONFORME AUTORIZAÇÃO DE EMPENHO 421/2019.</t>
    </r>
  </si>
  <si>
    <r>
      <rPr>
        <b/>
        <sz val="8"/>
        <color rgb="FF000000"/>
        <rFont val="Arial"/>
        <family val="2"/>
      </rPr>
      <t xml:space="preserve">Histórico do Empenho:  </t>
    </r>
    <r>
      <rPr>
        <sz val="8"/>
        <color rgb="FF000000"/>
        <rFont val="Arial"/>
        <family val="2"/>
      </rPr>
      <t>VALOR QUE SE EMPENHA REFERENTE A AQUISIÇÃO DE MATERIAL DE ESCRITÓRIO, CONFORME AUTORIZAÇÃO DE EMPENHO 418/2019.</t>
    </r>
  </si>
  <si>
    <r>
      <rPr>
        <b/>
        <sz val="8"/>
        <color rgb="FF000000"/>
        <rFont val="Arial"/>
        <family val="2"/>
      </rPr>
      <t xml:space="preserve">Histórico do Empenho:  </t>
    </r>
    <r>
      <rPr>
        <sz val="8"/>
        <color rgb="FF000000"/>
        <rFont val="Arial"/>
        <family val="2"/>
      </rPr>
      <t>VALOR QUE SE EMPENHA REFERENTE A AQUISIÇÃO DE MATERIAL DE ESCRITÓRIO, CONFORME AUTORIZAÇÃO DE EMPENHO 419/2019.</t>
    </r>
  </si>
  <si>
    <r>
      <rPr>
        <b/>
        <sz val="8"/>
        <color rgb="FF000000"/>
        <rFont val="Arial"/>
        <family val="2"/>
      </rPr>
      <t xml:space="preserve">Histórico do Empenho:  </t>
    </r>
    <r>
      <rPr>
        <sz val="8"/>
        <color rgb="FF000000"/>
        <rFont val="Arial"/>
        <family val="2"/>
      </rPr>
      <t>VALOR QUE SE EMPENHA REFERENTE A AQUISIÇÃO DE MATERIAL DE ESCRITÓRIO, CONFORME AUTORIZAÇÃO DE EMPENHO 420/2019.</t>
    </r>
  </si>
  <si>
    <t>DIFARMIG LTDA.</t>
  </si>
  <si>
    <r>
      <rPr>
        <b/>
        <sz val="8"/>
        <color rgb="FF000000"/>
        <rFont val="Arial"/>
        <family val="2"/>
      </rPr>
      <t xml:space="preserve">Histórico do Empenho:  </t>
    </r>
    <r>
      <rPr>
        <sz val="8"/>
        <color rgb="FF000000"/>
        <rFont val="Arial"/>
        <family val="2"/>
      </rPr>
      <t>VALOR QUE SE EMPENHA REFERENTE A AQUISIÇÃO DE DIETAS ENTERAIS DESTINADOS AOS USUÁRIOS DO DO SUS DE BRUMADINHO, CONFORME AUTORIZAÇÃO DE EMPENHO 435/2019.</t>
    </r>
  </si>
  <si>
    <t>ORTHONEWS CIRURGICOS E ORTOPEDICOS LTDA</t>
  </si>
  <si>
    <r>
      <rPr>
        <b/>
        <sz val="8"/>
        <color rgb="FF000000"/>
        <rFont val="Arial"/>
        <family val="2"/>
      </rPr>
      <t xml:space="preserve">Histórico do Empenho:  </t>
    </r>
    <r>
      <rPr>
        <sz val="8"/>
        <color rgb="FF000000"/>
        <rFont val="Arial"/>
        <family val="2"/>
      </rPr>
      <t>VALOR QUE SE EMPENHA REFERENTE A AQUISIÇÃO DE DIETAS ENTERAIS E FORMULAS INFANTIS DESTINADOS AOS USUÁRIOS DO SUS DE BRUMADINHO, CONFORME AUTORIZAÇÃO DE EMPENHO 436/2019.</t>
    </r>
  </si>
  <si>
    <r>
      <rPr>
        <b/>
        <sz val="8"/>
        <color rgb="FF000000"/>
        <rFont val="Arial"/>
        <family val="2"/>
      </rPr>
      <t xml:space="preserve">Histórico do Empenho:  </t>
    </r>
    <r>
      <rPr>
        <sz val="8"/>
        <color rgb="FF000000"/>
        <rFont val="Arial"/>
        <family val="2"/>
      </rPr>
      <t>VALOR QUE SE EMPENHA REFERENTE A AQUISIÇÃO DE FORMULAS INFANTIS DESTINADOS AOS USUÁRIOS DO SUS DE BRUMADINHO, CONFORME AUTORIZÇÃO DE EMPENHO 437/2019.</t>
    </r>
  </si>
  <si>
    <t>MARIA DA APARECEIDA FARIAS SOARES</t>
  </si>
  <si>
    <r>
      <rPr>
        <b/>
        <sz val="8"/>
        <color rgb="FF000000"/>
        <rFont val="Arial"/>
        <family val="2"/>
      </rPr>
      <t xml:space="preserve">Histórico do Empenho:  </t>
    </r>
    <r>
      <rPr>
        <sz val="8"/>
        <color rgb="FF000000"/>
        <rFont val="Arial"/>
        <family val="2"/>
      </rPr>
      <t>VALOR QUE SE EMPENHA REFERENTE A AQUISIÇÃO DE DIETAS ENTERAIS E FORMULAS INFANTIS DESTINADOS AOS USUÁRIOS DO SUS DE BRUMADINHO, CONFORME AUTORIZAÇÃO DE EMPENHO 438/2019.</t>
    </r>
  </si>
  <si>
    <r>
      <rPr>
        <b/>
        <sz val="8"/>
        <color rgb="FF000000"/>
        <rFont val="Arial"/>
        <family val="2"/>
      </rPr>
      <t xml:space="preserve">Histórico do Empenho:  </t>
    </r>
    <r>
      <rPr>
        <sz val="8"/>
        <color rgb="FF000000"/>
        <rFont val="Arial"/>
        <family val="2"/>
      </rPr>
      <t>VALOR QUE SE EMPENHA REFERENTE A AQUISIÇÃO DE DIETAS ENTERAIS E FORMULAS INFANTIS DESTINADOS AOS USUÁRIOS DO SUS DE BRUMADINHO, CONFORME AUTORIZAÇÃO DE EMPENHO 439/2019.</t>
    </r>
  </si>
  <si>
    <t>MASTERMED COMERCIAL LTDA.</t>
  </si>
  <si>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403/2019.</t>
    </r>
  </si>
  <si>
    <t>02.02007003.10.122.0033.2323.3.3.90.30.10</t>
  </si>
  <si>
    <t>DENTAL PRIME PRODUTOS ODONTOLOGICOS MEDI</t>
  </si>
  <si>
    <r>
      <rPr>
        <b/>
        <sz val="8"/>
        <color rgb="FF000000"/>
        <rFont val="Arial"/>
        <family val="2"/>
      </rPr>
      <t xml:space="preserve">Histórico do Empenho:  </t>
    </r>
    <r>
      <rPr>
        <sz val="8"/>
        <color rgb="FF000000"/>
        <rFont val="Arial"/>
        <family val="2"/>
      </rPr>
      <t>VALOR QUE SE EMPENHA REFERENTE A AQUISIÇÃO DE  KIT DE SAÚDE BUCAL INFANTIL, CONFORME AUTORIZAÇÃO DE EMPENHO 459/2019.</t>
    </r>
  </si>
  <si>
    <t>AMARAL.COM COMÉRCIO DE ALIMENTOS LTDA</t>
  </si>
  <si>
    <r>
      <rPr>
        <b/>
        <sz val="8"/>
        <color rgb="FF000000"/>
        <rFont val="Arial"/>
        <family val="2"/>
      </rPr>
      <t xml:space="preserve">Histórico do Empenho:  </t>
    </r>
    <r>
      <rPr>
        <sz val="8"/>
        <color rgb="FF000000"/>
        <rFont val="Arial"/>
        <family val="2"/>
      </rPr>
      <t>VALOR QUE SE EMPENHA REFERENTE A AQUISIÇÃO DE PRODUTOS HORTIFRUTIGRANJEIROS, CONFORME AUTORIZAÇÃO DE EMPENHO 458/2019.</t>
    </r>
  </si>
  <si>
    <r>
      <rPr>
        <b/>
        <sz val="8"/>
        <color rgb="FF000000"/>
        <rFont val="Arial"/>
        <family val="2"/>
      </rPr>
      <t xml:space="preserve">Histórico do Empenho:  </t>
    </r>
    <r>
      <rPr>
        <sz val="8"/>
        <color rgb="FF000000"/>
        <rFont val="Arial"/>
        <family val="2"/>
      </rPr>
      <t>VALOR QUE SE EMPENHA REFERENTE A AQUISIÇÃO DE MATERIALMÉDICO HOSPITALAR, CONFORME AUTORIZAÇÃO DE EMPENHO 456/2019.</t>
    </r>
  </si>
  <si>
    <r>
      <rPr>
        <b/>
        <sz val="8"/>
        <color rgb="FF000000"/>
        <rFont val="Arial"/>
        <family val="2"/>
      </rPr>
      <t xml:space="preserve">Histórico do Empenho:  </t>
    </r>
    <r>
      <rPr>
        <sz val="8"/>
        <color rgb="FF000000"/>
        <rFont val="Arial"/>
        <family val="2"/>
      </rPr>
      <t>VALOR QUE SE EMPENHA REFERENTE  A AQUISIÇÃO DE MATERIAL MÉDICO HOSPITALAR, CONFORME AUTORIZAÇÃO DE EMPENHO 455/2019.</t>
    </r>
  </si>
  <si>
    <r>
      <rPr>
        <b/>
        <sz val="8"/>
        <color rgb="FF000000"/>
        <rFont val="Arial"/>
        <family val="2"/>
      </rPr>
      <t xml:space="preserve">Histórico do Empenho:  </t>
    </r>
    <r>
      <rPr>
        <sz val="8"/>
        <color rgb="FF000000"/>
        <rFont val="Arial"/>
        <family val="2"/>
      </rPr>
      <t>VALOR QUE SE EMPENHA REFERENTE  A AQUISIÇÃO DE MATERIAL MÉDICO HOSPITALAR, CONFORME AUTORIZAÇÃO DE EMPENHO 454/2019.</t>
    </r>
  </si>
  <si>
    <r>
      <rPr>
        <b/>
        <sz val="8"/>
        <color rgb="FF000000"/>
        <rFont val="Arial"/>
        <family val="2"/>
      </rPr>
      <t xml:space="preserve">Histórico do Empenho:  </t>
    </r>
    <r>
      <rPr>
        <sz val="8"/>
        <color rgb="FF000000"/>
        <rFont val="Arial"/>
        <family val="2"/>
      </rPr>
      <t>VALOR QUE SE EMPENHA REFERENTE A AQUISIÇÃO DE PRODUTOS RADIOLÓGICOS, CONFORME AUTORIZAÇÃO DE EMPENHO 448/2019.</t>
    </r>
  </si>
  <si>
    <r>
      <rPr>
        <b/>
        <sz val="8"/>
        <color rgb="FF000000"/>
        <rFont val="Arial"/>
        <family val="2"/>
      </rPr>
      <t xml:space="preserve">Histórico do Empenho:  </t>
    </r>
    <r>
      <rPr>
        <sz val="8"/>
        <color rgb="FF000000"/>
        <rFont val="Arial"/>
        <family val="2"/>
      </rPr>
      <t>VALOR QUE SE EMPENHA REFERENTE A AQUISIÇÃO DE SACO DE LIXO, CONFORME AUTORIZAÇÃO DE EMPENHO 449/2019.</t>
    </r>
  </si>
  <si>
    <r>
      <rPr>
        <b/>
        <sz val="8"/>
        <color rgb="FF000000"/>
        <rFont val="Arial"/>
        <family val="2"/>
      </rPr>
      <t xml:space="preserve">Histórico do Empenho:  </t>
    </r>
    <r>
      <rPr>
        <sz val="8"/>
        <color rgb="FF000000"/>
        <rFont val="Arial"/>
        <family val="2"/>
      </rPr>
      <t>VALOR QUE SE EMPENHA REFERENTE A AQUISIÇÃO DE SACO DE LIXO, CONFORME AUTORIZAÇÃO DE EMPENHO 450/2019.</t>
    </r>
  </si>
  <si>
    <r>
      <rPr>
        <b/>
        <sz val="8"/>
        <color rgb="FF000000"/>
        <rFont val="Arial"/>
        <family val="2"/>
      </rPr>
      <t xml:space="preserve">Histórico do Empenho:  </t>
    </r>
    <r>
      <rPr>
        <sz val="8"/>
        <color rgb="FF000000"/>
        <rFont val="Arial"/>
        <family val="2"/>
      </rPr>
      <t>VALOR QUE SE EMPENHA REFERENTE A AQUISIÇÃO DE SACO DE LIXO, CONFORME AUTORIZAÇÃO DE EMPENHO 451/2019.</t>
    </r>
  </si>
  <si>
    <t>LIMPE FACIL PRODUTOS DE LIMPEZA E DESCAT</t>
  </si>
  <si>
    <r>
      <rPr>
        <b/>
        <sz val="8"/>
        <color rgb="FF000000"/>
        <rFont val="Arial"/>
        <family val="2"/>
      </rPr>
      <t xml:space="preserve">Histórico do Empenho:  </t>
    </r>
    <r>
      <rPr>
        <sz val="8"/>
        <color rgb="FF000000"/>
        <rFont val="Arial"/>
        <family val="2"/>
      </rPr>
      <t>VALOR QUE SE EMPENHA REFERENTE A AQUISIÇÃO DE SACO DE LIXO, CONFORME AUTORIZAÇÃO DE EMPENHO 452/2019.</t>
    </r>
  </si>
  <si>
    <r>
      <rPr>
        <b/>
        <sz val="8"/>
        <color rgb="FF000000"/>
        <rFont val="Arial"/>
        <family val="2"/>
      </rPr>
      <t xml:space="preserve">Histórico do Empenho:  </t>
    </r>
    <r>
      <rPr>
        <sz val="8"/>
        <color rgb="FF000000"/>
        <rFont val="Arial"/>
        <family val="2"/>
      </rPr>
      <t>VALOR QUE SE EMPENHA REFERENTE A AQUISIÇÃO DE SACO DE LIXO, CONFORME AUTORIZAÇÃO DE EMPENHO 453/2019.</t>
    </r>
  </si>
  <si>
    <r>
      <rPr>
        <b/>
        <sz val="8"/>
        <color rgb="FF000000"/>
        <rFont val="Arial"/>
        <family val="2"/>
      </rPr>
      <t xml:space="preserve">Histórico do Empenho:  </t>
    </r>
    <r>
      <rPr>
        <sz val="8"/>
        <color rgb="FF000000"/>
        <rFont val="Arial"/>
        <family val="2"/>
      </rPr>
      <t>VALOR QUE SE EMPENHA REFERENTE À AQUISIÇÃO DE EMBALAGENS DE MARMITEX, CONFORME AUTORIZAÇÃO DE EMPENHO 427/2019.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</si>
  <si>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428/2019.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</si>
  <si>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429/2019.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</si>
  <si>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430/2019.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</si>
  <si>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431/2019.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</si>
  <si>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432/2019.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</si>
  <si>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433/2019.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</si>
  <si>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434/2019.</t>
    </r>
  </si>
  <si>
    <r>
      <rPr>
        <b/>
        <sz val="8"/>
        <color rgb="FF000000"/>
        <rFont val="Arial"/>
        <family val="2"/>
      </rPr>
      <t xml:space="preserve">Histórico do Empenho:  </t>
    </r>
    <r>
      <rPr>
        <sz val="8"/>
        <color rgb="FF000000"/>
        <rFont val="Arial"/>
        <family val="2"/>
      </rPr>
      <t>VALOR QUE SE EMPENHA REFERNTE À AQUISIÇÃO DE MATERIAL DE LIMPEZA, CONFORME AUTORIZAÇÃO DE EMPENHO 440/2019.</t>
    </r>
  </si>
  <si>
    <r>
      <rPr>
        <b/>
        <sz val="8"/>
        <color rgb="FF000000"/>
        <rFont val="Arial"/>
        <family val="2"/>
      </rPr>
      <t xml:space="preserve">Histórico do Empenho:  </t>
    </r>
    <r>
      <rPr>
        <sz val="8"/>
        <color rgb="FF000000"/>
        <rFont val="Arial"/>
        <family val="2"/>
      </rPr>
      <t>VALOR QUE SE EMPENHA REFERNTE À AQUISIÇÃO DE MATERIAL DE LIMPEZA, CONFORME AUTORIZAÇÃO DE EMPENHO 441/2019.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</si>
  <si>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442/2019.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</si>
  <si>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443/2019.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</si>
  <si>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444/2019.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</si>
  <si>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447/2019.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</si>
  <si>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446/2019.</t>
    </r>
  </si>
  <si>
    <r>
      <rPr>
        <b/>
        <sz val="8"/>
        <color rgb="FF000000"/>
        <rFont val="Arial"/>
        <family val="2"/>
      </rPr>
      <t xml:space="preserve">Histórico do Empenho:  </t>
    </r>
    <r>
      <rPr>
        <sz val="8"/>
        <color rgb="FF000000"/>
        <rFont val="Arial"/>
        <family val="2"/>
      </rPr>
      <t>VALOR QUE SE EMPENHA REFERENTE À AQUISIÇÃO DE MATERIAIS DE LIMPEZA, CONFORME AUTORIZAÇÃO DE EMPENHO 445/2019.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</si>
  <si>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247/2019.</t>
    </r>
  </si>
  <si>
    <r>
      <rPr>
        <b/>
        <sz val="8"/>
        <color rgb="FF000000"/>
        <rFont val="Arial"/>
        <family val="2"/>
      </rPr>
      <t xml:space="preserve">Histórico do Empenho:  </t>
    </r>
    <r>
      <rPr>
        <sz val="8"/>
        <color rgb="FF000000"/>
        <rFont val="Arial"/>
        <family val="2"/>
      </rPr>
      <t>VALOR QUE SE EMPEHA REFERENTE A AQUISIÇÃO DE MEDICAMENTOS, CONFORME AUTORIZAÇÃO DE EMPENHO 248/2019.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</si>
  <si>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249/2019.</t>
    </r>
  </si>
  <si>
    <t>CIMED INDUSTRIA DE MEDICAMENTOS LTDA</t>
  </si>
  <si>
    <r>
      <rPr>
        <b/>
        <sz val="8"/>
        <color rgb="FF000000"/>
        <rFont val="Arial"/>
        <family val="2"/>
      </rPr>
      <t xml:space="preserve">Histórico do Empenho:  </t>
    </r>
    <r>
      <rPr>
        <sz val="8"/>
        <color rgb="FF000000"/>
        <rFont val="Arial"/>
        <family val="2"/>
      </rPr>
      <t>VALOR QUE SE EMPENHA REFERENTE A AQUISIÇÃO DE MEDICAMENTOS, CONFORME AUTORIZAÇÃO DE EMPENHO 250/2019.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</si>
  <si>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251/2019.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</si>
  <si>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252019.</t>
    </r>
  </si>
  <si>
    <t>DUPATRI HOSPITALAR COMERCIO, IMPORTACAO E EXPORTACAO LTDA</t>
  </si>
  <si>
    <r>
      <rPr>
        <b/>
        <sz val="8"/>
        <color rgb="FF000000"/>
        <rFont val="Arial"/>
        <family val="2"/>
      </rPr>
      <t xml:space="preserve">Histórico do Empenho:  </t>
    </r>
    <r>
      <rPr>
        <sz val="8"/>
        <color rgb="FF000000"/>
        <rFont val="Arial"/>
        <family val="2"/>
      </rPr>
      <t>VALOR QUE SE EMPENHA REFERENTE A AQUISIÇÃO DE MEDICAMENTOS, CONFORME AUTORIZAÇÃO DE EMPENHO 254/2019.</t>
    </r>
  </si>
  <si>
    <t>HIPOLABOR FARMACEUTICA LTDA</t>
  </si>
  <si>
    <r>
      <rPr>
        <b/>
        <sz val="8"/>
        <color rgb="FF000000"/>
        <rFont val="Arial"/>
        <family val="2"/>
      </rPr>
      <t xml:space="preserve">Histórico do Empenho:  </t>
    </r>
    <r>
      <rPr>
        <sz val="8"/>
        <color rgb="FF000000"/>
        <rFont val="Arial"/>
        <family val="2"/>
      </rPr>
      <t>VALOR QUE SE EMPENHA REFERENTE A AQUISIÇÃO DE MEDICAMENTOS, CONFORME AUTORIZAÇÃO DE EMPENHO 255/2019.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</si>
  <si>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256/2019.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</si>
  <si>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257/2019.</t>
    </r>
  </si>
  <si>
    <t>DIMACI MG MATERIAL CIRURGICO LTDA</t>
  </si>
  <si>
    <r>
      <rPr>
        <b/>
        <sz val="8"/>
        <color rgb="FF000000"/>
        <rFont val="Arial"/>
        <family val="2"/>
      </rPr>
      <t xml:space="preserve">Histórico do Empenho:  </t>
    </r>
    <r>
      <rPr>
        <sz val="8"/>
        <color rgb="FF000000"/>
        <rFont val="Arial"/>
        <family val="2"/>
      </rPr>
      <t>VALOR QUE SE EMPENHA REFERENTE A AQUISIÇÃO DE MEDICAMENTOS, CONFORME AUTORIZAÇÃO DE EMPENHO 258/2019.</t>
    </r>
  </si>
  <si>
    <t>02.02007003.10.122.0033.2323.3.3.90.30.11</t>
  </si>
  <si>
    <t>SCANLAB DIAGNOSTICA LTDA</t>
  </si>
  <si>
    <r>
      <rPr>
        <b/>
        <sz val="8"/>
        <color rgb="FF000000"/>
        <rFont val="Arial"/>
        <family val="2"/>
      </rPr>
      <t xml:space="preserve">Histórico do Empenho:  </t>
    </r>
    <r>
      <rPr>
        <sz val="8"/>
        <color rgb="FF000000"/>
        <rFont val="Arial"/>
        <family val="2"/>
      </rPr>
      <t>VALOR QUE SE EMPENHA REFERENTE A AQUISIÇÃO DE REAGENTES PARA DETERMINAÇÃO DE HORMÔNIO COM PACTO ADJETO DE EQUIPAMENTOS PARA LABORATÓRIO, CONFORME AUTORIZAÇÃO DE EMPENHO 462/2019.</t>
    </r>
  </si>
  <si>
    <r>
      <rPr>
        <b/>
        <sz val="8"/>
        <color rgb="FF000000"/>
        <rFont val="Arial"/>
        <family val="2"/>
      </rPr>
      <t xml:space="preserve">Histórico do Empenho:  </t>
    </r>
    <r>
      <rPr>
        <sz val="8"/>
        <color rgb="FF000000"/>
        <rFont val="Arial"/>
        <family val="2"/>
      </rPr>
      <t>VALOR QUE SE EMPENHA REFERENTE A AQUISIÇAO DE MATERIAL MÉDICO HOSPITALAR, CONFORME AUTORIZAÇÃO DE EMPENHO 465/2019.</t>
    </r>
  </si>
  <si>
    <t>02.02007003.10.122.0033.2323.3.3.90.30.42</t>
  </si>
  <si>
    <r>
      <rPr>
        <b/>
        <sz val="8"/>
        <color rgb="FF000000"/>
        <rFont val="Arial"/>
        <family val="2"/>
      </rPr>
      <t xml:space="preserve">Histórico do Empenho:  </t>
    </r>
    <r>
      <rPr>
        <sz val="8"/>
        <color rgb="FF000000"/>
        <rFont val="Arial"/>
        <family val="2"/>
      </rPr>
      <t>VALOR QUE SE EMPENHA REFERENTE A AQUISIÇÃO DE MATERIAIS DESCARTÁVEIS PARA IDENTIFICAÇÃO, CONFORME AUTORIZAÇÃO DE EMPENHO 466/2019.</t>
    </r>
  </si>
  <si>
    <t>LIFECIR LTDA</t>
  </si>
  <si>
    <r>
      <rPr>
        <b/>
        <sz val="8"/>
        <color rgb="FF000000"/>
        <rFont val="Arial"/>
        <family val="2"/>
      </rPr>
      <t xml:space="preserve">Histórico do Empenho:  </t>
    </r>
    <r>
      <rPr>
        <sz val="8"/>
        <color rgb="FF000000"/>
        <rFont val="Arial"/>
        <family val="2"/>
      </rPr>
      <t>VALOR QUE SE EMPENHA REFERENTE A AQUISIÇÃO DE MULETAS AXILAR EM ALUMÍNIO ADULTO E INFANTIL E PONTEIRAS PARA MULETAS, CONFORME AUTORIZAÇÃO DE EMPENHO 392/2019.</t>
    </r>
  </si>
  <si>
    <t>02.02007003.10.122.0033.2323.3.3.90.30.25</t>
  </si>
  <si>
    <r>
      <rPr>
        <b/>
        <sz val="8"/>
        <color rgb="FF000000"/>
        <rFont val="Arial"/>
        <family val="2"/>
      </rPr>
      <t xml:space="preserve">Histórico do Empenho:  </t>
    </r>
    <r>
      <rPr>
        <sz val="8"/>
        <color rgb="FF000000"/>
        <rFont val="Arial"/>
        <family val="2"/>
      </rPr>
      <t>VALOR QUE SE EMPENHA REFERENTE A AQUISIÇÃO DE MATERIAL PARA MANUTENÇÃO EM EQUIPAMENTO MÉDICO, CONFORME AUTORIZAÇÃO DE EMPENHO 461/2019.</t>
    </r>
  </si>
  <si>
    <t>GABRIEL EDNO DE SOUZA</t>
  </si>
  <si>
    <r>
      <rPr>
        <b/>
        <sz val="8"/>
        <color rgb="FF000000"/>
        <rFont val="Arial"/>
        <family val="2"/>
      </rPr>
      <t xml:space="preserve">Histórico do Empenho:  </t>
    </r>
    <r>
      <rPr>
        <sz val="8"/>
        <color rgb="FF000000"/>
        <rFont val="Arial"/>
        <family val="2"/>
      </rPr>
      <t>VALOR QUE SE EMPENHA REFERENTE A LOCAÇÃO DE IMÓVEL PARA FUNCIONAMENTO DO PSF RESIDENCIAL BELA VISTA, DURANTE O PERÍODO DE 14/02/19 A 13/06/19, CONFORME AUTORIZAÇÃO DE EMPENHO 352/2019.</t>
    </r>
  </si>
  <si>
    <r>
      <rPr>
        <b/>
        <sz val="8"/>
        <color rgb="FF000000"/>
        <rFont val="Arial"/>
        <family val="2"/>
      </rPr>
      <t xml:space="preserve">Histórico do Empenho:  </t>
    </r>
    <r>
      <rPr>
        <sz val="8"/>
        <color rgb="FF000000"/>
        <rFont val="Arial"/>
        <family val="2"/>
      </rPr>
      <t>VALOR QUE SE EMPENHA REFERENTE A LOCAÇÃO DE IMOVEL PARA MORADIA DE MÉDICO PARTICIPANTE DO PROGRAMA MAIS MÉDICOS DO BRASIL NO ENDEREÇO RUA ESMERALDAS, N° 53, BAIRRO PLANALTO DURANTE O PERÍODO DE 17/03/19 A 16/05/19, CONFORME AUTORIZAÇÃO DE EMPENHO 357/2019.</t>
    </r>
  </si>
  <si>
    <r>
      <rPr>
        <b/>
        <sz val="8"/>
        <color rgb="FF000000"/>
        <rFont val="Arial"/>
        <family val="2"/>
      </rPr>
      <t xml:space="preserve">Histórico do Empenho:  </t>
    </r>
    <r>
      <rPr>
        <sz val="8"/>
        <color rgb="FF000000"/>
        <rFont val="Arial"/>
        <family val="2"/>
      </rPr>
      <t>VALOR QUE SE EMPENHA REFERENTE A LOCAÇAO DE IMÓVEL PARA MORADIA DE MÉDICO PARTICIPANTE DO PROGRAMA MAIS MÉDICO DO GOVERNO FEDERAL DURANTE O PERÍODO DE 31/03/19 a 30/05/19, CONFORME AUTORIZAÇÃO DE EMPENHO 355/2019.</t>
    </r>
  </si>
  <si>
    <t>VANILDO PEDROSA</t>
  </si>
  <si>
    <r>
      <rPr>
        <b/>
        <sz val="8"/>
        <color rgb="FF000000"/>
        <rFont val="Arial"/>
        <family val="2"/>
      </rPr>
      <t xml:space="preserve">Histórico do Empenho:  </t>
    </r>
    <r>
      <rPr>
        <sz val="8"/>
        <color rgb="FF000000"/>
        <rFont val="Arial"/>
        <family val="2"/>
      </rPr>
      <t>VALOR QUE SE EMPENHA REFERENTE A LOCAÇÃO DE IMÓVEL  PARA FUNCIONAMENTO DA UBS SANTA EFIEGENIA, SITUADA A RUA PRESIDENTE KENEDY 640  SANTA EFIGENIA DURANTE O PERÍODO DE 03/03/19 A 02/05/19, CONFORME AUTORIZAÇÃO DE EMPENHO 356/2019.</t>
    </r>
  </si>
  <si>
    <t>MARIA LUCIA CORDEIRO</t>
  </si>
  <si>
    <r>
      <rPr>
        <b/>
        <sz val="8"/>
        <color rgb="FF000000"/>
        <rFont val="Arial"/>
        <family val="2"/>
      </rPr>
      <t xml:space="preserve">Histórico do Empenho:  </t>
    </r>
    <r>
      <rPr>
        <sz val="8"/>
        <color rgb="FF000000"/>
        <rFont val="Arial"/>
        <family val="2"/>
      </rPr>
      <t>VALOR QUE SE EMPENHA REFERENTE A LOCAÇÃO DE IMOVÉL PARA FUNCIONAMENTO DO PONTO DE APOIO AO PSF CONCEIÇÃO DE ITAGUÁ, DURANTE O PERÍODO DE  FEVEREIRO A AGOSTO/2019, CONFORME AUTORIZAÇÃO DE EMPENHO 463/2019.</t>
    </r>
  </si>
  <si>
    <t>WHITE MARTINS GASES INDUSTRIAIS DO NORTE LTDA.</t>
  </si>
  <si>
    <r>
      <rPr>
        <b/>
        <sz val="8"/>
        <color rgb="FF000000"/>
        <rFont val="Arial"/>
        <family val="2"/>
      </rPr>
      <t xml:space="preserve">Histórico do Empenho:  </t>
    </r>
    <r>
      <rPr>
        <sz val="8"/>
        <color rgb="FF000000"/>
        <rFont val="Arial"/>
        <family val="2"/>
      </rPr>
      <t>VALOR QUE SE EMPENHA REFERENTE A AQUISIÇÃO DE GASES MEDICINAIS PPU, PARA UTILIZAÇÃO NO SETOR DE OXIGENIOTERAPIA, CONFORME AUTORIZAÇÃO DE EMPENHO 472/2019.</t>
    </r>
  </si>
  <si>
    <t>02.02007006.10.302.0018.2045.3.3.90.39.12</t>
  </si>
  <si>
    <r>
      <rPr>
        <b/>
        <sz val="8"/>
        <color rgb="FF000000"/>
        <rFont val="Arial"/>
        <family val="2"/>
      </rPr>
      <t xml:space="preserve">Histórico do Empenho:  </t>
    </r>
    <r>
      <rPr>
        <sz val="8"/>
        <color rgb="FF000000"/>
        <rFont val="Arial"/>
        <family val="2"/>
      </rPr>
      <t>VALOR QUE SE EMPENHA REFERENTE A LOCAÇÃO DE CILINDRO DE OXIGENIO PPU, PARA UTILIZAÇÃO NO SETOR DE OXIGENIOTERAPIA, CONFORME AUTORIZAÇÃO DE EMPENHO 474/2019.</t>
    </r>
  </si>
  <si>
    <t>IBG INDUSTRIA  BRASILEIRA DE GASES LTDA</t>
  </si>
  <si>
    <r>
      <rPr>
        <b/>
        <sz val="8"/>
        <color rgb="FF000000"/>
        <rFont val="Arial"/>
        <family val="2"/>
      </rPr>
      <t xml:space="preserve">Histórico do Empenho:  </t>
    </r>
    <r>
      <rPr>
        <sz val="8"/>
        <color rgb="FF000000"/>
        <rFont val="Arial"/>
        <family val="2"/>
      </rPr>
      <t>VALOR QUE SE EMPENHA REFERENTE A AQUISIÇÃO DE GASES MEDICINAIS, PARA UTILIZAÇÃO NO SETOR DE OXIGENIOTERAPIA, CONFORME AUTORIZAÇAO DE EMPENHO 471/2019.</t>
    </r>
  </si>
  <si>
    <r>
      <rPr>
        <b/>
        <sz val="8"/>
        <color rgb="FF000000"/>
        <rFont val="Arial"/>
        <family val="2"/>
      </rPr>
      <t xml:space="preserve">Histórico do Empenho:  </t>
    </r>
    <r>
      <rPr>
        <sz val="8"/>
        <color rgb="FF000000"/>
        <rFont val="Arial"/>
        <family val="2"/>
      </rPr>
      <t>VALOR QUE SE EMPENHA REFERENTE A LOCAÇÃO DE CILINDRO DE OXIGENIO GASOSO MEDICINAL COM CAPACIDADE DE APROX. 10M³, PARA UTILIZAÇÃO NO SETOR DE OXIGENIOTERAPIA, CONFORME AUTORIZAÇÃO DE EMPENHO 473/2019.</t>
    </r>
  </si>
  <si>
    <r>
      <rPr>
        <b/>
        <sz val="8"/>
        <color rgb="FF000000"/>
        <rFont val="Arial"/>
        <family val="2"/>
      </rPr>
      <t xml:space="preserve">Histórico do Empenho:  </t>
    </r>
    <r>
      <rPr>
        <sz val="8"/>
        <color rgb="FF000000"/>
        <rFont val="Arial"/>
        <family val="2"/>
      </rPr>
      <t>VALOR QUE SE EMPENHA REFERENTE A  AQUISIÇÃO DE GASES MEDICINAIS, PARA UTILIZAÇÃO NA UPA E HOSPITAL, CONFORME AUTORIZAÇÃO DE EMPENHO 475/2019.</t>
    </r>
  </si>
  <si>
    <r>
      <rPr>
        <b/>
        <sz val="8"/>
        <color rgb="FF000000"/>
        <rFont val="Arial"/>
        <family val="2"/>
      </rPr>
      <t xml:space="preserve">Histórico do Empenho:  </t>
    </r>
    <r>
      <rPr>
        <sz val="8"/>
        <color rgb="FF000000"/>
        <rFont val="Arial"/>
        <family val="2"/>
      </rPr>
      <t>VALOR QUE SE EMPENHA REFERENTE A  LOCAÇÃO DE CILINDRO DE OXIGENIO COM CAPACIDADE DE APROX. 10 M³, PARA UTILIZAÇÃO NA UPA E HOSPITAL, CONFORME A AUTRIZAÇÃO DE EMPENHO 476/2019.</t>
    </r>
  </si>
  <si>
    <r>
      <rPr>
        <b/>
        <sz val="8"/>
        <color rgb="FF000000"/>
        <rFont val="Arial"/>
        <family val="2"/>
      </rPr>
      <t xml:space="preserve">Histórico do Empenho:  </t>
    </r>
    <r>
      <rPr>
        <sz val="8"/>
        <color rgb="FF000000"/>
        <rFont val="Arial"/>
        <family val="2"/>
      </rPr>
      <t>VALOR QUE SE EMPENHA REFERENTE A  AQUISIÇÃO DE GASES MEDICINAIS PPU, PARA UTILIZAÇÃO NA UPA E HOSPITAL, CONFORME AUTORIZAÇÃO DE EMPENHO 477/2019.</t>
    </r>
  </si>
  <si>
    <r>
      <rPr>
        <b/>
        <sz val="8"/>
        <color rgb="FF000000"/>
        <rFont val="Arial"/>
        <family val="2"/>
      </rPr>
      <t xml:space="preserve">Histórico do Empenho:  </t>
    </r>
    <r>
      <rPr>
        <sz val="8"/>
        <color rgb="FF000000"/>
        <rFont val="Arial"/>
        <family val="2"/>
      </rPr>
      <t>VALOR QUE SE EMPENHA REFERENTE A LOCAÇÃO DE CILINDRO DE OXIGENIO PPU, PARA UTILIZAÇÃO NA UPA E HOSPITAL, CONFORME AUTORIZAÇÃO DE EMPENHO 478/2019.</t>
    </r>
  </si>
  <si>
    <t>TWE COMÉRCIO E SERVIÇOS LTDA. EPP</t>
  </si>
  <si>
    <r>
      <rPr>
        <b/>
        <sz val="8"/>
        <color rgb="FF000000"/>
        <rFont val="Arial"/>
        <family val="2"/>
      </rPr>
      <t xml:space="preserve">Histórico do Empenho:  </t>
    </r>
    <r>
      <rPr>
        <sz val="8"/>
        <color rgb="FF000000"/>
        <rFont val="Arial"/>
        <family val="2"/>
      </rPr>
      <t>VALOR QUE SE EMPENHA REFERENTE A  AQUISIÇÃO DE GASES MEDICINAIS - AR COMPRIMIDO, PARA UTILIZAÇÃO NA UPA E HOSPITAL, CONFORME AUTORIZAÇÃO DE EMPENHO 479/2019.</t>
    </r>
  </si>
  <si>
    <r>
      <rPr>
        <b/>
        <sz val="8"/>
        <color rgb="FF000000"/>
        <rFont val="Arial"/>
        <family val="2"/>
      </rPr>
      <t xml:space="preserve">Histórico do Empenho:  </t>
    </r>
    <r>
      <rPr>
        <sz val="8"/>
        <color rgb="FF000000"/>
        <rFont val="Arial"/>
        <family val="2"/>
      </rPr>
      <t>VALOR QUE SE EMPENHA REFERENTE A  LOCAÇÃO DE CILINDRO - AR COMPRIMIDO, PARA UTILIZAÇÃO NA UPA E HOSPITAL, CONFORME AUTORIZAÇÃO DE EMPENHO 480/2019.</t>
    </r>
  </si>
  <si>
    <r>
      <rPr>
        <b/>
        <sz val="8"/>
        <color rgb="FF000000"/>
        <rFont val="Arial"/>
        <family val="2"/>
      </rPr>
      <t xml:space="preserve">Histórico do Empenho:  </t>
    </r>
    <r>
      <rPr>
        <sz val="8"/>
        <color rgb="FF000000"/>
        <rFont val="Arial"/>
        <family val="2"/>
      </rPr>
      <t>VALOR QUE SE EMPENHA REFERENTE A AQUISIÇÃO DE MEDICAMENTOS INJETÁVEIS, CONFORME AUTORIZAÇÃO DE EMPENHO 468/2019.</t>
    </r>
  </si>
  <si>
    <r>
      <rPr>
        <b/>
        <sz val="8"/>
        <color rgb="FF000000"/>
        <rFont val="Arial"/>
        <family val="2"/>
      </rPr>
      <t xml:space="preserve">Histórico do Empenho:  </t>
    </r>
    <r>
      <rPr>
        <sz val="8"/>
        <color rgb="FF000000"/>
        <rFont val="Arial"/>
        <family val="2"/>
      </rPr>
      <t>VALOR QUE SE EMPENHA REFERENTE A AQUISIÇÃO DE MEDICAMENTOS INJETÁVEIS, CONFORME AUTORIZAÇÃO DE EMPENHO 469/2019.</t>
    </r>
  </si>
  <si>
    <r>
      <rPr>
        <b/>
        <sz val="8"/>
        <color rgb="FF000000"/>
        <rFont val="Arial"/>
        <family val="2"/>
      </rPr>
      <t xml:space="preserve">Histórico do Empenho:  </t>
    </r>
    <r>
      <rPr>
        <sz val="8"/>
        <color rgb="FF000000"/>
        <rFont val="Arial"/>
        <family val="2"/>
      </rPr>
      <t>VALOR QUE SE EMPENHA REFERENTE A LOCAÇÃO DE IMOVÉL SITUADO NA RUA ARISTIDES DE SOUZA BRAGA, 192 , AP 201 PARA MORADIA DE ACADEMICAS DE MEDICINA QUE PRESTARÃO SERVIÇOS NO MUNICIPIO NO PERÍODO DE 22/02/19 A 21/12/19.</t>
    </r>
  </si>
  <si>
    <t>02.02007003.10.122.0033.2323.3.3.90.39.61</t>
  </si>
  <si>
    <t>SERQUIP TRATAMENTO DE RESIDUOS MG LTDA</t>
  </si>
  <si>
    <r>
      <rPr>
        <b/>
        <sz val="8"/>
        <color rgb="FF000000"/>
        <rFont val="Arial"/>
        <family val="2"/>
      </rPr>
      <t xml:space="preserve">Histórico do Empenho:  </t>
    </r>
    <r>
      <rPr>
        <sz val="8"/>
        <color rgb="FF000000"/>
        <rFont val="Arial"/>
        <family val="2"/>
      </rPr>
      <t>VALOR QUE SE EMPENHA REFERENTE A CONTRATAÇÃO DE EMPRESA PARA COLETA, TRANSPORTE, TRATAMENTO E DESTINO FINAL DOS RESIDUOS DE SAUDE, CONFORME AUTORIZAÇÃO DE EMPENHO 494/2019.</t>
    </r>
  </si>
  <si>
    <r>
      <rPr>
        <b/>
        <sz val="8"/>
        <color rgb="FF000000"/>
        <rFont val="Arial"/>
        <family val="2"/>
      </rPr>
      <t xml:space="preserve">Histórico do Empenho:  </t>
    </r>
    <r>
      <rPr>
        <sz val="8"/>
        <color rgb="FF000000"/>
        <rFont val="Arial"/>
        <family val="2"/>
      </rPr>
      <t>VALOR QUE SE EMPENHA REFERENTE A AQUISIÇÃO DE MATERIAL MÉDICO HOSPITALAR, CONFORME SOLICTAÇÃO DE EMPENHO 492/2019.</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</si>
  <si>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CONFORME AUTORIZAÇÃO DE EMPENHO 489/2019.</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</si>
  <si>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CONFORME AUTORIZAÇÃO DE EMPENHO 490/2019.</t>
    </r>
  </si>
  <si>
    <t>02.02007007.10.303.0042.2330.3.3.90.30.09</t>
  </si>
  <si>
    <t>VALE COMERCIAL LTDA</t>
  </si>
  <si>
    <r>
      <rPr>
        <b/>
        <sz val="8"/>
        <color rgb="FF000000"/>
        <rFont val="Arial"/>
        <family val="2"/>
      </rPr>
      <t xml:space="preserve">Histórico do Empenho:  </t>
    </r>
    <r>
      <rPr>
        <sz val="8"/>
        <color rgb="FF000000"/>
        <rFont val="Arial"/>
        <family val="2"/>
      </rPr>
      <t>Valor que se empenha referente a aquisição de medicamentos, tipo maior desconto na tabela CMED ANVISA de preços de medicamentos  Preço de Fábrica (PF), emitida pela Câmara de Regulação de Mercado de Medicamentos  CMED/Secretaria Executiva/Agência Nacional de Vigilância Sanitária  ANVI, conforme autorização de empenho 488/2019.</t>
    </r>
  </si>
  <si>
    <r>
      <rPr>
        <b/>
        <sz val="8"/>
        <color rgb="FF000000"/>
        <rFont val="Arial"/>
        <family val="2"/>
      </rPr>
      <t xml:space="preserve">Histórico do Empenho:  </t>
    </r>
    <r>
      <rPr>
        <sz val="8"/>
        <color rgb="FF000000"/>
        <rFont val="Arial"/>
        <family val="2"/>
      </rPr>
      <t>VALOR QUE SE EMPENHA REFERENTE A AQUISIÇÃO DE MEDICAMENTOS INJETÁVEIS, CONFORME AUTORIZAÇÃO DE EMPENHO 512/2019.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</si>
  <si>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513/2019.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</si>
  <si>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514/2019.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</si>
  <si>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515/2019.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</si>
  <si>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516/2019.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</si>
  <si>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517/2019.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</si>
  <si>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518/2019.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</si>
  <si>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519/2019.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</si>
  <si>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520/2019.</t>
    </r>
  </si>
  <si>
    <t>ESTRATTI VEGETALI FARMACIA E MANIPULACAO</t>
  </si>
  <si>
    <r>
      <rPr>
        <b/>
        <sz val="8"/>
        <color rgb="FF000000"/>
        <rFont val="Arial"/>
        <family val="2"/>
      </rPr>
      <t xml:space="preserve">Histórico do Empenho:  </t>
    </r>
    <r>
      <rPr>
        <sz val="8"/>
        <color rgb="FF000000"/>
        <rFont val="Arial"/>
        <family val="2"/>
      </rPr>
      <t>VALOR QUE SE EMPENHA REFERENTE A AQUISIÇÃO DE MEDICAMENTOS, CONFORME AUTORIZAÇÃO DE EMPENHO 526/2019.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</si>
  <si>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509/2019.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</si>
  <si>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510/2019.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</si>
  <si>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511/2019.</t>
    </r>
  </si>
  <si>
    <t>02.02007003.10.122.0033.2323.3.3.90.30.09</t>
  </si>
  <si>
    <r>
      <rPr>
        <b/>
        <sz val="8"/>
        <color rgb="FF000000"/>
        <rFont val="Arial"/>
        <family val="2"/>
      </rPr>
      <t xml:space="preserve">Histórico do Empenho:  </t>
    </r>
    <r>
      <rPr>
        <sz val="8"/>
        <color rgb="FF000000"/>
        <rFont val="Arial"/>
        <family val="2"/>
      </rPr>
      <t>VALOR QUE SE EMPENHA REFERENTE A AQUISIÇÃO DE MEDICAMENTOS, CONFORME AUTORIZAÇÃO DE EMPENHO 534/2019.</t>
    </r>
  </si>
  <si>
    <r>
      <rPr>
        <b/>
        <sz val="8"/>
        <color rgb="FF000000"/>
        <rFont val="Arial"/>
        <family val="2"/>
      </rPr>
      <t xml:space="preserve">Histórico do Empenho:  </t>
    </r>
    <r>
      <rPr>
        <sz val="8"/>
        <color rgb="FF000000"/>
        <rFont val="Arial"/>
        <family val="2"/>
      </rPr>
      <t>VALOR QUE SE EMPENHA REFERENTE A AQUISIÇÃO DE GENEROS ALIMENTICIOS PARA SMS, CONFORME AUTORIZAÇÃO DE EMPENHO 533/2019.</t>
    </r>
  </si>
  <si>
    <r>
      <rPr>
        <b/>
        <sz val="8"/>
        <color rgb="FF000000"/>
        <rFont val="Arial"/>
        <family val="2"/>
      </rPr>
      <t xml:space="preserve">Histórico do Empenho:  </t>
    </r>
    <r>
      <rPr>
        <sz val="8"/>
        <color rgb="FF000000"/>
        <rFont val="Arial"/>
        <family val="2"/>
      </rPr>
      <t>VALOR QUE SE EMPENHA REFERENTE A AQUISIÇÃO DE MATERIAIS DE ESCRITÓRIO PARA SMS, COFORME AUTORIZAÇÃO  DE EMPENHO 535/2019.</t>
    </r>
  </si>
  <si>
    <r>
      <rPr>
        <b/>
        <sz val="8"/>
        <color rgb="FF000000"/>
        <rFont val="Arial"/>
        <family val="2"/>
      </rPr>
      <t xml:space="preserve">Histórico do Empenho:  </t>
    </r>
    <r>
      <rPr>
        <sz val="8"/>
        <color rgb="FF000000"/>
        <rFont val="Arial"/>
        <family val="2"/>
      </rPr>
      <t>VALOR QUE SE EMPENHA REFERENTE A AQUISIÇÃO DE INSUMOS E REAGENTES PARA O LABORATORIO DA SMS, CONFORME AUTORIZAÇÃO DE EMPENHO 538/2019.</t>
    </r>
  </si>
  <si>
    <r>
      <rPr>
        <b/>
        <sz val="8"/>
        <color rgb="FF000000"/>
        <rFont val="Arial"/>
        <family val="2"/>
      </rPr>
      <t xml:space="preserve">Histórico do Empenho:  </t>
    </r>
    <r>
      <rPr>
        <sz val="8"/>
        <color rgb="FF000000"/>
        <rFont val="Arial"/>
        <family val="2"/>
      </rPr>
      <t>VALOR QUE SE EMPENHA REFERENTE A AQUISIÇÃO DE COMBUSTÍVEL PARA, CONFORME AUTORIZAÇÃO DE EMPENHO 539/2019.</t>
    </r>
  </si>
  <si>
    <r>
      <rPr>
        <b/>
        <sz val="8"/>
        <color rgb="FF000000"/>
        <rFont val="Arial"/>
        <family val="2"/>
      </rPr>
      <t xml:space="preserve">Histórico do Empenho:  </t>
    </r>
    <r>
      <rPr>
        <sz val="8"/>
        <color rgb="FF000000"/>
        <rFont val="Arial"/>
        <family val="2"/>
      </rPr>
      <t>VALOR QUE SE EMPENHA REFERENTE A CONTRATAÇÃO DE EMPRESA PARA PRESTAÇÃO DE SERVIÇOS MÉDICOS ESPECIALIZADOS PARA ATENDIMENTO AO CENTRO DE ESPECIALIDADES MÉDICAS, SERVIÇOS MÉDICOS PARA ATENDIMENTO ÀS UNIDADES DE ATENÇÃO PRIMÁRIA EM SAÚDE E ATENDIMENTO EM REGIME DE PLANTÃO PARCIAL - MARÇO E ABRIL/19, CONFORME AUTORIZAÇÃO DE EMPENHO 551/2019.</t>
    </r>
  </si>
  <si>
    <r>
      <rPr>
        <b/>
        <sz val="8"/>
        <color rgb="FF000000"/>
        <rFont val="Arial"/>
        <family val="2"/>
      </rPr>
      <t xml:space="preserve">Histórico do Empenho:  </t>
    </r>
    <r>
      <rPr>
        <sz val="8"/>
        <color rgb="FF000000"/>
        <rFont val="Arial"/>
        <family val="2"/>
      </rPr>
      <t>VALOR QUE SE EMPENHA REFERENTE A AQUISIÇÃO DE MATERIAIS MÉDICOS HOSPITALARES, CONFORME AUTORIZAÇÃO DE EMPENHO 552/2019.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</si>
  <si>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540/2019.</t>
    </r>
  </si>
  <si>
    <t>WALLACE MATHEUS DOS SANTOS PAULA</t>
  </si>
  <si>
    <t>VICENTE ELIAS ALVES</t>
  </si>
  <si>
    <r>
      <rPr>
        <b/>
        <sz val="8"/>
        <color rgb="FF000000"/>
        <rFont val="Arial"/>
        <family val="2"/>
      </rPr>
      <t xml:space="preserve">Histórico do Empenho:  </t>
    </r>
    <r>
      <rPr>
        <sz val="8"/>
        <color rgb="FF000000"/>
        <rFont val="Arial"/>
        <family val="2"/>
      </rPr>
      <t>VALOR QUE SE EMEPNHA REFERENTE A LOCAÇÃO DE IMÓVEL PARA FUNCIONAMENTO DO PONTO DE APOIO PARQUE DA CACHOEIRA-PSF TEJUCO PELO PERÍODO 15/03/19 A 14/07/19, CONFORME SOLICITAÇÃO DE EMPENHO 561/2019.</t>
    </r>
  </si>
  <si>
    <t>MARIA DO SOCORRO DE SOUZA RODRIGUES</t>
  </si>
  <si>
    <r>
      <rPr>
        <b/>
        <sz val="8"/>
        <color rgb="FF000000"/>
        <rFont val="Arial"/>
        <family val="2"/>
      </rPr>
      <t xml:space="preserve">Histórico do Empenho:  </t>
    </r>
    <r>
      <rPr>
        <sz val="8"/>
        <color rgb="FF000000"/>
        <rFont val="Arial"/>
        <family val="2"/>
      </rPr>
      <t>VALOR QUE SE EMPENHA REFERENTE A LOCAÇÃO DE IMÓVEL PARA PONTO DE APOIO UFS CENTRO SITUADO NA RUA PIRES, Nº 150 - PERÍODO 24/03/19 A 23/06/19, CONFORME AUTORIZAÇÃO DE EMPENHO 556/2019.</t>
    </r>
  </si>
  <si>
    <t>TANIA MARIA DOS SANTOS SILVA</t>
  </si>
  <si>
    <r>
      <rPr>
        <b/>
        <sz val="8"/>
        <color rgb="FF000000"/>
        <rFont val="Arial"/>
        <family val="2"/>
      </rPr>
      <t xml:space="preserve">Histórico do Empenho:  </t>
    </r>
    <r>
      <rPr>
        <sz val="8"/>
        <color rgb="FF000000"/>
        <rFont val="Arial"/>
        <family val="2"/>
      </rPr>
      <t>VALOR QUE SE EMPENHA REFERENTE A LOCAÇÃO DE IMÓVEL PARA PONTO DE APOIO DE MARINHOS - SAPÉ SITUADO NA RUA SAPÉ, Nº25. PERÍODO 19/03/19 A 18/07/2019, CONFORME AUTORIZAÇÃO DE EMPENHO 555/2019.</t>
    </r>
  </si>
  <si>
    <t>AMAURI ANTONIO XAVIER</t>
  </si>
  <si>
    <r>
      <rPr>
        <b/>
        <sz val="8"/>
        <color rgb="FF000000"/>
        <rFont val="Arial"/>
        <family val="2"/>
      </rPr>
      <t xml:space="preserve">Histórico do Empenho:  </t>
    </r>
    <r>
      <rPr>
        <sz val="8"/>
        <color rgb="FF000000"/>
        <rFont val="Arial"/>
        <family val="2"/>
      </rPr>
      <t>VALOR QUE SE EMPENHA REFERENTE A LOCAÇÃO DE IMÓVEL PARA PONTO DE APOIO DE MONTE CRISTO USF TEJUCO - PERÍODO 01/03/19 A 30/06/1, CONFORME AUTORIZAÇÃO DE EMPENHO 557/2019.</t>
    </r>
  </si>
  <si>
    <t>VICENTINA MOREIRA DO PRADO</t>
  </si>
  <si>
    <r>
      <rPr>
        <b/>
        <sz val="8"/>
        <color rgb="FF000000"/>
        <rFont val="Arial"/>
        <family val="2"/>
      </rPr>
      <t xml:space="preserve">Histórico do Empenho:  </t>
    </r>
    <r>
      <rPr>
        <sz val="8"/>
        <color rgb="FF000000"/>
        <rFont val="Arial"/>
        <family val="2"/>
      </rPr>
      <t>VALOR QUE SE EMPENHA REFERENTE A LOCAÇÃO DE IMÓVEL PARA PONTO DE APOIO UBS PONTE DAS ALMORREIMAS - PERÍODO 24/03/19 A 23/05/19, CONFORME AUTORIZAÇÃO DE EMPENHO 558/2019.</t>
    </r>
  </si>
  <si>
    <t>JOSÉ NOÉ GONZAGA DE SOUZA</t>
  </si>
  <si>
    <r>
      <rPr>
        <b/>
        <sz val="8"/>
        <color rgb="FF000000"/>
        <rFont val="Arial"/>
        <family val="2"/>
      </rPr>
      <t xml:space="preserve">Histórico do Empenho:  </t>
    </r>
    <r>
      <rPr>
        <sz val="8"/>
        <color rgb="FF000000"/>
        <rFont val="Arial"/>
        <family val="2"/>
      </rPr>
      <t>VALOR QUE SE EMPENHA REFERENTE A LOCAÇÃO DE IMÓVEL PARA FUNCIONAR COMO PONTO DE APOIO AO PSF GRAJAÚ PELO PERIODO 27/03/19 A 26/06/19, CONFORME AUTORIZAÇÃO DE EMPENHO 559/2019.</t>
    </r>
  </si>
  <si>
    <t>JOÃO DE DEUS FONSECA</t>
  </si>
  <si>
    <r>
      <rPr>
        <b/>
        <sz val="8"/>
        <color rgb="FF000000"/>
        <rFont val="Arial"/>
        <family val="2"/>
      </rPr>
      <t xml:space="preserve">Histórico do Empenho:  </t>
    </r>
    <r>
      <rPr>
        <sz val="8"/>
        <color rgb="FF000000"/>
        <rFont val="Arial"/>
        <family val="2"/>
      </rPr>
      <t>VALOR QUE SE EMPENHA REFERENTE A LOCAÇÃO DE IMÓVEL PARA PONTO DE APOIO TOCA DE CIMA UBS CENTRO PELO PERÍODO 15/03/19 A 14/07/19, CONFORME AUTORIZAÇÃO DE EMPENHO 560/2019.</t>
    </r>
  </si>
  <si>
    <t>MARCELO PEREIRA PASSOS</t>
  </si>
  <si>
    <r>
      <rPr>
        <b/>
        <sz val="8"/>
        <color rgb="FF000000"/>
        <rFont val="Arial"/>
        <family val="2"/>
      </rPr>
      <t xml:space="preserve">Histórico do Empenho:  </t>
    </r>
    <r>
      <rPr>
        <sz val="8"/>
        <color rgb="FF000000"/>
        <rFont val="Arial"/>
        <family val="2"/>
      </rPr>
      <t>VALOR QUE SE EMPENHA PARA LOCAÇÃO DE IMÓVEL PARA FUNCIONAMENTO DO UFS PROGRESSO PELO PERÍODO 07/03/19 A 06/04/19, CONFORME AUTORIZAÇÃO DE EMPENHO 562/2019.</t>
    </r>
  </si>
  <si>
    <r>
      <rPr>
        <b/>
        <sz val="8"/>
        <color rgb="FF000000"/>
        <rFont val="Arial"/>
        <family val="2"/>
      </rPr>
      <t xml:space="preserve">Histórico do Empenho:  </t>
    </r>
    <r>
      <rPr>
        <sz val="8"/>
        <color rgb="FF000000"/>
        <rFont val="Arial"/>
        <family val="2"/>
      </rPr>
      <t>VALOR QUE SE EMPENHA REFERENTE A AQUISIÇAO DE TIRAS REAGENTES DE GLICEMIA CAPILAR E APARELHOS GLICOSÍMETROS, CONFORME ATA RP PLANEJAMENTO 334/2016 SEPLAG, AUTORIAÇÃO DE EMPENHO 563/2019.</t>
    </r>
  </si>
  <si>
    <t>02.02007003.10.122.0033.2323.3.3.90.36.30</t>
  </si>
  <si>
    <t>ALEXEY BACARDI ZAPATA</t>
  </si>
  <si>
    <r>
      <rPr>
        <b/>
        <sz val="8"/>
        <color rgb="FF000000"/>
        <rFont val="Arial"/>
        <family val="2"/>
      </rPr>
      <t xml:space="preserve">Histórico do Empenho:  </t>
    </r>
    <r>
      <rPr>
        <sz val="8"/>
        <color rgb="FF000000"/>
        <rFont val="Arial"/>
        <family val="2"/>
      </rPr>
      <t>VALOR QUE SE EMPENHA REFERENTE A SERVIÇOS DE APOIO TÉCNICO NA CENTRAL DE ABASTECIMENTO FARMACÊUTICO - CAF, DA SECRETARIA MUNICIPAL DE SAÚDE DE BRUMADINHO, ENTRE O PERÍODO DE 01/03/2019 A 18/03/2019, CONFORME MEMORANDO 009/2019.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</si>
  <si>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542/2019.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</si>
  <si>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543/2019.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</si>
  <si>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544/2019.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</si>
  <si>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545/2019.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</si>
  <si>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546/2019.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</si>
  <si>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547/2019.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</si>
  <si>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548/2019.</t>
    </r>
  </si>
  <si>
    <t>ORIENTE FARMACEUTICA COMERCIO IMPORTACAO</t>
  </si>
  <si>
    <r>
      <rPr>
        <b/>
        <sz val="8"/>
        <color rgb="FF000000"/>
        <rFont val="Arial"/>
        <family val="2"/>
      </rPr>
      <t xml:space="preserve">Histórico do Empenho:  </t>
    </r>
    <r>
      <rPr>
        <sz val="8"/>
        <color rgb="FF000000"/>
        <rFont val="Arial"/>
        <family val="2"/>
      </rPr>
      <t>VALOR QUE SE EMPENHA REFERENTE A AQUISIÇÃO DE MEDICAMENTOS, CONFORME AUTORIZAÇÃO DE EMPENHO 549/2019.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</si>
  <si>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550/2019.</t>
    </r>
  </si>
  <si>
    <t>ROGILSON MATOZINHOS</t>
  </si>
  <si>
    <r>
      <rPr>
        <b/>
        <sz val="8"/>
        <color rgb="FF000000"/>
        <rFont val="Arial"/>
        <family val="2"/>
      </rPr>
      <t xml:space="preserve">Histórico do Empenho:  </t>
    </r>
    <r>
      <rPr>
        <sz val="8"/>
        <color rgb="FF000000"/>
        <rFont val="Arial"/>
        <family val="2"/>
      </rPr>
      <t>VALOR QUE SE EMPENHA REFERENTE A LOCAÇAO IMOVEL PARA UNIDADE DE SAUDE DE SANTA EFIGENIA PARA ACOBERTAR O PERIODO DE MARÇO/2019 A DEZEMBRO/2019, CONFORME AUTORIZAÇÃO DE EMPENHO 495/2019.</t>
    </r>
  </si>
  <si>
    <t>IZAMAR CRISTINA FRANCO CAE4TANO</t>
  </si>
  <si>
    <r>
      <rPr>
        <b/>
        <sz val="8"/>
        <color rgb="FF000000"/>
        <rFont val="Arial"/>
        <family val="2"/>
      </rPr>
      <t xml:space="preserve">Histórico do Empenho:  </t>
    </r>
    <r>
      <rPr>
        <sz val="8"/>
        <color rgb="FF000000"/>
        <rFont val="Arial"/>
        <family val="2"/>
      </rPr>
      <t>VALOR QUE SE EMPENHA REFERENTE A CONCESSÃO DE DIÁRIA DE VIAGEM PARA PARTICIPAÇÃO NA 27ª REUNIÃO ORDINÁRIA DA CIR CONJUNTA, A SE REALIZAR NO DIA 12/03/2019, NA RUA ESPÍRITO SANTO, 495, AUDITÓRIO 15º ANDAR, BELO HORIZONTE, MG.</t>
    </r>
  </si>
  <si>
    <r>
      <rPr>
        <b/>
        <sz val="8"/>
        <color rgb="FF000000"/>
        <rFont val="Arial"/>
        <family val="2"/>
      </rPr>
      <t xml:space="preserve">Histórico do Empenho:  </t>
    </r>
    <r>
      <rPr>
        <sz val="8"/>
        <color rgb="FF000000"/>
        <rFont val="Arial"/>
        <family val="2"/>
      </rPr>
      <t>VALOR QUE SE EMPENHA REFERENTE A LOCAÇÃO DE IMÓVEL PARA FUNCIONAMENTO DO SETOR DE VIGILANCIA EM SAUDE DA SMS, PERIODO 13/03/2019 A 12/09/2019, CONFORME AUTORIZAÇÃO DE EMPENHO 541/2019.</t>
    </r>
  </si>
  <si>
    <t>02.02007003.10.122.0033.2323.3.3.90.30.23</t>
  </si>
  <si>
    <t>ALIANCA TECIDOS E CONFECCOES</t>
  </si>
  <si>
    <r>
      <rPr>
        <b/>
        <sz val="8"/>
        <color rgb="FF000000"/>
        <rFont val="Arial"/>
        <family val="2"/>
      </rPr>
      <t xml:space="preserve">Histórico do Empenho:  </t>
    </r>
    <r>
      <rPr>
        <sz val="8"/>
        <color rgb="FF000000"/>
        <rFont val="Arial"/>
        <family val="2"/>
      </rPr>
      <t>VALOR QUE SE EMPENHA REFRENTE A AQUISIÇÃO DE LENÇÓIS E UNIFORMES PARA USO NA SECRETARIA DE SAÚDE DE BRUMADINHO, CONFORME AUTORIZAÇÃO DE EMPENHO 527/2019.</t>
    </r>
  </si>
  <si>
    <t>MARCUS FRICHE BATISTA ME</t>
  </si>
  <si>
    <r>
      <rPr>
        <b/>
        <sz val="8"/>
        <color rgb="FF000000"/>
        <rFont val="Arial"/>
        <family val="2"/>
      </rPr>
      <t xml:space="preserve">Histórico do Empenho:  </t>
    </r>
    <r>
      <rPr>
        <sz val="8"/>
        <color rgb="FF000000"/>
        <rFont val="Arial"/>
        <family val="2"/>
      </rPr>
      <t>VALOR QUE SE EMPENHA REFERENTE A PRESTAÇÃO DE SERVIÇOS DE DESINSETIZAÇÃO, DESRATIZAÇÃO E CONTROLE DE ESCORPIÕES, CONFORME AUTORIZAÇÃO DE EMPENHO 491/2019.</t>
    </r>
  </si>
  <si>
    <r>
      <rPr>
        <b/>
        <sz val="8"/>
        <color rgb="FF000000"/>
        <rFont val="Arial"/>
        <family val="2"/>
      </rPr>
      <t xml:space="preserve">Histórico do Empenho:  </t>
    </r>
    <r>
      <rPr>
        <sz val="8"/>
        <color rgb="FF000000"/>
        <rFont val="Arial"/>
        <family val="2"/>
      </rPr>
      <t>VALOR QUE SE EMPENHA REFERENTE A CONTRATAÇÃO DE EMPRESA ESPECIALIZADA PARA REALIZAÇÃO DE MANUTENÇÃO PREVENTIVA E CORRETIVA DE CADEIRAS E EQUIPAMENTOS ODONTOLÓGICOS PELO PERÍODO 23/03/19 A 22/11/19, CONFORME AUTORIZAÇÃO DE EMPENHO 565/2019.</t>
    </r>
  </si>
  <si>
    <t>MINAS WIPE NEGOCIOS LTDA</t>
  </si>
  <si>
    <r>
      <rPr>
        <b/>
        <sz val="8"/>
        <color rgb="FF000000"/>
        <rFont val="Arial"/>
        <family val="2"/>
      </rPr>
      <t xml:space="preserve">Histórico do Empenho:  </t>
    </r>
    <r>
      <rPr>
        <sz val="8"/>
        <color rgb="FF000000"/>
        <rFont val="Arial"/>
        <family val="2"/>
      </rPr>
      <t>VALOR QUE SE EMPENHA REFERENTE A AQUISIÇÃO DE PRODUTOS PARA LAVANDERIA HOSPITALAR, CONFORME AUTORIZAÇÃO DE EMPENHO 567/2019.</t>
    </r>
  </si>
  <si>
    <t>JMQ COMERCIO E IMPORTACAO DE PRODUTOS ALIMENTICIOS LTDA</t>
  </si>
  <si>
    <r>
      <rPr>
        <b/>
        <sz val="8"/>
        <color rgb="FF000000"/>
        <rFont val="Arial"/>
        <family val="2"/>
      </rPr>
      <t xml:space="preserve">Histórico do Empenho:  </t>
    </r>
    <r>
      <rPr>
        <sz val="8"/>
        <color rgb="FF000000"/>
        <rFont val="Arial"/>
        <family val="2"/>
      </rPr>
      <t>VALOR QUE SE EMPENHA REFERENTE A AQUISIÇÃO DE GÊNEROS ALIMENTÍCIOS PARA UTILIZAÇÃO NA SMS, CONFORME AUTORIZAÇÃO DE EMPENHO 574/2019, ATA DE REGISTRO DE PREÇOS 14/2018.</t>
    </r>
  </si>
  <si>
    <t>FRIOLI FRIGORIFICO OLIVEIRA LTDA</t>
  </si>
  <si>
    <r>
      <rPr>
        <b/>
        <sz val="8"/>
        <color rgb="FF000000"/>
        <rFont val="Arial"/>
        <family val="2"/>
      </rPr>
      <t xml:space="preserve">Histórico do Empenho:  </t>
    </r>
    <r>
      <rPr>
        <sz val="8"/>
        <color rgb="FF000000"/>
        <rFont val="Arial"/>
        <family val="2"/>
      </rPr>
      <t>VALOR QUE SE EMPENHA REFERENTE A AQUISIÇÃO DE GÊNEROS ALIMENTÍCIOS PARA UTILIZAÇÃO NA SMS, CONFORME AUTORIZAÇÃO DE EMPENHO 572/2019, ATA DE REGISTRO DE PREÇOS 14/2018.</t>
    </r>
  </si>
  <si>
    <t>FRIGO SELETA INDUSTRIA E COMERCIO LTDA-EPP</t>
  </si>
  <si>
    <r>
      <rPr>
        <b/>
        <sz val="8"/>
        <color rgb="FF000000"/>
        <rFont val="Arial"/>
        <family val="2"/>
      </rPr>
      <t xml:space="preserve">Histórico do Empenho:  </t>
    </r>
    <r>
      <rPr>
        <sz val="8"/>
        <color rgb="FF000000"/>
        <rFont val="Arial"/>
        <family val="2"/>
      </rPr>
      <t>VALOR QUE SE EMPENHA REFERENTE A AQUISIÇÃO DE GÊNEROS ALIMENTÍCIOS PARA UTILIZAÇÃO NA SMS, CONFORME AUTORIZAÇÃO DE EMPENHO 573/2019, ATA DE REGISTRO DE PREÇOS 14/2018.</t>
    </r>
  </si>
  <si>
    <r>
      <rPr>
        <b/>
        <sz val="8"/>
        <color rgb="FF000000"/>
        <rFont val="Arial"/>
        <family val="2"/>
      </rPr>
      <t xml:space="preserve">Histórico do Empenho:  </t>
    </r>
    <r>
      <rPr>
        <sz val="8"/>
        <color rgb="FF000000"/>
        <rFont val="Arial"/>
        <family val="2"/>
      </rPr>
      <t>VALOR QUE SE EMPENHA REFERENTE A AQUISIÇÃO DE REAGENTES PARA DETERMINAÇÃO DE EXAMES DE HEMOGRAMA COM PACTO ADJETO DE COMODATO DE EQUIPAMENTOS, CONFORME AUTORIZAÇÃO DE EMPENHO 575/2019, ATA DE REGISTRO DE PREÇOS 09/2018.</t>
    </r>
  </si>
  <si>
    <t>NOVA BIOMEDICAL DIAGNOSTICOS MEDICOS E BIOTECNOLOGIA LTDA</t>
  </si>
  <si>
    <r>
      <rPr>
        <b/>
        <sz val="8"/>
        <color rgb="FF000000"/>
        <rFont val="Arial"/>
        <family val="2"/>
      </rPr>
      <t xml:space="preserve">Histórico do Empenho:  </t>
    </r>
    <r>
      <rPr>
        <sz val="8"/>
        <color rgb="FF000000"/>
        <rFont val="Arial"/>
        <family val="2"/>
      </rPr>
      <t>VALOR QUE SE EMPENHA REFERENTE A AQUISIÇÃO DE REAGENTE PARA EXAME DE GASOMETRIA COM PACTO ADJETO DE COMODADE DE EQUIPAMENTO E PRESTAÇÃO DE SERVIÇOS TECNICOS CIENTÍFICOS, CONFORME AUTORIZAÇÃO DE EMPENHO 576/2019, ATA DEREGISTRO DE PREÇOS 08/2018.</t>
    </r>
  </si>
  <si>
    <t>02.02007003.10.122.0033.2323.3.3.90.30.17</t>
  </si>
  <si>
    <t>COMPUTADOR &amp; CIA LTDA ME</t>
  </si>
  <si>
    <r>
      <rPr>
        <b/>
        <sz val="8"/>
        <color rgb="FF000000"/>
        <rFont val="Arial"/>
        <family val="2"/>
      </rPr>
      <t xml:space="preserve">Histórico do Empenho:  </t>
    </r>
    <r>
      <rPr>
        <sz val="8"/>
        <color rgb="FF000000"/>
        <rFont val="Arial"/>
        <family val="2"/>
      </rPr>
      <t>VALOR QUE SE EMPENHA REFERENTE A AQUISIÇÃO DE MATERIAL DE INFORMÁTICA PARA UTILIZAÇÃO NA SMS, CONFORME AUTORIZAÇÃO DE EMPENHO 571/2019.</t>
    </r>
  </si>
  <si>
    <t>02.02007003.10.122.0033.2322.3.3.90.39.22</t>
  </si>
  <si>
    <t>PREFEITURA MUNICIPAL DE CONTAGEM TRANS</t>
  </si>
  <si>
    <r>
      <rPr>
        <b/>
        <sz val="8"/>
        <color rgb="FF000000"/>
        <rFont val="Arial"/>
        <family val="2"/>
      </rPr>
      <t xml:space="preserve">Histórico do Empenho:  </t>
    </r>
    <r>
      <rPr>
        <sz val="8"/>
        <color rgb="FF000000"/>
        <rFont val="Arial"/>
        <family val="2"/>
      </rPr>
      <t>VALOR QUE SE EMPENHA REFERENTE A PENALIDADE DE MULTA DE TRÂNSITO APLICADA AO VEÍCULO DE PLACA QOQ-4540, POR TRANSITAR EM VELOCIDADE SUPERIOR A MÁXIMA PERMITIDA EM ATE 20%.</t>
    </r>
  </si>
  <si>
    <t>02.02007006.10.302.0018.2325.3.3.90.93.03</t>
  </si>
  <si>
    <r>
      <rPr>
        <b/>
        <sz val="8"/>
        <color rgb="FF000000"/>
        <rFont val="Arial"/>
        <family val="2"/>
      </rPr>
      <t xml:space="preserve">Histórico do Empenho:  </t>
    </r>
    <r>
      <rPr>
        <sz val="8"/>
        <color rgb="FF000000"/>
        <rFont val="Arial"/>
        <family val="2"/>
      </rPr>
      <t>VALOR QUE SE EMPENHA REFERENTE A ESTIMATIVA DE GASTOS COM RESTITUIÇÃO À PREFEITURA MUNICIPAL DE BRUMADINHO PELOS BLOQUEIOS FINANCEIROS JUDICIAIS REALIZADOS INDEVIDAMENTE NAS CONTAS BANCÁRIAS DO ÓRGÃO, UMA VEZ QUE A DESPESA SE FAZ DE RESPONSABILIDADE DA SECRETARIA MUNICIPAL DE SAÚDE, ATRAVÉS DOS RECURSOS DO FUNDO MUNICIPAL DE SAÚDE. ORIUNDO DO PROCESSO JUDICIAL CRIMINAL E DE EXECÇÕES PENAIS, TRIBUNAL DE JUSTIÇA DE MINAS GERAIS, COMARCA DE BRUMADINHO. EXEQUENTE:.</t>
    </r>
  </si>
  <si>
    <r>
      <rPr>
        <b/>
        <sz val="8"/>
        <color rgb="FF000000"/>
        <rFont val="Arial"/>
        <family val="2"/>
      </rPr>
      <t xml:space="preserve">Histórico do Empenho:  </t>
    </r>
    <r>
      <rPr>
        <sz val="8"/>
        <color rgb="FF000000"/>
        <rFont val="Arial"/>
        <family val="2"/>
      </rPr>
      <t>VALOR QUE SE EMPENHA REFERENTE A ESTIMATIVA DE GASTOS COM RESTITUIÇÃO À PREFEITURA MUNICIPAL DE BRUMADINHO PELOS BLOQUEIOS FINANCEIROS JUDICIAIS REALIZADOS INDEVIDAMENTE NAS CONTAS BANCÁRIAS DO ÓRGÃO, UMA VEZ QUE A DESPESA SE FAZ DE RESPONSABILIDADE DA SECRETARIA MUNICIPAL DE SAÚDE, ATRAVÉS DOS RECURSOS DO FUNDO MUNICIPAL DE SAÚDE. ORIUNDO DO PROCESSO JUDICIAL 00318347820188130090, DA 2ª VARA CIVEL, CRIMINAL E DE EXECÇÕES PENAIS, TRIBUNAL DE JUSTIÇA DE MINAS GERAIS, COMARCA DE BRUMADINHO. RÉU: M</t>
    </r>
  </si>
  <si>
    <t>PREFEITURA MUNICIPAL DE BETIM</t>
  </si>
  <si>
    <r>
      <rPr>
        <b/>
        <sz val="8"/>
        <color rgb="FF000000"/>
        <rFont val="Arial"/>
        <family val="2"/>
      </rPr>
      <t xml:space="preserve">Histórico do Empenho:  </t>
    </r>
    <r>
      <rPr>
        <sz val="8"/>
        <color rgb="FF000000"/>
        <rFont val="Arial"/>
        <family val="2"/>
      </rPr>
      <t>VALOR QUE SE EMPENHA REFERENTE A PENALIDADE DE MULTA DE TRÂNSITO APLICADA AO VEÍCULO DE PLACA GCV-9157, POR TRANSITAR EM VELOCIDADE SUPERIOR A MÁXIMA PERMITIDA EM ATE 20%, EM 07/11/2018.</t>
    </r>
  </si>
  <si>
    <t>SECRETARIA DE ESTADO DA FAZENDA DE MINAS GERAIS-DETRAN MG</t>
  </si>
  <si>
    <r>
      <rPr>
        <b/>
        <sz val="8"/>
        <color rgb="FF000000"/>
        <rFont val="Arial"/>
        <family val="2"/>
      </rPr>
      <t xml:space="preserve">Histórico do Empenho:  </t>
    </r>
    <r>
      <rPr>
        <sz val="8"/>
        <color rgb="FF000000"/>
        <rFont val="Arial"/>
        <family val="2"/>
      </rPr>
      <t>VALOR QUE SE EMPENHA REFERENTE A PENALIDADE DE MULTA DE TRÂNSITO APLICADA AO VEÍCULO DE PLACA OPQ-0380 (FIAT DOBLO CARGO), POR TRANSITAR EM VELOCIDADE SUPERIOR A MÁXIMA PERMITIDA EM ATE 20%, EM 17/06/2018.</t>
    </r>
  </si>
  <si>
    <r>
      <rPr>
        <b/>
        <sz val="8"/>
        <color rgb="FF000000"/>
        <rFont val="Arial"/>
        <family val="2"/>
      </rPr>
      <t xml:space="preserve">Histórico do Empenho:  </t>
    </r>
    <r>
      <rPr>
        <sz val="8"/>
        <color rgb="FF000000"/>
        <rFont val="Arial"/>
        <family val="2"/>
      </rPr>
      <t>VALOR QUE SE EMPENHA REFERENTE A AQUISIÇÃO DE DIETAS ENTERAIS E FORMULAS INFANTIS DESTINADOS A PACIENTES ADULTOS E INFANTIS DO SUS DE BRUMADINHO, CONFORME AUTORIZAÇÃO DE EMPENHO 604/2019</t>
    </r>
  </si>
  <si>
    <t>HALEX ISTAR INDÚSTRIA FARAMCÊUTICA LTDA</t>
  </si>
  <si>
    <r>
      <rPr>
        <b/>
        <sz val="8"/>
        <color rgb="FF000000"/>
        <rFont val="Arial"/>
        <family val="2"/>
      </rPr>
      <t xml:space="preserve">Histórico do Empenho:  </t>
    </r>
    <r>
      <rPr>
        <sz val="8"/>
        <color rgb="FF000000"/>
        <rFont val="Arial"/>
        <family val="2"/>
      </rPr>
      <t>VALOLR QUE SE EMPENHA REFERENTE A AQUISIÇÃO DE MEDICAMENTOS ANTIMICROBIANOS, CONFORME AUTORIZAÇÃO DE EMPENHO 578/2019.</t>
    </r>
  </si>
  <si>
    <r>
      <rPr>
        <b/>
        <sz val="8"/>
        <color rgb="FF000000"/>
        <rFont val="Arial"/>
        <family val="2"/>
      </rPr>
      <t xml:space="preserve">Histórico do Empenho:  </t>
    </r>
    <r>
      <rPr>
        <sz val="8"/>
        <color rgb="FF000000"/>
        <rFont val="Arial"/>
        <family val="2"/>
      </rPr>
      <t>VALOLR QUE SE EMPENHA REFERENTE A AQUISIÇÃO DE MEDICAMENTOS ANTIMICROBIANOS, CONFORME AUTORIZAÇÃO DE EMPENHO 579/2019.</t>
    </r>
  </si>
  <si>
    <r>
      <rPr>
        <b/>
        <sz val="8"/>
        <color rgb="FF000000"/>
        <rFont val="Arial"/>
        <family val="2"/>
      </rPr>
      <t xml:space="preserve">Histórico do Empenho:  </t>
    </r>
    <r>
      <rPr>
        <sz val="8"/>
        <color rgb="FF000000"/>
        <rFont val="Arial"/>
        <family val="2"/>
      </rPr>
      <t>VALOLR QUE SE EMPENHA REFERENTE A AQUISIÇÃO DE MEDICAMENTOS ANTIMICROBIANOS, CONFORME AUTORIZAÇÃO DE EMPENHO 580/2019.</t>
    </r>
  </si>
  <si>
    <r>
      <rPr>
        <b/>
        <sz val="8"/>
        <color rgb="FF000000"/>
        <rFont val="Arial"/>
        <family val="2"/>
      </rPr>
      <t xml:space="preserve">Histórico do Empenho:  </t>
    </r>
    <r>
      <rPr>
        <sz val="8"/>
        <color rgb="FF000000"/>
        <rFont val="Arial"/>
        <family val="2"/>
      </rPr>
      <t>VALOLR QUE SE EMPENHA REFERENTE A AQUISIÇÃO DE MEDICAMENTOS ANTIMICROBIANOS, CONFORME AUTORIZAÇÃO DE EMPENHO 581/2019.</t>
    </r>
  </si>
  <si>
    <r>
      <rPr>
        <b/>
        <sz val="8"/>
        <color rgb="FF000000"/>
        <rFont val="Arial"/>
        <family val="2"/>
      </rPr>
      <t xml:space="preserve">Histórico do Empenho:  </t>
    </r>
    <r>
      <rPr>
        <sz val="8"/>
        <color rgb="FF000000"/>
        <rFont val="Arial"/>
        <family val="2"/>
      </rPr>
      <t>VALOLR QUE SE EMPENHA REFERENTE A AQUISIÇÃO DE MEDICAMENTOS CONTROLADOS, CONFORME AUTORIZAÇÃO DE EMPENHO 582/2019.</t>
    </r>
  </si>
  <si>
    <r>
      <rPr>
        <b/>
        <sz val="8"/>
        <color rgb="FF000000"/>
        <rFont val="Arial"/>
        <family val="2"/>
      </rPr>
      <t xml:space="preserve">Histórico do Empenho:  </t>
    </r>
    <r>
      <rPr>
        <sz val="8"/>
        <color rgb="FF000000"/>
        <rFont val="Arial"/>
        <family val="2"/>
      </rPr>
      <t>VALOLR QUE SE EMPENHA REFERENTE A AQUISIÇÃO DE MEDICAMENTOS CONTROLADOS, CONFORME AUTORIZAÇÃO DE EMPENHO 584/2019.</t>
    </r>
  </si>
  <si>
    <r>
      <rPr>
        <b/>
        <sz val="8"/>
        <color rgb="FF000000"/>
        <rFont val="Arial"/>
        <family val="2"/>
      </rPr>
      <t xml:space="preserve">Histórico do Empenho:  </t>
    </r>
    <r>
      <rPr>
        <sz val="8"/>
        <color rgb="FF000000"/>
        <rFont val="Arial"/>
        <family val="2"/>
      </rPr>
      <t>VALOLR QUE SE EMPENHA REFERENTE A AQUISIÇÃO DE MEDICAMENTOS CONTROLADOS, CONFORME AUTORIZAÇÃO DE EMPENHO 585/2019.</t>
    </r>
  </si>
  <si>
    <r>
      <rPr>
        <b/>
        <sz val="8"/>
        <color rgb="FF000000"/>
        <rFont val="Arial"/>
        <family val="2"/>
      </rPr>
      <t xml:space="preserve">Histórico do Empenho:  </t>
    </r>
    <r>
      <rPr>
        <sz val="8"/>
        <color rgb="FF000000"/>
        <rFont val="Arial"/>
        <family val="2"/>
      </rPr>
      <t>VALOLR QUE SE EMPENHA REFERENTE A AQUISIÇÃO DE MEDICAMENTOS CONTROLADOS, CONFORME AUTORIZAÇÃO DE EMPENHO 586/2019.</t>
    </r>
  </si>
  <si>
    <r>
      <rPr>
        <b/>
        <sz val="8"/>
        <color rgb="FF000000"/>
        <rFont val="Arial"/>
        <family val="2"/>
      </rPr>
      <t xml:space="preserve">Histórico do Empenho:  </t>
    </r>
    <r>
      <rPr>
        <sz val="8"/>
        <color rgb="FF000000"/>
        <rFont val="Arial"/>
        <family val="2"/>
      </rPr>
      <t>VALOLR QUE SE EMPENHA REFERENTE A AQUISIÇÃO DE MEDICAMENTOS CONTROLADOS, CONFORME AUTORIZAÇÃO DE EMPENHO 600/2019.</t>
    </r>
  </si>
  <si>
    <r>
      <rPr>
        <b/>
        <sz val="8"/>
        <color rgb="FF000000"/>
        <rFont val="Arial"/>
        <family val="2"/>
      </rPr>
      <t xml:space="preserve">Histórico do Empenho:  </t>
    </r>
    <r>
      <rPr>
        <sz val="8"/>
        <color rgb="FF000000"/>
        <rFont val="Arial"/>
        <family val="2"/>
      </rPr>
      <t>VALOLR QUE SE EMPENHA REFERENTE A AQUISIÇÃO DE MEDICAMENTOS SÓLIDOS ORAIS, CONFORME AUTORIZAÇÃO DE EMPENHO 597/2019.</t>
    </r>
  </si>
  <si>
    <r>
      <rPr>
        <b/>
        <sz val="8"/>
        <color rgb="FF000000"/>
        <rFont val="Arial"/>
        <family val="2"/>
      </rPr>
      <t xml:space="preserve">Histórico do Empenho:  </t>
    </r>
    <r>
      <rPr>
        <sz val="8"/>
        <color rgb="FF000000"/>
        <rFont val="Arial"/>
        <family val="2"/>
      </rPr>
      <t>VALOLR QUE SE EMPENHA REFERENTE A AQUISIÇÃO DE MEDICAMENTOS CONTROLADOS, CONFORME AUTORIZAÇÃO DE EMPENHO 599/2019.</t>
    </r>
  </si>
  <si>
    <r>
      <rPr>
        <b/>
        <sz val="8"/>
        <color rgb="FF000000"/>
        <rFont val="Arial"/>
        <family val="2"/>
      </rPr>
      <t xml:space="preserve">Histórico do Empenho:  </t>
    </r>
    <r>
      <rPr>
        <sz val="8"/>
        <color rgb="FF000000"/>
        <rFont val="Arial"/>
        <family val="2"/>
      </rPr>
      <t>VALOLR QUE SE EMPENHA REFERENTE A AQUISIÇÃO DE MEDICAMENTOS CONTROLADOS, CONFORME AUTORIZAÇÃO DE EMPENHO 583/2019.</t>
    </r>
  </si>
  <si>
    <r>
      <rPr>
        <b/>
        <sz val="8"/>
        <color rgb="FF000000"/>
        <rFont val="Arial"/>
        <family val="2"/>
      </rPr>
      <t xml:space="preserve">Histórico do Empenho:  </t>
    </r>
    <r>
      <rPr>
        <sz val="8"/>
        <color rgb="FF000000"/>
        <rFont val="Arial"/>
        <family val="2"/>
      </rPr>
      <t>VALOR QUE SE EMPENHA REFERENTE A ESTIMATIVA DE GASTOS COM RESTITUIÇÃO À PREFEITURA MUNICIPAL DE BRUMADINHO PELOS BLOQUEIOS FINANCEIROS JUDICIAIS REALIZADOS INDEVIDAMENTE NAS CONTAS BANCÁRIAS DO ÓRGÃO, UMA VEZ QUE A DESPESA SE FAZ DE RESPONSABILIDADE DA SECRETARIA MUNICIPAL DE SAÚDE, ATRAVÉS DOS RECURSOS DO FUNDO MUNICIPAL DE SAÚDE. ORIUNDO DO PROCESSO JUDICIAL 0017742-95.2018.8.13.0090, DA 2ª CÍVEL/CRIME - VEC, TRIBUNAL DE JUSTIÇA DE MINAS GERAIS, COMARCA DE BRUMADINHO. AUTOR: MINISTÉRIO PÚBLICO</t>
    </r>
  </si>
  <si>
    <r>
      <rPr>
        <b/>
        <sz val="8"/>
        <color rgb="FF000000"/>
        <rFont val="Arial"/>
        <family val="2"/>
      </rPr>
      <t xml:space="preserve">Histórico do Empenho:  </t>
    </r>
    <r>
      <rPr>
        <sz val="8"/>
        <color rgb="FF000000"/>
        <rFont val="Arial"/>
        <family val="2"/>
      </rPr>
      <t>VALOR QUE SE EMPENHA REFERENTE A AQUISIÇÃO DE AGUA MINERAL, PARA UTILIZAÇÃO NA SECRETARIA MUNICIPAL DE SAÚDE, CONFORME AUTORIZAÇÃO DE EMPENHO 605/2019.</t>
    </r>
  </si>
  <si>
    <t>02.02007007.10.303.0042.2331.3.3.90.30.99</t>
  </si>
  <si>
    <r>
      <rPr>
        <b/>
        <sz val="8"/>
        <color rgb="FF000000"/>
        <rFont val="Arial"/>
        <family val="2"/>
      </rPr>
      <t xml:space="preserve">Histórico do Empenho:  </t>
    </r>
    <r>
      <rPr>
        <sz val="8"/>
        <color rgb="FF000000"/>
        <rFont val="Arial"/>
        <family val="2"/>
      </rPr>
      <t>VALOR QUE SE EMPRENHA REFERENTE A AQUISIÇÃO DE TRANSMISSOR GUARDIAN 2 LINK MMT-7730, CONFORME AUTORIZAÇÃO DE EMPENHO 577/2019.</t>
    </r>
  </si>
  <si>
    <t>SECRETARIA DE ESTADO DA SEGURANÇA PÚBLICA MG</t>
  </si>
  <si>
    <r>
      <rPr>
        <b/>
        <sz val="8"/>
        <color rgb="FF000000"/>
        <rFont val="Arial"/>
        <family val="2"/>
      </rPr>
      <t xml:space="preserve">Histórico do Empenho:  </t>
    </r>
    <r>
      <rPr>
        <sz val="8"/>
        <color rgb="FF000000"/>
        <rFont val="Arial"/>
        <family val="2"/>
      </rPr>
      <t>VALOR QUE SE EMPENHA REFERENTE A PENALIDADE DE MULTA DE TRÂNSITO APLICADA AO VEÍCULO DE PLACA QOQ-4558-9157.</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</si>
  <si>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622/2019.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</si>
  <si>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623/2019.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</si>
  <si>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624/2019.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</si>
  <si>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625/2019.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</si>
  <si>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621/2019.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</si>
  <si>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618/2019.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</si>
  <si>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620/2019.</t>
    </r>
  </si>
  <si>
    <r>
      <rPr>
        <b/>
        <sz val="8"/>
        <color rgb="FF000000"/>
        <rFont val="Arial"/>
        <family val="2"/>
      </rPr>
      <t xml:space="preserve">Histórico do Empenho:  </t>
    </r>
    <r>
      <rPr>
        <sz val="8"/>
        <color rgb="FF000000"/>
        <rFont val="Arial"/>
        <family val="2"/>
      </rPr>
      <t>VALOR QUE SE EMPENHA REFERENTE A AQUISIÇÃO DE DIETAS ENTERAIS E FORMULAS INFANTIS DESTINADOS A PACIENTES ADULTOS E INFANTIS DO SUS DE BRUMADINHO, CONFORME AUTORIZAÇÃO DE EMPENHO 627/2019.</t>
    </r>
  </si>
  <si>
    <r>
      <rPr>
        <b/>
        <sz val="8"/>
        <color rgb="FF000000"/>
        <rFont val="Arial"/>
        <family val="2"/>
      </rPr>
      <t xml:space="preserve">Histórico do Empenho:  </t>
    </r>
    <r>
      <rPr>
        <sz val="8"/>
        <color rgb="FF000000"/>
        <rFont val="Arial"/>
        <family val="2"/>
      </rPr>
      <t>VALOR QUE SE EMPENHA REFERENTE A AQUISIÇÃO DE DIETAS ENTERAIS E FORMULAS INFANTIS DESTINADOS A PACIENTES ADULTOS E INFANTIS DO SUS DE BRUMADINHO, CONFORME AUTORIZAÇÃO DE EMPENHO 628/2019.</t>
    </r>
  </si>
  <si>
    <r>
      <rPr>
        <b/>
        <sz val="8"/>
        <color rgb="FF000000"/>
        <rFont val="Arial"/>
        <family val="2"/>
      </rPr>
      <t xml:space="preserve">Histórico do Empenho:  </t>
    </r>
    <r>
      <rPr>
        <sz val="8"/>
        <color rgb="FF000000"/>
        <rFont val="Arial"/>
        <family val="2"/>
      </rPr>
      <t>VALOR QUE SE EMPENHA REFERENTE A AQUISIÇÃO DE DIETAS ENTERAIS E FORMULAS INFANTIS DESTINADOS A PACIENTES ADULTOS E INFANTIS DO SUS DE BRUMADINHO, CONFORME AUTORIZAÇÃO DE EMPENHO 629/2019.</t>
    </r>
  </si>
  <si>
    <r>
      <rPr>
        <b/>
        <sz val="8"/>
        <color rgb="FF000000"/>
        <rFont val="Arial"/>
        <family val="2"/>
      </rPr>
      <t xml:space="preserve">Histórico do Empenho:  </t>
    </r>
    <r>
      <rPr>
        <sz val="8"/>
        <color rgb="FF000000"/>
        <rFont val="Arial"/>
        <family val="2"/>
      </rPr>
      <t>VALOR QUE SE EMPENHA REFERENTE A AQUISIÇÃO DE DIETAS ENTERAIS E FORMULAS INFANTIS DESTINADOS A PACIENTES ADULTOS E INFANTIS DO SUS DE BRUMADINHO, CONFORME AUTORIZAÇÃO DE EMPENHO 630/2019.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</si>
  <si>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633/2019.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</si>
  <si>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631/2019.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</si>
  <si>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632/2019.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</si>
  <si>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635/2019.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</si>
  <si>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634/2019.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</si>
  <si>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636/2019.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</si>
  <si>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637/2019.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</si>
  <si>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638/2019.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</si>
  <si>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639/2019.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</si>
  <si>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640/2019.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</si>
  <si>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641/2019.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</si>
  <si>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642/2019.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</si>
  <si>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643/2019.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</si>
  <si>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644/2019.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</si>
  <si>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645/2019.</t>
    </r>
  </si>
  <si>
    <r>
      <rPr>
        <b/>
        <sz val="8"/>
        <color rgb="FF000000"/>
        <rFont val="Arial"/>
        <family val="2"/>
      </rPr>
      <t xml:space="preserve">Histórico do Empenho:  </t>
    </r>
    <r>
      <rPr>
        <sz val="8"/>
        <color rgb="FF000000"/>
        <rFont val="Arial"/>
        <family val="2"/>
      </rPr>
      <t>VALOR QUE SE EMPENHA REFERENTE A AQUISIÇÃO DE MATERIAL DE LIMPEZA, CONFORME AUTORIZAÇÃO DE EMPENHO 646/2019.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</si>
  <si>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CONFORME AUTORIZAÇÃO DE EMPENHO 662/2019.</t>
    </r>
  </si>
  <si>
    <t>GREINER BIO-ONE BRASIL PRODUTOS MED. HOSP. LTDA</t>
  </si>
  <si>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SECRETARIA MUNICIPAL DE SAÚDE, CONFORME AUTORIZAÇÃO DE EMPENHO 663/2019.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</si>
  <si>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SECRETARIA MUNICIPAL DE SAÚDE, CONFORME AUTORIZAÇÃO DE EMPENHO 664/2019.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</si>
  <si>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SECRETARIA MUNICIPAL DE SAÚDE, CONFORME AUTORIZAÇÃO DE EMPENHO 665/2019.</t>
    </r>
  </si>
  <si>
    <r>
      <rPr>
        <b/>
        <sz val="8"/>
        <color rgb="FF000000"/>
        <rFont val="Arial"/>
        <family val="2"/>
      </rPr>
      <t xml:space="preserve">Histórico do Empenho:  </t>
    </r>
    <r>
      <rPr>
        <sz val="8"/>
        <color rgb="FF000000"/>
        <rFont val="Arial"/>
        <family val="2"/>
      </rPr>
      <t>VALOR QUE SE EMPENHA REFERENTE A  AQUISIÇÃO DE REAGENTES PARA DETERMINAÇÃO DE HORMÔNIO COM PACTO ADJETO DE EQUIPAMENTOS PARA LABORATÓRIO DA SMS, CONFORME AUTORIZAÇÃO DE EMPENHO 666/2019.</t>
    </r>
  </si>
  <si>
    <r>
      <rPr>
        <b/>
        <sz val="8"/>
        <color rgb="FF000000"/>
        <rFont val="Arial"/>
        <family val="2"/>
      </rPr>
      <t xml:space="preserve">Histórico do Empenho:  </t>
    </r>
    <r>
      <rPr>
        <sz val="8"/>
        <color rgb="FF000000"/>
        <rFont val="Arial"/>
        <family val="2"/>
      </rPr>
      <t>VALOR QUE SE EMPENHA REFRENTE A AQUISIÇÃO DE INSUMOS E REAGENTES PARA O LABORATORIO DA SMS, CONFORME AUTORIZAÇÃO DE EMPENHO 613/2019.</t>
    </r>
  </si>
  <si>
    <r>
      <rPr>
        <b/>
        <sz val="8"/>
        <color rgb="FF000000"/>
        <rFont val="Arial"/>
        <family val="2"/>
      </rPr>
      <t xml:space="preserve">Histórico do Empenho:  </t>
    </r>
    <r>
      <rPr>
        <sz val="8"/>
        <color rgb="FF000000"/>
        <rFont val="Arial"/>
        <family val="2"/>
      </rPr>
      <t>VALOR QUE SE EMPENHA REFERENTE A AQUISIÇÃO DE INSUMOS E REAGENTES PARA O LABORATORIO DA SMS, CONFORME AUTORIZAÇÃO DE EMPENHO 614/2019.</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</si>
  <si>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CONFORME AUTORIZAÇÃO DE EMPENHO 672/2019.</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</si>
  <si>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CONFORME AUTORIZAÇÃO DE EMPENHO 671/2019.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</si>
  <si>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652/2019.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</si>
  <si>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655/2019.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</si>
  <si>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659/2019.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</si>
  <si>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661/2019.</t>
    </r>
  </si>
  <si>
    <r>
      <rPr>
        <b/>
        <sz val="8"/>
        <color rgb="FF000000"/>
        <rFont val="Arial"/>
        <family val="2"/>
      </rPr>
      <t xml:space="preserve">Histórico do Empenho:  </t>
    </r>
    <r>
      <rPr>
        <sz val="8"/>
        <color rgb="FF000000"/>
        <rFont val="Arial"/>
        <family val="2"/>
      </rPr>
      <t>VALOR QUE SE EMPENHA REFERENTE A AQUISIÇÃO DE ALIMENTOS PARA UTILIZAÇÃO NO HOSPITAL MUNICIPAL JOÃO FERNANDES DO CARMO, CONFORME AUTORIZAÇÃO DE EMPENHO 677/2019.</t>
    </r>
  </si>
  <si>
    <r>
      <rPr>
        <b/>
        <sz val="8"/>
        <color rgb="FF000000"/>
        <rFont val="Arial"/>
        <family val="2"/>
      </rPr>
      <t xml:space="preserve">Histórico do Empenho:  </t>
    </r>
    <r>
      <rPr>
        <sz val="8"/>
        <color rgb="FF000000"/>
        <rFont val="Arial"/>
        <family val="2"/>
      </rPr>
      <t>VALOR QUE SE EMPENHA REFERENTE A AQUISIÇÃO DE INSUMOS E REAGENTES PARA UTILIZAÇÃO NO LABORATORIO DA SECRETARIA MUNICIPAL DE SAÚDE, CONFORME AUTORIZAÇÃO DE EMPENHO 980/2019.</t>
    </r>
  </si>
  <si>
    <r>
      <rPr>
        <b/>
        <sz val="8"/>
        <color rgb="FF000000"/>
        <rFont val="Arial"/>
        <family val="2"/>
      </rPr>
      <t xml:space="preserve">Histórico do Empenho:  </t>
    </r>
    <r>
      <rPr>
        <sz val="8"/>
        <color rgb="FF000000"/>
        <rFont val="Arial"/>
        <family val="2"/>
      </rPr>
      <t>VALOR QUE SE REFERENTE A AQUISIÇÃO DE GENEROS ALIMENTICIOS PARA UTILIZAÇÃO NA SECRETARIA MUNICIPAL DE SAUDE, CONFOREM AUTORIZAÇÃO DE EMPENHO 705/2019.</t>
    </r>
  </si>
  <si>
    <r>
      <rPr>
        <b/>
        <sz val="8"/>
        <color rgb="FF000000"/>
        <rFont val="Arial"/>
        <family val="2"/>
      </rPr>
      <t xml:space="preserve">Histórico do Empenho:  </t>
    </r>
    <r>
      <rPr>
        <sz val="8"/>
        <color rgb="FF000000"/>
        <rFont val="Arial"/>
        <family val="2"/>
      </rPr>
      <t>VALOR QUE SE REFERE A AQUISIÇÃO DE GENEROS ALIMENTICIOS PARA UTILIZAÇÃO NA UPA E HOSPITAL MUNICIPAL, CONFORME AUTORIZAÇÃO DE EMPENHO 711/2019.</t>
    </r>
  </si>
  <si>
    <r>
      <rPr>
        <b/>
        <sz val="8"/>
        <color rgb="FF000000"/>
        <rFont val="Arial"/>
        <family val="2"/>
      </rPr>
      <t xml:space="preserve">Histórico do Empenho:  </t>
    </r>
    <r>
      <rPr>
        <sz val="8"/>
        <color rgb="FF000000"/>
        <rFont val="Arial"/>
        <family val="2"/>
      </rPr>
      <t>VALOR QUE SE REFERENTE A AQUISIÇÃO DE GENEROS ALIMENTICIOS PARA UTILIZAÇÃO NA SECRETARIA MUNICIPAL DE SAUDE, CONFORME AUTORIZAÇÃO DE EMPENHO 717/2019.</t>
    </r>
  </si>
  <si>
    <r>
      <rPr>
        <b/>
        <sz val="8"/>
        <color rgb="FF000000"/>
        <rFont val="Arial"/>
        <family val="2"/>
      </rPr>
      <t xml:space="preserve">Histórico do Empenho:  </t>
    </r>
    <r>
      <rPr>
        <sz val="8"/>
        <color rgb="FF000000"/>
        <rFont val="Arial"/>
        <family val="2"/>
      </rPr>
      <t>VALOR QUE SE EMPENHA REFERENTE A AQUISIÇÃO DE MEDICAMENTOS PARA UTILIZAÇÃO NA REDE MUNICIPAL DE SAÚDE, CONFORME AUTORIZAÇÃO DE EMPENHO 681/2019.</t>
    </r>
  </si>
  <si>
    <t>02.02007003.10.122.0033.2323.3.3.90.30.03</t>
  </si>
  <si>
    <r>
      <rPr>
        <b/>
        <sz val="8"/>
        <color rgb="FF000000"/>
        <rFont val="Arial"/>
        <family val="2"/>
      </rPr>
      <t xml:space="preserve">Histórico do Empenho:  </t>
    </r>
    <r>
      <rPr>
        <sz val="8"/>
        <color rgb="FF000000"/>
        <rFont val="Arial"/>
        <family val="2"/>
      </rPr>
      <t>VALOR QUE SE EMPENHA REFERENTE A AQUISIÇÃO DE COMBUSTÍVEL PARA SECRETARIA MUNICIPAL DE SAUDE, CONFORME AUTORIZAÇÃO DE EMPENHO 725/2019.</t>
    </r>
  </si>
  <si>
    <t>02.02007006.10.302.0018.2045.3.3.90.39.16</t>
  </si>
  <si>
    <r>
      <rPr>
        <b/>
        <sz val="8"/>
        <color rgb="FF000000"/>
        <rFont val="Arial"/>
        <family val="2"/>
      </rPr>
      <t xml:space="preserve">Histórico do Empenho:  </t>
    </r>
    <r>
      <rPr>
        <sz val="8"/>
        <color rgb="FF000000"/>
        <rFont val="Arial"/>
        <family val="2"/>
      </rPr>
      <t>VALOR QUE SE EMPENHA REFERENTE A CONTRATAÇÃO DE EMPRESA PARA PRESTAÇÃO DE SERVIÇO DE MANUTENÇÃO CORRETIVA E PREVENTIVA COM FORNECIMENTO DE PEÇAS PARA OS VEÍCULOS DA FROTA DA SECRETARIA MUNICIPAL DE SAÚDE, CONFORME AUTORIZAÇÃO DE EMPENHO 745/2019.</t>
    </r>
  </si>
  <si>
    <r>
      <rPr>
        <b/>
        <sz val="8"/>
        <color rgb="FF000000"/>
        <rFont val="Arial"/>
        <family val="2"/>
      </rPr>
      <t xml:space="preserve">Histórico do Empenho:  </t>
    </r>
    <r>
      <rPr>
        <sz val="8"/>
        <color rgb="FF000000"/>
        <rFont val="Arial"/>
        <family val="2"/>
      </rPr>
      <t>VALOR QUE SE EMPENHA REFERENTE A CONTRATAÇÃO DE EMPRESA PARA PRESTAÇÃO DE SERVIÇO DE MANUTENÇÃO CORRETIVA E PREVENTIVA COM FORNECIMENTO DE PEÇAS PARA OS VEÍCULOS DA FORTA DA SECRETARIA MUNICIPAL DE SAÚDE, CONFORME AUTORIZAÇÃO DE EMPENHO 704/2019.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</si>
  <si>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AUTPRIZAÇÃO DE EMPENHO 660/2019.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</si>
  <si>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AUTPRIZAÇÃO DE EMPENHO 656/2019.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</si>
  <si>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AUTPRIZAÇÃO DE EMPENHO 653/2019.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</si>
  <si>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AUTPRIZAÇÃO DE EMPENHO 648/2019.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</si>
  <si>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AUTPRIZAÇÃO DE EMPENHO 647/2019.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</si>
  <si>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AUTPRIZAÇÃO DE EMPENHO 649/2019.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</si>
  <si>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AUTPRIZAÇÃO DE EMPENHO 650/2019.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</si>
  <si>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724/2019. C/C 21461-2.</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</si>
  <si>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651/2019.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</si>
  <si>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726/2019. C/C 21461-2.</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</si>
  <si>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727/2019. C/C 21461-2.</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</si>
  <si>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728/2019. C/C 21461-2.</t>
    </r>
  </si>
  <si>
    <t>LUMAR COMERCIO DE PRODUTOS FARMACEUTICOS LTDA</t>
  </si>
  <si>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729/2019. C/C 21461-2.</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</si>
  <si>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730/2019. C/C 21461-2.</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</si>
  <si>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731/2019. C/C 21461-2.</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</si>
  <si>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732/2019. C/C 21461-2.</t>
    </r>
  </si>
  <si>
    <t>UNILAB COMÉRCIO LTDA</t>
  </si>
  <si>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733/2019. C/C 21461-2.</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</si>
  <si>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 CONFORME AUTORIZAÇÃO DE EMPENHO 734/2019. C/C 21461-2.</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</si>
  <si>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712/2019.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</si>
  <si>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713/2019.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</si>
  <si>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714/2019.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</si>
  <si>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715/2019.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</si>
  <si>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716/2019.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</si>
  <si>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718/2019.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</si>
  <si>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719/2019.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</si>
  <si>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720/2019.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</si>
  <si>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721/2019.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</si>
  <si>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722/2019.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</si>
  <si>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DO MUNICÍPIO, CONFORME AUTORIZAÇÃO DE EMPENHO 723/2019.</t>
    </r>
  </si>
  <si>
    <t>COSMODERMA INSDUSTRIA E COMERCIO LTDA</t>
  </si>
  <si>
    <r>
      <rPr>
        <b/>
        <sz val="8"/>
        <color rgb="FF000000"/>
        <rFont val="Arial"/>
        <family val="2"/>
      </rPr>
      <t xml:space="preserve">Histórico do Empenho:  </t>
    </r>
    <r>
      <rPr>
        <sz val="8"/>
        <color rgb="FF000000"/>
        <rFont val="Arial"/>
        <family val="2"/>
      </rPr>
      <t>VALOR QUE SE EMPENHA REFERENTE A AQUISIÇAO DE MATERIAL MÉDICO HOSPITALAR PARA UTILIZAÇÃO NA SECRETARIA MUNICIPAL DE SAÚDE, CONFORME AUTORIZAÇÃO DE EMPENHO 738/2019.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</si>
  <si>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UPA/HOSPITAL, CONFORME AUTORIZAÇÃO DE EMPENHO 743/2019.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</si>
  <si>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ATENÇÃO BÁSICA MUNICIPAL, CONFORME AUTORIZAÇÃO DE EMPENHO 739/2019.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</si>
  <si>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ATENÇAÕ BÁSICA MUNICIPAL, CONFORME AUTORIZAÇÃO DE EMPENHO 740/2019.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</si>
  <si>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UPA/HOSPITAL, CONFORME AUTORIZAÇÃO DE EMPENHO 741/2019.</t>
    </r>
  </si>
  <si>
    <r>
      <rPr>
        <b/>
        <sz val="8"/>
        <color rgb="FF000000"/>
        <rFont val="Arial"/>
        <family val="2"/>
      </rPr>
      <t xml:space="preserve">Histórico do Empenho:  </t>
    </r>
    <r>
      <rPr>
        <sz val="8"/>
        <color rgb="FF000000"/>
        <rFont val="Arial"/>
        <family val="2"/>
      </rPr>
      <t>VALOR QUE SE EMPENHA REFERENTE A AQUISIÇAO DE MATERIAL MÉDICO HOSPITALAR PARA UTILIZAÇÃO NA UPA/HOSPITAL, CONFORME AUTORIZAÇÃO DE EMPENHO 742/2019.</t>
    </r>
  </si>
  <si>
    <r>
      <rPr>
        <b/>
        <sz val="8"/>
        <color rgb="FF000000"/>
        <rFont val="Arial"/>
        <family val="2"/>
      </rPr>
      <t xml:space="preserve">Histórico do Empenho:  </t>
    </r>
    <r>
      <rPr>
        <sz val="8"/>
        <color rgb="FF000000"/>
        <rFont val="Arial"/>
        <family val="2"/>
      </rPr>
      <t>VALOR QUE SE EMPENHA REFERENTE A AQUISIÇAO DE MATERIAL PARA CURATIVO QUE SERÁ UTILIZADO PELA SECRETARIA MUNICIPAL DE SAÚDE, CONFORME AUTORIZAÇÃO DE EMPENHO 682/2019.</t>
    </r>
  </si>
  <si>
    <r>
      <rPr>
        <b/>
        <sz val="8"/>
        <color rgb="FF000000"/>
        <rFont val="Arial"/>
        <family val="2"/>
      </rPr>
      <t xml:space="preserve">Histórico do Empenho:  </t>
    </r>
    <r>
      <rPr>
        <sz val="8"/>
        <color rgb="FF000000"/>
        <rFont val="Arial"/>
        <family val="2"/>
      </rPr>
      <t>VALOR QUE SE EMPENHA REFERENTE A AQUISIÇAO DE MATERIAL PARA CURATIVO QUE SERÁ UTILIZADO PELA SECRETARIA MUNICIPAL DE SAÚDE, CONFORME AUTORIZAÇÃO DE EMPENHO 683/2019.</t>
    </r>
  </si>
  <si>
    <r>
      <rPr>
        <b/>
        <sz val="8"/>
        <color rgb="FF000000"/>
        <rFont val="Arial"/>
        <family val="2"/>
      </rPr>
      <t xml:space="preserve">Histórico do Empenho:  </t>
    </r>
    <r>
      <rPr>
        <sz val="8"/>
        <color rgb="FF000000"/>
        <rFont val="Arial"/>
        <family val="2"/>
      </rPr>
      <t>VALOR QUE SE EMPENHA REFERENTE A AQUISIÇAO DE MATERIAL PARA CURATIVO QUE SERÁ UTILIZADO PELA SECRETARIA MUNICIPAL DE SAÚDE, CONFORME AUTORIZAÇÃO DE EMPENHO 684/2019.</t>
    </r>
  </si>
  <si>
    <r>
      <rPr>
        <b/>
        <sz val="8"/>
        <color rgb="FF000000"/>
        <rFont val="Arial"/>
        <family val="2"/>
      </rPr>
      <t xml:space="preserve">Histórico do Empenho:  </t>
    </r>
    <r>
      <rPr>
        <sz val="8"/>
        <color rgb="FF000000"/>
        <rFont val="Arial"/>
        <family val="2"/>
      </rPr>
      <t>VALOR QUE SE EMPENHA REFERENTE A CONTRAÇÃO DE EMPRESA ESPECIALIZADA PARA PRESTAÇÃO DE SERVIÇOS MEDICOS, EM REGIME DE PLANTAO PARA A SECRETARIA MUNICIPAL DE SAÚDE -  UPA E HOSPITAL, CONFORME AUTORIZAÇÃO DE EMPENHO 735/2019.</t>
    </r>
  </si>
  <si>
    <r>
      <rPr>
        <b/>
        <sz val="8"/>
        <color rgb="FF000000"/>
        <rFont val="Arial"/>
        <family val="2"/>
      </rPr>
      <t xml:space="preserve">Histórico do Empenho:  </t>
    </r>
    <r>
      <rPr>
        <sz val="8"/>
        <color rgb="FF000000"/>
        <rFont val="Arial"/>
        <family val="2"/>
      </rPr>
      <t>VALOR QUE SE EMPENHA REFERENTE A CONTRAÇÃO DE EMPRESA ESPECIALIZADA PARA PRESTAÇÃO DE SERVIÇOS MEDICOS, EM REGIME DE PLANTAO PARA A SECRETARIA MUNICIPAL DE SAÚDE -  UPA, CONFORME AUTORIZAÇAO DE EMPENHO 736/2019.</t>
    </r>
  </si>
  <si>
    <r>
      <rPr>
        <b/>
        <sz val="8"/>
        <color rgb="FF000000"/>
        <rFont val="Arial"/>
        <family val="2"/>
      </rPr>
      <t xml:space="preserve">Histórico do Empenho:  </t>
    </r>
    <r>
      <rPr>
        <sz val="8"/>
        <color rgb="FF000000"/>
        <rFont val="Arial"/>
        <family val="2"/>
      </rPr>
      <t>VALOR QUE SE EMPENHA REFERENTE A CONTRAÇÃO DE EMPRESA ESPECIALIZADA PARA PRESTAÇÃO DE SERVIÇOS MEDICOS, EM REGIME DE PLANTAO PARA A SECRETARIA MUNICIPAL DE SAÚDE -  HOSPITAL, CONFORME AUTORIZAÇAO DE EMPENHO 737/2019.</t>
    </r>
  </si>
  <si>
    <t>02.02007006.10.302.0018.2325.3.3.90.49.00</t>
  </si>
  <si>
    <t>CONSÓRCIO ÓTIMO DE BILHETAGEM ELETRÔNICA</t>
  </si>
  <si>
    <r>
      <rPr>
        <b/>
        <sz val="8"/>
        <color rgb="FF000000"/>
        <rFont val="Arial"/>
        <family val="2"/>
      </rPr>
      <t xml:space="preserve">Histórico do Empenho:  </t>
    </r>
    <r>
      <rPr>
        <sz val="8"/>
        <color rgb="FF000000"/>
        <rFont val="Arial"/>
        <family val="2"/>
      </rPr>
      <t>AQUISIÇÃO DE VALE SOCIAL PARA TRANSPORTE METROPOLITANO PARA UTILIZAÇAO PELA SECRETARIA MUNICIPAL DE SAÚDE, CONFORME AUTORIZAÇÃO DE EMPENHO 616/2019.</t>
    </r>
  </si>
  <si>
    <t>CIRÚRGICA FERNANDES COM. DE MAT. CIR. E HOSP. LTDA</t>
  </si>
  <si>
    <r>
      <rPr>
        <b/>
        <sz val="8"/>
        <color rgb="FF000000"/>
        <rFont val="Arial"/>
        <family val="2"/>
      </rPr>
      <t xml:space="preserve">Histórico do Empenho:  </t>
    </r>
    <r>
      <rPr>
        <sz val="8"/>
        <color rgb="FF000000"/>
        <rFont val="Arial"/>
        <family val="2"/>
      </rPr>
      <t>VALOR QUE SE EMPENHA REFERENTE A AQUISIÇÃO DE MATERIAL MÉDICO HOSPITALAR PARA UTILIZAÇÃO NA UPA, CONFORME AUTORIZAÇÃO DE EMPENHO 603/2019.</t>
    </r>
  </si>
  <si>
    <r>
      <rPr>
        <b/>
        <sz val="8"/>
        <color rgb="FF000000"/>
        <rFont val="Arial"/>
        <family val="2"/>
      </rPr>
      <t xml:space="preserve">Histórico do Empenho:  </t>
    </r>
    <r>
      <rPr>
        <sz val="8"/>
        <color rgb="FF000000"/>
        <rFont val="Arial"/>
        <family val="2"/>
      </rPr>
      <t>VALOR QUE SE EMPENHA REFERENTE À LOCAÇÃO DE IMÓVEL PARA FUNCIONAMENTO DO HOSPITAL MUNICIPAL JOÃO FERNANDES DO CARMO, CONFORME AUTORIZAÇÃO DE EMPENHO 619/2019.</t>
    </r>
  </si>
  <si>
    <r>
      <rPr>
        <b/>
        <sz val="8"/>
        <color rgb="FF000000"/>
        <rFont val="Arial"/>
        <family val="2"/>
      </rPr>
      <t xml:space="preserve">Histórico do Empenho:  </t>
    </r>
    <r>
      <rPr>
        <sz val="8"/>
        <color rgb="FF000000"/>
        <rFont val="Arial"/>
        <family val="2"/>
      </rPr>
      <t>VALOR QUE SE EMPENHA REFERENTE A ESTIMATIVA DE GASTOS GERAIS COM FOLHA DE PAGAMENTO DOS COLABORADORES ORIUNDOS DO TERMO DE PACTUAÇÃO DE ATOS PREPARATÓRIOS INICIAIS ENTRE O MUNICÍPIO DE BRUMADINHO E A EMPRESA VALE S/A, EM CONFORMIDADE COM O ITEM 4 DA DECISÃO LIMINAR, PROFERIDA EM 26/01/2019, CONFORME PROCESSO 0090.19.0182-7.</t>
    </r>
  </si>
  <si>
    <r>
      <rPr>
        <b/>
        <sz val="8"/>
        <color rgb="FF000000"/>
        <rFont val="Arial"/>
        <family val="2"/>
      </rPr>
      <t xml:space="preserve">Histórico do Empenho:  </t>
    </r>
    <r>
      <rPr>
        <sz val="8"/>
        <color rgb="FF000000"/>
        <rFont val="Arial"/>
        <family val="2"/>
      </rPr>
      <t>VALOR QUE SE EMPENHA REFERENTE A ESTIMATIVA DE GASTOS GERAIS COM OBRIGAÇÕES PATRONAIS INCIDENTES SOBRE A FOLHA DE PAGAMENTO DOS COLABORADORES ORIUNDOS DO TERMO DE PACTUAÇÃO DE ATOS PREPARATÓRIOS INICIAIS ENTRE O MUNICÍPIO DE BRUMADINHO E A EMPRESA VALE S/A, EM CONFORMIDADE COM O ITEM 4 DA DECISÃO LIMINAR, PROFERIDA EM 26/01/2019, CONFORME PROCESSO 0090.19.0182-7.</t>
    </r>
  </si>
  <si>
    <t>JESSICA OLIVEIRA IZAIAS</t>
  </si>
  <si>
    <r>
      <rPr>
        <b/>
        <sz val="8"/>
        <color rgb="FF000000"/>
        <rFont val="Arial"/>
        <family val="2"/>
      </rPr>
      <t xml:space="preserve">Histórico do Empenho:  </t>
    </r>
    <r>
      <rPr>
        <sz val="8"/>
        <color rgb="FF000000"/>
        <rFont val="Arial"/>
        <family val="2"/>
      </rPr>
      <t>VALOR QUE SE EMPENHA REFERENTE A ESTIMATIVA DE DESPESAS COM ESTÁGIO DE ENFERMAGEM PELO PERÍODO DE SEIS MESES NA REDE MUNICIPAL DE SAÚDE, CONFORME SOLICITAÇÃO DO DEPARTAMENTO DE CONTROLE DE CONTRATOS.</t>
    </r>
  </si>
  <si>
    <t>02.02007003.10.122.0033.2323.3.3.90.30.06</t>
  </si>
  <si>
    <t>MAGDA CARVALHO RODRIGUES SANT"ANA ME</t>
  </si>
  <si>
    <r>
      <rPr>
        <b/>
        <sz val="8"/>
        <color rgb="FF000000"/>
        <rFont val="Arial"/>
        <family val="2"/>
      </rPr>
      <t xml:space="preserve">Histórico do Empenho:  </t>
    </r>
    <r>
      <rPr>
        <sz val="8"/>
        <color rgb="FF000000"/>
        <rFont val="Arial"/>
        <family val="2"/>
      </rPr>
      <t>VALOR QUE SE EMPENHA REFERENTE A AQUISIÇÃO DE RAÇÃO CANINA: ADULTO E FILHOTE, PARA UTILIZAÇÃO NO CANIL MUNICIPAL, CONFORME AUTORIZAÇÃO DE EMPENHO 755/2019.</t>
    </r>
  </si>
  <si>
    <r>
      <rPr>
        <b/>
        <sz val="8"/>
        <color rgb="FF000000"/>
        <rFont val="Arial"/>
        <family val="2"/>
      </rPr>
      <t xml:space="preserve">Histórico do Empenho:  </t>
    </r>
    <r>
      <rPr>
        <sz val="8"/>
        <color rgb="FF000000"/>
        <rFont val="Arial"/>
        <family val="2"/>
      </rPr>
      <t>VALOR QUE SE EMPENHA REFERENTE A AQUISIÇÃO DE CURATIVO PARA UTILIZAÇÃO NA SMS, CONFORME AUTORIZAÇÃO DE EMPENHO 751/2019.</t>
    </r>
  </si>
  <si>
    <r>
      <rPr>
        <b/>
        <sz val="8"/>
        <color rgb="FF000000"/>
        <rFont val="Arial"/>
        <family val="2"/>
      </rPr>
      <t xml:space="preserve">Histórico do Empenho:  </t>
    </r>
    <r>
      <rPr>
        <sz val="8"/>
        <color rgb="FF000000"/>
        <rFont val="Arial"/>
        <family val="2"/>
      </rPr>
      <t>VALOR QUE SE EMPENHA REFERENTE A AQUISIÇÃO DE REAGGENTE PARA EXAME DE GASOMETRIA COM PACTO ADJETO DE COMODADE DE EQUIPAMENTO E PRESTAÇÃO DE SERVIÇOS TECNICOS CIENTÍFICO, CONFORME AUTORIZAÇÃO DE EMEPNHO 753/2019.</t>
    </r>
  </si>
  <si>
    <r>
      <rPr>
        <b/>
        <sz val="8"/>
        <color rgb="FF000000"/>
        <rFont val="Arial"/>
        <family val="2"/>
      </rPr>
      <t xml:space="preserve">Histórico do Empenho:  </t>
    </r>
    <r>
      <rPr>
        <sz val="8"/>
        <color rgb="FF000000"/>
        <rFont val="Arial"/>
        <family val="2"/>
      </rPr>
      <t>VALOR QUE SE EMPENHA REFERENTE A AQUISIÇÃO DE AGUA MINERAL PARA UTILIZAÇÃO NA SECRETARIA MUNICIPAL DE SAUDE, CONFORME AUTPRIZAÇÃO DE EMPENHO 747/2019.</t>
    </r>
  </si>
  <si>
    <t>VITAE TECNOLOGIA EM MEDICINA LTDA.</t>
  </si>
  <si>
    <r>
      <rPr>
        <b/>
        <sz val="8"/>
        <color rgb="FF000000"/>
        <rFont val="Arial"/>
        <family val="2"/>
      </rPr>
      <t xml:space="preserve">Histórico do Empenho:  </t>
    </r>
    <r>
      <rPr>
        <sz val="8"/>
        <color rgb="FF000000"/>
        <rFont val="Arial"/>
        <family val="2"/>
      </rPr>
      <t>VALOR QUE SE EMPENHA REFERENTE A MANUTENÇÃO PREVENTIVA E CORRETIVA COM TROCA DE PEÇAS DO EQUIPAMENTO AUTOCLAVE DA MARCA CISA, MODELO 6464 / GS / VLN / 2P / E / TS / SV N.º DE SÉRIE 25679. CONFORME AUTPRIZAÇÃO DE EMPENHO 626/2019.</t>
    </r>
  </si>
  <si>
    <r>
      <rPr>
        <b/>
        <sz val="8"/>
        <color rgb="FF000000"/>
        <rFont val="Arial"/>
        <family val="2"/>
      </rPr>
      <t xml:space="preserve">Histórico do Empenho:  </t>
    </r>
    <r>
      <rPr>
        <sz val="8"/>
        <color rgb="FF000000"/>
        <rFont val="Arial"/>
        <family val="2"/>
      </rPr>
      <t>VALOR QUE SE EMPENHA REFERENTE A AQUISIÇÃO DE MEDICAMENTOS ANTIMICROBIANOS, CONFORME AUTORIZAÇÃO DE EMPENHO 685/2019.</t>
    </r>
  </si>
  <si>
    <r>
      <rPr>
        <b/>
        <sz val="8"/>
        <color rgb="FF000000"/>
        <rFont val="Arial"/>
        <family val="2"/>
      </rPr>
      <t xml:space="preserve">Histórico do Empenho:  </t>
    </r>
    <r>
      <rPr>
        <sz val="8"/>
        <color rgb="FF000000"/>
        <rFont val="Arial"/>
        <family val="2"/>
      </rPr>
      <t>VALOR QUE SE EMPENHA REFERENTE A AQUISIÇÃO DE MEDICAMENTOS ANTIMICROBIANOS, CONFORME AUTORIZAÇÃO DE EMPENHO 686/2019.</t>
    </r>
  </si>
  <si>
    <r>
      <rPr>
        <b/>
        <sz val="8"/>
        <color rgb="FF000000"/>
        <rFont val="Arial"/>
        <family val="2"/>
      </rPr>
      <t xml:space="preserve">Histórico do Empenho:  </t>
    </r>
    <r>
      <rPr>
        <sz val="8"/>
        <color rgb="FF000000"/>
        <rFont val="Arial"/>
        <family val="2"/>
      </rPr>
      <t>VALOR QUE SE EMPENHA REFERENTE A AQUISIÇÃO DE MEDICAMENTOS ANTIMICROBIANOS, CONFORME AUTORIZAÇÃO DE EMPENHO 687/2019.</t>
    </r>
  </si>
  <si>
    <r>
      <rPr>
        <b/>
        <sz val="8"/>
        <color rgb="FF000000"/>
        <rFont val="Arial"/>
        <family val="2"/>
      </rPr>
      <t xml:space="preserve">Histórico do Empenho:  </t>
    </r>
    <r>
      <rPr>
        <sz val="8"/>
        <color rgb="FF000000"/>
        <rFont val="Arial"/>
        <family val="2"/>
      </rPr>
      <t>VALOR QUE SE EMPENHA REFERENTE A AQUISIÇÃO DE MEDICAMENTOS ANTIMICROBIANOS, CONFORME AUTORIZAÇÃO DE EMPENHO 688/2019.</t>
    </r>
  </si>
  <si>
    <r>
      <rPr>
        <b/>
        <sz val="8"/>
        <color rgb="FF000000"/>
        <rFont val="Arial"/>
        <family val="2"/>
      </rPr>
      <t xml:space="preserve">Histórico do Empenho:  </t>
    </r>
    <r>
      <rPr>
        <sz val="8"/>
        <color rgb="FF000000"/>
        <rFont val="Arial"/>
        <family val="2"/>
      </rPr>
      <t>VALOR QUE SE EMPENHA REFERENTE A AQUISIÇÃO DE MEDICAMENTOS ANTIMICROBIANOS, CONFORME AUTORIZAÇÃO DE EMPENHO 689/2019.</t>
    </r>
  </si>
  <si>
    <t>MERCANTIL BARRETO COMERCIAL DE PRODUTOS HOSPITALARES E SUPRIMENTOS LTDA</t>
  </si>
  <si>
    <r>
      <rPr>
        <b/>
        <sz val="8"/>
        <color rgb="FF000000"/>
        <rFont val="Arial"/>
        <family val="2"/>
      </rPr>
      <t xml:space="preserve">Histórico do Empenho:  </t>
    </r>
    <r>
      <rPr>
        <sz val="8"/>
        <color rgb="FF000000"/>
        <rFont val="Arial"/>
        <family val="2"/>
      </rPr>
      <t>VALOR QUE SE EMPENHA REFERENTE A AQUISIÇÃO DE MEDICAMENTOS ANTIMICROBIANOS, CONFORME AUTORIZAÇÃO DE EMPENHO 690/2019.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</si>
  <si>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694/2019.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</si>
  <si>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691/2019.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</si>
  <si>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748/2019.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</si>
  <si>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673/2019.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</si>
  <si>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674/2019.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</si>
  <si>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675/2019.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</si>
  <si>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676/2019.</t>
    </r>
  </si>
  <si>
    <r>
      <rPr>
        <b/>
        <sz val="8"/>
        <color rgb="FF000000"/>
        <rFont val="Arial"/>
        <family val="2"/>
      </rPr>
      <t xml:space="preserve">Histórico do Empenho:  </t>
    </r>
    <r>
      <rPr>
        <sz val="8"/>
        <color rgb="FF000000"/>
        <rFont val="Arial"/>
        <family val="2"/>
      </rPr>
      <t>VALOR QUE SE EMPENHA REFERENTE A AQUISIÇÃO DE MEDICAMENTOS TÓPICOS E SOLUÇÕES, CONFORME AUTORIZAÇÃO DE EMPENHO 695/2019.</t>
    </r>
  </si>
  <si>
    <r>
      <rPr>
        <b/>
        <sz val="8"/>
        <color rgb="FF000000"/>
        <rFont val="Arial"/>
        <family val="2"/>
      </rPr>
      <t xml:space="preserve">Histórico do Empenho:  </t>
    </r>
    <r>
      <rPr>
        <sz val="8"/>
        <color rgb="FF000000"/>
        <rFont val="Arial"/>
        <family val="2"/>
      </rPr>
      <t>VALOR QUE SE EMPENHA REFERENTE A AQUISIÇÃO DE MEDICAMENTOS TÓPICOS E SOLUÇÕES, CONFORME AUTORIZAÇÃO DE EMPENHO 697/2019.</t>
    </r>
  </si>
  <si>
    <r>
      <rPr>
        <b/>
        <sz val="8"/>
        <color rgb="FF000000"/>
        <rFont val="Arial"/>
        <family val="2"/>
      </rPr>
      <t xml:space="preserve">Histórico do Empenho:  </t>
    </r>
    <r>
      <rPr>
        <sz val="8"/>
        <color rgb="FF000000"/>
        <rFont val="Arial"/>
        <family val="2"/>
      </rPr>
      <t>VALOR QUE SE EMPENHA REFERENTE A AQUISIÇÃO DE MEDICAMENTOS SÓLIDOS ORAIS, CONFORME AUTORIZAÇÃO DE EMPENHO 749/2019.</t>
    </r>
  </si>
  <si>
    <r>
      <rPr>
        <b/>
        <sz val="8"/>
        <color rgb="FF000000"/>
        <rFont val="Arial"/>
        <family val="2"/>
      </rPr>
      <t xml:space="preserve">Histórico do Empenho:  </t>
    </r>
    <r>
      <rPr>
        <sz val="8"/>
        <color rgb="FF000000"/>
        <rFont val="Arial"/>
        <family val="2"/>
      </rPr>
      <t>VALOR QUE SE EMPENHA REFERENTE A AQUISIÇÃO DE MEDICAMENTOS SÓLIDOS ORAIS, CONFORME AUTORIZAÇÃO DE EMPENHO 750/2019.</t>
    </r>
  </si>
  <si>
    <t>02.02007003.10.122.0033.2323.3.3.90.30.21</t>
  </si>
  <si>
    <r>
      <rPr>
        <b/>
        <sz val="8"/>
        <color rgb="FF000000"/>
        <rFont val="Arial"/>
        <family val="2"/>
      </rPr>
      <t xml:space="preserve">Histórico do Empenho:  </t>
    </r>
    <r>
      <rPr>
        <sz val="8"/>
        <color rgb="FF000000"/>
        <rFont val="Arial"/>
        <family val="2"/>
      </rPr>
      <t>VALOR QUE SE EMPENHA REFERENTE A AQUISIÇÃO DE MATERIAL DESCARTÁVEL PARA UTILIZAÇÃO NA SMS, CONFORME AUTPORIZAÇÃO DE EMPENHO 758/2019.</t>
    </r>
  </si>
  <si>
    <r>
      <rPr>
        <b/>
        <sz val="8"/>
        <color rgb="FF000000"/>
        <rFont val="Arial"/>
        <family val="2"/>
      </rPr>
      <t xml:space="preserve">Histórico do Empenho:  </t>
    </r>
    <r>
      <rPr>
        <sz val="8"/>
        <color rgb="FF000000"/>
        <rFont val="Arial"/>
        <family val="2"/>
      </rPr>
      <t>VALOR QUE SE EMPENHA REFERENTE A AQUISIÇÃO DE MATERIAL MÉDICO HOSPITALAR PARA UTILIZAÇÃO NA SMS, CONFORME AUTORIZAÇÃO DE EMPENHO 759/2019.</t>
    </r>
  </si>
  <si>
    <t>02.02007006.10.302.0033.2328.3.3.93.39.99</t>
  </si>
  <si>
    <r>
      <rPr>
        <b/>
        <sz val="8"/>
        <color rgb="FF000000"/>
        <rFont val="Arial"/>
        <family val="2"/>
      </rPr>
      <t xml:space="preserve">Histórico do Empenho:  </t>
    </r>
    <r>
      <rPr>
        <sz val="8"/>
        <color rgb="FF000000"/>
        <rFont val="Arial"/>
        <family val="2"/>
      </rPr>
      <t>VALOR QUE SE EMPENHA REFERENTE A CONTRATAÇÃO DO ICISMEP PARA PRESTAÇÃO DE SERVIÇOS DE TRANSPORTE DE USUÁRIOS DO SUS DE BRUMADINHO PARA A REALIZAÇÃO DE EXAMES E/OU CONSULTA ESPECIALIZADAS FORA DO DOMICILIO, ATRAVÉS DE VEÍCULO TIPO MICRO-ÔNIBUS, CONFORME AUTORIZAÇÃO DE EMPENHO 756/2019.</t>
    </r>
  </si>
  <si>
    <t>PHAMILA DIAS DE FREITAS LIMA</t>
  </si>
  <si>
    <r>
      <rPr>
        <b/>
        <sz val="8"/>
        <color rgb="FF000000"/>
        <rFont val="Arial"/>
        <family val="2"/>
      </rPr>
      <t xml:space="preserve">Histórico do Empenho:  </t>
    </r>
    <r>
      <rPr>
        <sz val="8"/>
        <color rgb="FF000000"/>
        <rFont val="Arial"/>
        <family val="2"/>
      </rPr>
      <t>VALOR QUE SE EMPENHA REFERENTE A AUXÍLIO FINANCEIRO PARA CUSTEIO DE MORADIA DOS PROFISSIONAIS ALOCADOS NO PRJETO MAIS MÉDICOS PARA O BRASIL, NOS TERMOS DO DECRETO Nº 24, DE 11 DE FEVEREIRO DE 2019.</t>
    </r>
  </si>
  <si>
    <t>MARCELAENE CUSTÓDIA PASSOS E OUTROS</t>
  </si>
  <si>
    <r>
      <rPr>
        <b/>
        <sz val="8"/>
        <color rgb="FF000000"/>
        <rFont val="Arial"/>
        <family val="2"/>
      </rPr>
      <t xml:space="preserve">Histórico do Empenho:  </t>
    </r>
    <r>
      <rPr>
        <sz val="8"/>
        <color rgb="FF000000"/>
        <rFont val="Arial"/>
        <family val="2"/>
      </rPr>
      <t>VALOR QUE SE EMPENHA REFERENTE A LOCAÇÃO DE IMÓVEL PARA FUNCIONAMENTO DO PSF PROGRESSO, CONFORME ATORIZAÇÃO DE EMPENMHO 760/2019.</t>
    </r>
  </si>
  <si>
    <t>02.02007004.10.301.0018.2324.3.3.90.93.03</t>
  </si>
  <si>
    <t>TEREZA ROSALVA CAROLINA CAETANO LIMA DOS SANTOS</t>
  </si>
  <si>
    <r>
      <rPr>
        <b/>
        <sz val="8"/>
        <color rgb="FF000000"/>
        <rFont val="Arial"/>
        <family val="2"/>
      </rPr>
      <t xml:space="preserve">Histórico do Empenho:  </t>
    </r>
    <r>
      <rPr>
        <sz val="8"/>
        <color rgb="FF000000"/>
        <rFont val="Arial"/>
        <family val="2"/>
      </rPr>
      <t>VALOR QUE SE EMPENHA REFERENTE A DESPESAS COM AUXÍLIO FUNERAL, PELO FALECIMENTO DO COLABORADOR DJALMA CAETANO DOS SANTOS FILHO, NOS TERMOS DO ART. 146, DA LEI COMPLEMENTAR 39/2004, CONFORME PROCESSO DPRH 0722/2019.</t>
    </r>
  </si>
  <si>
    <r>
      <rPr>
        <b/>
        <sz val="8"/>
        <color rgb="FF000000"/>
        <rFont val="Arial"/>
        <family val="2"/>
      </rPr>
      <t xml:space="preserve">Histórico do Empenho:  </t>
    </r>
    <r>
      <rPr>
        <sz val="8"/>
        <color rgb="FF000000"/>
        <rFont val="Arial"/>
        <family val="2"/>
      </rPr>
      <t>VALOR QUE SE EMPENHA REFERENTE A AQUISIÇÃO DE MEDICAMENTOS CONTROLADOS PARA UTLIZAÇÃO PELA SMS, CONFORME AUTORIZAÇÃO DE EMPENHO 770/2019.</t>
    </r>
  </si>
  <si>
    <r>
      <rPr>
        <b/>
        <sz val="8"/>
        <color rgb="FF000000"/>
        <rFont val="Arial"/>
        <family val="2"/>
      </rPr>
      <t xml:space="preserve">Histórico do Empenho:  </t>
    </r>
    <r>
      <rPr>
        <sz val="8"/>
        <color rgb="FF000000"/>
        <rFont val="Arial"/>
        <family val="2"/>
      </rPr>
      <t>VALOR QUE SE EMPENHA REFERENTE A AQUISIÇÃO DE MEDICAMENTOS HIDROELETROLÍTICOS PARA UTLIZAÇÃO PELA SMS (UPA), CONFORME AUTORIZAÇÃO DE EMPENHO 771/2019.</t>
    </r>
  </si>
  <si>
    <r>
      <rPr>
        <b/>
        <sz val="8"/>
        <color rgb="FF000000"/>
        <rFont val="Arial"/>
        <family val="2"/>
      </rPr>
      <t xml:space="preserve">Histórico do Empenho:  </t>
    </r>
    <r>
      <rPr>
        <sz val="8"/>
        <color rgb="FF000000"/>
        <rFont val="Arial"/>
        <family val="2"/>
      </rPr>
      <t>VALOR QUE SE EMPENHA REFERENTE A AQUISIÇÃO DE MEDICAMENTOS HIDROELETROLÍTICOS PARA UTLIZAÇÃO PELA SMS (UPA), CONFORME AUTORIZAÇÃO DE EMPENHO 772/2019.</t>
    </r>
  </si>
  <si>
    <t>02.02007003.10.122.0033.2323.3.3.90.39.99</t>
  </si>
  <si>
    <r>
      <rPr>
        <b/>
        <sz val="8"/>
        <color rgb="FF000000"/>
        <rFont val="Arial"/>
        <family val="2"/>
      </rPr>
      <t xml:space="preserve">Histórico do Empenho:  </t>
    </r>
    <r>
      <rPr>
        <sz val="8"/>
        <color rgb="FF000000"/>
        <rFont val="Arial"/>
        <family val="2"/>
      </rPr>
      <t>VALOR QUE SE EMPEHA REFERENTE A LOCAÇÃO DE VEÍCULOS COM FRANQUIA DE QUILOMETRAGEM LIVRE, PARA UTILIZAÇÃO NA SMS, CONFORME AUTPRIZAÇÃO DE EMPENHO 775/2019.</t>
    </r>
  </si>
  <si>
    <r>
      <rPr>
        <b/>
        <sz val="8"/>
        <color rgb="FF000000"/>
        <rFont val="Arial"/>
        <family val="2"/>
      </rPr>
      <t xml:space="preserve">Histórico do Empenho:  </t>
    </r>
    <r>
      <rPr>
        <sz val="8"/>
        <color rgb="FF000000"/>
        <rFont val="Arial"/>
        <family val="2"/>
      </rPr>
      <t>VALOR QUE SE EMPENHA REFERENTE AQUISIÇÃO DE COMBUSTÍVEL PARA A SECRETARIA MUNICIPAL DE SAÚDE, CONFORME AUTOTIZAÇAO DE EMPENHO 776/2019.</t>
    </r>
  </si>
  <si>
    <t>MARLY DE OLIVEIRA PRADO</t>
  </si>
  <si>
    <r>
      <rPr>
        <b/>
        <sz val="8"/>
        <color rgb="FF000000"/>
        <rFont val="Arial"/>
        <family val="2"/>
      </rPr>
      <t xml:space="preserve">Histórico do Empenho:  </t>
    </r>
    <r>
      <rPr>
        <sz val="8"/>
        <color rgb="FF000000"/>
        <rFont val="Arial"/>
        <family val="2"/>
      </rPr>
      <t>VALOR QUE SE EMPENHA REFERENTE A ESTIMATIVA DE DESPESAS COM DIÁRIA DE VIAGEM, NOS TERMOS DO DECRETO 219/2017.</t>
    </r>
  </si>
  <si>
    <t>GUILHERME FRANCISCO</t>
  </si>
  <si>
    <t>ARIANY HELLEN BERNARDINO</t>
  </si>
  <si>
    <r>
      <rPr>
        <b/>
        <sz val="8"/>
        <color rgb="FF000000"/>
        <rFont val="Arial"/>
        <family val="2"/>
      </rPr>
      <t xml:space="preserve">Histórico do Empenho:  </t>
    </r>
    <r>
      <rPr>
        <sz val="8"/>
        <color rgb="FF000000"/>
        <rFont val="Arial"/>
        <family val="2"/>
      </rPr>
      <t>VALOR QUE SE EMPENHA REFERENTE A DESPESAS DOM DIÁRIA DE VIAGEM, NOS TERMOS DO DECRETO 219/2017, PARA PARTICIPAÇÃO EM REUNIÃO RELACIOINADA AO ROMPIMENTO DA BARRAGEM DE REJEITOS DE MINÉRIO NA MINA EM CÓRREGO DE FEIJÃO, JUNTO AO MINISTÉRIO PÚBLICO.</t>
    </r>
  </si>
  <si>
    <t>LILIAN CLAUDIA FERREIRA SANTOS</t>
  </si>
  <si>
    <r>
      <rPr>
        <b/>
        <sz val="8"/>
        <color rgb="FF000000"/>
        <rFont val="Arial"/>
        <family val="2"/>
      </rPr>
      <t xml:space="preserve">Histórico do Empenho:  </t>
    </r>
    <r>
      <rPr>
        <sz val="8"/>
        <color rgb="FF000000"/>
        <rFont val="Arial"/>
        <family val="2"/>
      </rPr>
      <t>VALOR QUE SE EMPENHA REFERENTE A AQUISIÇÃO DE TESTE RÁPIDO PARA DETECCÇÃO DE DENGUE, QUE SERÁ UTILIZADO PELA SECRETARIA MUNICIPAL DE SAÚDE, CONFORME AUTORIZAÇÃO DE EMPENHO 752/2019.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</si>
  <si>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692/2019.</t>
    </r>
  </si>
  <si>
    <r>
      <rPr>
        <b/>
        <sz val="8"/>
        <color rgb="FF000000"/>
        <rFont val="Arial"/>
        <family val="2"/>
      </rPr>
      <t xml:space="preserve">Histórico do Empenho:  </t>
    </r>
    <r>
      <rPr>
        <sz val="8"/>
        <color rgb="FF000000"/>
        <rFont val="Arial"/>
        <family val="2"/>
      </rPr>
      <t>VALOR QUE SE EMPENHA REFERENTE A AQUISIÇÃO DE MEDICAMENTOS CONTROLADOS, CONFORME AUTORIZAÇÃO DE EMPENHO 693/2019.</t>
    </r>
  </si>
  <si>
    <r>
      <rPr>
        <b/>
        <sz val="8"/>
        <color rgb="FF000000"/>
        <rFont val="Arial"/>
        <family val="2"/>
      </rPr>
      <t xml:space="preserve">Histórico do Empenho:  </t>
    </r>
    <r>
      <rPr>
        <sz val="8"/>
        <color rgb="FF000000"/>
        <rFont val="Arial"/>
        <family val="2"/>
      </rPr>
      <t>VALOR QUE SE EMPENHA REFERENTE A AQUISIÇÃO DE MEDICAMENTOS TÓPICOS E SOLUÇÕES, CONFORME AUTORIZAÇÃO DE EMPENHO 696/2019.</t>
    </r>
  </si>
  <si>
    <r>
      <rPr>
        <b/>
        <sz val="8"/>
        <color rgb="FF000000"/>
        <rFont val="Arial"/>
        <family val="2"/>
      </rPr>
      <t xml:space="preserve">Histórico do Empenho:  </t>
    </r>
    <r>
      <rPr>
        <sz val="8"/>
        <color rgb="FF000000"/>
        <rFont val="Arial"/>
        <family val="2"/>
      </rPr>
      <t>VALOR QUE SE EMPENHA REFERENTE A AQUISIÇÃO DE MEDICAMENTOS SÓLIDOS ORAIS, CONFORME AUTORIZAÇÃO DE EMPENHO 698/2019.</t>
    </r>
  </si>
  <si>
    <r>
      <rPr>
        <b/>
        <sz val="8"/>
        <color rgb="FF000000"/>
        <rFont val="Arial"/>
        <family val="2"/>
      </rPr>
      <t xml:space="preserve">Histórico do Empenho:  </t>
    </r>
    <r>
      <rPr>
        <sz val="8"/>
        <color rgb="FF000000"/>
        <rFont val="Arial"/>
        <family val="2"/>
      </rPr>
      <t>VALOR QUE SE EMPENHA REFERENTE A AQUISIÇÃO DE MEDICAMENTOS SÓLIDOS ORAIS, CONFORME AUTORIZAÇÃO DE EMPENHO 699/2019.</t>
    </r>
  </si>
  <si>
    <r>
      <rPr>
        <b/>
        <sz val="8"/>
        <color rgb="FF000000"/>
        <rFont val="Arial"/>
        <family val="2"/>
      </rPr>
      <t xml:space="preserve">Histórico do Empenho:  </t>
    </r>
    <r>
      <rPr>
        <sz val="8"/>
        <color rgb="FF000000"/>
        <rFont val="Arial"/>
        <family val="2"/>
      </rPr>
      <t>VALOR QUE SE EMPENHA REFERENTE A AQUISIÇÃO DE MEDICAMENTOS SÓLIDOS ORAIS, CONFORME AUTORIZAÇÃO DE EMPENHO 700/2019.</t>
    </r>
  </si>
  <si>
    <r>
      <rPr>
        <b/>
        <sz val="8"/>
        <color rgb="FF000000"/>
        <rFont val="Arial"/>
        <family val="2"/>
      </rPr>
      <t xml:space="preserve">Histórico do Empenho:  </t>
    </r>
    <r>
      <rPr>
        <sz val="8"/>
        <color rgb="FF000000"/>
        <rFont val="Arial"/>
        <family val="2"/>
      </rPr>
      <t>VALOR QUE SE EMPENHA REFERENTE A AQUISIÇÃO DE MEDICAMENTOS SÓLIDOS ORAIS, CONFORME AUTORIZAÇÃO DE EMPENHO 701/2019.</t>
    </r>
  </si>
  <si>
    <r>
      <rPr>
        <b/>
        <sz val="8"/>
        <color rgb="FF000000"/>
        <rFont val="Arial"/>
        <family val="2"/>
      </rPr>
      <t xml:space="preserve">Histórico do Empenho:  </t>
    </r>
    <r>
      <rPr>
        <sz val="8"/>
        <color rgb="FF000000"/>
        <rFont val="Arial"/>
        <family val="2"/>
      </rPr>
      <t>VALOR QUE SE EMPENHA REFERENTE A AQUISIÇÃO DE MEDICAMENTOS SÓLIDOS ORAIS, CONFORME AUTORIZAÇÃO DE EMPENHO 702/2019.</t>
    </r>
  </si>
  <si>
    <r>
      <rPr>
        <b/>
        <sz val="8"/>
        <color rgb="FF000000"/>
        <rFont val="Arial"/>
        <family val="2"/>
      </rPr>
      <t xml:space="preserve">Histórico do Empenho:  </t>
    </r>
    <r>
      <rPr>
        <sz val="8"/>
        <color rgb="FF000000"/>
        <rFont val="Arial"/>
        <family val="2"/>
      </rPr>
      <t>VALOR QUE SE EMPENHA REFERENTE A AQUISIÇÃO DE MEDICAMENTOS SÓLIDOS ORAIS, CONFORME AUTORIZAÇÃO DE EMPENHO 703/2019.</t>
    </r>
  </si>
  <si>
    <t>OTICA OLHO UNIVERSAL LTDA-ME</t>
  </si>
  <si>
    <r>
      <rPr>
        <b/>
        <sz val="8"/>
        <color rgb="FF000000"/>
        <rFont val="Arial"/>
        <family val="2"/>
      </rPr>
      <t xml:space="preserve">Histórico do Empenho:  </t>
    </r>
    <r>
      <rPr>
        <sz val="8"/>
        <color rgb="FF000000"/>
        <rFont val="Arial"/>
        <family val="2"/>
      </rPr>
      <t>VALOR QUE SE EMPENHA REFERENTE A AQUISIÇÃO DE PRÓTESE OCULAR PARA UTILIZAÇÃO DO USUÁRIO DO SUS ISAAC MAURÍCIO DOS SANTOS, NOS MOLDES DO PARÁGRAFO 2º, ART. 1º DO ESTATUTO DA CRIANÇA E DO ADOLESCENTE - LEI FEDERAL 8069/90 - CONFORME AUTORIZAÇÃO DE EMPENHO 778/2019.</t>
    </r>
  </si>
  <si>
    <t>DENTAL SÃO CRISTOVÃO LTDA</t>
  </si>
  <si>
    <r>
      <rPr>
        <b/>
        <sz val="8"/>
        <color rgb="FF000000"/>
        <rFont val="Arial"/>
        <family val="2"/>
      </rPr>
      <t xml:space="preserve">Histórico do Empenho:  </t>
    </r>
    <r>
      <rPr>
        <sz val="8"/>
        <color rgb="FF000000"/>
        <rFont val="Arial"/>
        <family val="2"/>
      </rPr>
      <t>VALOR QUE SE EMPENHA REFERENTE A AQUISIÇÃO DE MATERIAL ODONTOLÓGICO PARA SMS, CONFORME AUTORIZAÇÃO DE EMPENHO 787/2019.</t>
    </r>
  </si>
  <si>
    <r>
      <rPr>
        <b/>
        <sz val="8"/>
        <color rgb="FF000000"/>
        <rFont val="Arial"/>
        <family val="2"/>
      </rPr>
      <t xml:space="preserve">Histórico do Empenho:  </t>
    </r>
    <r>
      <rPr>
        <sz val="8"/>
        <color rgb="FF000000"/>
        <rFont val="Arial"/>
        <family val="2"/>
      </rPr>
      <t>VALOR QUE SE EMPENHA REFERENTE A AQUISIÇÃO DE MATERIAL ODONTOLÓGICO PARA SMS, CONFORME AUTORIZAÇÃO DE EMPENHO 788/2019.</t>
    </r>
  </si>
  <si>
    <t>DENTAL MARIA LTDA -ME</t>
  </si>
  <si>
    <r>
      <rPr>
        <b/>
        <sz val="8"/>
        <color rgb="FF000000"/>
        <rFont val="Arial"/>
        <family val="2"/>
      </rPr>
      <t xml:space="preserve">Histórico do Empenho:  </t>
    </r>
    <r>
      <rPr>
        <sz val="8"/>
        <color rgb="FF000000"/>
        <rFont val="Arial"/>
        <family val="2"/>
      </rPr>
      <t>VALOR QUE SE EMPENHA REFERENTE A AQUISIÇÃO DE MATERIAL ODONTOLÓGICO PARA SMS, CONFORME AUTORIZAÇÃO DE EMPENHO 789/2019.</t>
    </r>
  </si>
  <si>
    <r>
      <rPr>
        <b/>
        <sz val="8"/>
        <color rgb="FF000000"/>
        <rFont val="Arial"/>
        <family val="2"/>
      </rPr>
      <t xml:space="preserve">Histórico do Empenho:  </t>
    </r>
    <r>
      <rPr>
        <sz val="8"/>
        <color rgb="FF000000"/>
        <rFont val="Arial"/>
        <family val="2"/>
      </rPr>
      <t>VALOR QUE SE EMPENHA REFERENTE A AQUISIÇÃO DE INSUMOS PARA BOMBA DE INSULINA PARADIGM, DE ACORDO COM MANDADOS JUDICIAIS E RECOMENDAÇÕES DO MINISTÉRIO PÚBLICO, CONFORME AUTORIZAÇÃO DE EMPENHO 790/2019.</t>
    </r>
  </si>
  <si>
    <t>DOMINUS COMERCIO EIRELI-ME</t>
  </si>
  <si>
    <r>
      <rPr>
        <b/>
        <sz val="8"/>
        <color rgb="FF000000"/>
        <rFont val="Arial"/>
        <family val="2"/>
      </rPr>
      <t xml:space="preserve">Histórico do Empenho:  </t>
    </r>
    <r>
      <rPr>
        <sz val="8"/>
        <color rgb="FF000000"/>
        <rFont val="Arial"/>
        <family val="2"/>
      </rPr>
      <t>VALOR QUE SE EMPENHA REFERENTE A AQUISIÇÃO DE MATERIAL ODONTOLÓGICO PARA SMS.</t>
    </r>
  </si>
  <si>
    <r>
      <rPr>
        <b/>
        <sz val="8"/>
        <color rgb="FF000000"/>
        <rFont val="Arial"/>
        <family val="2"/>
      </rPr>
      <t xml:space="preserve">Histórico do Empenho:  </t>
    </r>
    <r>
      <rPr>
        <sz val="8"/>
        <color rgb="FF000000"/>
        <rFont val="Arial"/>
        <family val="2"/>
      </rPr>
      <t>VALOR QUE SE EMPENHA REFERENTE A AQUISIÇÃO DE MATERIAL ODONTOLÓGICO PARA SMS, CONFORME AUTORIZAÇÃO DE EMPENHO 792/2019.</t>
    </r>
  </si>
  <si>
    <r>
      <rPr>
        <b/>
        <sz val="8"/>
        <color rgb="FF000000"/>
        <rFont val="Arial"/>
        <family val="2"/>
      </rPr>
      <t xml:space="preserve">Histórico do Empenho:  </t>
    </r>
    <r>
      <rPr>
        <sz val="8"/>
        <color rgb="FF000000"/>
        <rFont val="Arial"/>
        <family val="2"/>
      </rPr>
      <t>AQUISIÇÃO DE PRODUTOS HORTIFRUTIGRANJEIROS PARA A SECRETARIA MUNICIPAL DE SAÚDE, CONFORME AUTORIZAÇÃO DE EMPENHO 793/2019.</t>
    </r>
  </si>
  <si>
    <t>COMERCIAL REZENDE FONSECA EIRELI</t>
  </si>
  <si>
    <r>
      <rPr>
        <b/>
        <sz val="8"/>
        <color rgb="FF000000"/>
        <rFont val="Arial"/>
        <family val="2"/>
      </rPr>
      <t xml:space="preserve">Histórico do Empenho:  </t>
    </r>
    <r>
      <rPr>
        <sz val="8"/>
        <color rgb="FF000000"/>
        <rFont val="Arial"/>
        <family val="2"/>
      </rPr>
      <t>VALOR QUE SE EMPENHA REFERENTE A AQUISIÇAO DE CARNES PARA A SECRETARIA MUNCIPAL DE SAÚDE, CONFORME AUTORIZAÇÃO DE EMPENHO 794/2019.</t>
    </r>
  </si>
  <si>
    <r>
      <rPr>
        <b/>
        <sz val="8"/>
        <color rgb="FF000000"/>
        <rFont val="Arial"/>
        <family val="2"/>
      </rPr>
      <t xml:space="preserve">Histórico do Empenho:  </t>
    </r>
    <r>
      <rPr>
        <sz val="8"/>
        <color rgb="FF000000"/>
        <rFont val="Arial"/>
        <family val="2"/>
      </rPr>
      <t>VALOR QUE SE EMPENHA REFERENTE A AQUISIÇÃO DE GENEROS ALIMENTICIOS PARA A ATENÇÃO BÁSICA, CONFORME AUTORIZAÇAO DE EMPENHO 798/2019.</t>
    </r>
  </si>
  <si>
    <r>
      <rPr>
        <b/>
        <sz val="8"/>
        <color rgb="FF000000"/>
        <rFont val="Arial"/>
        <family val="2"/>
      </rPr>
      <t xml:space="preserve">Histórico do Empenho:  </t>
    </r>
    <r>
      <rPr>
        <sz val="8"/>
        <color rgb="FF000000"/>
        <rFont val="Arial"/>
        <family val="2"/>
      </rPr>
      <t>VALOR QUE SE EMPENHA REFERENTE A AQUISIÇÃO DE GENEROS ALIMENTICIOS PARA A SECRETARIA DE SAÚDE, CONFORME AUPORIZAÇAO DE EMPENHO 799/2019.</t>
    </r>
  </si>
  <si>
    <r>
      <rPr>
        <b/>
        <sz val="8"/>
        <color rgb="FF000000"/>
        <rFont val="Arial"/>
        <family val="2"/>
      </rPr>
      <t xml:space="preserve">Histórico do Empenho:  </t>
    </r>
    <r>
      <rPr>
        <sz val="8"/>
        <color rgb="FF000000"/>
        <rFont val="Arial"/>
        <family val="2"/>
      </rPr>
      <t>VALOR QUE SE EMPENHA REFERENTE A AQUISIÇÃO DE GENEROS ALIMENTICIOS PARA UPA E HOSPITAL, CONFORME AUTPRIZAÇÃO DE EMPENHO 801/2019.</t>
    </r>
  </si>
  <si>
    <r>
      <rPr>
        <b/>
        <sz val="8"/>
        <color rgb="FF000000"/>
        <rFont val="Arial"/>
        <family val="2"/>
      </rPr>
      <t xml:space="preserve">Histórico do Empenho:  </t>
    </r>
    <r>
      <rPr>
        <sz val="8"/>
        <color rgb="FF000000"/>
        <rFont val="Arial"/>
        <family val="2"/>
      </rPr>
      <t>VALOR QUE SE EMPENHA REFERENTE A AQUISIÇÃO DE GENEROS ALIMENTICIOS PARA A ATENÇÃO BASICA, CONFORME AUTORIZAÇÃO DE EMPENHO 805/2019.</t>
    </r>
  </si>
  <si>
    <r>
      <rPr>
        <b/>
        <sz val="8"/>
        <color rgb="FF000000"/>
        <rFont val="Arial"/>
        <family val="2"/>
      </rPr>
      <t xml:space="preserve">Histórico do Empenho:  </t>
    </r>
    <r>
      <rPr>
        <sz val="8"/>
        <color rgb="FF000000"/>
        <rFont val="Arial"/>
        <family val="2"/>
      </rPr>
      <t>VALOR QUE SE EMPEMHA REFERENTE A AQUISIÇÃO DE GENEROS ALIMENTICIOS PARA A SECRETARIA MUNICIPAL DE SAÚDE, CONFORME AUTORIZAÇÃO DE EMPENHO 808/2019.</t>
    </r>
  </si>
  <si>
    <r>
      <rPr>
        <b/>
        <sz val="8"/>
        <color rgb="FF000000"/>
        <rFont val="Arial"/>
        <family val="2"/>
      </rPr>
      <t xml:space="preserve">Histórico do Empenho:  </t>
    </r>
    <r>
      <rPr>
        <sz val="8"/>
        <color rgb="FF000000"/>
        <rFont val="Arial"/>
        <family val="2"/>
      </rPr>
      <t>VALOR QUE SE EMPENHA REFERENTE A AQUISIÇÃO DE GENEROS ALIMENTICIOS PARA UPA E HOSPITAL, CONFORME AUTORIZAÇÃO DE EMPENHO 809/2019.</t>
    </r>
  </si>
  <si>
    <r>
      <rPr>
        <b/>
        <sz val="8"/>
        <color rgb="FF000000"/>
        <rFont val="Arial"/>
        <family val="2"/>
      </rPr>
      <t xml:space="preserve">Histórico do Empenho:  </t>
    </r>
    <r>
      <rPr>
        <sz val="8"/>
        <color rgb="FF000000"/>
        <rFont val="Arial"/>
        <family val="2"/>
      </rPr>
      <t>VALOR QUE SE EMPENHA REFERENTE A AQUISIÇÃO DE MEDICAMENTOS, CONFORME AUTORIZAÇÃO DE EMPENHO 811/2019.</t>
    </r>
  </si>
  <si>
    <r>
      <rPr>
        <b/>
        <sz val="8"/>
        <color rgb="FF000000"/>
        <rFont val="Arial"/>
        <family val="2"/>
      </rPr>
      <t xml:space="preserve">Histórico do Empenho:  </t>
    </r>
    <r>
      <rPr>
        <sz val="8"/>
        <color rgb="FF000000"/>
        <rFont val="Arial"/>
        <family val="2"/>
      </rPr>
      <t>VALOR QUE SE EMPENHA REFERENTE A AQUISIÇÃO DE FIOS CIRURGICOS PARA ATENÇÃO BÁSICA, CONFORME AUTORIZAÇÃO DE EMPENHO 814/2019.</t>
    </r>
  </si>
  <si>
    <r>
      <rPr>
        <b/>
        <sz val="8"/>
        <color rgb="FF000000"/>
        <rFont val="Arial"/>
        <family val="2"/>
      </rPr>
      <t xml:space="preserve">Histórico do Empenho:  </t>
    </r>
    <r>
      <rPr>
        <sz val="8"/>
        <color rgb="FF000000"/>
        <rFont val="Arial"/>
        <family val="2"/>
      </rPr>
      <t>VALOR QUE SE EMPENHA REFERENTE A AQUISIÇÃO DE FIOS CIRURGICOS PARA UPA E HOSPITAL, CONFORME AUTORIZAÇÃO DE EMPENHO 815/2019.</t>
    </r>
  </si>
  <si>
    <r>
      <rPr>
        <b/>
        <sz val="8"/>
        <color rgb="FF000000"/>
        <rFont val="Arial"/>
        <family val="2"/>
      </rPr>
      <t xml:space="preserve">Histórico do Empenho:  </t>
    </r>
    <r>
      <rPr>
        <sz val="8"/>
        <color rgb="FF000000"/>
        <rFont val="Arial"/>
        <family val="2"/>
      </rPr>
      <t>VALOR QUE SE EMPENHA REFERENTE A AQUISIÇÃO DE FIOS CIRURGICOS PARA UPA E HOSPITAL, CONFORME AUTPRIZAÇÃO DE EMPENHO 816/2019.</t>
    </r>
  </si>
  <si>
    <r>
      <rPr>
        <b/>
        <sz val="8"/>
        <color rgb="FF000000"/>
        <rFont val="Arial"/>
        <family val="2"/>
      </rPr>
      <t xml:space="preserve">Histórico do Empenho:  </t>
    </r>
    <r>
      <rPr>
        <sz val="8"/>
        <color rgb="FF000000"/>
        <rFont val="Arial"/>
        <family val="2"/>
      </rPr>
      <t>VALOR QUE SE EMPENHA REFERENTE A AQUISIÇÃO DE FIOS CIRURGICOS PARA UPA E HOSPITAL, CONFORME AUTORIZAÇÃO DE EMPENHO 817/2019.</t>
    </r>
  </si>
  <si>
    <r>
      <rPr>
        <b/>
        <sz val="8"/>
        <color rgb="FF000000"/>
        <rFont val="Arial"/>
        <family val="2"/>
      </rPr>
      <t xml:space="preserve">Histórico do Empenho:  </t>
    </r>
    <r>
      <rPr>
        <sz val="8"/>
        <color rgb="FF000000"/>
        <rFont val="Arial"/>
        <family val="2"/>
      </rPr>
      <t>VALOR QUE SE EMPENHA REFERENTE A AQUISIÇÃO DE MATERIAL DE ESCRITÓRIO PARA ATENÇÃO BÁSICA, CONFORME AUTPRIZAÇÃO DE EMPENHO 819/2019.</t>
    </r>
  </si>
  <si>
    <r>
      <rPr>
        <b/>
        <sz val="8"/>
        <color rgb="FF000000"/>
        <rFont val="Arial"/>
        <family val="2"/>
      </rPr>
      <t xml:space="preserve">Histórico do Empenho:  </t>
    </r>
    <r>
      <rPr>
        <sz val="8"/>
        <color rgb="FF000000"/>
        <rFont val="Arial"/>
        <family val="2"/>
      </rPr>
      <t>VALOR QUE SE EMPENHA REFERENTE A AQUISIÇÃO DE MATERIAL DE ESCRITÓRIO PARA A ATENÇÃO BÁSICA, CONFORME AUTORIZAÇÃO DE EMPENHO 820/2019.</t>
    </r>
  </si>
  <si>
    <r>
      <rPr>
        <b/>
        <sz val="8"/>
        <color rgb="FF000000"/>
        <rFont val="Arial"/>
        <family val="2"/>
      </rPr>
      <t xml:space="preserve">Histórico do Empenho:  </t>
    </r>
    <r>
      <rPr>
        <sz val="8"/>
        <color rgb="FF000000"/>
        <rFont val="Arial"/>
        <family val="2"/>
      </rPr>
      <t>VALOR QUE SE EMPENHA REFERENTE A AQUISIÇÃO DE MATERIAL DE ESCRITÓRIO PARA A ATENÇÃO BÁSICA, CONFORME AUTORIZAÇÃO DE EMPENHO 821/2019.</t>
    </r>
  </si>
  <si>
    <r>
      <rPr>
        <b/>
        <sz val="8"/>
        <color rgb="FF000000"/>
        <rFont val="Arial"/>
        <family val="2"/>
      </rPr>
      <t xml:space="preserve">Histórico do Empenho:  </t>
    </r>
    <r>
      <rPr>
        <sz val="8"/>
        <color rgb="FF000000"/>
        <rFont val="Arial"/>
        <family val="2"/>
      </rPr>
      <t>VALOR QUE SE EMPENHA REFERENTE A AQUISIÇÃO DE MATERIAL DE ESCRITÓRIO PARA A POLICLÍNICA MUNICIPAL, CONFORME AUTPRIZAÇÃO DE EMPENHO 822/2019.</t>
    </r>
  </si>
  <si>
    <r>
      <rPr>
        <b/>
        <sz val="8"/>
        <color rgb="FF000000"/>
        <rFont val="Arial"/>
        <family val="2"/>
      </rPr>
      <t xml:space="preserve">Histórico do Empenho:  </t>
    </r>
    <r>
      <rPr>
        <sz val="8"/>
        <color rgb="FF000000"/>
        <rFont val="Arial"/>
        <family val="2"/>
      </rPr>
      <t>VALOR QUE SE EMPENHA REFERENTE A AQUISIÇÃO DE MATERIAL DE ESCRITÓRIO PARA A POLICLÍNICA MUNICIPAL, CONFORME AUTPRIZAÇÃO DE EMPENHO 823/2019.</t>
    </r>
  </si>
  <si>
    <r>
      <rPr>
        <b/>
        <sz val="8"/>
        <color rgb="FF000000"/>
        <rFont val="Arial"/>
        <family val="2"/>
      </rPr>
      <t xml:space="preserve">Histórico do Empenho:  </t>
    </r>
    <r>
      <rPr>
        <sz val="8"/>
        <color rgb="FF000000"/>
        <rFont val="Arial"/>
        <family val="2"/>
      </rPr>
      <t>VALOR QUE SE EMPENHA REFERENTE A AQUISIÇÃO DE MATERIAL DE ESCRITÓRIO PARA A POLICLÍNICA MUNICIPAL, CONFORME AUTORIZAÇÃO DE EMPENHO 824/2019.</t>
    </r>
  </si>
  <si>
    <r>
      <rPr>
        <b/>
        <sz val="8"/>
        <color rgb="FF000000"/>
        <rFont val="Arial"/>
        <family val="2"/>
      </rPr>
      <t xml:space="preserve">Histórico do Empenho:  </t>
    </r>
    <r>
      <rPr>
        <sz val="8"/>
        <color rgb="FF000000"/>
        <rFont val="Arial"/>
        <family val="2"/>
      </rPr>
      <t>VALOR QUE SE EMPENHA REFERENTE A AQUISIÇÃO DE MATERIAL DE ESCRITÓRIO PARA UPA E HOSPITAL, CONFORME AUTPRIZAÇÃO DE EMPENHO 825/2019.</t>
    </r>
  </si>
  <si>
    <r>
      <rPr>
        <b/>
        <sz val="8"/>
        <color rgb="FF000000"/>
        <rFont val="Arial"/>
        <family val="2"/>
      </rPr>
      <t xml:space="preserve">Histórico do Empenho:  </t>
    </r>
    <r>
      <rPr>
        <sz val="8"/>
        <color rgb="FF000000"/>
        <rFont val="Arial"/>
        <family val="2"/>
      </rPr>
      <t>VALOR QUE SE EMPENHA REFERENTE A AQUISIÇÃO DE MATERIAL DE ESCRITÓRIO PARA UPA E HOSPITAL, CONFORME AUTORIZAÇÃO DE EMPENHO 826/2019.</t>
    </r>
  </si>
  <si>
    <r>
      <rPr>
        <b/>
        <sz val="8"/>
        <color rgb="FF000000"/>
        <rFont val="Arial"/>
        <family val="2"/>
      </rPr>
      <t xml:space="preserve">Histórico do Empenho:  </t>
    </r>
    <r>
      <rPr>
        <sz val="8"/>
        <color rgb="FF000000"/>
        <rFont val="Arial"/>
        <family val="2"/>
      </rPr>
      <t>VALOR QUE SE EMPENHA REFERENTE A AQUISIÇÃO DE MATERIAL DE ESCRITÓRIO PARA UPA E HOSPITAL, CONFORME AUTPRIZAÇÃO DE EMPENHO 827/2019.</t>
    </r>
  </si>
  <si>
    <r>
      <rPr>
        <b/>
        <sz val="8"/>
        <color rgb="FF000000"/>
        <rFont val="Arial"/>
        <family val="2"/>
      </rPr>
      <t xml:space="preserve">Histórico do Empenho:  </t>
    </r>
    <r>
      <rPr>
        <sz val="8"/>
        <color rgb="FF000000"/>
        <rFont val="Arial"/>
        <family val="2"/>
      </rPr>
      <t>VALOR QUE SE EMPENHA REFERENTE A AQUISIÇÃO DE PEÇAS VEICULARES PARA MANUTENÇÃO DA FROTA DE VEÍCULOS DA SMS, CONFORME AUTORIZAÇÃO DE EMPENHO 873/2019.</t>
    </r>
  </si>
  <si>
    <t>02.02007003.10.122.0033.2323.3.3.90.39.16</t>
  </si>
  <si>
    <r>
      <rPr>
        <b/>
        <sz val="8"/>
        <color rgb="FF000000"/>
        <rFont val="Arial"/>
        <family val="2"/>
      </rPr>
      <t xml:space="preserve">Histórico do Empenho:  </t>
    </r>
    <r>
      <rPr>
        <sz val="8"/>
        <color rgb="FF000000"/>
        <rFont val="Arial"/>
        <family val="2"/>
      </rPr>
      <t>VALOR QUE SE EMPENHA REFERENTE A CONTRATAÇÃO DE EMPRESA PARA PRESTAÇÃO DE SERVIÇO DE MANUTENÇÃO CORRETIVA E PREVENTIVA COM FORNECIMENTO DE PEÇAS PARA SMS, CONFORME AUTORIZAÇÃO DE EMPENHO 874/2019.</t>
    </r>
  </si>
  <si>
    <r>
      <rPr>
        <b/>
        <sz val="8"/>
        <color rgb="FF000000"/>
        <rFont val="Arial"/>
        <family val="2"/>
      </rPr>
      <t xml:space="preserve">Histórico do Empenho:  </t>
    </r>
    <r>
      <rPr>
        <sz val="8"/>
        <color rgb="FF000000"/>
        <rFont val="Arial"/>
        <family val="2"/>
      </rPr>
      <t>VALOR QUE SE EMPENHA REFERENTE A AQUISIÇÃO DE MATERIAL PARA O SETOR DE LABORATÓRIO, CONFORME AUTORIZAÇÃO DE EMPENHO 848/2019.</t>
    </r>
  </si>
  <si>
    <r>
      <rPr>
        <b/>
        <sz val="8"/>
        <color rgb="FF000000"/>
        <rFont val="Arial"/>
        <family val="2"/>
      </rPr>
      <t xml:space="preserve">Histórico do Empenho:  </t>
    </r>
    <r>
      <rPr>
        <sz val="8"/>
        <color rgb="FF000000"/>
        <rFont val="Arial"/>
        <family val="2"/>
      </rPr>
      <t>VALOR QUE SE EMPENHA REFERENTE A AQUISIÇÃO DE MATERIAL PARA O SETOR DE LABORATÓRIO, CONFORME AUTORIZAÇÃO DE EMPENHO 847/2019.</t>
    </r>
  </si>
  <si>
    <r>
      <rPr>
        <b/>
        <sz val="8"/>
        <color rgb="FF000000"/>
        <rFont val="Arial"/>
        <family val="2"/>
      </rPr>
      <t xml:space="preserve">Histórico do Empenho:  </t>
    </r>
    <r>
      <rPr>
        <sz val="8"/>
        <color rgb="FF000000"/>
        <rFont val="Arial"/>
        <family val="2"/>
      </rPr>
      <t>VALOR QUE SE EMPENHA REFERENTE A AQUISIÇÃO DE MATERIAL PARA O SETOR DE LABORATÓRIO, CONFORME AUTORIZAÇÃO DE EMPENHO 846/2019.</t>
    </r>
  </si>
  <si>
    <r>
      <rPr>
        <b/>
        <sz val="8"/>
        <color rgb="FF000000"/>
        <rFont val="Arial"/>
        <family val="2"/>
      </rPr>
      <t xml:space="preserve">Histórico do Empenho:  </t>
    </r>
    <r>
      <rPr>
        <sz val="8"/>
        <color rgb="FF000000"/>
        <rFont val="Arial"/>
        <family val="2"/>
      </rPr>
      <t>VALOR QUE SE EMPENHA REFERENTE A AQUISIÇÃO DE MATERIAL PARA O SETOR DE LABORATÓRIO, CONFORME AUTORIZAÇÃO DE EMPENHO 845/2019.</t>
    </r>
  </si>
  <si>
    <r>
      <rPr>
        <b/>
        <sz val="8"/>
        <color rgb="FF000000"/>
        <rFont val="Arial"/>
        <family val="2"/>
      </rPr>
      <t xml:space="preserve">Histórico do Empenho:  </t>
    </r>
    <r>
      <rPr>
        <sz val="8"/>
        <color rgb="FF000000"/>
        <rFont val="Arial"/>
        <family val="2"/>
      </rPr>
      <t>VALOR QUE SE EMPENHA REFERENTE A AQUISIÇÃO DE MATERIAL PARA O SETOR DE LABORATÓRIO, CONFORME AUTORIZAÇÃO DE EMPENHO 842/2019.</t>
    </r>
  </si>
  <si>
    <r>
      <rPr>
        <b/>
        <sz val="8"/>
        <color rgb="FF000000"/>
        <rFont val="Arial"/>
        <family val="2"/>
      </rPr>
      <t xml:space="preserve">Histórico do Empenho:  </t>
    </r>
    <r>
      <rPr>
        <sz val="8"/>
        <color rgb="FF000000"/>
        <rFont val="Arial"/>
        <family val="2"/>
      </rPr>
      <t>VALOR QUE SE EMPENHA REFERENTE A AQUISIÇÃO DE MATERIAL PARA O SETOR DE LABORATÓRIO, CONFORME AUTORIZAÇÃO DE EMPENHO 844/2019.</t>
    </r>
  </si>
  <si>
    <r>
      <rPr>
        <b/>
        <sz val="8"/>
        <color rgb="FF000000"/>
        <rFont val="Arial"/>
        <family val="2"/>
      </rPr>
      <t xml:space="preserve">Histórico do Empenho:  </t>
    </r>
    <r>
      <rPr>
        <sz val="8"/>
        <color rgb="FF000000"/>
        <rFont val="Arial"/>
        <family val="2"/>
      </rPr>
      <t>VALOR QUE SE EMPENHA REFERENTE A AQUISIÇÃO DE MATERIAL PARA O SETOR DE LABORATÓRIO, CONFORME AUTORIZAÇÃO DE EMPENHO 843/2019.</t>
    </r>
  </si>
  <si>
    <r>
      <rPr>
        <b/>
        <sz val="8"/>
        <color rgb="FF000000"/>
        <rFont val="Arial"/>
        <family val="2"/>
      </rPr>
      <t xml:space="preserve">Histórico do Empenho:  </t>
    </r>
    <r>
      <rPr>
        <sz val="8"/>
        <color rgb="FF000000"/>
        <rFont val="Arial"/>
        <family val="2"/>
      </rPr>
      <t>VALOR QUE SE EMPENHA REFERENTE A AQUISIÇÃO DE MATERIAL DE ESCRITÓRIO PARA A ATENÇÃO BÁSICA, CONFORME AUTORIZAÇÃO DE EMPENHO 866/2019.</t>
    </r>
  </si>
  <si>
    <r>
      <rPr>
        <b/>
        <sz val="8"/>
        <color rgb="FF000000"/>
        <rFont val="Arial"/>
        <family val="2"/>
      </rPr>
      <t xml:space="preserve">Histórico do Empenho:  </t>
    </r>
    <r>
      <rPr>
        <sz val="8"/>
        <color rgb="FF000000"/>
        <rFont val="Arial"/>
        <family val="2"/>
      </rPr>
      <t>VALOR QUE SE EMPENHA REFERENTE A AQUISIÇÃO DE MATERIAL DE ESCRITÓRIO PARA A ATENÇÃO BÁSICA, CONFORME AUTORIZAÇÃO DE EMPENHO 867/2019.</t>
    </r>
  </si>
  <si>
    <r>
      <rPr>
        <b/>
        <sz val="8"/>
        <color rgb="FF000000"/>
        <rFont val="Arial"/>
        <family val="2"/>
      </rPr>
      <t xml:space="preserve">Histórico do Empenho:  </t>
    </r>
    <r>
      <rPr>
        <sz val="8"/>
        <color rgb="FF000000"/>
        <rFont val="Arial"/>
        <family val="2"/>
      </rPr>
      <t>VALOR QUE SE EMPENHA REFERENTE A AQUISIÇÃO DE MATERIAL DE ESCRITÓRIO PARA POLICLÍNICA, CONFORME AUTORIZAÇÃO DE EMPENHO 868/2019.</t>
    </r>
  </si>
  <si>
    <r>
      <rPr>
        <b/>
        <sz val="8"/>
        <color rgb="FF000000"/>
        <rFont val="Arial"/>
        <family val="2"/>
      </rPr>
      <t xml:space="preserve">Histórico do Empenho:  </t>
    </r>
    <r>
      <rPr>
        <sz val="8"/>
        <color rgb="FF000000"/>
        <rFont val="Arial"/>
        <family val="2"/>
      </rPr>
      <t>VALOR QUE SE EMPENHA REFERENTE A AQUISIÇÃO DE MATERIAL DE ESCRITÓRIO PARA POLICLINICA, CONFORME AUTORIZAÇÃO DE EMPENHO 869/2019.</t>
    </r>
  </si>
  <si>
    <r>
      <rPr>
        <b/>
        <sz val="8"/>
        <color rgb="FF000000"/>
        <rFont val="Arial"/>
        <family val="2"/>
      </rPr>
      <t xml:space="preserve">Histórico do Empenho:  </t>
    </r>
    <r>
      <rPr>
        <sz val="8"/>
        <color rgb="FF000000"/>
        <rFont val="Arial"/>
        <family val="2"/>
      </rPr>
      <t>VALOR QUE SE EMPENHA REFERENTE A AQUISIÇÃO DE MATERIAL DE ESCRITÓRIO PARA UPA E HOSPITAL, CONFORME AUTORIZAÇÃO DE EMPENHO 870/2019.</t>
    </r>
  </si>
  <si>
    <r>
      <rPr>
        <b/>
        <sz val="8"/>
        <color rgb="FF000000"/>
        <rFont val="Arial"/>
        <family val="2"/>
      </rPr>
      <t xml:space="preserve">Histórico do Empenho:  </t>
    </r>
    <r>
      <rPr>
        <sz val="8"/>
        <color rgb="FF000000"/>
        <rFont val="Arial"/>
        <family val="2"/>
      </rPr>
      <t>VALOR QUE SE EMPENHA REFERENTE A AQUISIÇÃO DE MATERIAL DE ESCRITÓRIO PARA UPA E HOSPITAL, CONFORME AUTORIZAÇÃO DE EMPENHO 871/2019.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</si>
  <si>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829/2019.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</si>
  <si>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851/2019.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</si>
  <si>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852/2019.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</si>
  <si>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853/2019.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</si>
  <si>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855/2019.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</si>
  <si>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856/2019.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</si>
  <si>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859/2019.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</si>
  <si>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860/2019.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</si>
  <si>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861/2019.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</si>
  <si>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863/2019.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</si>
  <si>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AUTORIZAÇÃO DE EMPENHO 865/2019.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</si>
  <si>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857/2019.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</si>
  <si>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858/2019.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</si>
  <si>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862/2019.</t>
    </r>
  </si>
  <si>
    <r>
      <rPr>
        <b/>
        <sz val="8"/>
        <color rgb="FF000000"/>
        <rFont val="Arial"/>
        <family val="2"/>
      </rPr>
      <t xml:space="preserve">Histórico do Empenho:  </t>
    </r>
    <r>
      <rPr>
        <sz val="8"/>
        <color rgb="FF000000"/>
        <rFont val="Arial"/>
        <family val="2"/>
      </rPr>
      <t>VALOR QUE SE EMPENHA REFERENTE A AQUISIÇÃO DE MEDICAMENTOS SÓLIDOS ORAIS PARA UTILIZAÇÃO NA SMS, CONFORME AUTORIZAÇÃO DE EMPENHO 872/2019.</t>
    </r>
  </si>
  <si>
    <r>
      <rPr>
        <b/>
        <sz val="8"/>
        <color rgb="FF000000"/>
        <rFont val="Arial"/>
        <family val="2"/>
      </rPr>
      <t xml:space="preserve">Histórico do Empenho:  </t>
    </r>
    <r>
      <rPr>
        <sz val="8"/>
        <color rgb="FF000000"/>
        <rFont val="Arial"/>
        <family val="2"/>
      </rPr>
      <t>VALOR QUE SE EMPENHA REFERENTE A AQUISIÇÃO DE MEDICAMENTOS PARA UTILIZAÇÃO NA SMS , CONFORME AUTORIZAÇÃO DE EMPENHO 875/2019.</t>
    </r>
  </si>
  <si>
    <r>
      <rPr>
        <b/>
        <sz val="8"/>
        <color rgb="FF000000"/>
        <rFont val="Arial"/>
        <family val="2"/>
      </rPr>
      <t xml:space="preserve">Histórico do Empenho:  </t>
    </r>
    <r>
      <rPr>
        <sz val="8"/>
        <color rgb="FF000000"/>
        <rFont val="Arial"/>
        <family val="2"/>
      </rPr>
      <t>VALOR QUE SE EMPENHA REFERENTE A AQUISIÇÃO DE MATERIAL ODONTOLÓGICO PARA SMS, CONFORME AUTORIZAÇÃO DE EMPENHO 837/2019. RECURSOS SES RESOLUÇÃO 4.321/2014 E 5.780/2017 - CONTA P/ PAGAMENTO 20890-6.</t>
    </r>
  </si>
  <si>
    <r>
      <rPr>
        <b/>
        <sz val="8"/>
        <color rgb="FF000000"/>
        <rFont val="Arial"/>
        <family val="2"/>
      </rPr>
      <t xml:space="preserve">Histórico do Empenho:  </t>
    </r>
    <r>
      <rPr>
        <sz val="8"/>
        <color rgb="FF000000"/>
        <rFont val="Arial"/>
        <family val="2"/>
      </rPr>
      <t>VALOR QUE SE EMPENHA REFERENTE A AQUISIÇÃO DE MATERIAIS MÉDICOS DESCARTÁVEIS PARA UPA/HOSPITAL, CONFORME AUTPRIZAÇÃO DE EMPENHO 765/2019.</t>
    </r>
  </si>
  <si>
    <t>FENIX DISTRIBUIDORA DE MATERIAL MÉDICO HOSPITALAR LTDA</t>
  </si>
  <si>
    <r>
      <rPr>
        <b/>
        <sz val="8"/>
        <color rgb="FF000000"/>
        <rFont val="Arial"/>
        <family val="2"/>
      </rPr>
      <t xml:space="preserve">Histórico do Empenho:  </t>
    </r>
    <r>
      <rPr>
        <sz val="8"/>
        <color rgb="FF000000"/>
        <rFont val="Arial"/>
        <family val="2"/>
      </rPr>
      <t>VALOR QUE SE EMPENHA REFERENTE A AQUISIÇÃO DE MATERIAIS MÉDICOS DESCARTÁVEIS PARA UPA/HOSPITAL, CONFORME AUTORIZAÇÃO DE EMPENHO 766/2019.</t>
    </r>
  </si>
  <si>
    <r>
      <rPr>
        <b/>
        <sz val="8"/>
        <color rgb="FF000000"/>
        <rFont val="Arial"/>
        <family val="2"/>
      </rPr>
      <t xml:space="preserve">Histórico do Empenho:  </t>
    </r>
    <r>
      <rPr>
        <sz val="8"/>
        <color rgb="FF000000"/>
        <rFont val="Arial"/>
        <family val="2"/>
      </rPr>
      <t>VALOR QUE SE EMPENHA REFERENTE A AQUISIÇÃO DE MEDICAMENTOS PARA UTILIZAÇÃO NA SMS (PROGRAMA SES PARA MUNICÍPIOS MG), CONFORME AUTORIZAÇÃO DE EMPENHO 854/2019.</t>
    </r>
  </si>
  <si>
    <t>02.02007003.10.122.0033.2322.3.3.90.39.27</t>
  </si>
  <si>
    <t>PADARIA E LANCHONETE TIA NENZINHA LTDA ME</t>
  </si>
  <si>
    <r>
      <rPr>
        <b/>
        <sz val="8"/>
        <color rgb="FF000000"/>
        <rFont val="Arial"/>
        <family val="2"/>
      </rPr>
      <t xml:space="preserve">Histórico do Empenho:  </t>
    </r>
    <r>
      <rPr>
        <sz val="8"/>
        <color rgb="FF000000"/>
        <rFont val="Arial"/>
        <family val="2"/>
      </rPr>
      <t>VALOR QUE SE EMPENHA REFERENTE A AQUISIÇÃO DE LANCHES PARA REUNIÕES DO CONSELHO MUNICIPAL DE SAÚDE, CONFORME AUTORIZAÇÃO DE EMPENHO 879/2019.</t>
    </r>
  </si>
  <si>
    <r>
      <rPr>
        <b/>
        <sz val="8"/>
        <color rgb="FF000000"/>
        <rFont val="Arial"/>
        <family val="2"/>
      </rPr>
      <t xml:space="preserve">Histórico do Empenho:  </t>
    </r>
    <r>
      <rPr>
        <sz val="8"/>
        <color rgb="FF000000"/>
        <rFont val="Arial"/>
        <family val="2"/>
      </rPr>
      <t>VALOR QUE SE EMPENHA REFERENTE A AQUISÇÃO DE LANCHES E REFEIÇÃO TIPO MARMITEX PARA OS FUNCIONÁRIOS QUE PARTICIPARÃO DA 21ª CAMPANHA DE VACINAÇÃO CONTRA A GRIPE(INFLUENZA), PROMOVIDA PELA SMS, CONFORME AUTORIZAÇÃO DE EMPENHO 880/2019.</t>
    </r>
  </si>
  <si>
    <r>
      <rPr>
        <b/>
        <sz val="8"/>
        <color rgb="FF000000"/>
        <rFont val="Arial"/>
        <family val="2"/>
      </rPr>
      <t xml:space="preserve">Histórico do Empenho:  </t>
    </r>
    <r>
      <rPr>
        <sz val="8"/>
        <color rgb="FF000000"/>
        <rFont val="Arial"/>
        <family val="2"/>
      </rPr>
      <t>VALOR QUE SE EMPENHA REFERENTE A AQUISIÇÃO DE FORMULA INFANTIL DE PARTIDA PARA LACTANTES DESTINADA AOS USUÁRIOS DO SUS DE BRUMADINHO, CONFORME AUTPRIZAÇÃO DE EMPENHO 878/2019.</t>
    </r>
  </si>
  <si>
    <r>
      <rPr>
        <b/>
        <sz val="8"/>
        <color rgb="FF000000"/>
        <rFont val="Arial"/>
        <family val="2"/>
      </rPr>
      <t xml:space="preserve">Histórico do Empenho:  </t>
    </r>
    <r>
      <rPr>
        <sz val="8"/>
        <color rgb="FF000000"/>
        <rFont val="Arial"/>
        <family val="2"/>
      </rPr>
      <t>VALOR QUE SE EMEPNHA REFERENTE A AQUISIÇÃO DE PRODUTOS RADIOLÓGICOS PARA UPA E HOSPITAL, CONFORME AUTORIZAÇÃO DE EMPENHO 883/2019.</t>
    </r>
  </si>
  <si>
    <t>02.02007003.10.122.0033.2322.3.3.90.39.21</t>
  </si>
  <si>
    <r>
      <rPr>
        <b/>
        <sz val="8"/>
        <color rgb="FF000000"/>
        <rFont val="Arial"/>
        <family val="2"/>
      </rPr>
      <t xml:space="preserve">Histórico do Empenho:  </t>
    </r>
    <r>
      <rPr>
        <sz val="8"/>
        <color rgb="FF000000"/>
        <rFont val="Arial"/>
        <family val="2"/>
      </rPr>
      <t>VALOR QUE SE EMPENHA REFERENTE A PENALIDADE DE MULTA DE TRÂNSITO APLICADA AO VEÍCULO DE PLACA QOQ-4558, POR TRANSITAR EM VELOCIDADE SUPERIOR A MÁXIMA PERMITIDA EM ATE 20%.</t>
    </r>
  </si>
  <si>
    <t>EDINÉIA DA C. MARTINS DE MELO</t>
  </si>
  <si>
    <r>
      <rPr>
        <b/>
        <sz val="8"/>
        <color rgb="FF000000"/>
        <rFont val="Arial"/>
        <family val="2"/>
      </rPr>
      <t xml:space="preserve">Histórico do Empenho:  </t>
    </r>
    <r>
      <rPr>
        <sz val="8"/>
        <color rgb="FF000000"/>
        <rFont val="Arial"/>
        <family val="2"/>
      </rPr>
      <t>VALOR QUE SE EMPENHA REFERENTE ESTIMATIVA DE GASTOS COM CONCESSÃO DE DIÁRIA DE VIAGEM PARA PARTICIPAÇÃO EM CURSO DE CAPACITAÇÃO, GONGRESSOS, SEMINÁRIOS E/OU REALIZAÇÃO DE ATIVIDADES CONDIZENTES COM AS FUNÇÕES DE TRABALHO, FORA DA SEDE DO MUNICÍPIO DE BRUMADINHO, NOS TERMOS DO DECRETO MUNICIPAL 219/2017.</t>
    </r>
  </si>
  <si>
    <t>02.02007008.10.301.0018.1147.4.4.90.52.04</t>
  </si>
  <si>
    <t>DANIEL MONTEIRO DE FREITAS EIRELI - EPP</t>
  </si>
  <si>
    <r>
      <rPr>
        <b/>
        <sz val="8"/>
        <color rgb="FF000000"/>
        <rFont val="Arial"/>
        <family val="2"/>
      </rPr>
      <t xml:space="preserve">Histórico do Empenho:  </t>
    </r>
    <r>
      <rPr>
        <sz val="8"/>
        <color rgb="FF000000"/>
        <rFont val="Arial"/>
        <family val="2"/>
      </rPr>
      <t>VALOR QUE SE EMPENHA REFERENTE A AQUISIÇÃO DE MATERIAL PERMANENTE PARA USO ODONTOLÓGICO NA SMS, CONFORME AUTORIZAÇÃO DE EMPENHO 885/2019.</t>
    </r>
  </si>
  <si>
    <r>
      <rPr>
        <b/>
        <sz val="8"/>
        <color rgb="FF000000"/>
        <rFont val="Arial"/>
        <family val="2"/>
      </rPr>
      <t xml:space="preserve">Histórico do Empenho:  </t>
    </r>
    <r>
      <rPr>
        <sz val="8"/>
        <color rgb="FF000000"/>
        <rFont val="Arial"/>
        <family val="2"/>
      </rPr>
      <t>VALOR QUE SE EMPENHA REFERENTE A AQUISIÇÃO DE MATERIAL PERMANENTE PARA USO ODONTOLÓGICO NA SMS. CONFORME AUTORIZAÇÃO DE EMPENHO 886/2019.</t>
    </r>
  </si>
  <si>
    <r>
      <rPr>
        <b/>
        <sz val="8"/>
        <color rgb="FF000000"/>
        <rFont val="Arial"/>
        <family val="2"/>
      </rPr>
      <t xml:space="preserve">Histórico do Empenho:  </t>
    </r>
    <r>
      <rPr>
        <sz val="8"/>
        <color rgb="FF000000"/>
        <rFont val="Arial"/>
        <family val="2"/>
      </rPr>
      <t>VALOR QUE SE EMPENHA REFERENTE A  AQUISIÇÃO DE PRODUTOS PARA LAVANDERIA HOSPITALAR, CONFORME AUTORIZAÇÃO DE EMPENHO 888/2019.</t>
    </r>
  </si>
  <si>
    <r>
      <rPr>
        <b/>
        <sz val="8"/>
        <color rgb="FF000000"/>
        <rFont val="Arial"/>
        <family val="2"/>
      </rPr>
      <t xml:space="preserve">Histórico do Empenho:  </t>
    </r>
    <r>
      <rPr>
        <sz val="8"/>
        <color rgb="FF000000"/>
        <rFont val="Arial"/>
        <family val="2"/>
      </rPr>
      <t>VALOR QUE SE EMPENHA REFERENTE A AQUISIÇÃO DE MEDICAMENTOS HIDROELETROLÍTICOS, CONFORME AUTORIZAÇÃO DE EMPENHO 895/2019.</t>
    </r>
  </si>
  <si>
    <r>
      <rPr>
        <b/>
        <sz val="8"/>
        <color rgb="FF000000"/>
        <rFont val="Arial"/>
        <family val="2"/>
      </rPr>
      <t xml:space="preserve">Histórico do Empenho:  </t>
    </r>
    <r>
      <rPr>
        <sz val="8"/>
        <color rgb="FF000000"/>
        <rFont val="Arial"/>
        <family val="2"/>
      </rPr>
      <t>VALOR QUE SE EMPENHA REFERENTE A CONTRATAÇÃO DE EMPRESA PARA PRESTAÇÃO DE SERVIÇOS MÉDICOS ESPECIALIZADOS PARA ATENDIMENTO AO CENTRO DE ESPECIALIDADES MÉDICAS, SERVIÇOS MÉDICOS PARA ATENDIMENTO ÀS UNIDADES DE ATENÇÃO PRIMÁRIA EM SAÚDE E ATENDIMENTO EM REGIME DE PLANTÃO PARCIAL (16H ÀS 22H), CONFORME AUTORIZAÇÃO DE EMPENHO 932/2019.</t>
    </r>
  </si>
  <si>
    <r>
      <rPr>
        <b/>
        <sz val="8"/>
        <color rgb="FF000000"/>
        <rFont val="Arial"/>
        <family val="2"/>
      </rPr>
      <t xml:space="preserve">Histórico do Empenho:  </t>
    </r>
    <r>
      <rPr>
        <sz val="8"/>
        <color rgb="FF000000"/>
        <rFont val="Arial"/>
        <family val="2"/>
      </rPr>
      <t>VALOR QUE SE EMPENHA REFERENTE A CONTRATAÇÃO DE EMPRESA PARA PRESTAÇÃO DE SERVIÇOS MÉDICOS ESPECIALIZADOS PARA ATENDIMENTO AO CENTRO DE ESPECIALIDADES MÉDICAS, SERVIÇOS MÉDICOS PARA ATENDIMENTO ÀS UNIDADES DE ATENÇÃO PRIMÁRIA EM SAÚDE E ATENDIMENTO EM REGIME DE PLANTÃO PARCIAL ( 16H ÀS 22H).</t>
    </r>
  </si>
  <si>
    <r>
      <rPr>
        <b/>
        <sz val="8"/>
        <color rgb="FF000000"/>
        <rFont val="Arial"/>
        <family val="2"/>
      </rPr>
      <t xml:space="preserve">Histórico do Empenho:  </t>
    </r>
    <r>
      <rPr>
        <sz val="8"/>
        <color rgb="FF000000"/>
        <rFont val="Arial"/>
        <family val="2"/>
      </rPr>
      <t>VALOR QUE SE EMEPENHA REFERENTE A CONTRATAÇÃO DE EMPRESA PARA PRESTAÇÃO DE SERVIÇOS MÉDICOS ESPECIALIZADOS PARA ATENDIMENTO AO CENTRO DE ESPECIALIDADES MÉDICAS, CONFORME AUTORIZAÇÃO DE EMPENHO 924/2019.</t>
    </r>
  </si>
  <si>
    <r>
      <rPr>
        <b/>
        <sz val="8"/>
        <color rgb="FF000000"/>
        <rFont val="Arial"/>
        <family val="2"/>
      </rPr>
      <t xml:space="preserve">Histórico do Empenho:  </t>
    </r>
    <r>
      <rPr>
        <sz val="8"/>
        <color rgb="FF000000"/>
        <rFont val="Arial"/>
        <family val="2"/>
      </rPr>
      <t>VALOR QUE SE EMPENHA REFERENTE A AQUISIÇÃO DE KIT DE SAÚDE BUCAL INFANTIL PARA A SMS, CONFORME AUTORIZAÇÃO DE EMPENHO 901/2019.</t>
    </r>
  </si>
  <si>
    <r>
      <rPr>
        <b/>
        <sz val="8"/>
        <color rgb="FF000000"/>
        <rFont val="Arial"/>
        <family val="2"/>
      </rPr>
      <t xml:space="preserve">Histórico do Empenho:  </t>
    </r>
    <r>
      <rPr>
        <sz val="8"/>
        <color rgb="FF000000"/>
        <rFont val="Arial"/>
        <family val="2"/>
      </rPr>
      <t>VALOR QUE SE EMPENHA REFERENTE A AQUISIÇÃO DE GENEROS ALIMENTICIOS(FEIJAO) PARA UTILIZAÇÃO NA SMS, CONFORME AUTORIZAÇÃO DE EMPENHO 810/2019.</t>
    </r>
  </si>
  <si>
    <t>02.02007006.10.302.0018.2045.3.3.90.39.33</t>
  </si>
  <si>
    <r>
      <rPr>
        <b/>
        <sz val="8"/>
        <color rgb="FF000000"/>
        <rFont val="Arial"/>
        <family val="2"/>
      </rPr>
      <t xml:space="preserve">Histórico do Empenho:  </t>
    </r>
    <r>
      <rPr>
        <sz val="8"/>
        <color rgb="FF000000"/>
        <rFont val="Arial"/>
        <family val="2"/>
      </rPr>
      <t>VALOR QUE SE EMPENHA REFERENTE A CONTRATAÇÃO DE EMPRESA ESPECIALIZADA PARA PRESTAÇÃO DE SERVIÇOS DE INTERNET, PELO PERÍODO DE 11/05/19 A 09/12/19, CONFORME AUTORIZAÇÃO DE EMEPNHO 938/2019.</t>
    </r>
  </si>
  <si>
    <r>
      <rPr>
        <b/>
        <sz val="8"/>
        <color rgb="FF000000"/>
        <rFont val="Arial"/>
        <family val="2"/>
      </rPr>
      <t xml:space="preserve">Histórico do Empenho:  </t>
    </r>
    <r>
      <rPr>
        <sz val="8"/>
        <color rgb="FF000000"/>
        <rFont val="Arial"/>
        <family val="2"/>
      </rPr>
      <t>VALOR QUE SE EMPENHA REFERENTE A CONTRATAÇÃO DA INSTITUIÇÃO DE COOPERAÇÃO INTERMUNICIPAL DO MÉDIO PARAOPEBA  ICISMEP, PARA A PRESTAÇÃO DE SERVIÇOS ESPECIALIZADOS POR PROFISSIONAIS DE NÍVEL SUPERIOR E MÉDIO, NA ÁREA DE ASSISTÊNCIA À SAÚDE, EM NÍVEL AMBULATORIAL E HOSPITALAR, CONFORME AUTORIZAÇÃO DE EMPENHO 937/2019.</t>
    </r>
  </si>
  <si>
    <t>02.02007003.10.122.0033.2323.3.3.90.36.12</t>
  </si>
  <si>
    <r>
      <rPr>
        <b/>
        <sz val="8"/>
        <color rgb="FF000000"/>
        <rFont val="Arial"/>
        <family val="2"/>
      </rPr>
      <t xml:space="preserve">Histórico do Empenho:  </t>
    </r>
    <r>
      <rPr>
        <sz val="8"/>
        <color rgb="FF000000"/>
        <rFont val="Arial"/>
        <family val="2"/>
      </rPr>
      <t>VALOR QUE SE EMPENHA REFERENTE A LOCAÇÃO DE IMÓVEL  PARA FUNCIONAMENTO DA UBS SANTA EFIEGENIA, SITUADO NA RUA PRESIDENTE KENEDY,N° 640, ,BAIRRO  SANTA EFIGENIA, BRUMADINHO/MG, PELO PERIODO DE 03/05/2019 À 02/06/2019, CONFORME AUTORIZAÇÃO DE EMPENHO 881/2019.</t>
    </r>
  </si>
  <si>
    <r>
      <rPr>
        <b/>
        <sz val="8"/>
        <color rgb="FF000000"/>
        <rFont val="Arial"/>
        <family val="2"/>
      </rPr>
      <t xml:space="preserve">Histórico do Empenho:  </t>
    </r>
    <r>
      <rPr>
        <sz val="8"/>
        <color rgb="FF000000"/>
        <rFont val="Arial"/>
        <family val="2"/>
      </rPr>
      <t>VALOR QUE SE EMPENHA REFERENTE A COMPRA ESTADUAL DE TIRAS REAGENTES DE GLICEMIA CAPILAR E APARELHOS GLICOSÍMETROS, CONFORME ATA RP PLANEJAMENTO 334/2016 SEPLAG CSC, AUTORIZAÇÃO DE EMPENHO 941/2019.</t>
    </r>
  </si>
  <si>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916/2019.</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</si>
  <si>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ATENÇÃO BÁSICA/ODONTO, CONFORME AUTORIZAÇÃO DE EMPENHO 908/2019.</t>
    </r>
  </si>
  <si>
    <t>AGMASHI COMERCIO DE MATERIAL MEDICO E SERVICOS DE COBRANCAS LTDA-EPP</t>
  </si>
  <si>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917/2019.</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</si>
  <si>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ATENÇÃO BÁSICA/ODONTO, CONFORME AUTORIZAÇÃO DE EMPENHO 909/2019.</t>
    </r>
  </si>
  <si>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EMEPNHO 918/2019.</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</si>
  <si>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ATENÇÃO BÁSICA/ODONTO, CONFORME AUTORIZAÇÃO DE EMPENHO 910/2019.</t>
    </r>
  </si>
  <si>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 EMPENHO 920/2019.</t>
    </r>
  </si>
  <si>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922/2019.</t>
    </r>
  </si>
  <si>
    <r>
      <rPr>
        <b/>
        <sz val="8"/>
        <color rgb="FF000000"/>
        <rFont val="Arial"/>
        <family val="2"/>
      </rPr>
      <t xml:space="preserve">Histórico do Empenho:  </t>
    </r>
    <r>
      <rPr>
        <sz val="8"/>
        <color rgb="FF000000"/>
        <rFont val="Arial"/>
        <family val="2"/>
      </rPr>
      <t>VALOR QUE SE EMPENHA REFERENTE A AQUISIÇÃO DE MATERIAL DE CONSUMO MEDICO HOSPITALAR PARA ATENÇÃO UTILIZAÇÃO NA ATENÇÃO BÁSICA/ODONTO, CONFORME AUTORIZAÇÃO DE EMPENHO 911/2019.</t>
    </r>
  </si>
  <si>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923/2019.</t>
    </r>
  </si>
  <si>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925/2019.</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</si>
  <si>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ATENÇÃO BÁSICA/ODONTO, CONFORME AUTORIZAÇÃO DE EMPENHO 912/2019.</t>
    </r>
  </si>
  <si>
    <t>MAT MED HOSPITALAR LTDA-ME</t>
  </si>
  <si>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926/2019.</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</si>
  <si>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ATENÇÃO BÁSICA/ODONTO, CONFORME AUTORIZAÇÃO DE EMPENHO 913/2019.</t>
    </r>
  </si>
  <si>
    <t>MHEDICA SERVICOS ESPECIALIZADOS EM MANUTENCAO DE EQUIP. MEDICO HOSPITALARES EIRELI-EPP</t>
  </si>
  <si>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927/2019.</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</si>
  <si>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ATENÇÃO BÁSICA/ODONTO, CONFORME AUTORIZAÇÃO DE EMPENHO 914/2019.</t>
    </r>
  </si>
  <si>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928/2019.</t>
    </r>
  </si>
  <si>
    <r>
      <rPr>
        <b/>
        <sz val="8"/>
        <color rgb="FF000000"/>
        <rFont val="Arial"/>
        <family val="2"/>
      </rPr>
      <t xml:space="preserve">Histórico do Empenho:  </t>
    </r>
    <r>
      <rPr>
        <sz val="8"/>
        <color rgb="FF000000"/>
        <rFont val="Arial"/>
        <family val="2"/>
      </rPr>
      <t>VALOR QUE SE EMPENHA REFERENTE A AQUISIÇÃO DE MATERIAL MÉDICO PARA UTILIZAÇÃO NA UPA/HOSPITAL, CONFORME AUTORIZAÇÃO DE EMPENHO 929/2019.</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</si>
  <si>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ATENÇÃO BÁSICA/ODONTO, CONFORME AUTORIZAÇÃO DE EMPENHO 915/2019.</t>
    </r>
  </si>
  <si>
    <t>02.02007004.10.301.0018.2324.3.3.90.39.36</t>
  </si>
  <si>
    <r>
      <rPr>
        <b/>
        <sz val="8"/>
        <color rgb="FF000000"/>
        <rFont val="Arial"/>
        <family val="2"/>
      </rPr>
      <t xml:space="preserve">Histórico do Empenho:  </t>
    </r>
    <r>
      <rPr>
        <sz val="8"/>
        <color rgb="FF000000"/>
        <rFont val="Arial"/>
        <family val="2"/>
      </rPr>
      <t>VALOR QUE SE EMEPNHA REFERENTE A CONTRATAÇÃO DE EMPRESA PARA PRESTAÇÃO DE SERVIÇOS MÉDICOS PARA ATENDIMENTO ÀS UNIDADES DE ATENÇÃO PRIMÁRIA EM SAÚDE, CONFORME AUTORIZAÇÃO DE EMEPNHO 919/2019.</t>
    </r>
  </si>
  <si>
    <t>DER MG-DEPARTAMENTO DE ESTRADAS DE RODAGEM DO ESTADO DE MG</t>
  </si>
  <si>
    <r>
      <rPr>
        <b/>
        <sz val="8"/>
        <color rgb="FF000000"/>
        <rFont val="Arial"/>
        <family val="2"/>
      </rPr>
      <t xml:space="preserve">Histórico do Empenho:  </t>
    </r>
    <r>
      <rPr>
        <sz val="8"/>
        <color rgb="FF000000"/>
        <rFont val="Arial"/>
        <family val="2"/>
      </rPr>
      <t>VALOR QUE SE EMPENHA REFERENTE A PENALIDADE DE MULTA DE TRÂNSITO APLICADA AO VEÍCULO FIAT MOOBI DE PLACA QOX-8628, POR TRANSITAR EM VELOCIDADE SUPERIOR A MÁXIMA PERMITIDA EM ATE 20%. CONDUTOR: LEANDRO CAETANO SANTOS DA CRUZ.</t>
    </r>
  </si>
  <si>
    <r>
      <rPr>
        <b/>
        <sz val="8"/>
        <color rgb="FF000000"/>
        <rFont val="Arial"/>
        <family val="2"/>
      </rPr>
      <t xml:space="preserve">Histórico do Empenho:  </t>
    </r>
    <r>
      <rPr>
        <sz val="8"/>
        <color rgb="FF000000"/>
        <rFont val="Arial"/>
        <family val="2"/>
      </rPr>
      <t>VALOR QUE SE EMPENHA REFERENTE A AQUISIÇÃO DE GENEROS ALIMENTICIOS PARA UTILIZAÇÃO NA SMS, CONFORME AUTORIZAÇÃO DE EMPENHO 951/2019.</t>
    </r>
  </si>
  <si>
    <r>
      <rPr>
        <b/>
        <sz val="8"/>
        <color rgb="FF000000"/>
        <rFont val="Arial"/>
        <family val="2"/>
      </rPr>
      <t xml:space="preserve">Histórico do Empenho:  </t>
    </r>
    <r>
      <rPr>
        <sz val="8"/>
        <color rgb="FF000000"/>
        <rFont val="Arial"/>
        <family val="2"/>
      </rPr>
      <t>VALOR QUE SE EMPENHA REFERENTE A AQUISIÇÃO DE GENEROS ALIMENTICIOS PARA UTILIZAÇÃO NA UPA E HOSPITAL, CONFORME AUTORIZAÇÃO DE EMPENHO 949/2019.</t>
    </r>
  </si>
  <si>
    <r>
      <rPr>
        <b/>
        <sz val="8"/>
        <color rgb="FF000000"/>
        <rFont val="Arial"/>
        <family val="2"/>
      </rPr>
      <t xml:space="preserve">Histórico do Empenho:  </t>
    </r>
    <r>
      <rPr>
        <sz val="8"/>
        <color rgb="FF000000"/>
        <rFont val="Arial"/>
        <family val="2"/>
      </rPr>
      <t>VALOR QUE SE EMPENHA REFRENTE A AQUISIÇÃO DE GENEROS ALIMENTICIOS PARA UTILIZAÇÃO NA UPA E HOSPITAL, CONFORME AUTORIZAÇÃO DE EMPENHO 950/2019.</t>
    </r>
  </si>
  <si>
    <t>02.02007003.10.122.0033.2323.3.3.90.39.14</t>
  </si>
  <si>
    <t>FEROLI COMERCIO E SERVICOS EIRELI-ME</t>
  </si>
  <si>
    <r>
      <rPr>
        <b/>
        <sz val="8"/>
        <color rgb="FF000000"/>
        <rFont val="Arial"/>
        <family val="2"/>
      </rPr>
      <t xml:space="preserve">Histórico do Empenho:  </t>
    </r>
    <r>
      <rPr>
        <sz val="8"/>
        <color rgb="FF000000"/>
        <rFont val="Arial"/>
        <family val="2"/>
      </rPr>
      <t>VALOR QUE SE EMPENHA REFERENTE A CONTRATAÇÃO DE EMPRESA PARA PRESTAÇÃO DE SERVIÇOS DE  INSTALAÇÃO DE TOLDO FIXO E TELA MOSQUETEIRO PARA UPA DA SMS, CONFORME AUTORIZAÇÃO DE EMPENHO 898/2019.    RECURSO SES - CUSTEIO UPA. CONTA: 21461-2.</t>
    </r>
  </si>
  <si>
    <r>
      <rPr>
        <b/>
        <sz val="8"/>
        <color rgb="FF000000"/>
        <rFont val="Arial"/>
        <family val="2"/>
      </rPr>
      <t xml:space="preserve">Histórico do Empenho:  </t>
    </r>
    <r>
      <rPr>
        <sz val="8"/>
        <color rgb="FF000000"/>
        <rFont val="Arial"/>
        <family val="2"/>
      </rPr>
      <t>VALOR QUE SE EMPENHA REFERENTE A AQUISIÇAO DE DIETAS ENTERAIS E OUTROS PARA UTILIZAÇÃO NA SMS, CONFORME AUTORIZAÇÃO DE EMPENHO 936/2019.</t>
    </r>
  </si>
  <si>
    <t>02.02007003.10.122.0033.2323.3.3.90.39.05</t>
  </si>
  <si>
    <t>APICE SERVICOS EM PROTECAO RADIOLOGICA LTDA</t>
  </si>
  <si>
    <r>
      <rPr>
        <b/>
        <sz val="8"/>
        <color rgb="FF000000"/>
        <rFont val="Arial"/>
        <family val="2"/>
      </rPr>
      <t xml:space="preserve">Histórico do Empenho:  </t>
    </r>
    <r>
      <rPr>
        <sz val="8"/>
        <color rgb="FF000000"/>
        <rFont val="Arial"/>
        <family val="2"/>
      </rPr>
      <t>VALOR QUE SE EMPENHA REFERENTE A CONTRATAÇÃO DE EMPRESA ESPECIALIZADA PARA REALIZAÇÃO LAUDO RADIOMETRICO NA SMS, CONFORME AUTORIZAÇÃO DE EMPENHO 877/2019.</t>
    </r>
  </si>
  <si>
    <r>
      <rPr>
        <b/>
        <sz val="8"/>
        <color rgb="FF000000"/>
        <rFont val="Arial"/>
        <family val="2"/>
      </rPr>
      <t xml:space="preserve">Histórico do Empenho:  </t>
    </r>
    <r>
      <rPr>
        <sz val="8"/>
        <color rgb="FF000000"/>
        <rFont val="Arial"/>
        <family val="2"/>
      </rPr>
      <t>VALOR QUE SE EMPENHA PARA LOCAÇÃO DE IMÓVEL PARA FUNCIONAMENTO DO PSF CENTRO, LOCALIZADO NO ENDEREÇO RUA ARISTIDES PASSOS, N° 147, BAIRRO CENTRO, PELO PERIODO DE 10/05/2019 A 09/01/2020, CONFORME AUTORIZAÇÃO DE EMPENHO 953/2019</t>
    </r>
  </si>
  <si>
    <r>
      <rPr>
        <b/>
        <sz val="8"/>
        <color rgb="FF000000"/>
        <rFont val="Arial"/>
        <family val="2"/>
      </rPr>
      <t xml:space="preserve">Histórico do Empenho:  </t>
    </r>
    <r>
      <rPr>
        <sz val="8"/>
        <color rgb="FF000000"/>
        <rFont val="Arial"/>
        <family val="2"/>
      </rPr>
      <t>VALOR QUE SE EMPEHA REFERENTE A INDENIZAÇÃO AO LOCADOR DO IMOVEL OBJETO DO CONTRATO 80/2015 (CLÁUSULA 6.6), LOCALIZADO NO ENDEREÇO RUA PRESIDENTE KENEDY, N° 640, BAIRRO SANTA EFIGÊNIA, BRUMADINHO/MG.</t>
    </r>
  </si>
  <si>
    <t>INJEMED MEDICAMENTOS ESPECIAIS LTDA EPP</t>
  </si>
  <si>
    <r>
      <rPr>
        <b/>
        <sz val="8"/>
        <color rgb="FF000000"/>
        <rFont val="Arial"/>
        <family val="2"/>
      </rPr>
      <t xml:space="preserve">Histórico do Empenho:  </t>
    </r>
    <r>
      <rPr>
        <sz val="8"/>
        <color rgb="FF000000"/>
        <rFont val="Arial"/>
        <family val="2"/>
      </rPr>
      <t>VALOR QUE SE EMPENHA REFERENTE A AQUISIÇÃO DO MEDICAMENTO MANIPULADO POLIDOCANOL, NA FORMA INJETÁVEL, PARA UTILIZAÇÃO NA POLICLINICA DE BRUMADINHO, PARA O TRATAMENTO DE DOENÇAS VENOSAS CRÔNICAS EM PACIENTES DO SUS BRUMADINHO, CONFORME AUTORIZAÇÃO DE EMPENHO 893/2019.</t>
    </r>
  </si>
  <si>
    <r>
      <rPr>
        <b/>
        <sz val="8"/>
        <color rgb="FF000000"/>
        <rFont val="Arial"/>
        <family val="2"/>
      </rPr>
      <t xml:space="preserve">Histórico do Empenho:  </t>
    </r>
    <r>
      <rPr>
        <sz val="8"/>
        <color rgb="FF000000"/>
        <rFont val="Arial"/>
        <family val="2"/>
      </rPr>
      <t>VALOR QUE SE EMPENHA REFERENTE A AQUISIÇÃO DE MATERIAL DE ESCRITÓRIO/EXPEDIENTE PARA UTILIZAÇÃO NA SMS, CONFORME AUTORIZAÇÃO DE EMPENHO 892/2019.</t>
    </r>
  </si>
  <si>
    <t>HOMEOPATIA VITAE LTDA</t>
  </si>
  <si>
    <r>
      <rPr>
        <b/>
        <sz val="8"/>
        <color rgb="FF000000"/>
        <rFont val="Arial"/>
        <family val="2"/>
      </rPr>
      <t xml:space="preserve">Histórico do Empenho:  </t>
    </r>
    <r>
      <rPr>
        <sz val="8"/>
        <color rgb="FF000000"/>
        <rFont val="Arial"/>
        <family val="2"/>
      </rPr>
      <t>VALOR QUE SE EMPENHA REFERENTE A AQUISIÇÃO DE MEDICAMENTO HOMEOPÁTICO EUPATORIUM PERFOLIATUM, EM GÓLBULOS, PARA UTILIZAÇÃO NA SMS, CONFORME AUTORIZAÇÃO DE EMPENHO 896/2019.</t>
    </r>
  </si>
  <si>
    <t>02.02007008.10.302.0018.1148.4.4.90.52.18</t>
  </si>
  <si>
    <t>PONTO EQUIPAMENTOS LTDA ME</t>
  </si>
  <si>
    <r>
      <rPr>
        <b/>
        <sz val="8"/>
        <color rgb="FF000000"/>
        <rFont val="Arial"/>
        <family val="2"/>
      </rPr>
      <t xml:space="preserve">Histórico do Empenho:  </t>
    </r>
    <r>
      <rPr>
        <sz val="8"/>
        <color rgb="FF000000"/>
        <rFont val="Arial"/>
        <family val="2"/>
      </rPr>
      <t>VALOR QUE SE EMPENHA REFERENTE A AQUISIÇÃO DE REFRESQUEIRA PARA UTILIZAÇÃO NA UPA, CONFORME AUTORIZAÇÃO DE EMPENHO 930/2019.</t>
    </r>
  </si>
  <si>
    <r>
      <rPr>
        <b/>
        <sz val="8"/>
        <color rgb="FF000000"/>
        <rFont val="Arial"/>
        <family val="2"/>
      </rPr>
      <t xml:space="preserve">Histórico do Empenho:  </t>
    </r>
    <r>
      <rPr>
        <sz val="8"/>
        <color rgb="FF000000"/>
        <rFont val="Arial"/>
        <family val="2"/>
      </rPr>
      <t>VALOR QUE SE EMPENHA REFERENTE A CONTRAÇÃO DE EMPRESA ESPECIALIZADA PARA PRESTAÇÃO DE SERVIÇOS MEDICOS, EM REGIME DE PLANTAO NA UPA VALDEMAR DE ASSIS BARCELOS, CONFORME AUTORIZAÇÃO DE EMPENHO 1005/2019.</t>
    </r>
  </si>
  <si>
    <r>
      <rPr>
        <b/>
        <sz val="8"/>
        <color rgb="FF000000"/>
        <rFont val="Arial"/>
        <family val="2"/>
      </rPr>
      <t xml:space="preserve">Histórico do Empenho:  </t>
    </r>
    <r>
      <rPr>
        <sz val="8"/>
        <color rgb="FF000000"/>
        <rFont val="Arial"/>
        <family val="2"/>
      </rPr>
      <t>VALOR QUE SE EMPENHA REFERENTE A LOCAÇÃO DE IMOVEL PARA MORADIA DE MÉDICO PARTICIPANTE DO PROGRAMA MAIS MÉDICOS DO BRASIL, CONFORME AUTORIZAÇÃO DE EMPENHO 902/2019.</t>
    </r>
  </si>
  <si>
    <r>
      <rPr>
        <b/>
        <sz val="8"/>
        <color rgb="FF000000"/>
        <rFont val="Arial"/>
        <family val="2"/>
      </rPr>
      <t xml:space="preserve">Histórico do Empenho:  </t>
    </r>
    <r>
      <rPr>
        <sz val="8"/>
        <color rgb="FF000000"/>
        <rFont val="Arial"/>
        <family val="2"/>
      </rPr>
      <t>VALOR QUE SE EMPENHA REFERENTE A AQUISIÇÃO DE SACO DE LIXO PARA UTILIZAÇÃO NA ATENÇÃO BÁSICA, CONFORME AUTORIZAÇÃO DE EMPENHO 962/2019.</t>
    </r>
  </si>
  <si>
    <r>
      <rPr>
        <b/>
        <sz val="8"/>
        <color rgb="FF000000"/>
        <rFont val="Arial"/>
        <family val="2"/>
      </rPr>
      <t xml:space="preserve">Histórico do Empenho:  </t>
    </r>
    <r>
      <rPr>
        <sz val="8"/>
        <color rgb="FF000000"/>
        <rFont val="Arial"/>
        <family val="2"/>
      </rPr>
      <t>VALOR QUE SE EMPENHA REFERENTE A AQUISIÇÃO DE SACO DE LIXO PARA UTILIZAÇÃO NA ATENÇÃO BÁSICA, CONFORME AUTORIZAÇÃO DE EMPENHO 961/2019.</t>
    </r>
  </si>
  <si>
    <r>
      <rPr>
        <b/>
        <sz val="8"/>
        <color rgb="FF000000"/>
        <rFont val="Arial"/>
        <family val="2"/>
      </rPr>
      <t xml:space="preserve">Histórico do Empenho:  </t>
    </r>
    <r>
      <rPr>
        <sz val="8"/>
        <color rgb="FF000000"/>
        <rFont val="Arial"/>
        <family val="2"/>
      </rPr>
      <t>VALOR QUE SE EMPENHA REFERENTE A AQUISIÇÃO DE SACO DE LIXO PARA UTILIZAÇÃO NA POLICLÍNICA, CONFORME AUTORIZAÇÃO DE EMPENHO 964/2019.</t>
    </r>
  </si>
  <si>
    <r>
      <rPr>
        <b/>
        <sz val="8"/>
        <color rgb="FF000000"/>
        <rFont val="Arial"/>
        <family val="2"/>
      </rPr>
      <t xml:space="preserve">Histórico do Empenho:  </t>
    </r>
    <r>
      <rPr>
        <sz val="8"/>
        <color rgb="FF000000"/>
        <rFont val="Arial"/>
        <family val="2"/>
      </rPr>
      <t>VALOR QUE SE EMPENHA REFERENTE A AQUISIÇÃO DE SACO DE LIXO PARA UTILIZAÇÃO NA UPA E HOSPITAL, CONFORME AUTORIZAÇÃO DE EMPENHO 965/2019.</t>
    </r>
  </si>
  <si>
    <r>
      <rPr>
        <b/>
        <sz val="8"/>
        <color rgb="FF000000"/>
        <rFont val="Arial"/>
        <family val="2"/>
      </rPr>
      <t xml:space="preserve">Histórico do Empenho:  </t>
    </r>
    <r>
      <rPr>
        <sz val="8"/>
        <color rgb="FF000000"/>
        <rFont val="Arial"/>
        <family val="2"/>
      </rPr>
      <t>VALOR QUE SE EMPENHA REFERENTE A AQUISIÇÃO DE SACO DE LIXO PARA UTILIZAÇÃO NA UPA E HOSPITAL, CONFORME AUTORIZAÇÃO DE EMPENHO 966/2019.</t>
    </r>
  </si>
  <si>
    <r>
      <rPr>
        <b/>
        <sz val="8"/>
        <color rgb="FF000000"/>
        <rFont val="Arial"/>
        <family val="2"/>
      </rPr>
      <t xml:space="preserve">Histórico do Empenho:  </t>
    </r>
    <r>
      <rPr>
        <sz val="8"/>
        <color rgb="FF000000"/>
        <rFont val="Arial"/>
        <family val="2"/>
      </rPr>
      <t>VALOR QUE SE EMPENHA REFERENTE A AQUISIÇÃO DE SACO DE LIXO PARA UTILIZAÇÃO NA ATENÇÃO BÁSICA, CONFORME AUTORIZAÇÃO DE EMPENHO 963/2019.</t>
    </r>
  </si>
  <si>
    <r>
      <rPr>
        <b/>
        <sz val="8"/>
        <color rgb="FF000000"/>
        <rFont val="Arial"/>
        <family val="2"/>
      </rPr>
      <t xml:space="preserve">Histórico do Empenho:  </t>
    </r>
    <r>
      <rPr>
        <sz val="8"/>
        <color rgb="FF000000"/>
        <rFont val="Arial"/>
        <family val="2"/>
      </rPr>
      <t>VALOR QUE SE EMPENHA REFERENTE A AQUSIÇÃO DE MATERIAL DE LIMPEZA PARA UTILIZAÇÃO NA ATENÇÃO BÁSICA, CONFORME AUTORIZAÇÃO DE EMPENHO 972/2019.</t>
    </r>
  </si>
  <si>
    <r>
      <rPr>
        <b/>
        <sz val="8"/>
        <color rgb="FF000000"/>
        <rFont val="Arial"/>
        <family val="2"/>
      </rPr>
      <t xml:space="preserve">Histórico do Empenho:  </t>
    </r>
    <r>
      <rPr>
        <sz val="8"/>
        <color rgb="FF000000"/>
        <rFont val="Arial"/>
        <family val="2"/>
      </rPr>
      <t>VALOR QUE SE EMPENHA REFERENTE A AQUSIÇÃO DE MATERIAL DE LIMPEZA PARA UTILIZAÇÃO NA ATENÇÃO BÁSICA, CONFORME AUTORIZAÇÃO DE EMPENHO 973/2019.</t>
    </r>
  </si>
  <si>
    <r>
      <rPr>
        <b/>
        <sz val="8"/>
        <color rgb="FF000000"/>
        <rFont val="Arial"/>
        <family val="2"/>
      </rPr>
      <t xml:space="preserve">Histórico do Empenho:  </t>
    </r>
    <r>
      <rPr>
        <sz val="8"/>
        <color rgb="FF000000"/>
        <rFont val="Arial"/>
        <family val="2"/>
      </rPr>
      <t>VALOR QUE SE EMPENHA REFERENTE A AQUSIÇÃO DE MATERIAL DE LIMPEZA PARA UTILIZAÇÃO NA ATENÇÃO BÁSICA, CONFORME AUTORIZAÇÃO DE EMPENHO 974/2019.</t>
    </r>
  </si>
  <si>
    <r>
      <rPr>
        <b/>
        <sz val="8"/>
        <color rgb="FF000000"/>
        <rFont val="Arial"/>
        <family val="2"/>
      </rPr>
      <t xml:space="preserve">Histórico do Empenho:  </t>
    </r>
    <r>
      <rPr>
        <sz val="8"/>
        <color rgb="FF000000"/>
        <rFont val="Arial"/>
        <family val="2"/>
      </rPr>
      <t>VALOR QUE SE EMPENHA REFERENTE A AQUSIÇÃO DE MATERIAL DE LIMPEZA PARA UTILIZAÇÃO NA ATENÇÃO BÁSICA, CONFORME AUTORIZAÇÃO DE EMPENHO 975/2019.</t>
    </r>
  </si>
  <si>
    <r>
      <rPr>
        <b/>
        <sz val="8"/>
        <color rgb="FF000000"/>
        <rFont val="Arial"/>
        <family val="2"/>
      </rPr>
      <t xml:space="preserve">Histórico do Empenho:  </t>
    </r>
    <r>
      <rPr>
        <sz val="8"/>
        <color rgb="FF000000"/>
        <rFont val="Arial"/>
        <family val="2"/>
      </rPr>
      <t>VALOR QUE SE EMPENHA REFERENTE A AQUSIÇÃO DE MATERIAL DE LIMPEZA PARA UTILIZAÇÃO NA ATENÇÃO BÁSICA, CONFORME AUTORIZAÇÃO DE EMPENHO 976/2019.</t>
    </r>
  </si>
  <si>
    <r>
      <rPr>
        <b/>
        <sz val="8"/>
        <color rgb="FF000000"/>
        <rFont val="Arial"/>
        <family val="2"/>
      </rPr>
      <t xml:space="preserve">Histórico do Empenho:  </t>
    </r>
    <r>
      <rPr>
        <sz val="8"/>
        <color rgb="FF000000"/>
        <rFont val="Arial"/>
        <family val="2"/>
      </rPr>
      <t>VALOR QUE SE EMPENHA REFERENTE A AQUSIÇÃO DE MATERIAL DE LIMPEZA PARA UTILIZAÇÃO NA ATENÇÃO BÁSICA, CONFORME AUTORIZAÇÃO DE EMPENHO 977/2019.</t>
    </r>
  </si>
  <si>
    <r>
      <rPr>
        <b/>
        <sz val="8"/>
        <color rgb="FF000000"/>
        <rFont val="Arial"/>
        <family val="2"/>
      </rPr>
      <t xml:space="preserve">Histórico do Empenho:  </t>
    </r>
    <r>
      <rPr>
        <sz val="8"/>
        <color rgb="FF000000"/>
        <rFont val="Arial"/>
        <family val="2"/>
      </rPr>
      <t>VALOR QUE SE EMPENHA REFERENTE A AQUSIÇÃO DE MATERIAL DE LIMPEZA PARA UTILIZAÇÃO NA POLICLÍNICA, CONFORME AUTORIZAÇÃO DE EMPENHO 978/2019.</t>
    </r>
  </si>
  <si>
    <r>
      <rPr>
        <b/>
        <sz val="8"/>
        <color rgb="FF000000"/>
        <rFont val="Arial"/>
        <family val="2"/>
      </rPr>
      <t xml:space="preserve">Histórico do Empenho:  </t>
    </r>
    <r>
      <rPr>
        <sz val="8"/>
        <color rgb="FF000000"/>
        <rFont val="Arial"/>
        <family val="2"/>
      </rPr>
      <t>VALOR QUE SE EMPENHA REFERENTE A AQUSIÇÃO DE MATERIAL DE LIMPEZA PARA UTILIZAÇÃO NA POLICLÍNICA, CONFORME AUTORIZAÇÃO DE EMPENHO 980/2019.</t>
    </r>
  </si>
  <si>
    <r>
      <rPr>
        <b/>
        <sz val="8"/>
        <color rgb="FF000000"/>
        <rFont val="Arial"/>
        <family val="2"/>
      </rPr>
      <t xml:space="preserve">Histórico do Empenho:  </t>
    </r>
    <r>
      <rPr>
        <sz val="8"/>
        <color rgb="FF000000"/>
        <rFont val="Arial"/>
        <family val="2"/>
      </rPr>
      <t>VALOR QUE SE EMPENHA REFERENTE A AQUSIÇÃO DE MATERIAL DE LIMPEZA PARA UTILIZAÇÃO NA POLICLÍNICA, CONFORME AUTORIZAÇÃO DE EMPENHO 981/2019.</t>
    </r>
  </si>
  <si>
    <r>
      <rPr>
        <b/>
        <sz val="8"/>
        <color rgb="FF000000"/>
        <rFont val="Arial"/>
        <family val="2"/>
      </rPr>
      <t xml:space="preserve">Histórico do Empenho:  </t>
    </r>
    <r>
      <rPr>
        <sz val="8"/>
        <color rgb="FF000000"/>
        <rFont val="Arial"/>
        <family val="2"/>
      </rPr>
      <t>VALOR QUE SE EMPENHA REFERENTE A AQUSIÇÃO DE MATERIAL DE LIMPEZA PARA UTILIZAÇÃO NA POLICLÍNICA, CONFORME AUTORIZAÇÃO DE EMPENHO 982/2019.</t>
    </r>
  </si>
  <si>
    <r>
      <rPr>
        <b/>
        <sz val="8"/>
        <color rgb="FF000000"/>
        <rFont val="Arial"/>
        <family val="2"/>
      </rPr>
      <t xml:space="preserve">Histórico do Empenho:  </t>
    </r>
    <r>
      <rPr>
        <sz val="8"/>
        <color rgb="FF000000"/>
        <rFont val="Arial"/>
        <family val="2"/>
      </rPr>
      <t>VALOR QUE SE EMPENHA REFERENTE A AQUSIÇÃO DE MATERIAL DE LIMPEZA PARA UTILIZAÇÃO NA POLICLÍNICA, CONFORME AUTORIZAÇÃO DE EMPENHO 984/2019.</t>
    </r>
  </si>
  <si>
    <r>
      <rPr>
        <b/>
        <sz val="8"/>
        <color rgb="FF000000"/>
        <rFont val="Arial"/>
        <family val="2"/>
      </rPr>
      <t xml:space="preserve">Histórico do Empenho:  </t>
    </r>
    <r>
      <rPr>
        <sz val="8"/>
        <color rgb="FF000000"/>
        <rFont val="Arial"/>
        <family val="2"/>
      </rPr>
      <t>VALOR QUE SE EMPENHA REFERENTE A AQUSIÇÃO DE MATERIAL DE LIMPEZA PARA UTILIZAÇÃO NA POLICLÍNICA, CONFORME AUTORIZAÇÃO DE EMPENHO 985/2019.</t>
    </r>
  </si>
  <si>
    <r>
      <rPr>
        <b/>
        <sz val="8"/>
        <color rgb="FF000000"/>
        <rFont val="Arial"/>
        <family val="2"/>
      </rPr>
      <t xml:space="preserve">Histórico do Empenho:  </t>
    </r>
    <r>
      <rPr>
        <sz val="8"/>
        <color rgb="FF000000"/>
        <rFont val="Arial"/>
        <family val="2"/>
      </rPr>
      <t>VALOR QUE SE EMPENHA REFERENTE A AQUSIÇÃO DE MATERIAL DE LIMPEZA PARA UTILIZAÇÃO NA UPA/HOSPITAL, CONFORME AUTORIZAÇÃO DE EMPENHO 986/2019.</t>
    </r>
  </si>
  <si>
    <r>
      <rPr>
        <b/>
        <sz val="8"/>
        <color rgb="FF000000"/>
        <rFont val="Arial"/>
        <family val="2"/>
      </rPr>
      <t xml:space="preserve">Histórico do Empenho:  </t>
    </r>
    <r>
      <rPr>
        <sz val="8"/>
        <color rgb="FF000000"/>
        <rFont val="Arial"/>
        <family val="2"/>
      </rPr>
      <t>VALOR QUE SE EMPENHA REFERENTE A AQUSIÇÃO DE MATERIAL DE LIMPEZA PARA UTILIZAÇÃO NA UPA/HOSPITAL, CONFORME AUTORIZAÇÃO DE EMPENHO 987/2019.</t>
    </r>
  </si>
  <si>
    <r>
      <rPr>
        <b/>
        <sz val="8"/>
        <color rgb="FF000000"/>
        <rFont val="Arial"/>
        <family val="2"/>
      </rPr>
      <t xml:space="preserve">Histórico do Empenho:  </t>
    </r>
    <r>
      <rPr>
        <sz val="8"/>
        <color rgb="FF000000"/>
        <rFont val="Arial"/>
        <family val="2"/>
      </rPr>
      <t>VALOR QUE SE EMPENHA REFERENTE A AQUSIÇÃO DE MATERIAL DE LIMPEZA PARA UTILIZAÇÃO NA UPA/HOSPITAL, CONFORME AUTORIZAÇÃO DE EMPENHO 988/2019.</t>
    </r>
  </si>
  <si>
    <r>
      <rPr>
        <b/>
        <sz val="8"/>
        <color rgb="FF000000"/>
        <rFont val="Arial"/>
        <family val="2"/>
      </rPr>
      <t xml:space="preserve">Histórico do Empenho:  </t>
    </r>
    <r>
      <rPr>
        <sz val="8"/>
        <color rgb="FF000000"/>
        <rFont val="Arial"/>
        <family val="2"/>
      </rPr>
      <t>VALOR QUE SE EMPENHA REFERENTE A AQUSIÇÃO DE MATERIAL DE LIMPEZA PARA UTILIZAÇÃO NA UPA/HOSPITAL, CONFORME AUTORIZAÇÃO DE EMPENHO 989/2019.</t>
    </r>
  </si>
  <si>
    <r>
      <rPr>
        <b/>
        <sz val="8"/>
        <color rgb="FF000000"/>
        <rFont val="Arial"/>
        <family val="2"/>
      </rPr>
      <t xml:space="preserve">Histórico do Empenho:  </t>
    </r>
    <r>
      <rPr>
        <sz val="8"/>
        <color rgb="FF000000"/>
        <rFont val="Arial"/>
        <family val="2"/>
      </rPr>
      <t>VALOR QUE SE EMPENHA REFERENTE A AQUSIÇÃO DE MATERIAL DE LIMPEZA PARA UTILIZAÇÃO NA UPA/HOSPITAL, CONFORME AUTORIZAÇÃO DE EMPENHO 990/2019.</t>
    </r>
  </si>
  <si>
    <r>
      <rPr>
        <b/>
        <sz val="8"/>
        <color rgb="FF000000"/>
        <rFont val="Arial"/>
        <family val="2"/>
      </rPr>
      <t xml:space="preserve">Histórico do Empenho:  </t>
    </r>
    <r>
      <rPr>
        <sz val="8"/>
        <color rgb="FF000000"/>
        <rFont val="Arial"/>
        <family val="2"/>
      </rPr>
      <t>VALOR QUE SE EMPENHA REFERENTE A AQUISIÇÃO DE MATERIAIS PARA CURATIVO PARA UTILIZAÇÃO NA SMS, CONFORME AUTORIZAÇÃO DE EMPENHO 968/2019.</t>
    </r>
  </si>
  <si>
    <r>
      <rPr>
        <b/>
        <sz val="8"/>
        <color rgb="FF000000"/>
        <rFont val="Arial"/>
        <family val="2"/>
      </rPr>
      <t xml:space="preserve">Histórico do Empenho:  </t>
    </r>
    <r>
      <rPr>
        <sz val="8"/>
        <color rgb="FF000000"/>
        <rFont val="Arial"/>
        <family val="2"/>
      </rPr>
      <t>VALOR QUE SE EMPENHA REFERENTE A AQUISIÇÃO DE MATERIAIS PARA CURATIVO PARA UTILIZAÇÃO NA SMS, CONFORME AUTORIZAÇÃO DE EMPENHO 967/2019.</t>
    </r>
  </si>
  <si>
    <r>
      <rPr>
        <b/>
        <sz val="8"/>
        <color rgb="FF000000"/>
        <rFont val="Arial"/>
        <family val="2"/>
      </rPr>
      <t xml:space="preserve">Histórico do Empenho:  </t>
    </r>
    <r>
      <rPr>
        <sz val="8"/>
        <color rgb="FF000000"/>
        <rFont val="Arial"/>
        <family val="2"/>
      </rPr>
      <t>VALOR QUE SE EMPENHA REFERENTE A AQUSIÇÃO DE MATERIAL DE LIMPEZA PARA UTILIZAÇÃO NA UPA/HOSPITAL, CONFORME AUTORIZAÇÃO DE EMPENHO 991/2019.</t>
    </r>
  </si>
  <si>
    <r>
      <rPr>
        <b/>
        <sz val="8"/>
        <color rgb="FF000000"/>
        <rFont val="Arial"/>
        <family val="2"/>
      </rPr>
      <t xml:space="preserve">Histórico do Empenho:  </t>
    </r>
    <r>
      <rPr>
        <sz val="8"/>
        <color rgb="FF000000"/>
        <rFont val="Arial"/>
        <family val="2"/>
      </rPr>
      <t>VALOR QUE SE EMPENHA REFERENTE A AQUISIÇÃO DE MATERIAIS PARA CURATIVO PARA UTILIZAÇÃO NA SMS, CONFORME AUTORIZAÇÃO DE EMPENHO 969/2019.</t>
    </r>
  </si>
  <si>
    <r>
      <rPr>
        <b/>
        <sz val="8"/>
        <color rgb="FF000000"/>
        <rFont val="Arial"/>
        <family val="2"/>
      </rPr>
      <t xml:space="preserve">Histórico do Empenho:  </t>
    </r>
    <r>
      <rPr>
        <sz val="8"/>
        <color rgb="FF000000"/>
        <rFont val="Arial"/>
        <family val="2"/>
      </rPr>
      <t>VALOR QUE SE EMPENHA REFERENTE A AQUISIÇÃO DE MATERIAIS PARA CURATIVO PARA UTILIZAÇÃO NA SMS, CONFORME AUTORIZAÇÃO DE EMPENHO 970/2019.</t>
    </r>
  </si>
  <si>
    <r>
      <rPr>
        <b/>
        <sz val="8"/>
        <color rgb="FF000000"/>
        <rFont val="Arial"/>
        <family val="2"/>
      </rPr>
      <t xml:space="preserve">Histórico do Empenho:  </t>
    </r>
    <r>
      <rPr>
        <sz val="8"/>
        <color rgb="FF000000"/>
        <rFont val="Arial"/>
        <family val="2"/>
      </rPr>
      <t>VALOR QUE SE EMPENHA REFERENTE  A CONTRATAÇÃO DE EMPRESA PARA PRESTAÇÃO DE SERVIÇO DE MANUTENÇÃO CORRETIVA E PREVENTIVA PARA VEÍCULOS DA SMS, CONFORME AUTORIZAÇÃO DE EMPENHO 1066/2019.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</si>
  <si>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1024/2019.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</si>
  <si>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1024/2019.COMPRA ESTADUAL DE MEDICAMENTOS - PROGRAMA SES PARA MUNICÍPIOS MG.</t>
    </r>
  </si>
  <si>
    <t>BIOLAB SANUS FARMACEUTICA LTDA</t>
  </si>
  <si>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1026/2019. COMPRA ESTADUAL DE MEDICAMENTOS - PROGRAMA SES PARA MUNICÍPIOS MG</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</si>
  <si>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1028/2019. COMPRA ESTADUAL DE MEDICAMENTOS - PROGRAMA SES PARA MUNICÍPIOS MG</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</si>
  <si>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1029/2019. COMPRA ESTADUAL DE MEDICAMENTOS - PROGRAMA SES PARA MUNICÍPIOS MG.</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</si>
  <si>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1030/2019. COMPRA ESTADUAL DE MEDICAMENTOS - PROGRAMA SES PARA MUNICÍPIOS MG.</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</si>
  <si>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1032/2019. COMPRA ESTADUAL DE MEDICAMENTOS - PROGRAMA SES PARA MUNICÍPIOS MG</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</si>
  <si>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1027/2019. COMPRA ESTADUAL DE MEDICAMENTOS - PROGRAMA SES PARA MUNICÍPIOS MG.</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</si>
  <si>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1031/2019. COMPRA ESTADUAL DE MEDICAMENTOS - PROGRAMA SES PARA MUNICÍPIOS MG.</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</si>
  <si>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1040/2019. REGISTRO DE PREÇO PARA FUTURA E EVENTUAL AQUISIÇÃO DE MEDICAMENTOS INJETÁVEIS.</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</si>
  <si>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1041/2019.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</si>
  <si>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1042/2019.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</si>
  <si>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1043/2019.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</si>
  <si>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1045/2019.</t>
    </r>
  </si>
  <si>
    <r>
      <rPr>
        <b/>
        <sz val="8"/>
        <color rgb="FF000000"/>
        <rFont val="Arial"/>
        <family val="2"/>
      </rPr>
      <t xml:space="preserve">Histórico do Empenho:  </t>
    </r>
    <r>
      <rPr>
        <sz val="8"/>
        <color rgb="FF000000"/>
        <rFont val="Arial"/>
        <family val="2"/>
      </rPr>
      <t>VALOR QUE SE EMPENHA REFERENTE A AQUISIÇÃO DE REAGENTE PARA EXAME DE GASOMETRIA COM PACTO ADJETO DE COMODATO DE EQUIPAMENTO E PRESTAÇÃO DE SERVIÇOS TECNICOS CIENTÍFICOS PARA O LABORATORIO DA SMS, CONFORME AUTORIZAÇÃO DE EMPENHO 1039/2019.</t>
    </r>
  </si>
  <si>
    <r>
      <rPr>
        <b/>
        <sz val="8"/>
        <color rgb="FF000000"/>
        <rFont val="Arial"/>
        <family val="2"/>
      </rPr>
      <t xml:space="preserve">Histórico do Empenho:  </t>
    </r>
    <r>
      <rPr>
        <sz val="8"/>
        <color rgb="FF000000"/>
        <rFont val="Arial"/>
        <family val="2"/>
      </rPr>
      <t>VALOR QUE SE EMPENHA REFERENTE A AQUISIÇÃO DE INSUMOS E REAGENTES PARA O LABORATORIO DA SMS, CONFORME AUTORIZAÇÃO DE EMPENHO 1033/2019.</t>
    </r>
  </si>
  <si>
    <r>
      <rPr>
        <b/>
        <sz val="8"/>
        <color rgb="FF000000"/>
        <rFont val="Arial"/>
        <family val="2"/>
      </rPr>
      <t xml:space="preserve">Histórico do Empenho:  </t>
    </r>
    <r>
      <rPr>
        <sz val="8"/>
        <color rgb="FF000000"/>
        <rFont val="Arial"/>
        <family val="2"/>
      </rPr>
      <t>VALOR QUE SE EMPENHA REFERENTE A AQUISIÇÃO DE INSUMOS E REAGENTES PARA O LABORATORIO DA SMS, CONFORME AUTORIZAÇÃO DE EMPENHO 1034/2019.</t>
    </r>
  </si>
  <si>
    <r>
      <rPr>
        <b/>
        <sz val="8"/>
        <color rgb="FF000000"/>
        <rFont val="Arial"/>
        <family val="2"/>
      </rPr>
      <t xml:space="preserve">Histórico do Empenho:  </t>
    </r>
    <r>
      <rPr>
        <sz val="8"/>
        <color rgb="FF000000"/>
        <rFont val="Arial"/>
        <family val="2"/>
      </rPr>
      <t>VALOR QUE SE EMPENHA REFERENTE A AQUISIÇÃO DE INSUMOS E REAGENTES PARA O LABORATORIO DA SMS, CONFORME AUTORIZAÇÃO DE EMPENHO 1035/2019.</t>
    </r>
  </si>
  <si>
    <r>
      <rPr>
        <b/>
        <sz val="8"/>
        <color rgb="FF000000"/>
        <rFont val="Arial"/>
        <family val="2"/>
      </rPr>
      <t xml:space="preserve">Histórico do Empenho:  </t>
    </r>
    <r>
      <rPr>
        <sz val="8"/>
        <color rgb="FF000000"/>
        <rFont val="Arial"/>
        <family val="2"/>
      </rPr>
      <t>VALOR QUE SE EMPENHA REFERENTE A AQUISIÇÃO DE INSUMOS E REAGENTES PARA O LABORATORIO DA SMS, CONFORME AUTPRIZAÇÃO DE EMPENHO 1036/2019.</t>
    </r>
  </si>
  <si>
    <r>
      <rPr>
        <b/>
        <sz val="8"/>
        <color rgb="FF000000"/>
        <rFont val="Arial"/>
        <family val="2"/>
      </rPr>
      <t xml:space="preserve">Histórico do Empenho:  </t>
    </r>
    <r>
      <rPr>
        <sz val="8"/>
        <color rgb="FF000000"/>
        <rFont val="Arial"/>
        <family val="2"/>
      </rPr>
      <t>VALOR QUE SE EMPENHA REFERENTE A AQUISIÇÃO DE INSUMOS E REAGENTES PARA O LABORATORIO DA SMS, CONFORME AUTORIZAÇÃO DE EMPENHO 1037/2019.</t>
    </r>
  </si>
  <si>
    <r>
      <rPr>
        <b/>
        <sz val="8"/>
        <color rgb="FF000000"/>
        <rFont val="Arial"/>
        <family val="2"/>
      </rPr>
      <t xml:space="preserve">Histórico do Empenho:  </t>
    </r>
    <r>
      <rPr>
        <sz val="8"/>
        <color rgb="FF000000"/>
        <rFont val="Arial"/>
        <family val="2"/>
      </rPr>
      <t>VALOR QUE SE EMPENHA REFERENTE A AQUISIÇÃO DE REAGENTES PARA DETERMINAÇÃO DE HORMÔNIO COM PACTO ADJETO DE EQUIPAMENTOS PARA LABORATÓRIO DA SMS, CONFORME AUTORIZAÇÃO DE EMPENHO 1038/2019.</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</si>
  <si>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PARA O LABORATORIO DA SMS, COFORME AUTOIRIZAÇÃO DE EMPENHO 1046/2019.</t>
    </r>
  </si>
  <si>
    <r>
      <rPr>
        <b/>
        <sz val="8"/>
        <color rgb="FF000000"/>
        <rFont val="Arial"/>
        <family val="2"/>
      </rPr>
      <t xml:space="preserve">Histórico do Empenho:  </t>
    </r>
    <r>
      <rPr>
        <sz val="8"/>
        <color rgb="FF000000"/>
        <rFont val="Arial"/>
        <family val="2"/>
      </rPr>
      <t>VALOR QUE SE EMPENHA PARA AQUISIÇÃO DE REAGENTES PARA DETERMINAÇÃO DE EXAMES BIOQUIMICOS PARA O LABORATORIO DA SMS, CONFORME AUTORIZAÇÃO DE EMPENHO 1047/2019.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</si>
  <si>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SECRETARIA MUNICIPAL DE SAÚDE, CONFORME AUTORIZAÇÃO DE EMPENHO 1048/2019.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</si>
  <si>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SECRETARIA MUNICIPAL DE SAÚDE, CONFORME AUTORIZAÇÃO DE EMPENHO 1049/2019.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</si>
  <si>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SECRETARIA MUNICIPAL DE SAÚDE, CONFORME AUTORIZAÇÃO DE EMPENHO 1050/2019.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</si>
  <si>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SECRETARIA MUNICIPAL DE SAÚDE, CONFORME AUTORIZAÇÃO DE EMPENHO 1051/2019.</t>
    </r>
  </si>
  <si>
    <t>PATRICIA MACIEL GOMES - ME</t>
  </si>
  <si>
    <r>
      <rPr>
        <b/>
        <sz val="8"/>
        <color rgb="FF000000"/>
        <rFont val="Arial"/>
        <family val="2"/>
      </rPr>
      <t xml:space="preserve">Histórico do Empenho:  </t>
    </r>
    <r>
      <rPr>
        <sz val="8"/>
        <color rgb="FF000000"/>
        <rFont val="Arial"/>
        <family val="2"/>
      </rPr>
      <t>VALOR QUE SE EMPENHA A AQUISIÇÃO DE AGUA MINERAL PARA A SECRETARIA MUNICIPAL DE SAÚDE, CONFORME AUTORIZAÇÃO DE EMPENHO 1057/2017.</t>
    </r>
  </si>
  <si>
    <r>
      <rPr>
        <b/>
        <sz val="8"/>
        <color rgb="FF000000"/>
        <rFont val="Arial"/>
        <family val="2"/>
      </rPr>
      <t xml:space="preserve">Histórico do Empenho:  </t>
    </r>
    <r>
      <rPr>
        <sz val="8"/>
        <color rgb="FF000000"/>
        <rFont val="Arial"/>
        <family val="2"/>
      </rPr>
      <t>VALOR QUE SE EMPENHA REFERENTE A AQUISIÇÃO DE GALÃO DE ÁGUA MINERAL PARA A ATENÇÃO BÁSICA, CONFORME AUTORIZAÇÃO DE EMPENHO 1052/2017.</t>
    </r>
  </si>
  <si>
    <r>
      <rPr>
        <b/>
        <sz val="8"/>
        <color rgb="FF000000"/>
        <rFont val="Arial"/>
        <family val="2"/>
      </rPr>
      <t xml:space="preserve">Histórico do Empenho:  </t>
    </r>
    <r>
      <rPr>
        <sz val="8"/>
        <color rgb="FF000000"/>
        <rFont val="Arial"/>
        <family val="2"/>
      </rPr>
      <t>VALOR QUE SE EMPENHA REFERENTE A AQUISIÇÃO DE GAS GLP 13 KG PARA A ATENÇÃO BÁSICA, CONFORME AUTORIZAÇÃO DE EMPENHO 1058/2017.</t>
    </r>
  </si>
  <si>
    <r>
      <rPr>
        <b/>
        <sz val="8"/>
        <color rgb="FF000000"/>
        <rFont val="Arial"/>
        <family val="2"/>
      </rPr>
      <t xml:space="preserve">Histórico do Empenho:  </t>
    </r>
    <r>
      <rPr>
        <sz val="8"/>
        <color rgb="FF000000"/>
        <rFont val="Arial"/>
        <family val="2"/>
      </rPr>
      <t>VALOR QUE SE EMPENHA REFERENTE AAQUISIÇÃO DE GAS GLP 13 KG PARA DIVERSOS SETORES DA SECRETARIA MUNICIPAL DE SAÚDE, CONFORME AUTORIZAÇÃO DE EMPENHO 1059/2017.</t>
    </r>
  </si>
  <si>
    <r>
      <rPr>
        <b/>
        <sz val="8"/>
        <color rgb="FF000000"/>
        <rFont val="Arial"/>
        <family val="2"/>
      </rPr>
      <t xml:space="preserve">Histórico do Empenho:  </t>
    </r>
    <r>
      <rPr>
        <sz val="8"/>
        <color rgb="FF000000"/>
        <rFont val="Arial"/>
        <family val="2"/>
      </rPr>
      <t>VALOR QUE SE EMPENHA REFERENTE AAQUISIÇÃO DE GAS GLP 13 KG E 45 KG PARA UPA E HOSPITAL, CONFORME AUTORIZAÇÃO DE EMPENHO 1060/2017.</t>
    </r>
  </si>
  <si>
    <r>
      <rPr>
        <b/>
        <sz val="8"/>
        <color rgb="FF000000"/>
        <rFont val="Arial"/>
        <family val="2"/>
      </rPr>
      <t xml:space="preserve">Histórico do Empenho:  </t>
    </r>
    <r>
      <rPr>
        <sz val="8"/>
        <color rgb="FF000000"/>
        <rFont val="Arial"/>
        <family val="2"/>
      </rPr>
      <t>VALOR QUE SE EMPENHA REFERENTE A AQUISIÇÃO DE GALÃO DE ÁGUA MINERAL PARA O HOSPITAL MUNICIPAL, CONFORME AUTORIZAÇÃO DE EMPENHO 1053/2017.</t>
    </r>
  </si>
  <si>
    <r>
      <rPr>
        <b/>
        <sz val="8"/>
        <color rgb="FF000000"/>
        <rFont val="Arial"/>
        <family val="2"/>
      </rPr>
      <t xml:space="preserve">Histórico do Empenho:  </t>
    </r>
    <r>
      <rPr>
        <sz val="8"/>
        <color rgb="FF000000"/>
        <rFont val="Arial"/>
        <family val="2"/>
      </rPr>
      <t>VALOR QUE SE EMPENHA REFERENTE A LOCAÇÃO DE IMÓVEL PARA FUNCIONAMENTO DO PONTO DE APOIO DA UBS NA LOCALIDADE DE PONTE DOS ALMORREIMAS, CONFORME AUTORIZAÇÃO DE EMPENHO 971/2019.</t>
    </r>
  </si>
  <si>
    <r>
      <rPr>
        <b/>
        <sz val="8"/>
        <color rgb="FF000000"/>
        <rFont val="Arial"/>
        <family val="2"/>
      </rPr>
      <t xml:space="preserve">Histórico do Empenho:  </t>
    </r>
    <r>
      <rPr>
        <sz val="8"/>
        <color rgb="FF000000"/>
        <rFont val="Arial"/>
        <family val="2"/>
      </rPr>
      <t>VALOR QUE SE EMPENHA REFERENTE A AQUISIÇAO DE GASOLINA E OLEO DIESEL S10 PARA FROTA DE VEICULOS DA SECRETARIA DE SAÚDE, CONFORME AUTPRIZAÇÃO DE EMPENHO 1064/2019.</t>
    </r>
  </si>
  <si>
    <t>MEDIC VET LTDA EPP</t>
  </si>
  <si>
    <r>
      <rPr>
        <b/>
        <sz val="8"/>
        <color rgb="FF000000"/>
        <rFont val="Arial"/>
        <family val="2"/>
      </rPr>
      <t xml:space="preserve">Histórico do Empenho:  </t>
    </r>
    <r>
      <rPr>
        <sz val="8"/>
        <color rgb="FF000000"/>
        <rFont val="Arial"/>
        <family val="2"/>
      </rPr>
      <t>VALOR QUE SE EMPENHA REFERENTE A AQUISIÇÃO DE MEDICAMENTOS PARA UTILIZAÇÃO NO CANIL DA SMS, CONFORME AUTORIZAÇÃO DE EMPENHO 935/2019.</t>
    </r>
  </si>
  <si>
    <t>E. R. FELIX PROD. AGROP.- ME</t>
  </si>
  <si>
    <r>
      <rPr>
        <b/>
        <sz val="8"/>
        <color rgb="FF000000"/>
        <rFont val="Arial"/>
        <family val="2"/>
      </rPr>
      <t xml:space="preserve">Histórico do Empenho:  </t>
    </r>
    <r>
      <rPr>
        <sz val="8"/>
        <color rgb="FF000000"/>
        <rFont val="Arial"/>
        <family val="2"/>
      </rPr>
      <t>VALOR QUE SE EMPENHA REFERENTE A AQUISIÇÃO DE MATERIAL DE CONSUMO PARA CANIL DA SMS, CONFORME AUTORIZAÇÃO DE EMPENHO 934/2019.</t>
    </r>
  </si>
  <si>
    <t>CRISTYELE MONTEIRO CRISOSTOMO ME</t>
  </si>
  <si>
    <r>
      <rPr>
        <b/>
        <sz val="8"/>
        <color rgb="FF000000"/>
        <rFont val="Arial"/>
        <family val="2"/>
      </rPr>
      <t xml:space="preserve">Histórico do Empenho:  </t>
    </r>
    <r>
      <rPr>
        <sz val="8"/>
        <color rgb="FF000000"/>
        <rFont val="Arial"/>
        <family val="2"/>
      </rPr>
      <t>VALOR QUE SE EMPENHA REFERENTE A AQUISIÇÃO DE MATERIAL DE CONSUMO PARA CANIL DA SMS, CONFORME AUTORIZAÇÃO DE EMPENHO 933/2019</t>
    </r>
  </si>
  <si>
    <r>
      <rPr>
        <b/>
        <sz val="8"/>
        <color rgb="FF000000"/>
        <rFont val="Arial"/>
        <family val="2"/>
      </rPr>
      <t xml:space="preserve">Histórico do Empenho:  </t>
    </r>
    <r>
      <rPr>
        <sz val="8"/>
        <color rgb="FF000000"/>
        <rFont val="Arial"/>
        <family val="2"/>
      </rPr>
      <t>VALOR QUE SE EMPENHA REFERENTE A ESTIMATIVA DE DESPESAS PATRONAIS COM LICENÇA PRÊMIO NA SECRETARIA MUNICIPAL DE SAÚDE.</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</si>
  <si>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 SMS, CONFORME AUTORIZAÇÃO DE EMPENHO 1068/2019.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</si>
  <si>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 SMS, CONFORME AUTORIZAÇÃO DE EMPENHO 1069/2019.</t>
    </r>
  </si>
  <si>
    <r>
      <rPr>
        <b/>
        <sz val="8"/>
        <color rgb="FF000000"/>
        <rFont val="Arial"/>
        <family val="2"/>
      </rPr>
      <t xml:space="preserve">Histórico do Empenho:  </t>
    </r>
    <r>
      <rPr>
        <sz val="8"/>
        <color rgb="FF000000"/>
        <rFont val="Arial"/>
        <family val="2"/>
      </rPr>
      <t>VALOR QUE SE EMPENHA REFERENTE A AQUISIÇÃO DE PÃES PARA A VIGILÂNCIA SANITÁRIA, CONFORME AUTORIZAÇÃO DE EMPENHO 1082/2019.</t>
    </r>
  </si>
  <si>
    <r>
      <rPr>
        <b/>
        <sz val="8"/>
        <color rgb="FF000000"/>
        <rFont val="Arial"/>
        <family val="2"/>
      </rPr>
      <t xml:space="preserve">Histórico do Empenho:  </t>
    </r>
    <r>
      <rPr>
        <sz val="8"/>
        <color rgb="FF000000"/>
        <rFont val="Arial"/>
        <family val="2"/>
      </rPr>
      <t>VALOR QUE SE EMPENHA REFERENTE A AQUISIÇÃO DE PÃES PARA OS SETORES DA POLICLINICA, ALMOXARIFADO, MANUTENÇÃO E TRANSPORTE DA SECRETARIA DE SAÚDE, CONFORME AUTORIZAÇÃO DE EMPENHO 1078/2019.</t>
    </r>
  </si>
  <si>
    <r>
      <rPr>
        <b/>
        <sz val="8"/>
        <color rgb="FF000000"/>
        <rFont val="Arial"/>
        <family val="2"/>
      </rPr>
      <t xml:space="preserve">Histórico do Empenho:  </t>
    </r>
    <r>
      <rPr>
        <sz val="8"/>
        <color rgb="FF000000"/>
        <rFont val="Arial"/>
        <family val="2"/>
      </rPr>
      <t>VALOR QUE SE EMPENHA REFERENTE A AQUISIÇÃO DE PÃES PARA UPA E HOSPITAL, CONFORME AUTORIZAÇÃO DE EMPENHO 1079/2019.</t>
    </r>
  </si>
  <si>
    <r>
      <rPr>
        <b/>
        <sz val="8"/>
        <color rgb="FF000000"/>
        <rFont val="Arial"/>
        <family val="2"/>
      </rPr>
      <t xml:space="preserve">Histórico do Empenho:  </t>
    </r>
    <r>
      <rPr>
        <sz val="8"/>
        <color rgb="FF000000"/>
        <rFont val="Arial"/>
        <family val="2"/>
      </rPr>
      <t>VALOR QUE SE EMPENHA REFERENTE A AQUISIÇÃO DE PÃES PARA O CAPS, CONFORME AUTORIZAÇÃO DE EMPENHO 1080/2019.</t>
    </r>
  </si>
  <si>
    <r>
      <rPr>
        <b/>
        <sz val="8"/>
        <color rgb="FF000000"/>
        <rFont val="Arial"/>
        <family val="2"/>
      </rPr>
      <t xml:space="preserve">Histórico do Empenho:  </t>
    </r>
    <r>
      <rPr>
        <sz val="8"/>
        <color rgb="FF000000"/>
        <rFont val="Arial"/>
        <family val="2"/>
      </rPr>
      <t>VALOR QUE SE EMPENHA REFERENTE A AQUISIÇÃO DE PÃES PARA A ATENÇÃO BÁSICA, CONFORME AUTORIZAÇÃO DE EMPENHO 1081/2019.</t>
    </r>
  </si>
  <si>
    <t>02.02007007.10.303.0042.2331.3.3.90.30.35</t>
  </si>
  <si>
    <r>
      <rPr>
        <b/>
        <sz val="8"/>
        <color rgb="FF000000"/>
        <rFont val="Arial"/>
        <family val="2"/>
      </rPr>
      <t xml:space="preserve">Histórico do Empenho:  </t>
    </r>
    <r>
      <rPr>
        <sz val="8"/>
        <color rgb="FF000000"/>
        <rFont val="Arial"/>
        <family val="2"/>
      </rPr>
      <t>VALOR QUE SE EMPENHA REFERENTE A AQUISIÇÃO DE INSUMOS PARA BOMBA DE INSULINA PARADIGM, CONFORME MANDADOS JUDICIAIS E RECOMENDAÇÕES DO MINISTÉRIO PÚBLICO, DE ACORDO COM AUTORIZAÇÃO DE EMPENHO 1142/2019.</t>
    </r>
  </si>
  <si>
    <t>MARILDA BRIGIDA DE SOUZA LEIJOTO</t>
  </si>
  <si>
    <r>
      <rPr>
        <b/>
        <sz val="8"/>
        <color rgb="FF000000"/>
        <rFont val="Arial"/>
        <family val="2"/>
      </rPr>
      <t xml:space="preserve">Histórico do Empenho:  </t>
    </r>
    <r>
      <rPr>
        <sz val="8"/>
        <color rgb="FF000000"/>
        <rFont val="Arial"/>
        <family val="2"/>
      </rPr>
      <t>VALOR QUE SE EMPENHA REFERENTE A LOCAÇÃO DE IMOVEL PARA O SETOR DE TRANSPORTE E ALMOXARIFADO DO LABORATORIO, CONFORME AUTORIZAÇÃO DE EMPENHO 1084/2019.</t>
    </r>
  </si>
  <si>
    <r>
      <rPr>
        <b/>
        <sz val="8"/>
        <color rgb="FF000000"/>
        <rFont val="Arial"/>
        <family val="2"/>
      </rPr>
      <t xml:space="preserve">Histórico do Empenho:  </t>
    </r>
    <r>
      <rPr>
        <sz val="8"/>
        <color rgb="FF000000"/>
        <rFont val="Arial"/>
        <family val="2"/>
      </rPr>
      <t>VALOR QUE SE EMPENHA REFERENTE A LOCAÇÃO DE IMOVEL PARA MORADIA DE MÉDICO PARTICIPANTE DO PROGRAMA DO GOVERNO FEDERAL MAIS MÉDICOS DO BRASIL, CONFORME AUTORIZAÇÃO DE EMPENHO 1083/2019.</t>
    </r>
  </si>
  <si>
    <r>
      <rPr>
        <b/>
        <sz val="8"/>
        <color rgb="FF000000"/>
        <rFont val="Arial"/>
        <family val="2"/>
      </rPr>
      <t xml:space="preserve">Histórico do Empenho:  </t>
    </r>
    <r>
      <rPr>
        <sz val="8"/>
        <color rgb="FF000000"/>
        <rFont val="Arial"/>
        <family val="2"/>
      </rPr>
      <t>VALOR QUE SE EMPENHA REFERENTE A CONTRATAÇÃO DE EMPRESA PARA PRESTAÇÃO DE SERVIÇOS MÉDICOS PARA ATENDIMENTO ÀS UNIDADES DE ATENÇÃO PRIMÁRIA EM SAÚDE, CONFORME AUTORIZAÇAO DE EMPENHO 1140/2019.</t>
    </r>
  </si>
  <si>
    <r>
      <rPr>
        <b/>
        <sz val="8"/>
        <color rgb="FF000000"/>
        <rFont val="Arial"/>
        <family val="2"/>
      </rPr>
      <t xml:space="preserve">Histórico do Empenho:  </t>
    </r>
    <r>
      <rPr>
        <sz val="8"/>
        <color rgb="FF000000"/>
        <rFont val="Arial"/>
        <family val="2"/>
      </rPr>
      <t>VALOR QUE SE EMPENHA REFERENTE A AQUISIÇÃO DE REAGENTES PARA DETERMINAÇÃO DE EXAME DE HEMOGRAMA, CONFORME AUTPRIZAÇÃO DE EMPENHO 1132/2019.</t>
    </r>
  </si>
  <si>
    <r>
      <rPr>
        <b/>
        <sz val="8"/>
        <color rgb="FF000000"/>
        <rFont val="Arial"/>
        <family val="2"/>
      </rPr>
      <t xml:space="preserve">Histórico do Empenho:  </t>
    </r>
    <r>
      <rPr>
        <sz val="8"/>
        <color rgb="FF000000"/>
        <rFont val="Arial"/>
        <family val="2"/>
      </rPr>
      <t>VALOR QUE SE EMPENHA REFERENTE A  AQUISIÇÃO DE PEÇAS PARA MANUTENÇÃO CORRETIVA E PREVENTIVA PARA VEÍCULOS DA FROTA DA SMS, CONFORME AUTORIZAÇÃO DE EMPENHO 1065/2019.</t>
    </r>
  </si>
  <si>
    <t>02.02007007.10.303.0042.2330.3.3.90.30.35</t>
  </si>
  <si>
    <t>ATOS MEDICAL BRASIL COMERCIO E DISTRIBUICAO DE PRODUTOS MEDICO-HOSPITALARES LTDA</t>
  </si>
  <si>
    <r>
      <rPr>
        <b/>
        <sz val="8"/>
        <color rgb="FF000000"/>
        <rFont val="Arial"/>
        <family val="2"/>
      </rPr>
      <t xml:space="preserve">Histórico do Empenho:  </t>
    </r>
    <r>
      <rPr>
        <sz val="8"/>
        <color rgb="FF000000"/>
        <rFont val="Arial"/>
        <family val="2"/>
      </rPr>
      <t>VALOR QUE SE EMPEHA REFERENTE A AQUISIÇÃO DE PRÓTESE TRAQUEOESOFÁGICA VÁLVULA DE VOZ E INSUMOS PARA PACIENTE A.R.D., CONFORME AUTORIZAÇÃO DE EMPENHO 996/2019.</t>
    </r>
  </si>
  <si>
    <t>02.02007003.10.122.0033.2322.3.3.90.39.19</t>
  </si>
  <si>
    <t>CONASEMS CONSELHO NAC. DE SECRETÁRIOS MUN. DE SAUDE</t>
  </si>
  <si>
    <r>
      <rPr>
        <b/>
        <sz val="8"/>
        <color rgb="FF000000"/>
        <rFont val="Arial"/>
        <family val="2"/>
      </rPr>
      <t xml:space="preserve">Histórico do Empenho:  </t>
    </r>
    <r>
      <rPr>
        <sz val="8"/>
        <color rgb="FF000000"/>
        <rFont val="Arial"/>
        <family val="2"/>
      </rPr>
      <t>VALOR QUE SE EMPENHA REFERENTE A PARTICIPAÇÃO DO SECRETÁRIO MUNICIPAL DA SAÚDE - JUNIO DE ARAUJO ALVES, NO XXXV CONGRESSO NACIONAL DE SECRETARIAS MUNICIPAIS DE SAÚDE E ENCONTRO NACIONAL DO PROJETO AEDES NA MIRA, QUE OCORRERÁ ENTRE OS DIAS 2 E 5 DE JULHO, NO ULYSSES CENTRO DE CONVECÇÕES, EM BRASILIA, DF, CONFORME AUTORIZAÇÃO DE EMPENHO 1075/2019.</t>
    </r>
  </si>
  <si>
    <r>
      <rPr>
        <b/>
        <sz val="8"/>
        <color rgb="FF000000"/>
        <rFont val="Arial"/>
        <family val="2"/>
      </rPr>
      <t xml:space="preserve">Histórico do Empenho:  </t>
    </r>
    <r>
      <rPr>
        <sz val="8"/>
        <color rgb="FF000000"/>
        <rFont val="Arial"/>
        <family val="2"/>
      </rPr>
      <t>VALOR QUE SE EMPENHA REFERENTE A AQUISIÇAO DE MATERIAL MÉDICO HOSPITALAR PARA A ATENÇÃO BÁSICA, CONFORME AUTORIZAÇÃO DE EMPENHO 1085/2019.</t>
    </r>
  </si>
  <si>
    <r>
      <rPr>
        <b/>
        <sz val="8"/>
        <color rgb="FF000000"/>
        <rFont val="Arial"/>
        <family val="2"/>
      </rPr>
      <t xml:space="preserve">Histórico do Empenho:  </t>
    </r>
    <r>
      <rPr>
        <sz val="8"/>
        <color rgb="FF000000"/>
        <rFont val="Arial"/>
        <family val="2"/>
      </rPr>
      <t>VALOR QUE SE EMPENHA REFERENTE A AQUISIÇAO DE MATERIAL MÉDICO HOSPITALAR PARA A ATENÇÃO BÁSICA, CONFORME AUTORIZAÇÃO DE EMPENHO 1101/2019.</t>
    </r>
  </si>
  <si>
    <r>
      <rPr>
        <b/>
        <sz val="8"/>
        <color rgb="FF000000"/>
        <rFont val="Arial"/>
        <family val="2"/>
      </rPr>
      <t xml:space="preserve">Histórico do Empenho:  </t>
    </r>
    <r>
      <rPr>
        <sz val="8"/>
        <color rgb="FF000000"/>
        <rFont val="Arial"/>
        <family val="2"/>
      </rPr>
      <t>VALOR QUE SE EMPENHA REFERENTE A AQUISIÇAO DE MATERIAL MÉDICO HOSPITALAR PARA A ATENÇÃO BÁSICA, CONFORME AUTORIZAÇÃO DE EMPENHO 1102/2019.</t>
    </r>
  </si>
  <si>
    <r>
      <rPr>
        <b/>
        <sz val="8"/>
        <color rgb="FF000000"/>
        <rFont val="Arial"/>
        <family val="2"/>
      </rPr>
      <t xml:space="preserve">Histórico do Empenho:  </t>
    </r>
    <r>
      <rPr>
        <sz val="8"/>
        <color rgb="FF000000"/>
        <rFont val="Arial"/>
        <family val="2"/>
      </rPr>
      <t>VALOR QUE SE EMPENHA REFERENTE A AQUISIÇÃO DE MATERIAL MÉDICO PARA A ATENÇÃO BÁSICA, CONFORME AUTORIZAÇÃO DE EMPENHO 1104/2019.</t>
    </r>
  </si>
  <si>
    <r>
      <rPr>
        <b/>
        <sz val="8"/>
        <color rgb="FF000000"/>
        <rFont val="Arial"/>
        <family val="2"/>
      </rPr>
      <t xml:space="preserve">Histórico do Empenho:  </t>
    </r>
    <r>
      <rPr>
        <sz val="8"/>
        <color rgb="FF000000"/>
        <rFont val="Arial"/>
        <family val="2"/>
      </rPr>
      <t>VALOR QUE SE EMPENHA REFERENTE A AQUISIÇAO DE MATERIAL MÉDICO HOSPITALAR PARA A ATENÇÃO BÁSICA, CONFORME AUTORIZAÇÃO DE EMPENHO 1105/2019.</t>
    </r>
  </si>
  <si>
    <r>
      <rPr>
        <b/>
        <sz val="8"/>
        <color rgb="FF000000"/>
        <rFont val="Arial"/>
        <family val="2"/>
      </rPr>
      <t xml:space="preserve">Histórico do Empenho:  </t>
    </r>
    <r>
      <rPr>
        <sz val="8"/>
        <color rgb="FF000000"/>
        <rFont val="Arial"/>
        <family val="2"/>
      </rPr>
      <t>VALOR QUE SE EMPENHA REFERENTE A AQUISIÇAO DE MATERIAL MÉDICO HOSPITALAR PARA A ATENÇÃO BÁSICA, CONFORME AUTORIZAÇÃO DE EMPENHO 1106/2019.</t>
    </r>
  </si>
  <si>
    <r>
      <rPr>
        <b/>
        <sz val="8"/>
        <color rgb="FF000000"/>
        <rFont val="Arial"/>
        <family val="2"/>
      </rPr>
      <t xml:space="preserve">Histórico do Empenho:  </t>
    </r>
    <r>
      <rPr>
        <sz val="8"/>
        <color rgb="FF000000"/>
        <rFont val="Arial"/>
        <family val="2"/>
      </rPr>
      <t>VALOR QUE SE EMPENHA REFERENTE A AQUISIÇAO DE MATERIAL MÉDICO HOSPITALAR PARA A ATENÇÃO BÁSICA, CONFORME AUTORIZAÇÃO DE EMPENHO 1107/2019.</t>
    </r>
  </si>
  <si>
    <r>
      <rPr>
        <b/>
        <sz val="8"/>
        <color rgb="FF000000"/>
        <rFont val="Arial"/>
        <family val="2"/>
      </rPr>
      <t xml:space="preserve">Histórico do Empenho:  </t>
    </r>
    <r>
      <rPr>
        <sz val="8"/>
        <color rgb="FF000000"/>
        <rFont val="Arial"/>
        <family val="2"/>
      </rPr>
      <t>VALOR QUE SE EMPENHA REFERENTE A AQUISIÇAO DE MATERIAL MÉDICO HOSPITALAR PARA A ATENÇÃO BÁSICA, CONFORME AUTORIZAÇÃO DE EMPENHO 1108/2019.</t>
    </r>
  </si>
  <si>
    <r>
      <rPr>
        <b/>
        <sz val="8"/>
        <color rgb="FF000000"/>
        <rFont val="Arial"/>
        <family val="2"/>
      </rPr>
      <t xml:space="preserve">Histórico do Empenho:  </t>
    </r>
    <r>
      <rPr>
        <sz val="8"/>
        <color rgb="FF000000"/>
        <rFont val="Arial"/>
        <family val="2"/>
      </rPr>
      <t>VALOR QUE SE EMPENHA REFERENTE A AQUISIÇAO DE MATERIAL MÉDICO HOSPITALAR PARA A ATENÇÃO BÁSICA, CONFORME AUTORIZAÇÃO DE EMPENHO 1109/2019.</t>
    </r>
  </si>
  <si>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1110/2019.</t>
    </r>
  </si>
  <si>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1111/2019.</t>
    </r>
  </si>
  <si>
    <t>CIRURGICA SÃO JOSÉ LTDA</t>
  </si>
  <si>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1112/2019.</t>
    </r>
  </si>
  <si>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1113/2019.</t>
    </r>
  </si>
  <si>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1114/2019.</t>
    </r>
  </si>
  <si>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1115/2019.</t>
    </r>
  </si>
  <si>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1116/2019.</t>
    </r>
  </si>
  <si>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1117/2019.</t>
    </r>
  </si>
  <si>
    <r>
      <rPr>
        <b/>
        <sz val="8"/>
        <color rgb="FF000000"/>
        <rFont val="Arial"/>
        <family val="2"/>
      </rPr>
      <t xml:space="preserve">Histórico do Empenho:  </t>
    </r>
    <r>
      <rPr>
        <sz val="8"/>
        <color rgb="FF000000"/>
        <rFont val="Arial"/>
        <family val="2"/>
      </rPr>
      <t>VALOR QUE SE EMPENHA REFERENTE A AQUISIÇAO DE MATERIAL MÉDICO HOSPITALAR PARA O HOSPITAL, CONFORME AUTORIZAÇÃO DE EMPENHO 1118/2019.</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</si>
  <si>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1119/2019.  FONTE DE RECURSOS: 155 - RECURSO SES - UPA. DESPESA PARA EXECUÇÃO  COM RECURSO DA CONTA CORRENTE  21461-2.</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</si>
  <si>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1120/2019.  FONTE DE RECURSOS: 155 - RECURSO SES - UPA. DESPESA COM EXECUÇÃO DOS RECURSOS DA COTA CORRENTE 21461-2.</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</si>
  <si>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1121/2019.  FONTE DE RECURSOS: 155 - RECURSO SES - UPA. DESPESA PARA CUSTEIO COM O RECURSO DA CONTA CORRENTE 21461-2.</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</si>
  <si>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1122/2019.  FONTE DE RECURSOS: 155 - RECURSO SES - UPA. DESPESA PARA CUSTEIO COM RECURSOS DA CONTA CORRENTE 21461-2.</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</si>
  <si>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1123/2019.  FONTE DE RECURSOS: 155 - RECURSO SES - UPA. DESPESA PARA CUSTEIO COM RECURSOS DA CONTA CORRENTE 21461-2.</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</si>
  <si>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1124/2019.  FONTE DE RECURSO: 155 - RECURSO SES - UPA. DESPESA PARA CUSTEIO COM RECURSOS DA CONTA CORRENTE 21461-2.</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</si>
  <si>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AUTPRIZAÇÃO DE EMPENHO 1128/2019.  FONTE DE RECURSO: 155 - RECURSO SES - UPA. DESPESA PARA CUSTEIO COM RECURSOS DA CONTA CORRENTE 21461-2.</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</si>
  <si>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1126/2019.  FONTE DE RECURSO: 155 - RECURSO SES - UPA. DESPESA PARA CUSTEIO COM RECURSOS DA CONTA CORRENTE 21461-2.</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</si>
  <si>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1127/2019.  FONTE DE RECURSO: 155 - RECURSO SES - UPA. DESPESA PARA CUSTEIO COM FONTE DE RECURSO DA CONTA CORRENTE 21461-2.</t>
    </r>
  </si>
  <si>
    <r>
      <rPr>
        <b/>
        <sz val="8"/>
        <color rgb="FF000000"/>
        <rFont val="Arial"/>
        <family val="2"/>
      </rPr>
      <t xml:space="preserve">Histórico do Empenho:  </t>
    </r>
    <r>
      <rPr>
        <sz val="8"/>
        <color rgb="FF000000"/>
        <rFont val="Arial"/>
        <family val="2"/>
      </rPr>
      <t>VALOR QUE SE EMPENHA REFERENTE A AQUISIÇÃO DE GENEROS ALIMENTICIOS PARA UPA E HOSPITAL, CONFORME AUTORIZAÇÃO DE EMPENHO 1128/2019.</t>
    </r>
  </si>
  <si>
    <r>
      <rPr>
        <b/>
        <sz val="8"/>
        <color rgb="FF000000"/>
        <rFont val="Arial"/>
        <family val="2"/>
      </rPr>
      <t xml:space="preserve">Histórico do Empenho:  </t>
    </r>
    <r>
      <rPr>
        <sz val="8"/>
        <color rgb="FF000000"/>
        <rFont val="Arial"/>
        <family val="2"/>
      </rPr>
      <t>VALOR QUE SE EMPENHA REFERENTE A AQUISIÇAO DE MATERIAL MÉDICO HOSPITALAR PARA ATENÇÃO BÁSICA, CONFORME AUTORIZAÇÃO DE EMPENHO 1129/2019.</t>
    </r>
  </si>
  <si>
    <r>
      <rPr>
        <b/>
        <sz val="8"/>
        <color rgb="FF000000"/>
        <rFont val="Arial"/>
        <family val="2"/>
      </rPr>
      <t xml:space="preserve">Histórico do Empenho:  </t>
    </r>
    <r>
      <rPr>
        <sz val="8"/>
        <color rgb="FF000000"/>
        <rFont val="Arial"/>
        <family val="2"/>
      </rPr>
      <t>VALOR QUE SE EMPENHA REFERENTE A AQUISIÇAO DE MATERIAL MÉDICO HOSPITALAR PARA UPA E HOSPITAL, CONFORME AUTORIZAÇÃO DE EMPENHO 1130/2019.</t>
    </r>
  </si>
  <si>
    <r>
      <rPr>
        <b/>
        <sz val="8"/>
        <color rgb="FF000000"/>
        <rFont val="Arial"/>
        <family val="2"/>
      </rPr>
      <t xml:space="preserve">Histórico do Empenho:  </t>
    </r>
    <r>
      <rPr>
        <sz val="8"/>
        <color rgb="FF000000"/>
        <rFont val="Arial"/>
        <family val="2"/>
      </rPr>
      <t>VALOR QUE SE EMPENHA REFERENTE A AQUISIÇAO DE MATERIAL MÉDICO HOSPITALAR PARA UPA E HOSPITAL, CONFORME AUTORIZAÇÃO DE EMPENHO 1133/2019.</t>
    </r>
  </si>
  <si>
    <r>
      <rPr>
        <b/>
        <sz val="8"/>
        <color rgb="FF000000"/>
        <rFont val="Arial"/>
        <family val="2"/>
      </rPr>
      <t xml:space="preserve">Histórico do Empenho:  </t>
    </r>
    <r>
      <rPr>
        <sz val="8"/>
        <color rgb="FF000000"/>
        <rFont val="Arial"/>
        <family val="2"/>
      </rPr>
      <t>VALOR QUE SE EMPENHA REFERENTE A AQUISIÇAO DE MATERIAL MÉDICO HOSPITALAR PARA ATENÇÃO BÁSICA, CONFORME AUPORIZAÇÃO DE EMPENHO 1134/2019.</t>
    </r>
  </si>
  <si>
    <r>
      <rPr>
        <b/>
        <sz val="8"/>
        <color rgb="FF000000"/>
        <rFont val="Arial"/>
        <family val="2"/>
      </rPr>
      <t xml:space="preserve">Histórico do Empenho:  </t>
    </r>
    <r>
      <rPr>
        <sz val="8"/>
        <color rgb="FF000000"/>
        <rFont val="Arial"/>
        <family val="2"/>
      </rPr>
      <t>VALOR QUE SE EMPENHA REFERENTE A AQUISIÇAO DE MATERIAL MÉDICO HOSPITALAR PARA HOSPITAL, CONFORME AUTORIZAÇÃO DE EMPENHO 1135/2019.</t>
    </r>
  </si>
  <si>
    <r>
      <rPr>
        <b/>
        <sz val="8"/>
        <color rgb="FF000000"/>
        <rFont val="Arial"/>
        <family val="2"/>
      </rPr>
      <t xml:space="preserve">Histórico do Empenho:  </t>
    </r>
    <r>
      <rPr>
        <sz val="8"/>
        <color rgb="FF000000"/>
        <rFont val="Arial"/>
        <family val="2"/>
      </rPr>
      <t>VALOR QUE SE EMPENHA REFERENTE A AQUISIÇAO DE MATERIAL MÉDICO HOSPITALAR PARA A UPA, CONFORME AUTORIZAÇÃO DE EMPENHO 1136/2019.  FONTE DE RECURSO: 155 - RECURSO SES - UPA. DESPESA PARA CUSTEIO COM RECURSOS DA CONTA CORRENTE 21461-2.</t>
    </r>
  </si>
  <si>
    <r>
      <rPr>
        <b/>
        <sz val="8"/>
        <color rgb="FF000000"/>
        <rFont val="Arial"/>
        <family val="2"/>
      </rPr>
      <t xml:space="preserve">Histórico do Empenho:  </t>
    </r>
    <r>
      <rPr>
        <sz val="8"/>
        <color rgb="FF000000"/>
        <rFont val="Arial"/>
        <family val="2"/>
      </rPr>
      <t>VALOR QUE SE EMPENHA REFERENTE A AQUISIÇÃO DE REAGENTES PARA DETERMINAÇÃO DE EXAMES DE HEMOGRAMA COM PACTO ADJETO DE COMODATO DE EQUIPAMENTOS, CONFORME AUTORIZAÇÃO DE EMPENHO 1162/2019.</t>
    </r>
  </si>
  <si>
    <t>ROBSON FERREIRA ALVES</t>
  </si>
  <si>
    <r>
      <rPr>
        <b/>
        <sz val="8"/>
        <color rgb="FF000000"/>
        <rFont val="Arial"/>
        <family val="2"/>
      </rPr>
      <t xml:space="preserve">Histórico do Empenho:  </t>
    </r>
    <r>
      <rPr>
        <sz val="8"/>
        <color rgb="FF000000"/>
        <rFont val="Arial"/>
        <family val="2"/>
      </rPr>
      <t>VALOR QUE SE EMPENHA REFERENTE A CONCESSÃO DE AUXÍLIO MORADIA, NA FORMA DE RECURSO PECUNIÁRIO, À PROFISSIONAL MÉDICO INTEGRANTE AO PROJETO MAIS MÉDICOS BRASIL, NOS TERMOS DO DECRETO 24, DE 11 DE FEVEREIRO DE 2019. LOCALIZAÇÃO DO IMPOVEL LOCADO: RUA OLIVEIRA FERNANDES, Nº 20, CASA A, BAIRRO DE LOURDES, BRUMADINHO.</t>
    </r>
  </si>
  <si>
    <t>MAIDA SANTANA DE ALMEIDA</t>
  </si>
  <si>
    <r>
      <rPr>
        <b/>
        <sz val="8"/>
        <color rgb="FF000000"/>
        <rFont val="Arial"/>
        <family val="2"/>
      </rPr>
      <t xml:space="preserve">Histórico do Empenho:  </t>
    </r>
    <r>
      <rPr>
        <sz val="8"/>
        <color rgb="FF000000"/>
        <rFont val="Arial"/>
        <family val="2"/>
      </rPr>
      <t>VALOR QUE SE EMPENHA REFERENTE A ESTIMATIVA DE GASTOS COM DIÁRIAS DE VIAGEM, NOS TERMOS DO DECRETO 219, DE 05 DE OUTUBRO DE 2017.</t>
    </r>
  </si>
  <si>
    <t>PAULA MARCELA SANTOS</t>
  </si>
  <si>
    <t>BRUNA DA ROCHA MARTINS</t>
  </si>
  <si>
    <t>LUANA TAMARA DA SILVA</t>
  </si>
  <si>
    <t>ANDREZA DA CONSOLAÇÃO MENDES</t>
  </si>
  <si>
    <t>AUREA VITORIA COELHO</t>
  </si>
  <si>
    <t>MARIANA SILVA MOURA</t>
  </si>
  <si>
    <t>AMANDA CECILIA REZENDE E SILVA</t>
  </si>
  <si>
    <t>PRISCILA MIRIAM DELFES</t>
  </si>
  <si>
    <t>DAIANA FERNANDES DA SILVA</t>
  </si>
  <si>
    <t>EDINA APARECIDA PEREIRA GOMES</t>
  </si>
  <si>
    <t>EVANE DE MOREIRA VAZ</t>
  </si>
  <si>
    <t>FERNANDA LILIAN NEPOMUCENO</t>
  </si>
  <si>
    <t>02.02007003.10.122.0033.2322.3.3.90.33.99</t>
  </si>
  <si>
    <t>B&amp;L UNION TRAVEL LTDA.</t>
  </si>
  <si>
    <r>
      <rPr>
        <b/>
        <sz val="8"/>
        <color rgb="FF000000"/>
        <rFont val="Arial"/>
        <family val="2"/>
      </rPr>
      <t xml:space="preserve">Histórico do Empenho:  </t>
    </r>
    <r>
      <rPr>
        <sz val="8"/>
        <color rgb="FF000000"/>
        <rFont val="Arial"/>
        <family val="2"/>
      </rPr>
      <t>VALOR QUE SE EMPENHA REFERENTE A ESTIMATIVA DE DESPESAS COM PASSAGENS AÉREAS PARA PARTICIPAÇÃO EM EVENTOS VARIADOS COM O OBJETIVO DE REPRESENTAÇÃO DA SECRETARIA MUNICIPAL DE SAÚDE DE BRUMADINHO.</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</si>
  <si>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1185/2019.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</si>
  <si>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1186/2019.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</si>
  <si>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1188/2019.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</si>
  <si>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1189/2019.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</si>
  <si>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1190/2019.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</si>
  <si>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1191/2019.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</si>
  <si>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1192/2019.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</si>
  <si>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1193/2019.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</si>
  <si>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1194/2019.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</si>
  <si>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1195/2019.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</si>
  <si>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1196/2019.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</si>
  <si>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1197/2019.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</si>
  <si>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1198/2019.</t>
    </r>
  </si>
  <si>
    <t>02.02007007.10.303.0042.2329.3.3.90.30.99</t>
  </si>
  <si>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1199/2019.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</si>
  <si>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1200/2019.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</si>
  <si>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1201/2019.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</si>
  <si>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1202/2019.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</si>
  <si>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1203/2019.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</si>
  <si>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1204/2019.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</si>
  <si>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1205/2019.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</si>
  <si>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1206/2019.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</si>
  <si>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1207/2019.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</si>
  <si>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1208/2019.</t>
    </r>
  </si>
  <si>
    <r>
      <rPr>
        <b/>
        <sz val="8"/>
        <color rgb="FF000000"/>
        <rFont val="Arial"/>
        <family val="2"/>
      </rPr>
      <t xml:space="preserve">Histórico do Empenho:  </t>
    </r>
    <r>
      <rPr>
        <sz val="8"/>
        <color rgb="FF000000"/>
        <rFont val="Arial"/>
        <family val="2"/>
      </rPr>
      <t>VALOR QUE SE EMPENHA REFERENTE A AQUISIÇÃO DE MEDICAMENTOS PARA UTILIZAÇÃO NA SECRETARIA MUNICIPAL DE SAÚDE, CONFORME AUTORIZAÇÃO DE EMPENHO 1209/2019.</t>
    </r>
  </si>
  <si>
    <r>
      <rPr>
        <b/>
        <sz val="8"/>
        <color rgb="FF000000"/>
        <rFont val="Arial"/>
        <family val="2"/>
      </rPr>
      <t xml:space="preserve">Histórico do Empenho:  </t>
    </r>
    <r>
      <rPr>
        <sz val="8"/>
        <color rgb="FF000000"/>
        <rFont val="Arial"/>
        <family val="2"/>
      </rPr>
      <t>VALOR QUE SE EMEPNHA REFERENTE A AQUISIÇÃO DE LANCHES PARA O CAPS, CONFORME AUTPRIZAÇÃO DE EMPENHO 1230/2019.</t>
    </r>
  </si>
  <si>
    <r>
      <rPr>
        <b/>
        <sz val="8"/>
        <color rgb="FF000000"/>
        <rFont val="Arial"/>
        <family val="2"/>
      </rPr>
      <t xml:space="preserve">Histórico do Empenho:  </t>
    </r>
    <r>
      <rPr>
        <sz val="8"/>
        <color rgb="FF000000"/>
        <rFont val="Arial"/>
        <family val="2"/>
      </rPr>
      <t>VALOR QUE SE EMEPENHA REFERENTE A AQUISIÇÃO DE LANCHES PARA A ATENÇÃO BÁSICA, CONFORME AUTORIZAÇÃO DE EMPENHO 1232/2019.</t>
    </r>
  </si>
  <si>
    <r>
      <rPr>
        <b/>
        <sz val="8"/>
        <color rgb="FF000000"/>
        <rFont val="Arial"/>
        <family val="2"/>
      </rPr>
      <t xml:space="preserve">Histórico do Empenho:  </t>
    </r>
    <r>
      <rPr>
        <sz val="8"/>
        <color rgb="FF000000"/>
        <rFont val="Arial"/>
        <family val="2"/>
      </rPr>
      <t>VALOR QUE SE EMPENHA REFERENTE A AQUISÇÃO DE LANCHES PARA UPA E HOSPITAL, CONFORME AUTORIZAÇÃO DE EMPENHO 1235/2019.</t>
    </r>
  </si>
  <si>
    <r>
      <rPr>
        <b/>
        <sz val="8"/>
        <color rgb="FF000000"/>
        <rFont val="Arial"/>
        <family val="2"/>
      </rPr>
      <t xml:space="preserve">Histórico do Empenho:  </t>
    </r>
    <r>
      <rPr>
        <sz val="8"/>
        <color rgb="FF000000"/>
        <rFont val="Arial"/>
        <family val="2"/>
      </rPr>
      <t>VALOR QUE SE EMPENHA REFERENTE A AQUISÇÃO DE LANCHES PARA A NUPIC, CONFORME AUTORIZAÇÃO DE EMEPNHO 1237/2019.</t>
    </r>
  </si>
  <si>
    <t>02.02007003.10.122.0033.2040.3.3.90.30.07</t>
  </si>
  <si>
    <r>
      <rPr>
        <b/>
        <sz val="8"/>
        <color rgb="FF000000"/>
        <rFont val="Arial"/>
        <family val="2"/>
      </rPr>
      <t xml:space="preserve">Histórico do Empenho:  </t>
    </r>
    <r>
      <rPr>
        <sz val="8"/>
        <color rgb="FF000000"/>
        <rFont val="Arial"/>
        <family val="2"/>
      </rPr>
      <t>VALOR QUE SE EMPENHA REFERENTE A AQUISÇÃO DE LANCHES E REFEIÇÃO TIPO MARMITEX PARA A PLENÁRIA MUNICIPAL DE SAUDE DE BRUMADINHO DE 2019, QUE OCORRERÁ NO DIA 05/06/2019, DAS 15H ÀS 20H30, NO ESPAÇO SOCIOCULTURAL ARLETE KARAM BRAGA, CONFORME AUTPRIZAÇÃO DE EMPENHO 1239/2019.</t>
    </r>
  </si>
  <si>
    <r>
      <rPr>
        <b/>
        <sz val="8"/>
        <color rgb="FF000000"/>
        <rFont val="Arial"/>
        <family val="2"/>
      </rPr>
      <t xml:space="preserve">Histórico do Empenho:  </t>
    </r>
    <r>
      <rPr>
        <sz val="8"/>
        <color rgb="FF000000"/>
        <rFont val="Arial"/>
        <family val="2"/>
      </rPr>
      <t>VALOR QUE SE EMPENHA REFERENTE A AQUISIÇÃO DE LANCHES PARA AS REUNIÕES DO CONSELHO MUNICIPAL DE SAÚDE, CONFORME AUTPRIZAÇÃO DE EMPENHO 1242/2019.</t>
    </r>
  </si>
  <si>
    <r>
      <rPr>
        <b/>
        <sz val="8"/>
        <color rgb="FF000000"/>
        <rFont val="Arial"/>
        <family val="2"/>
      </rPr>
      <t xml:space="preserve">Histórico do Empenho:  </t>
    </r>
    <r>
      <rPr>
        <sz val="8"/>
        <color rgb="FF000000"/>
        <rFont val="Arial"/>
        <family val="2"/>
      </rPr>
      <t>AQUISIÇÃO DE LANCHES E REFEIÇÃO TIPO MARMITEX PARA O SETOR DE VACINAÇÃO, CONFORME AUTPRIZAÇÃO DE EMPENHO 1228/2019.</t>
    </r>
  </si>
  <si>
    <t>CONCEITOS COMERCIO DE ARTIGOS DE USO COMERCIAL LTDA</t>
  </si>
  <si>
    <r>
      <rPr>
        <b/>
        <sz val="8"/>
        <color rgb="FF000000"/>
        <rFont val="Arial"/>
        <family val="2"/>
      </rPr>
      <t xml:space="preserve">Histórico do Empenho:  </t>
    </r>
    <r>
      <rPr>
        <sz val="8"/>
        <color rgb="FF000000"/>
        <rFont val="Arial"/>
        <family val="2"/>
      </rPr>
      <t>VALOR QUE SE EMPENHA REFERENTE A AQUISIÇÃO DE MATERIAL MÉDICO HOSPITALAR PARA UTILIZAÇÃO NO HOSPITAL MUNICIPAL JOÃO FERNANDES DO CARMO, CONFORME AUTORIZAÇÃO DE EMPENHO 1063/2019.</t>
    </r>
  </si>
  <si>
    <r>
      <rPr>
        <b/>
        <sz val="8"/>
        <color rgb="FF000000"/>
        <rFont val="Arial"/>
        <family val="2"/>
      </rPr>
      <t xml:space="preserve">Histórico do Empenho:  </t>
    </r>
    <r>
      <rPr>
        <sz val="8"/>
        <color rgb="FF000000"/>
        <rFont val="Arial"/>
        <family val="2"/>
      </rPr>
      <t>VALOR QUE SE EMPENHA REFERENTE A INDENIZAÇÃO DEVIDA A SILVEIRA GOMES DIAS, INTEGRANTE DO PROGRAMA MAIS MÉDICO PARA O BRASIL NO MUNICIPIO DE BRUMADINHO. RELATIVO À LOCAÇÃO DE IMÓVEL DURANTE OS MESES DE MARÇO A DEZEMBRO/2018. DESPESA EM CONFORMIDADE COM A PORTARIA  Nº 05 DE 9 MARÇO DE 2018. AUTORIZAÇÃO DE EMPENHO 1103/2019.</t>
    </r>
  </si>
  <si>
    <r>
      <rPr>
        <b/>
        <sz val="8"/>
        <color rgb="FF000000"/>
        <rFont val="Arial"/>
        <family val="2"/>
      </rPr>
      <t xml:space="preserve">Histórico do Empenho:  </t>
    </r>
    <r>
      <rPr>
        <sz val="8"/>
        <color rgb="FF000000"/>
        <rFont val="Arial"/>
        <family val="2"/>
      </rPr>
      <t>VALOR QUE SE EMPENHA REFERENTE A SERVIÇO DE GUINCHO E TRANSPORTE DE VEICULOS LEVES DA FROTA DA SECRETARIA MUNICIPAL DE SAÚDE, CONFORME AUTORIZAÇÃO DE EMPENHO 1076/2019.</t>
    </r>
  </si>
  <si>
    <r>
      <rPr>
        <b/>
        <sz val="8"/>
        <color rgb="FF000000"/>
        <rFont val="Arial"/>
        <family val="2"/>
      </rPr>
      <t xml:space="preserve">Histórico do Empenho:  </t>
    </r>
    <r>
      <rPr>
        <sz val="8"/>
        <color rgb="FF000000"/>
        <rFont val="Arial"/>
        <family val="2"/>
      </rPr>
      <t>VALOR QUE SE EMPENHA REFERENTE A LOCAÇÃO DE IMOVEL PARA FUNCIONAMENTO DO PSF RESIDENCIAL BELA VISTA PELO PERIODO DE 14/06/2019 A 13/01/2020, CONFORME AUTORIZAÇÃO DE EMPENHO 1211/2019.</t>
    </r>
  </si>
  <si>
    <t>BRENO GUSTAVO COSTA</t>
  </si>
  <si>
    <r>
      <rPr>
        <b/>
        <sz val="8"/>
        <color rgb="FF000000"/>
        <rFont val="Arial"/>
        <family val="2"/>
      </rPr>
      <t xml:space="preserve">Histórico do Empenho:  </t>
    </r>
    <r>
      <rPr>
        <sz val="8"/>
        <color rgb="FF000000"/>
        <rFont val="Arial"/>
        <family val="2"/>
      </rPr>
      <t>VALOR QUE SE EMPENHA REFERENTE A AQUISIÇÃO DE GÊNEROS ALIMENTÍCIOS PARA UTILIZAÇÃO NO CAPS, CONFORME AUTORIZAÇÃO DE EMPENHO 1212/2019.</t>
    </r>
  </si>
  <si>
    <r>
      <rPr>
        <b/>
        <sz val="8"/>
        <color rgb="FF000000"/>
        <rFont val="Arial"/>
        <family val="2"/>
      </rPr>
      <t xml:space="preserve">Histórico do Empenho:  </t>
    </r>
    <r>
      <rPr>
        <sz val="8"/>
        <color rgb="FF000000"/>
        <rFont val="Arial"/>
        <family val="2"/>
      </rPr>
      <t>VALOR QUE SE EMPENHA REFERENTE A LOCAÇAO DE IMOVEL PARA PONTO DE APOIO USF CENTRO na LOCALIDADE DOS PIRES, PELO PERIODO DE 24/06/2019 A 23/09/2019, CONFORME AUTORIZAÇÃO DE EMPENHO 1210/2019.</t>
    </r>
  </si>
  <si>
    <r>
      <rPr>
        <b/>
        <sz val="8"/>
        <color rgb="FF000000"/>
        <rFont val="Arial"/>
        <family val="2"/>
      </rPr>
      <t xml:space="preserve">Histórico do Empenho:  </t>
    </r>
    <r>
      <rPr>
        <sz val="8"/>
        <color rgb="FF000000"/>
        <rFont val="Arial"/>
        <family val="2"/>
      </rPr>
      <t>VALOR QUE SE EMPENHA REFERENTE A CONTRATAÇÃO DE CONSÓRCIO PÚBLICO - ICISMEP - PARA PRESTAÇÃO DE SERVIÇOS ELETIVOS DE PROCEDIMENTOS AMBULATORIAIS E HOSPITALARES, CONFORME AUTPRIZAÇÃO DE EMPENHO 1183/2019.</t>
    </r>
  </si>
  <si>
    <t>PENIDO MONTEIRO PRODUTOS FARMACEUTICOS LTDA ME</t>
  </si>
  <si>
    <r>
      <rPr>
        <b/>
        <sz val="8"/>
        <color rgb="FF000000"/>
        <rFont val="Arial"/>
        <family val="2"/>
      </rPr>
      <t xml:space="preserve">Histórico do Empenho:  </t>
    </r>
    <r>
      <rPr>
        <sz val="8"/>
        <color rgb="FF000000"/>
        <rFont val="Arial"/>
        <family val="2"/>
      </rPr>
      <t>VALOR QUES E EMPENHA REFERENTE A AQUISIÇÃO DE DIETAS NUTRICIONAIS DE USUÁRIOS DO SUS, QUE NECESSITAM DE SUPLEMENTAÇÃO VIA ORAL. USUÁRIOS BENEFICIADOS: MARIA DE LOURDES COUTINHO (IDOSA ACAMADA ) - PROCESSO N.º 0090.18.0011728-8 LARISSA PAULA DIAS GONZAGA (PORTADORA DE NECESSIDADES ESPECIAIS) - LAUDO SOCIAL EXPEDIDO PELO SETOR DE SERVIÇO SOCIAL DA SMS. AUTORIZAÇÃO DE EMPENHO 1164/2019.</t>
    </r>
  </si>
  <si>
    <r>
      <rPr>
        <b/>
        <sz val="8"/>
        <color rgb="FF000000"/>
        <rFont val="Arial"/>
        <family val="2"/>
      </rPr>
      <t xml:space="preserve">Histórico do Empenho:  </t>
    </r>
    <r>
      <rPr>
        <sz val="8"/>
        <color rgb="FF000000"/>
        <rFont val="Arial"/>
        <family val="2"/>
      </rPr>
      <t>VALOR QUE SE EMPENHA REFERENTE A AQUISIÇÃO DE FIOS CIRURGICOS PARA O HOSPITAL MUNICIPAL, CONFORME AUTORIZAÇÃO DE EMPENHO 1223/2019.</t>
    </r>
  </si>
  <si>
    <t>02.02007006.10.302.0018.2045.3.3.90.39.13</t>
  </si>
  <si>
    <r>
      <rPr>
        <b/>
        <sz val="8"/>
        <color rgb="FF000000"/>
        <rFont val="Arial"/>
        <family val="2"/>
      </rPr>
      <t xml:space="preserve">Histórico do Empenho:  </t>
    </r>
    <r>
      <rPr>
        <sz val="8"/>
        <color rgb="FF000000"/>
        <rFont val="Arial"/>
        <family val="2"/>
      </rPr>
      <t>VALOR QUE SE EMPENHA REFERENTE A CONTRATAÇÃO DE EMPRESA ESPECIALIZADA NA LOCAÇÃO DE VEÍCULOS VISANDO A LOCOMOÇÃO DE PASSEIROS, TRANSPORTE DE MOBILIÁRIOS, EQUIPAMENTO E OUTROS, CONFORME AUTORIZAÇÃO DE EMPENHO 1225/2019.</t>
    </r>
  </si>
  <si>
    <t>DANIELA OLINDA TAVARES PINTO</t>
  </si>
  <si>
    <r>
      <rPr>
        <b/>
        <sz val="8"/>
        <color rgb="FF000000"/>
        <rFont val="Arial"/>
        <family val="2"/>
      </rPr>
      <t xml:space="preserve">Histórico do Empenho:  </t>
    </r>
    <r>
      <rPr>
        <sz val="8"/>
        <color rgb="FF000000"/>
        <rFont val="Arial"/>
        <family val="2"/>
      </rPr>
      <t>VALOR QUE SE EMPENHA REFERENTE A ESTÁGIO REMUNERADO NA ÁREA DE PSICOLOGIA, CONFORME SOLICITAÇÃO DO SETOR DE CONTROLE DE CONTRATOS, PELO PERÍODO DE 26/06/2019 A 03/12/2019.</t>
    </r>
  </si>
  <si>
    <r>
      <rPr>
        <b/>
        <sz val="8"/>
        <color rgb="FF000000"/>
        <rFont val="Arial"/>
        <family val="2"/>
      </rPr>
      <t xml:space="preserve">Histórico do Empenho:  </t>
    </r>
    <r>
      <rPr>
        <sz val="8"/>
        <color rgb="FF000000"/>
        <rFont val="Arial"/>
        <family val="2"/>
      </rPr>
      <t>VALOR QUE SE EMPENHA REFERENTE A LOCAÇÃO DE IMÓVEL PARA FUNCIONAMENTO DO PSF JOSÉ HENRIQUES PELO PERIODO 27/06/2019 A 26/01/2020, CONFORME AUORIZAÇÃO DE EMPENHO 1289/2019.</t>
    </r>
  </si>
  <si>
    <t>VANUSE MARIA RESENDE BRAGA</t>
  </si>
  <si>
    <r>
      <rPr>
        <b/>
        <sz val="8"/>
        <color rgb="FF000000"/>
        <rFont val="Arial"/>
        <family val="2"/>
      </rPr>
      <t xml:space="preserve">Histórico do Empenho:  </t>
    </r>
    <r>
      <rPr>
        <sz val="8"/>
        <color rgb="FF000000"/>
        <rFont val="Arial"/>
        <family val="2"/>
      </rPr>
      <t>VALOR QUE SE EMPENHA REFERENTE A CONCESSÃO DE DIÁRIA DE VIAGEM PARA SERVIDOR MUNICIPAL PARA PARTICIPAÇÃO EM CURSO DE INVERNO SOBRE DESASTRES, ATENÇÃO PSICOSSOCIAL E SAÚDE MENTAL - FIOCRUZ/ENSP, ENTRE OS DIAS DE 08/07/2019 A 12/07/2019, NA CIDADE DO RIO DE JANEIRO, RJ.</t>
    </r>
  </si>
  <si>
    <r>
      <rPr>
        <b/>
        <sz val="8"/>
        <color rgb="FF000000"/>
        <rFont val="Arial"/>
        <family val="2"/>
      </rPr>
      <t xml:space="preserve">Histórico do Empenho:  </t>
    </r>
    <r>
      <rPr>
        <sz val="8"/>
        <color rgb="FF000000"/>
        <rFont val="Arial"/>
        <family val="2"/>
      </rPr>
      <t>VALOR QUE SE EMPENHA REFERENTE A AQUISIÇÃO DE MATERIAL MÉDICO HOSPITALAR, CONFORME AUTORIZAÇÃO DE EMPENHO 1282/2019.</t>
    </r>
  </si>
  <si>
    <r>
      <rPr>
        <b/>
        <sz val="8"/>
        <color rgb="FF000000"/>
        <rFont val="Arial"/>
        <family val="2"/>
      </rPr>
      <t xml:space="preserve">Histórico do Empenho:  </t>
    </r>
    <r>
      <rPr>
        <sz val="8"/>
        <color rgb="FF000000"/>
        <rFont val="Arial"/>
        <family val="2"/>
      </rPr>
      <t>VALOR QUE SE EMPENHA PARA AQUISIÇÃO DE KIT DE SAÚDE BUCAL INFANTIL, PARA UTILIZAÇÃO NO SETOR DE ODONTOLOGIA DA SECRETARIA MUNICIPAL DE SAÚDE, CONFORME AUTORIZAÇÃO DE EMPENHO 1272/2019.</t>
    </r>
  </si>
  <si>
    <r>
      <rPr>
        <b/>
        <sz val="8"/>
        <color rgb="FF000000"/>
        <rFont val="Arial"/>
        <family val="2"/>
      </rPr>
      <t xml:space="preserve">Histórico do Empenho:  </t>
    </r>
    <r>
      <rPr>
        <sz val="8"/>
        <color rgb="FF000000"/>
        <rFont val="Arial"/>
        <family val="2"/>
      </rPr>
      <t>VALOR QUE SE EMPENHA REFERENTE A LOCAÇÃO DE VEÍCULOS COM FRANQUIA DE QUILOMETRAGEM LIVRE, CONFORME AUTORIZAÇÃO DE EMPENHO 1275/2019.</t>
    </r>
  </si>
  <si>
    <r>
      <rPr>
        <b/>
        <sz val="8"/>
        <color rgb="FF000000"/>
        <rFont val="Arial"/>
        <family val="2"/>
      </rPr>
      <t xml:space="preserve">Histórico do Empenho:  </t>
    </r>
    <r>
      <rPr>
        <sz val="8"/>
        <color rgb="FF000000"/>
        <rFont val="Arial"/>
        <family val="2"/>
      </rPr>
      <t>VALOR QUE SE EMPENHA REFERENTE A LOCAÇÃO DE VEÍCULOS COM FRANQUIA DE QUILOMETRAGEM LIVRE, CONFORME AUTORIZAÇÃO DE EMPENHO 1274/2019.</t>
    </r>
  </si>
  <si>
    <r>
      <rPr>
        <b/>
        <sz val="8"/>
        <color rgb="FF000000"/>
        <rFont val="Arial"/>
        <family val="2"/>
      </rPr>
      <t xml:space="preserve">Histórico do Empenho:  </t>
    </r>
    <r>
      <rPr>
        <sz val="8"/>
        <color rgb="FF000000"/>
        <rFont val="Arial"/>
        <family val="2"/>
      </rPr>
      <t>VALOR QUE SE EMPENHA REFERENTE A AQUISIÇÃO DE INSUMOS PARA BOMBA DE INSULINA PARADIGM PARA A ATENÇÃO BÁSICA, CONFORME AUTORIZAÇÃO DE EMPENHO 1300/2019.</t>
    </r>
  </si>
  <si>
    <r>
      <rPr>
        <b/>
        <sz val="8"/>
        <color rgb="FF000000"/>
        <rFont val="Arial"/>
        <family val="2"/>
      </rPr>
      <t xml:space="preserve">Histórico do Empenho:  </t>
    </r>
    <r>
      <rPr>
        <sz val="8"/>
        <color rgb="FF000000"/>
        <rFont val="Arial"/>
        <family val="2"/>
      </rPr>
      <t>VALOR QUE SE EMPENHA REFERENTE A AQUISIÇÃO DE PRODUTOS RADIOLÓGICOS PARA SMS, CONFORME AUTORIZAÇÃO DE EMPENHO 1283/2019.</t>
    </r>
  </si>
  <si>
    <r>
      <rPr>
        <b/>
        <sz val="8"/>
        <color rgb="FF000000"/>
        <rFont val="Arial"/>
        <family val="2"/>
      </rPr>
      <t xml:space="preserve">Histórico do Empenho:  </t>
    </r>
    <r>
      <rPr>
        <sz val="8"/>
        <color rgb="FF000000"/>
        <rFont val="Arial"/>
        <family val="2"/>
      </rPr>
      <t>VALOR QUE SE EMPENHA REFERENTE A AQUISIÇÃO DE DIETAS ENTERAIS E FORMULAS INFANTIS PARA UPA/HOSPITAL, CONFORME AUTORIZAÇÃO DE EMPENHO 1277/2019.</t>
    </r>
  </si>
  <si>
    <r>
      <rPr>
        <b/>
        <sz val="8"/>
        <color rgb="FF000000"/>
        <rFont val="Arial"/>
        <family val="2"/>
      </rPr>
      <t xml:space="preserve">Histórico do Empenho:  </t>
    </r>
    <r>
      <rPr>
        <sz val="8"/>
        <color rgb="FF000000"/>
        <rFont val="Arial"/>
        <family val="2"/>
      </rPr>
      <t>VALOR QUE SE EMPENHA REFERENTE A AQUISIÇÃO DE DIETAS ENTERAIS E FORMULAS INFANTIS PARA ATENÇÃO BÁSICA, CONFORME AUTORIZAÇÃO DE EMPENHO 1278/2019.</t>
    </r>
  </si>
  <si>
    <r>
      <rPr>
        <b/>
        <sz val="8"/>
        <color rgb="FF000000"/>
        <rFont val="Arial"/>
        <family val="2"/>
      </rPr>
      <t xml:space="preserve">Histórico do Empenho:  </t>
    </r>
    <r>
      <rPr>
        <sz val="8"/>
        <color rgb="FF000000"/>
        <rFont val="Arial"/>
        <family val="2"/>
      </rPr>
      <t>VALOR QUE SE EMPENHA REFERENTE A AQUISIÇÃO DE DIETAS ENTERAIS E FORMULAS INFANTIS PARA A ATENÇÃO BÁSICA, CONFORME AUTORIZAÇÃO DE EMPENHO 1279/2019.</t>
    </r>
  </si>
  <si>
    <r>
      <rPr>
        <b/>
        <sz val="8"/>
        <color rgb="FF000000"/>
        <rFont val="Arial"/>
        <family val="2"/>
      </rPr>
      <t xml:space="preserve">Histórico do Empenho:  </t>
    </r>
    <r>
      <rPr>
        <sz val="8"/>
        <color rgb="FF000000"/>
        <rFont val="Arial"/>
        <family val="2"/>
      </rPr>
      <t>VALOR QUE SE EMPENHA REFERENTE A AQUISIÇÃO DE DIETAS ENTERAIS E FORMULAS INFANTIS PARA A ATENÇÃO BÁSICA, CONFORME AUTORIZAÇÃO DE EMPENHO 1280/2019.</t>
    </r>
  </si>
  <si>
    <r>
      <rPr>
        <b/>
        <sz val="8"/>
        <color rgb="FF000000"/>
        <rFont val="Arial"/>
        <family val="2"/>
      </rPr>
      <t xml:space="preserve">Histórico do Empenho:  </t>
    </r>
    <r>
      <rPr>
        <sz val="8"/>
        <color rgb="FF000000"/>
        <rFont val="Arial"/>
        <family val="2"/>
      </rPr>
      <t>VALOR QUE SE EMPENHA REFERENTE A AQUISIÇÃO DE DIETAS ENTERAIS E FORMULAS INFANTIS PARA ATENÇÃO BÁSICA, CONFORME AUTORIZAÇÃO DE EMPENHO 1281/2019.</t>
    </r>
  </si>
  <si>
    <r>
      <rPr>
        <b/>
        <sz val="8"/>
        <color rgb="FF000000"/>
        <rFont val="Arial"/>
        <family val="2"/>
      </rPr>
      <t xml:space="preserve">Histórico do Empenho:  </t>
    </r>
    <r>
      <rPr>
        <sz val="8"/>
        <color rgb="FF000000"/>
        <rFont val="Arial"/>
        <family val="2"/>
      </rPr>
      <t>VALOR QUE SE EMPENHA REFERENTE A AQUISIÇÃO DE MATERIAL DE ESCRITÓRIO PARA ATENÇÃO BÁSICA, CONFORME AUTORIZAÇÃO DE EMPENHO 1284/2019.</t>
    </r>
  </si>
  <si>
    <r>
      <rPr>
        <b/>
        <sz val="8"/>
        <color rgb="FF000000"/>
        <rFont val="Arial"/>
        <family val="2"/>
      </rPr>
      <t xml:space="preserve">Histórico do Empenho:  </t>
    </r>
    <r>
      <rPr>
        <sz val="8"/>
        <color rgb="FF000000"/>
        <rFont val="Arial"/>
        <family val="2"/>
      </rPr>
      <t>VALOR QUE SE EMPEHA REFERENTE A AQUISIÇÃO DE MATERIAL DE ESCRITÓRIO PARA UTILIZAÇÃO NA POLICLÍNICA MUNICIPAL, CONFORME AUTORIZAÇÃO DE EMPENHO 1285/2019.</t>
    </r>
  </si>
  <si>
    <r>
      <rPr>
        <b/>
        <sz val="8"/>
        <color rgb="FF000000"/>
        <rFont val="Arial"/>
        <family val="2"/>
      </rPr>
      <t xml:space="preserve">Histórico do Empenho:  </t>
    </r>
    <r>
      <rPr>
        <sz val="8"/>
        <color rgb="FF000000"/>
        <rFont val="Arial"/>
        <family val="2"/>
      </rPr>
      <t>VALOR QUE SE EMPEHA REFERENTE A AQUISIÇÃO DE MATERIAL DE ESCRITÓRIO PARA UTILIZAÇÃO NA VISA, CONFORME AUTORIZAÇÃO DE EMPENHO 1286/2019.</t>
    </r>
  </si>
  <si>
    <r>
      <rPr>
        <b/>
        <sz val="8"/>
        <color rgb="FF000000"/>
        <rFont val="Arial"/>
        <family val="2"/>
      </rPr>
      <t xml:space="preserve">Histórico do Empenho:  </t>
    </r>
    <r>
      <rPr>
        <sz val="8"/>
        <color rgb="FF000000"/>
        <rFont val="Arial"/>
        <family val="2"/>
      </rPr>
      <t>VALOR QUE SE EMPEHA REFERENTE A AQUISIÇÃO DE MATERIAL DE ESCRITÓRIO PARA UTILIZAÇÃO NO HOSPITAL, CONFORME AUTORIZAÇÃO DE EMPENHO 1287/2019.</t>
    </r>
  </si>
  <si>
    <r>
      <rPr>
        <b/>
        <sz val="8"/>
        <color rgb="FF000000"/>
        <rFont val="Arial"/>
        <family val="2"/>
      </rPr>
      <t xml:space="preserve">Histórico do Empenho:  </t>
    </r>
    <r>
      <rPr>
        <sz val="8"/>
        <color rgb="FF000000"/>
        <rFont val="Arial"/>
        <family val="2"/>
      </rPr>
      <t>VALOR QUE SE EMPEHA REFERENTE A AQUISIÇÃO DE MATERIAL DE ESCRITÓRIO PARA UTILIZAÇÃO NA ATENÇÃO BÁSICA, CONFORME AUTORIZAÇÃO DE EMPENHO 1288/2019.</t>
    </r>
  </si>
  <si>
    <r>
      <rPr>
        <b/>
        <sz val="8"/>
        <color rgb="FF000000"/>
        <rFont val="Arial"/>
        <family val="2"/>
      </rPr>
      <t xml:space="preserve">Histórico do Empenho:  </t>
    </r>
    <r>
      <rPr>
        <sz val="8"/>
        <color rgb="FF000000"/>
        <rFont val="Arial"/>
        <family val="2"/>
      </rPr>
      <t>VALOR QUE SE EMPEHA REFERENTE A AQUISIÇÃO DE MATERIAL DE ESCRITÓRIO PARA UTILIZAÇÃO NA POLICLÍNICA MUNICIPAL, CONFORME AUTORIZAÇÃO DE EMPENHO 1290/2019.</t>
    </r>
  </si>
  <si>
    <r>
      <rPr>
        <b/>
        <sz val="8"/>
        <color rgb="FF000000"/>
        <rFont val="Arial"/>
        <family val="2"/>
      </rPr>
      <t xml:space="preserve">Histórico do Empenho:  </t>
    </r>
    <r>
      <rPr>
        <sz val="8"/>
        <color rgb="FF000000"/>
        <rFont val="Arial"/>
        <family val="2"/>
      </rPr>
      <t>VALOR QUE SE EMPEHA REFERENTE A AQUISIÇÃO DE MATERIAL DE ESCRITÓRIO PARA UTILIZAÇÃO NA VISA, CONFORME AUTORIZAÇÃO DE EMPENHO 1291/2019.</t>
    </r>
  </si>
  <si>
    <r>
      <rPr>
        <b/>
        <sz val="8"/>
        <color rgb="FF000000"/>
        <rFont val="Arial"/>
        <family val="2"/>
      </rPr>
      <t xml:space="preserve">Histórico do Empenho:  </t>
    </r>
    <r>
      <rPr>
        <sz val="8"/>
        <color rgb="FF000000"/>
        <rFont val="Arial"/>
        <family val="2"/>
      </rPr>
      <t>VALOR QUE SE EMPEHA REFERENTE A AQUISIÇÃO DE MATERIAL DE ESCRITÓRIO PARA UTILIZAÇÃO NO HOSPITAL, CONFORME AUTORIZAÇÃO DE EMPENHO 1292/2019.</t>
    </r>
  </si>
  <si>
    <r>
      <rPr>
        <b/>
        <sz val="8"/>
        <color rgb="FF000000"/>
        <rFont val="Arial"/>
        <family val="2"/>
      </rPr>
      <t xml:space="preserve">Histórico do Empenho:  </t>
    </r>
    <r>
      <rPr>
        <sz val="8"/>
        <color rgb="FF000000"/>
        <rFont val="Arial"/>
        <family val="2"/>
      </rPr>
      <t>VALOR QUE SE EMPEHA REFERENTE A AQUISIÇÃO DE MATERIAL DE ESCRITÓRIO PARA UTILIZAÇÃO NA POLICLÍNICA MUNICIPAL, CONFORME AUTORIZAÇÃO DE EMPENHO 1294/2019.</t>
    </r>
  </si>
  <si>
    <r>
      <rPr>
        <b/>
        <sz val="8"/>
        <color rgb="FF000000"/>
        <rFont val="Arial"/>
        <family val="2"/>
      </rPr>
      <t xml:space="preserve">Histórico do Empenho:  </t>
    </r>
    <r>
      <rPr>
        <sz val="8"/>
        <color rgb="FF000000"/>
        <rFont val="Arial"/>
        <family val="2"/>
      </rPr>
      <t>VALOR QUE SE EMPEHA REFERENTE A AQUISIÇÃO DE MATERIAL DE ESCRITÓRIO PARA UTILIZAÇÃO NA ATENÇÃO BÁSICA, CONFORME AUTORIZAÇÃO DE EMPENHO 1293/2019.</t>
    </r>
  </si>
  <si>
    <r>
      <rPr>
        <b/>
        <sz val="8"/>
        <color rgb="FF000000"/>
        <rFont val="Arial"/>
        <family val="2"/>
      </rPr>
      <t xml:space="preserve">Histórico do Empenho:  </t>
    </r>
    <r>
      <rPr>
        <sz val="8"/>
        <color rgb="FF000000"/>
        <rFont val="Arial"/>
        <family val="2"/>
      </rPr>
      <t>VALOR QUE SE EMPEHA REFERENTE A AQUISIÇÃO DE MATERIAL DE ESCRITÓRIO PARA UTILIZAÇÃO NA VISA, CONFORME AUTORIZAÇÃO DE EMPENHO 1296/2019.</t>
    </r>
  </si>
  <si>
    <r>
      <rPr>
        <b/>
        <sz val="8"/>
        <color rgb="FF000000"/>
        <rFont val="Arial"/>
        <family val="2"/>
      </rPr>
      <t xml:space="preserve">Histórico do Empenho:  </t>
    </r>
    <r>
      <rPr>
        <sz val="8"/>
        <color rgb="FF000000"/>
        <rFont val="Arial"/>
        <family val="2"/>
      </rPr>
      <t>VALOR QUE SE EMPEHA REFERENTE A AQUISIÇÃO DE MATERIAL DE ESCRITÓRIO PARA UTILIZAÇÃO NO HOSPITAL, CONFORME AUTORIZAÇÃO DE EMPENHO 1297/2019.</t>
    </r>
  </si>
  <si>
    <r>
      <rPr>
        <b/>
        <sz val="8"/>
        <color rgb="FF000000"/>
        <rFont val="Arial"/>
        <family val="2"/>
      </rPr>
      <t xml:space="preserve">Histórico do Empenho:  </t>
    </r>
    <r>
      <rPr>
        <sz val="8"/>
        <color rgb="FF000000"/>
        <rFont val="Arial"/>
        <family val="2"/>
      </rPr>
      <t>VALOR QUE SE EMPEHA REFERENTE A AQUISIÇÃO DE MATERIAL DE ESCRITÓRIO PARA UTILIZAÇÃO NA ATENÇÃO BÁSICA, CONFORME AUTORIZAÇÃO DE EMPENHO 1298/2019.</t>
    </r>
  </si>
  <si>
    <r>
      <rPr>
        <b/>
        <sz val="8"/>
        <color rgb="FF000000"/>
        <rFont val="Arial"/>
        <family val="2"/>
      </rPr>
      <t xml:space="preserve">Histórico do Empenho:  </t>
    </r>
    <r>
      <rPr>
        <sz val="8"/>
        <color rgb="FF000000"/>
        <rFont val="Arial"/>
        <family val="2"/>
      </rPr>
      <t>VALOR QUE SE EMPEHA REFERENTE A AQUISIÇÃO DE MATERIAL DE ESCRITÓRIO PARA UTILIZAÇÃO NO HOSPITAL, CONFORME AUTORIZAÇÃO DE EMPENHO 1299/2019.</t>
    </r>
  </si>
  <si>
    <r>
      <rPr>
        <b/>
        <sz val="8"/>
        <color rgb="FF000000"/>
        <rFont val="Arial"/>
        <family val="2"/>
      </rPr>
      <t xml:space="preserve">Histórico do Empenho:  </t>
    </r>
    <r>
      <rPr>
        <sz val="8"/>
        <color rgb="FF000000"/>
        <rFont val="Arial"/>
        <family val="2"/>
      </rPr>
      <t>VALOR QUE SE EMPENHA REFERENTE A CONTRATACAO DE EMPRESA ESPECIALIZADA PARA PRESTACAO DE SERVICOS DE CONFECCAO E FORNECIMENTO DE CARTAO ALIMENTACAO, PROCESSAMENTO E CARGA DE CREDITOS ELETRONICOS NOS CARTOES MAGNETICOS, PARA SERVIDORES DA SECRETARIA MUNICIPAL DE SAUDE, CONFORME AUTORIZAÇÃO DE EMPENHO 1315/2019.</t>
    </r>
  </si>
  <si>
    <r>
      <rPr>
        <b/>
        <sz val="8"/>
        <color rgb="FF000000"/>
        <rFont val="Arial"/>
        <family val="2"/>
      </rPr>
      <t xml:space="preserve">Histórico do Empenho:  </t>
    </r>
    <r>
      <rPr>
        <sz val="8"/>
        <color rgb="FF000000"/>
        <rFont val="Arial"/>
        <family val="2"/>
      </rPr>
      <t>VALOR QUE SE EMPENHA REFERENTE A LOCAÇÃO DE IMOVEL PARA FUNCIONAMENTO DO PONTO DE APOIO AO PSF TEJUCO EM MONTE CRISTO, PELO PERIODO DE 01/07/2019 A 30/12/2019, CONFORME AUTORIZAÇÃO DE EMPENHO 1337/2019.</t>
    </r>
  </si>
  <si>
    <t>IRMAOS CASTRO LTDA</t>
  </si>
  <si>
    <r>
      <rPr>
        <b/>
        <sz val="8"/>
        <color rgb="FF000000"/>
        <rFont val="Arial"/>
        <family val="2"/>
      </rPr>
      <t xml:space="preserve">Histórico do Empenho:  </t>
    </r>
    <r>
      <rPr>
        <sz val="8"/>
        <color rgb="FF000000"/>
        <rFont val="Arial"/>
        <family val="2"/>
      </rPr>
      <t>VALOR QUE SE EMPENHA REFERENTE A AQUISIÇÃO DE PROTESES ODONTOLÓGICAS PARA SMS, CONFORME AUTORIZAÇÃO DE EMPENHO 1312/2019.</t>
    </r>
  </si>
  <si>
    <r>
      <rPr>
        <b/>
        <sz val="8"/>
        <color rgb="FF000000"/>
        <rFont val="Arial"/>
        <family val="2"/>
      </rPr>
      <t xml:space="preserve">Histórico do Empenho:  </t>
    </r>
    <r>
      <rPr>
        <sz val="8"/>
        <color rgb="FF000000"/>
        <rFont val="Arial"/>
        <family val="2"/>
      </rPr>
      <t>VALOR QUE SE EMPENHA REFERENTE A CONTRATAÇÃO DE EMPRESA PARA COLETA, TRANSPORTE, TRATAMENTO E DESTINO FINAL DOS RESIDUOS DE SAUDE, CONFORME AUTPRIZAÇÃO DE EMPENHO 1324/2019.</t>
    </r>
  </si>
  <si>
    <r>
      <rPr>
        <b/>
        <sz val="8"/>
        <color rgb="FF000000"/>
        <rFont val="Arial"/>
        <family val="2"/>
      </rPr>
      <t xml:space="preserve">Histórico do Empenho:  </t>
    </r>
    <r>
      <rPr>
        <sz val="8"/>
        <color rgb="FF000000"/>
        <rFont val="Arial"/>
        <family val="2"/>
      </rPr>
      <t>VALOR QUE SE EMPENHA REFERENTE A AQUISIÇÃO DE MEDICAMENTO PARA UTILIZAÇÃO NA SMS, CONFORME AUTORIZAÇÃO DE EMPENHO 1307/2019. DESPESA CUSTEADA COM RECURSOS DA CONTA CORRENTE 21.461-2.</t>
    </r>
  </si>
  <si>
    <r>
      <rPr>
        <b/>
        <sz val="8"/>
        <color rgb="FF000000"/>
        <rFont val="Arial"/>
        <family val="2"/>
      </rPr>
      <t xml:space="preserve">Histórico do Empenho:  </t>
    </r>
    <r>
      <rPr>
        <sz val="8"/>
        <color rgb="FF000000"/>
        <rFont val="Arial"/>
        <family val="2"/>
      </rPr>
      <t>VALOR QUE SE EMPENHA REFERENTE A AQUISIÇAO DE GASOLINA PARA FROTA DE VEICULOS DA SMS, CONFORME AUTORIZAÇÃO DE EMPENHO 1347/2019.</t>
    </r>
  </si>
  <si>
    <r>
      <rPr>
        <b/>
        <sz val="8"/>
        <color rgb="FF000000"/>
        <rFont val="Arial"/>
        <family val="2"/>
      </rPr>
      <t xml:space="preserve">Histórico do Empenho:  </t>
    </r>
    <r>
      <rPr>
        <sz val="8"/>
        <color rgb="FF000000"/>
        <rFont val="Arial"/>
        <family val="2"/>
      </rPr>
      <t>VALOR QUE SE EMPENHA REFERENTE A AQUISIÇÃO DE PEÇAS PARA MANUTENÇÃ DOS VEÍCULOS DA SECRETARIA MUNICIPAL DE SAÚDE, CONFORME AUTORIZAÇÃO DE EMPENHO 1346/2019.</t>
    </r>
  </si>
  <si>
    <r>
      <rPr>
        <b/>
        <sz val="8"/>
        <color rgb="FF000000"/>
        <rFont val="Arial"/>
        <family val="2"/>
      </rPr>
      <t xml:space="preserve">Histórico do Empenho:  </t>
    </r>
    <r>
      <rPr>
        <sz val="8"/>
        <color rgb="FF000000"/>
        <rFont val="Arial"/>
        <family val="2"/>
      </rPr>
      <t>VALOR QUE SE EMPENHA REFERENTE A AQUISIÇÃO DE MATERIAL DE ESCRITÓRIO UTILIZAÇÃO NA POLICLÍNICA, CONFORME AUTOIZAÇÃO DE EMPENHO 1304/2019.</t>
    </r>
  </si>
  <si>
    <t>CLEUCIANO BARBOSA MOREIRA</t>
  </si>
  <si>
    <r>
      <rPr>
        <b/>
        <sz val="8"/>
        <color rgb="FF000000"/>
        <rFont val="Arial"/>
        <family val="2"/>
      </rPr>
      <t xml:space="preserve">Histórico do Empenho:  </t>
    </r>
    <r>
      <rPr>
        <sz val="8"/>
        <color rgb="FF000000"/>
        <rFont val="Arial"/>
        <family val="2"/>
      </rPr>
      <t>VALOR QUE SE EMPENHA REFERENTE A MANUTENÇÃO CORRETIVA, INSTALAÇÃO, LIMPEZA E HIGIENIZAÇÃO DE AR CONDICIONADO, CONFORME AUTORIZAÇÃO DE EMPENHO 1273/2019.</t>
    </r>
  </si>
  <si>
    <r>
      <rPr>
        <b/>
        <sz val="8"/>
        <color rgb="FF000000"/>
        <rFont val="Arial"/>
        <family val="2"/>
      </rPr>
      <t xml:space="preserve">Histórico do Empenho:  </t>
    </r>
    <r>
      <rPr>
        <sz val="8"/>
        <color rgb="FF000000"/>
        <rFont val="Arial"/>
        <family val="2"/>
      </rPr>
      <t>VALOR QUE SE EMPENHA REFERENTE A AQUISIÇÃO DE MATERIAL MÉDICO HOSPITALAR PARA UTILIZAÇÃO NO SETOR DE LABORATÓRIO DA SECRETARIA MUNICIPAL DE SAÚDE, CONFORME AUTPRIZAÇÃO DE EMPENHO 1321/2019.</t>
    </r>
  </si>
  <si>
    <r>
      <rPr>
        <b/>
        <sz val="8"/>
        <color rgb="FF000000"/>
        <rFont val="Arial"/>
        <family val="2"/>
      </rPr>
      <t xml:space="preserve">Histórico do Empenho:  </t>
    </r>
    <r>
      <rPr>
        <sz val="8"/>
        <color rgb="FF000000"/>
        <rFont val="Arial"/>
        <family val="2"/>
      </rPr>
      <t>VALOR QUE SE EMPENHA REFERENTE A AQUISIÇÃO DE MATERIAL MÉDICO HOSPITALAR PARA UTILIZAÇÃO NO SETOR DE LABORATÓRIO DA SECRETARIA MUNICIPAL DE SAÚDE, CONFORME AUTPRIZAÇÃO DE EMPENHO 1330/2019.</t>
    </r>
  </si>
  <si>
    <r>
      <rPr>
        <b/>
        <sz val="8"/>
        <color rgb="FF000000"/>
        <rFont val="Arial"/>
        <family val="2"/>
      </rPr>
      <t xml:space="preserve">Histórico do Empenho:  </t>
    </r>
    <r>
      <rPr>
        <sz val="8"/>
        <color rgb="FF000000"/>
        <rFont val="Arial"/>
        <family val="2"/>
      </rPr>
      <t>VALOR QUE SE EMPENHA REFERENTE A AQUISIÇÃO DE MATERIAL MÉDICO HOSPITALAR PARA UTILZAÇÃO NO SETOR DE LABORATÓRIO DA SECRETARIA MUNICIPAL DE SAÚDE, CONFORME AUTPRIZAÇÃO DE EMPENHO 1332/2019.</t>
    </r>
  </si>
  <si>
    <r>
      <rPr>
        <b/>
        <sz val="8"/>
        <color rgb="FF000000"/>
        <rFont val="Arial"/>
        <family val="2"/>
      </rPr>
      <t xml:space="preserve">Histórico do Empenho:  </t>
    </r>
    <r>
      <rPr>
        <sz val="8"/>
        <color rgb="FF000000"/>
        <rFont val="Arial"/>
        <family val="2"/>
      </rPr>
      <t>VALOR QUE SE EMPENHA REFERENTE A AQUISIÇÃO DE REAGENTES PARA DETERMINAÇÃO DE HORMÔNIO COM PACTO ADJETO DE EQUIPAMENTOS PARA LABORATÓRIO DA SMS, CONFORME AUTORIZÇÃO DE EMPENHO 1333/2019.</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</si>
  <si>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PARA O LABORATÓRIO DA SMS, CONFORME AUTORIZAÇÃO DE EMPENHO 1343/2019.</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</si>
  <si>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PARA O LABORATÓRIO DA SMS, CONFORME AUTORIZAÇÃO DE EMPENHO 1335/2019.</t>
    </r>
  </si>
  <si>
    <t>ADENIS CARLOS DOS SANTOS</t>
  </si>
  <si>
    <r>
      <rPr>
        <b/>
        <sz val="8"/>
        <color rgb="FF000000"/>
        <rFont val="Arial"/>
        <family val="2"/>
      </rPr>
      <t xml:space="preserve">Histórico do Empenho:  </t>
    </r>
    <r>
      <rPr>
        <sz val="8"/>
        <color rgb="FF000000"/>
        <rFont val="Arial"/>
        <family val="2"/>
      </rPr>
      <t>VALOR QUE SE EMPENHA REFERENTE A ESTIMATIVA DE DESPESAS COM DIÁRIAS DE VIAGEM, NOS TERMOS DO DECRETO MUNICIPAL 97, DE 17 DE JUNHO DE 2019, CONFORME OFÍCIO SMS - SETOR TRANSPORTE 065/2019.</t>
    </r>
  </si>
  <si>
    <t>RAFAEL DE OLIVEIRA CHAGAS</t>
  </si>
  <si>
    <t>DIMAVE EQUIPAMENTOS MEDICOS LTDA.</t>
  </si>
  <si>
    <r>
      <rPr>
        <b/>
        <sz val="8"/>
        <color rgb="FF000000"/>
        <rFont val="Arial"/>
        <family val="2"/>
      </rPr>
      <t xml:space="preserve">Histórico do Empenho:  </t>
    </r>
    <r>
      <rPr>
        <sz val="8"/>
        <color rgb="FF000000"/>
        <rFont val="Arial"/>
        <family val="2"/>
      </rPr>
      <t>VALOR QUE SE EMPENHA REFERENTE A AQUISIÇÃO DE MATERIAIS PARA OXIGENOTERAPIA E OUTROS PARA SMS, CONFORME AUTORIZAÇÃO DE EMPENHO 1400/2019.</t>
    </r>
  </si>
  <si>
    <t>P.M COSTA RIBEIRO - ME</t>
  </si>
  <si>
    <r>
      <rPr>
        <b/>
        <sz val="8"/>
        <color rgb="FF000000"/>
        <rFont val="Arial"/>
        <family val="2"/>
      </rPr>
      <t xml:space="preserve">Histórico do Empenho:  </t>
    </r>
    <r>
      <rPr>
        <sz val="8"/>
        <color rgb="FF000000"/>
        <rFont val="Arial"/>
        <family val="2"/>
      </rPr>
      <t>VALOR QUE SE EMPENHA REFERENTE A  AQUISIÇÃO DE MATERIAIS PARA OXIGENOTERAPIA E OUTROS PARA SMS, CONFORME AUTORIZAÇÃO DE EMPENHO 1401/2019.</t>
    </r>
  </si>
  <si>
    <r>
      <rPr>
        <b/>
        <sz val="8"/>
        <color rgb="FF000000"/>
        <rFont val="Arial"/>
        <family val="2"/>
      </rPr>
      <t xml:space="preserve">Histórico do Empenho:  </t>
    </r>
    <r>
      <rPr>
        <sz val="8"/>
        <color rgb="FF000000"/>
        <rFont val="Arial"/>
        <family val="2"/>
      </rPr>
      <t>VALOR QUE SE EMPENHA REFERENTE A AQUISIÇÃO DE MATERIAL DE ESCRITÓRIO PARA UTLIZAÇÃO NA POLICLÍNICA, CONFORME AUTORIZAÇÃO DE EMPENHO 1371/2019.</t>
    </r>
  </si>
  <si>
    <r>
      <rPr>
        <b/>
        <sz val="8"/>
        <color rgb="FF000000"/>
        <rFont val="Arial"/>
        <family val="2"/>
      </rPr>
      <t xml:space="preserve">Histórico do Empenho:  </t>
    </r>
    <r>
      <rPr>
        <sz val="8"/>
        <color rgb="FF000000"/>
        <rFont val="Arial"/>
        <family val="2"/>
      </rPr>
      <t>VALOR QUE SE EMPENHA REFERENTE A AQUISIÇÃO DE METERIAL DE ESCRITÓRIO PARA UTILIZAÇÃO NA ATENÇÃO BÁSICA, CONFORME AUTORIZAÇÃO DE EMPENHO 1369/2019.</t>
    </r>
  </si>
  <si>
    <r>
      <rPr>
        <b/>
        <sz val="8"/>
        <color rgb="FF000000"/>
        <rFont val="Arial"/>
        <family val="2"/>
      </rPr>
      <t xml:space="preserve">Histórico do Empenho:  </t>
    </r>
    <r>
      <rPr>
        <sz val="8"/>
        <color rgb="FF000000"/>
        <rFont val="Arial"/>
        <family val="2"/>
      </rPr>
      <t>VALOR QUE SE EMPENHA REFERENTE A AQUISIÇÃO DE METERIAL DE ESCRITÓRIO PARA UTILIZAÇÃO NA VISA, CONFORME AUTORIZAÇÃO DE EMPENHO 1373/2019.</t>
    </r>
  </si>
  <si>
    <r>
      <rPr>
        <b/>
        <sz val="8"/>
        <color rgb="FF000000"/>
        <rFont val="Arial"/>
        <family val="2"/>
      </rPr>
      <t xml:space="preserve">Histórico do Empenho:  </t>
    </r>
    <r>
      <rPr>
        <sz val="8"/>
        <color rgb="FF000000"/>
        <rFont val="Arial"/>
        <family val="2"/>
      </rPr>
      <t>VALOR QUE SE EMPENHA REFERENTE A AQUISIÇÃO DE METERIAL DE ESCRITÓRIO PARA UTILIZAÇÃO NA UPA/HOSPITAL, CONFORME AUTORIZAÇÃO DE EMPENHO 1375/2019.</t>
    </r>
  </si>
  <si>
    <r>
      <rPr>
        <b/>
        <sz val="8"/>
        <color rgb="FF000000"/>
        <rFont val="Arial"/>
        <family val="2"/>
      </rPr>
      <t xml:space="preserve">Histórico do Empenho:  </t>
    </r>
    <r>
      <rPr>
        <sz val="8"/>
        <color rgb="FF000000"/>
        <rFont val="Arial"/>
        <family val="2"/>
      </rPr>
      <t>VALOR QUE SE EMPENHA REFERENTE A AQUISIÇÃO DE METERIAL MÉDICO PARA UTILIZAÇÃO NA ATENÇÃO BÁSICA, CONFORME AUTORIZAÇÃO DE EMPENHO 1365/2019.</t>
    </r>
  </si>
  <si>
    <r>
      <rPr>
        <b/>
        <sz val="8"/>
        <color rgb="FF000000"/>
        <rFont val="Arial"/>
        <family val="2"/>
      </rPr>
      <t xml:space="preserve">Histórico do Empenho:  </t>
    </r>
    <r>
      <rPr>
        <sz val="8"/>
        <color rgb="FF000000"/>
        <rFont val="Arial"/>
        <family val="2"/>
      </rPr>
      <t>VALOR QUE SE EMPENHA REFERENTE A AQUISIÇÃO DE METERIAL MÉDICO PARA UTILIZAÇÃO NA UPA/HOSPITAL, CONFORME AUTORIZAÇÃO DE EMPENHO 1367/2019.</t>
    </r>
  </si>
  <si>
    <r>
      <rPr>
        <b/>
        <sz val="8"/>
        <color rgb="FF000000"/>
        <rFont val="Arial"/>
        <family val="2"/>
      </rPr>
      <t xml:space="preserve">Histórico do Empenho:  </t>
    </r>
    <r>
      <rPr>
        <sz val="8"/>
        <color rgb="FF000000"/>
        <rFont val="Arial"/>
        <family val="2"/>
      </rPr>
      <t>VALOR QUE SE EMPENHA REFERENTE A AQUISIÇÃO DE METERIAL DE ESCRITÓRIO PARA UTILIZAÇÃO NA ATENÇÃO BÁSICA, CONFORME AUTORIZAÇÃO DE EMPENHO 1361/2019.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</si>
  <si>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1397/2019.</t>
    </r>
  </si>
  <si>
    <r>
      <rPr>
        <b/>
        <sz val="8"/>
        <color rgb="FF000000"/>
        <rFont val="Arial"/>
        <family val="2"/>
      </rPr>
      <t xml:space="preserve">Histórico do Empenho:  </t>
    </r>
    <r>
      <rPr>
        <sz val="8"/>
        <color rgb="FF000000"/>
        <rFont val="Arial"/>
        <family val="2"/>
      </rPr>
      <t>VALOR QUE SE EMPENHA REFERENTE A AQUISIÇÃO DE MEDICAMENTOS PARA DISTRIBUIÇÃO À POPULAÇÃO, CONFORME AUTORIZAÇÃO DE EMPENHO 1398/2019.</t>
    </r>
  </si>
  <si>
    <r>
      <rPr>
        <b/>
        <sz val="8"/>
        <color rgb="FF000000"/>
        <rFont val="Arial"/>
        <family val="2"/>
      </rPr>
      <t xml:space="preserve">Histórico do Empenho:  </t>
    </r>
    <r>
      <rPr>
        <sz val="8"/>
        <color rgb="FF000000"/>
        <rFont val="Arial"/>
        <family val="2"/>
      </rPr>
      <t>VALOR QUE SE EMPENHA REFERENTE A AQUISIÇÃO DE MEDICAMENTOS PARA DISTRIBUIÇÃO À POPULAÇÃO, CONFORME AUTORIZAÇÃO DE EMPENHO 1396/2019.</t>
    </r>
  </si>
  <si>
    <r>
      <rPr>
        <b/>
        <sz val="8"/>
        <color rgb="FF000000"/>
        <rFont val="Arial"/>
        <family val="2"/>
      </rPr>
      <t xml:space="preserve">Histórico do Empenho:  </t>
    </r>
    <r>
      <rPr>
        <sz val="8"/>
        <color rgb="FF000000"/>
        <rFont val="Arial"/>
        <family val="2"/>
      </rPr>
      <t>VALOR QUE SE EMPENHA REFERENTE A AQUISIÇÃO DE MEDICAMENTOS PARA DISTRIBUIÇÃO À POPULAÇÃO, CONFORME AUTORIZAÇÃO DE EMPENHO 1395/2019.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</si>
  <si>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1394/2019.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</si>
  <si>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1392/2019.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</si>
  <si>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1390/2019.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</si>
  <si>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1388/2019.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</si>
  <si>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1386/2019.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</si>
  <si>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1384/2019.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</si>
  <si>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1383/2019.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</si>
  <si>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1382/2019.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</si>
  <si>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1358/2019.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</si>
  <si>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1356/2019.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</si>
  <si>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1349/2019.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</si>
  <si>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1350/2019.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</si>
  <si>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1353/2019.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</si>
  <si>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1354/2019.</t>
    </r>
  </si>
  <si>
    <r>
      <rPr>
        <b/>
        <sz val="8"/>
        <color rgb="FF000000"/>
        <rFont val="Arial"/>
        <family val="2"/>
      </rPr>
      <t xml:space="preserve">Histórico do Empenho:  </t>
    </r>
    <r>
      <rPr>
        <sz val="8"/>
        <color rgb="FF000000"/>
        <rFont val="Arial"/>
        <family val="2"/>
      </rPr>
      <t>VALOR QUE SE EMPENHA REFERENTE A LOCAÇÃO DE IMÓVEL PARA O FUNCIONAMENTO DO ALMOXARIFADO DA SMS,SITUADO A RUA JOSE DA SILVA FERNANDES, 157, BAIRRO LOURDES, BRUMADINHO/MG PELO PERIODO DE 05/07/2019 A 04/01/2020, CONFORME AUORIZAÇAO DE EMPENHO 1407/2019.</t>
    </r>
  </si>
  <si>
    <r>
      <rPr>
        <b/>
        <sz val="8"/>
        <color rgb="FF000000"/>
        <rFont val="Arial"/>
        <family val="2"/>
      </rPr>
      <t xml:space="preserve">Histórico do Empenho:  </t>
    </r>
    <r>
      <rPr>
        <sz val="8"/>
        <color rgb="FF000000"/>
        <rFont val="Arial"/>
        <family val="2"/>
      </rPr>
      <t>VALOR QUE SE EMPENHA REFERENTE A AQUISIÇÃO DE MEDICAMENTOS - PROGRAMA SES PARA MUNICÍPIOS MG PARA UTILIZAÇÃO NA SMS, CONFORME AUTORIZAÇÃO DE EMPENHO 1387/2019.</t>
    </r>
  </si>
  <si>
    <r>
      <rPr>
        <b/>
        <sz val="8"/>
        <color rgb="FF000000"/>
        <rFont val="Arial"/>
        <family val="2"/>
      </rPr>
      <t xml:space="preserve">Histórico do Empenho:  </t>
    </r>
    <r>
      <rPr>
        <sz val="8"/>
        <color rgb="FF000000"/>
        <rFont val="Arial"/>
        <family val="2"/>
      </rPr>
      <t>VALOR QUE SE EMPENHA REFERENTE A AQUISIÇÃO DE MEDICAMENTOS - PROGRAMA SES PARA MUNICÍPIOS MG PARA UTILIZAÇÃO NA SMS, CONFORME AUTORIZAÇÃO DE EMPENHO 1385/2019.</t>
    </r>
  </si>
  <si>
    <r>
      <rPr>
        <b/>
        <sz val="8"/>
        <color rgb="FF000000"/>
        <rFont val="Arial"/>
        <family val="2"/>
      </rPr>
      <t xml:space="preserve">Histórico do Empenho:  </t>
    </r>
    <r>
      <rPr>
        <sz val="8"/>
        <color rgb="FF000000"/>
        <rFont val="Arial"/>
        <family val="2"/>
      </rPr>
      <t>VALOR QUE SE EMPENHA REFERENTE A AQUISIÇÃO DE MEDICAMENTOS - PROGRAMA SES PARA MUNICÍPIOS MG PARA UTILIZAÇÃO NA SMS, CONFORME AUTORIZAÇÃO DE EMPENHO 1359/2019.</t>
    </r>
  </si>
  <si>
    <r>
      <rPr>
        <b/>
        <sz val="8"/>
        <color rgb="FF000000"/>
        <rFont val="Arial"/>
        <family val="2"/>
      </rPr>
      <t xml:space="preserve">Histórico do Empenho:  </t>
    </r>
    <r>
      <rPr>
        <sz val="8"/>
        <color rgb="FF000000"/>
        <rFont val="Arial"/>
        <family val="2"/>
      </rPr>
      <t>VALOR QUE SE EMPENHA REFERENTE A AQUISIÇÃO DE MEDICAMENTOS - PROGRAMA SES PARA MUNICÍPIOS MG PARA UTILIZAÇÃO NA SMS, CONFORME AUTORIZAÇÃO DE EMPENHO 1351/2019.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</si>
  <si>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1355/2019.</t>
    </r>
  </si>
  <si>
    <r>
      <rPr>
        <b/>
        <sz val="8"/>
        <color rgb="FF000000"/>
        <rFont val="Arial"/>
        <family val="2"/>
      </rPr>
      <t xml:space="preserve">Histórico do Empenho:  </t>
    </r>
    <r>
      <rPr>
        <sz val="8"/>
        <color rgb="FF000000"/>
        <rFont val="Arial"/>
        <family val="2"/>
      </rPr>
      <t>VALOR QUE SE EMPENHA REFERENTE A AQUISIÇÃO DE LANCHES PARA REUNIÃO DE APRESENTAÇÃO DOS ACS/ACE QUE OCORRERÁ NO DIA 12/07/19, NO ESPAÇO SOCIOCULTURAL ARLETE KARAM BRAGA, CONFORME AUTORIZAÇÃO DE EMPENHO 1326/2019.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</si>
  <si>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1381/2019.</t>
    </r>
  </si>
  <si>
    <r>
      <rPr>
        <b/>
        <sz val="8"/>
        <color rgb="FF000000"/>
        <rFont val="Arial"/>
        <family val="2"/>
      </rPr>
      <t xml:space="preserve">Histórico do Empenho:  </t>
    </r>
    <r>
      <rPr>
        <sz val="8"/>
        <color rgb="FF000000"/>
        <rFont val="Arial"/>
        <family val="2"/>
      </rPr>
      <t>VALOR QUE SE EMPENHA REFERENTE A LOCAÇÃO DE IMOVEL PARA FUNCIONAMENTO DO PSF GRAJAÚ, PELO PERIODO DE 10/07/2019 A 09/01/2020, CONFORME AUTORIZAÇÃO DE EMPENHO 1411/2019.</t>
    </r>
  </si>
  <si>
    <r>
      <rPr>
        <b/>
        <sz val="8"/>
        <color rgb="FF000000"/>
        <rFont val="Arial"/>
        <family val="2"/>
      </rPr>
      <t xml:space="preserve">Histórico do Empenho:  </t>
    </r>
    <r>
      <rPr>
        <sz val="8"/>
        <color rgb="FF000000"/>
        <rFont val="Arial"/>
        <family val="2"/>
      </rPr>
      <t>VALOR QUE SE EMPENHA REFERENTE A AQUISIÇÃO DE REAGENTES PARA DETERMINAÇÃO DE EXAME DE GASOMETRIA PARA O LABORATÓRIO, CONFORME AUTORIZAÇÃO DE EMPENHO 1329/2019.</t>
    </r>
  </si>
  <si>
    <r>
      <rPr>
        <b/>
        <sz val="8"/>
        <color rgb="FF000000"/>
        <rFont val="Arial"/>
        <family val="2"/>
      </rPr>
      <t xml:space="preserve">Histórico do Empenho:  </t>
    </r>
    <r>
      <rPr>
        <sz val="8"/>
        <color rgb="FF000000"/>
        <rFont val="Arial"/>
        <family val="2"/>
      </rPr>
      <t>VALOR QUE SE EMPENHA REFERENTE A PRESTAÇÃO DE SERVIÇO DE MANUTENÇÃO PREVENTIVA E CORRETIVA EM APARELHOS DE RAIO-X MARCA SIEMENS E PHILIPS, E EM PROCESSADORA DE FILMES MARCA EMB E LOTUS, INSTALADOS NO HOSPITAL E UPA, CONFORME ATORIZAÇÃO DE EMPENHO 1413/2019.</t>
    </r>
  </si>
  <si>
    <r>
      <rPr>
        <b/>
        <sz val="8"/>
        <color rgb="FF000000"/>
        <rFont val="Arial"/>
        <family val="2"/>
      </rPr>
      <t xml:space="preserve">Histórico do Empenho:  </t>
    </r>
    <r>
      <rPr>
        <sz val="8"/>
        <color rgb="FF000000"/>
        <rFont val="Arial"/>
        <family val="2"/>
      </rPr>
      <t>VALOR QUE SE EMPENHA REFERENTE A CONTRATAÇÃO DE EMPRESA PARA PRESTAÇÃO DE SERVIÇO DE MANUTENÇÃO CORRETIVA E PREVENTIVA EM VEÍCULOS DA SMS, CONFORME AUTPRIZAÇÃO DE EMPENHO 1405/2019.</t>
    </r>
  </si>
  <si>
    <r>
      <rPr>
        <b/>
        <sz val="8"/>
        <color rgb="FF000000"/>
        <rFont val="Arial"/>
        <family val="2"/>
      </rPr>
      <t xml:space="preserve">Histórico do Empenho:  </t>
    </r>
    <r>
      <rPr>
        <sz val="8"/>
        <color rgb="FF000000"/>
        <rFont val="Arial"/>
        <family val="2"/>
      </rPr>
      <t>VALOR QUE SE EMPENHA REFERENTE A LOCAÇÃO DE IMOVEL PARA FUNCIONAMENTO DO SETOR DE PRATICAS INTEGRATIVAAS, PELO PERIODO DE 12/07/2019 A 11/01/2020, CONFORME AUTORIZAÇÃO DE EMPENHO 1410/2019.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</si>
  <si>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AUTRIZAÇÃO DE EMPENHO 1408/2019.</t>
    </r>
  </si>
  <si>
    <r>
      <rPr>
        <b/>
        <sz val="8"/>
        <color rgb="FF000000"/>
        <rFont val="Arial"/>
        <family val="2"/>
      </rPr>
      <t xml:space="preserve">Histórico do Empenho:  </t>
    </r>
    <r>
      <rPr>
        <sz val="8"/>
        <color rgb="FF000000"/>
        <rFont val="Arial"/>
        <family val="2"/>
      </rPr>
      <t>VALOR QUE SE EMPENHA REFERENTE A LOCAÇÃO DE IMÓVEL PARA FUNCIONAMENTO DO PSF TOCA DE CIMA PELO PERIODO DE 15/07/2019 A 14/01/2020, AUTORIZAÇÃO DE EMPENHO 1409/2019.</t>
    </r>
  </si>
  <si>
    <r>
      <rPr>
        <b/>
        <sz val="8"/>
        <color rgb="FF000000"/>
        <rFont val="Arial"/>
        <family val="2"/>
      </rPr>
      <t xml:space="preserve">Histórico do Empenho:  </t>
    </r>
    <r>
      <rPr>
        <sz val="8"/>
        <color rgb="FF000000"/>
        <rFont val="Arial"/>
        <family val="2"/>
      </rPr>
      <t>VALOR QUE SE EMPENHA REFERENTE A LOCAÇÃO DE IMÓVEL PARA FUNCIONAMENTO DO PONTO DE APOIO PARQUE DA CACHOEIRA-PSF TEJUCO PELO PERIODO DE 15/07/2019 A 14/01/2020, CONFORME AUTORIZAÇÃO DE EMPENHO 1412/2019.</t>
    </r>
  </si>
  <si>
    <t>PRAG CONTROL DEDETIZADORA LTDA</t>
  </si>
  <si>
    <r>
      <rPr>
        <b/>
        <sz val="8"/>
        <color rgb="FF000000"/>
        <rFont val="Arial"/>
        <family val="2"/>
      </rPr>
      <t xml:space="preserve">Histórico do Empenho:  </t>
    </r>
    <r>
      <rPr>
        <sz val="8"/>
        <color rgb="FF000000"/>
        <rFont val="Arial"/>
        <family val="2"/>
      </rPr>
      <t>VALOR QUE SE EMPENHA REFERENTE A DEDETIZAÇÃO E DESRATIZAÇÃO A SER REALIZADA NA UPA E HOSPITAL, CONFORME AUTORIZAÇÃO DE EMPENHO 1403/2019.</t>
    </r>
  </si>
  <si>
    <r>
      <rPr>
        <b/>
        <sz val="8"/>
        <color rgb="FF000000"/>
        <rFont val="Arial"/>
        <family val="2"/>
      </rPr>
      <t xml:space="preserve">Histórico do Empenho:  </t>
    </r>
    <r>
      <rPr>
        <sz val="8"/>
        <color rgb="FF000000"/>
        <rFont val="Arial"/>
        <family val="2"/>
      </rPr>
      <t>VALOR QUE SE EMPENHA REFERENTE A AQUISIÇÃO DE GÊNEROS ALIMENTÍCIOS (CARNE) PARA UTILIZAÇÃO NA SMS - SETOR DE NUTRIÇÃO DIETÉTICA, CONFORME AUTORIZAÇÃO DE EMPENHO 1308/2019.</t>
    </r>
  </si>
  <si>
    <r>
      <rPr>
        <b/>
        <sz val="8"/>
        <color rgb="FF000000"/>
        <rFont val="Arial"/>
        <family val="2"/>
      </rPr>
      <t xml:space="preserve">Histórico do Empenho:  </t>
    </r>
    <r>
      <rPr>
        <sz val="8"/>
        <color rgb="FF000000"/>
        <rFont val="Arial"/>
        <family val="2"/>
      </rPr>
      <t>VALOR QUE SE EMPENHA REFERENTE A AQUISIÇÃO DE GÊNEROS ALIMENTÍCIOS (CARNE) PARA UTILIZAÇÃO NA SMS - SETOR NUTRIÇÃO DIETÉTICA, CONFORME AUTORIZAÇÃO DE EMPENHO 1415/2019.</t>
    </r>
  </si>
  <si>
    <r>
      <rPr>
        <b/>
        <sz val="8"/>
        <color rgb="FF000000"/>
        <rFont val="Arial"/>
        <family val="2"/>
      </rPr>
      <t xml:space="preserve">Histórico do Empenho:  </t>
    </r>
    <r>
      <rPr>
        <sz val="8"/>
        <color rgb="FF000000"/>
        <rFont val="Arial"/>
        <family val="2"/>
      </rPr>
      <t>VALOR QUE SE EMPENHA REFERENTE A AQUISIÇÃO DE PRODUTOS PARA LAVANDERIA HOSPITALAR PARA UTILIZAÇÃO NO HOPITAL, CONFORME AUTORIZAÇÃO DE EMPENHO 1416/2019.</t>
    </r>
  </si>
  <si>
    <t>MARIA DE FATIMA DO CARMOA</t>
  </si>
  <si>
    <r>
      <rPr>
        <b/>
        <sz val="8"/>
        <color rgb="FF000000"/>
        <rFont val="Arial"/>
        <family val="2"/>
      </rPr>
      <t xml:space="preserve">Histórico do Empenho:  </t>
    </r>
    <r>
      <rPr>
        <sz val="8"/>
        <color rgb="FF000000"/>
        <rFont val="Arial"/>
        <family val="2"/>
      </rPr>
      <t>VALOR QUE SE EMPENHA REFERENTE A LOCAÇÃO DE IMÓVEL PARA ABRIGAR O SETOR DE VIGILÂNCIA EM SAÚDE NO ENDEREÇO RUA GALENA, N° 57 A, CENTRO, BRUMADINHO/MG PELO PERIODO DE 16/07/2019 A 15/01/2020, CONFORME AUTORIZAÇÃO DE EMPENHO 1404/2019.</t>
    </r>
  </si>
  <si>
    <r>
      <rPr>
        <b/>
        <sz val="8"/>
        <color rgb="FF000000"/>
        <rFont val="Arial"/>
        <family val="2"/>
      </rPr>
      <t xml:space="preserve">Histórico do Empenho:  </t>
    </r>
    <r>
      <rPr>
        <sz val="8"/>
        <color rgb="FF000000"/>
        <rFont val="Arial"/>
        <family val="2"/>
      </rPr>
      <t>VALOR QUE SE EMPENHA REFERENTE A AQUISIÇÃO DE MÁSCARAS DE ALTA CONCENTRAÇÃO PARA UTILIZAÇÃO NA SMS, CONFORME AUTORIZAÇÃO DE EMPENHO 1414/2019.</t>
    </r>
  </si>
  <si>
    <r>
      <rPr>
        <b/>
        <sz val="8"/>
        <color rgb="FF000000"/>
        <rFont val="Arial"/>
        <family val="2"/>
      </rPr>
      <t xml:space="preserve">Histórico do Empenho:  </t>
    </r>
    <r>
      <rPr>
        <sz val="8"/>
        <color rgb="FF000000"/>
        <rFont val="Arial"/>
        <family val="2"/>
      </rPr>
      <t>VALOR QUE SE EMPENHA REFERENTE A LOCAÇÃO DE IMOVEL PARA MORADIA DE MÉDICO PARTICIPANTE DO PROGRAMA MAIS MÉDICOS DO BRASIL. ENDEREÇO: RUA ESMERALDAS, N° 53, BAIRRO PLANALTO, BRUMADINHO/MG PELO PERIODO DE 17/07/2019 A 16/08/2019, CONFORME AUTORIZAÇAO DE EMPENHO 1419/2019.</t>
    </r>
  </si>
  <si>
    <t>02.02007008.10.304.0018.1149.4.4.90.52.27</t>
  </si>
  <si>
    <t>RFP MAQUINAS E EMPREENDIMENTOS LTDA - EPP</t>
  </si>
  <si>
    <r>
      <rPr>
        <b/>
        <sz val="8"/>
        <color rgb="FF000000"/>
        <rFont val="Arial"/>
        <family val="2"/>
      </rPr>
      <t xml:space="preserve">Histórico do Empenho:  </t>
    </r>
    <r>
      <rPr>
        <sz val="8"/>
        <color rgb="FF000000"/>
        <rFont val="Arial"/>
        <family val="2"/>
      </rPr>
      <t>VALOR QUE SE EMPENHA REFERENTE A AQUISIÇÃO DE VEÍCULO TIPO UTILITÁRIO PARA REALIZAÇÃO DE CAMPANHA E TRANSPORTE DOS AGENTES DE ZOONOSES DA SMS., CONFORME AUTPRIZAÇÃO DE EMPENHO 1420/2019. RECURSO PURA CUSTEIO DA DESPESA: SES C/C 20565-6.</t>
    </r>
  </si>
  <si>
    <t>02.02007003.10.122.0033.2322.3.3.90.39.15</t>
  </si>
  <si>
    <t>ACESSO E PONTO TELECOMUNICAÇÕES LTDA</t>
  </si>
  <si>
    <r>
      <rPr>
        <b/>
        <sz val="8"/>
        <color rgb="FF000000"/>
        <rFont val="Arial"/>
        <family val="2"/>
      </rPr>
      <t xml:space="preserve">Histórico do Empenho:  </t>
    </r>
    <r>
      <rPr>
        <sz val="8"/>
        <color rgb="FF000000"/>
        <rFont val="Arial"/>
        <family val="2"/>
      </rPr>
      <t>VALOR QUE SE EMPENHA REFERENTE A MANUTENÇÃO DO RELÓGIO DE PONTO DA SECRETARIA MUNICIPAL DE SAÚDE, CONFORME AUTORIZAÇÃO DE EMPENHO 1406/2019.</t>
    </r>
  </si>
  <si>
    <r>
      <rPr>
        <b/>
        <sz val="8"/>
        <color rgb="FF000000"/>
        <rFont val="Arial"/>
        <family val="2"/>
      </rPr>
      <t xml:space="preserve">Histórico do Empenho:  </t>
    </r>
    <r>
      <rPr>
        <sz val="8"/>
        <color rgb="FF000000"/>
        <rFont val="Arial"/>
        <family val="2"/>
      </rPr>
      <t>VALOR QUE SE EMPENHA REFERENTE A AQUISIÇÃO DE MATERIAL DE LIMPEZA PARA A ATENÇÃO BÁSICA, CONFORME AUTORIZAÇÃO DE EMPENHO 1423/2019.</t>
    </r>
  </si>
  <si>
    <r>
      <rPr>
        <b/>
        <sz val="8"/>
        <color rgb="FF000000"/>
        <rFont val="Arial"/>
        <family val="2"/>
      </rPr>
      <t xml:space="preserve">Histórico do Empenho:  </t>
    </r>
    <r>
      <rPr>
        <sz val="8"/>
        <color rgb="FF000000"/>
        <rFont val="Arial"/>
        <family val="2"/>
      </rPr>
      <t>VALOR QUE SE EMPENHA REFERENTE A AQUISIÇÃO DE MATERIAL DE LIMPEZA PARA A ATENÇÃO BÁSICA, CONFORME AUTORIZAÇÃO DE EMPENHO 1424/2019.</t>
    </r>
  </si>
  <si>
    <r>
      <rPr>
        <b/>
        <sz val="8"/>
        <color rgb="FF000000"/>
        <rFont val="Arial"/>
        <family val="2"/>
      </rPr>
      <t xml:space="preserve">Histórico do Empenho:  </t>
    </r>
    <r>
      <rPr>
        <sz val="8"/>
        <color rgb="FF000000"/>
        <rFont val="Arial"/>
        <family val="2"/>
      </rPr>
      <t>VALOR QUE SE EMPENHA REFERENTE A AQUISIÇÃO DE MATERIAL DE LIMPEZA PARA UTILIZAÇÃO NA POLICLÍNICA, CONFORME AUTORIZAÇÃO DE EMPENHO 1425/2019.</t>
    </r>
  </si>
  <si>
    <r>
      <rPr>
        <b/>
        <sz val="8"/>
        <color rgb="FF000000"/>
        <rFont val="Arial"/>
        <family val="2"/>
      </rPr>
      <t xml:space="preserve">Histórico do Empenho:  </t>
    </r>
    <r>
      <rPr>
        <sz val="8"/>
        <color rgb="FF000000"/>
        <rFont val="Arial"/>
        <family val="2"/>
      </rPr>
      <t>VALOR QUE SE EMPENHA REFERENTE A AQUISIÇÃO DE MATERIAL DE LIMPEZA PARA UTILIZAÇÃO NA UOA/HOSPITAL MUNICIPAL, CONFORME AUTORIZAÇÃO DE EMPENHO 1426/2019.</t>
    </r>
  </si>
  <si>
    <r>
      <rPr>
        <b/>
        <sz val="8"/>
        <color rgb="FF000000"/>
        <rFont val="Arial"/>
        <family val="2"/>
      </rPr>
      <t xml:space="preserve">Histórico do Empenho:  </t>
    </r>
    <r>
      <rPr>
        <sz val="8"/>
        <color rgb="FF000000"/>
        <rFont val="Arial"/>
        <family val="2"/>
      </rPr>
      <t>VALOR QUE SE EMPENHA REFERENTE A AQUISIÇÃO DE MATERIAL DE LIMPEZA PARA UTILIZAÇÃO NA POLICLÍNICA, CONFORME AUTORIZAÇÃO DE EMPENHO 1427/2019.</t>
    </r>
  </si>
  <si>
    <r>
      <rPr>
        <b/>
        <sz val="8"/>
        <color rgb="FF000000"/>
        <rFont val="Arial"/>
        <family val="2"/>
      </rPr>
      <t xml:space="preserve">Histórico do Empenho:  </t>
    </r>
    <r>
      <rPr>
        <sz val="8"/>
        <color rgb="FF000000"/>
        <rFont val="Arial"/>
        <family val="2"/>
      </rPr>
      <t>VALOR QUE SE EMPENHA REFERENTE A AQUISIÇÃO DE MATERIAL DE LIMPEZA PARA UTILIZAÇÃO NA UOA/HOSPITAL MUNICIPAL, CONFORME AUTORIZAÇÃO DE EMPENHO 1428/2019.</t>
    </r>
  </si>
  <si>
    <r>
      <rPr>
        <b/>
        <sz val="8"/>
        <color rgb="FF000000"/>
        <rFont val="Arial"/>
        <family val="2"/>
      </rPr>
      <t xml:space="preserve">Histórico do Empenho:  </t>
    </r>
    <r>
      <rPr>
        <sz val="8"/>
        <color rgb="FF000000"/>
        <rFont val="Arial"/>
        <family val="2"/>
      </rPr>
      <t>VALOR QUE SE EMPENHA REFERENTE A AQUISIÇAO DE DIETAS ENTERAIS E OUTROS PARA UTILIZAÇÃO NA ATENÇÃO BÁSICA, CONFORME AUTORIZAÇAO DE EMPENHO 1422/2019.</t>
    </r>
  </si>
  <si>
    <r>
      <rPr>
        <b/>
        <sz val="8"/>
        <color rgb="FF000000"/>
        <rFont val="Arial"/>
        <family val="2"/>
      </rPr>
      <t xml:space="preserve">Histórico do Empenho:  </t>
    </r>
    <r>
      <rPr>
        <sz val="8"/>
        <color rgb="FF000000"/>
        <rFont val="Arial"/>
        <family val="2"/>
      </rPr>
      <t>VALOR QUE SE EMPENHA REFERENTE A PRESTAÇÃO DE REALIZAÇÃO DE EXAMES/PROCEDIMENTOS MÉDICOS COMPLEMENTARES, DE MÉDIA E ALTA COMPLEXIDADE, PARA A SECRETATRIA MUNICIPAL DE SAÚDE, CONFORME AUTORIZAÇÃO DE EMPENHO 1421/2019.</t>
    </r>
  </si>
  <si>
    <t>AGNELO PRADO FRANCA</t>
  </si>
  <si>
    <r>
      <rPr>
        <b/>
        <sz val="8"/>
        <color rgb="FF000000"/>
        <rFont val="Arial"/>
        <family val="2"/>
      </rPr>
      <t xml:space="preserve">Histórico do Empenho:  </t>
    </r>
    <r>
      <rPr>
        <sz val="8"/>
        <color rgb="FF000000"/>
        <rFont val="Arial"/>
        <family val="2"/>
      </rPr>
      <t>VALOR QUE SE EMPENHA REFERENTE A CONCESSÃO DE DIÁRIA DE VIAGEM PARA PARTICIPAÇÃO NA 16ª CONFERÊNCIA NACIONAL DE SAÚDE, QUE ACONTECERÁ NO PAVALIHÃO DE EXPOSIÇÃO DO PARQUE DA CIDADE, BRASÍLIA, ENTRE OS DIAS DE 04/08/2019 A 07/08/2019.</t>
    </r>
  </si>
  <si>
    <r>
      <rPr>
        <b/>
        <sz val="8"/>
        <color rgb="FF000000"/>
        <rFont val="Arial"/>
        <family val="2"/>
      </rPr>
      <t xml:space="preserve">Histórico do Empenho:  </t>
    </r>
    <r>
      <rPr>
        <sz val="8"/>
        <color rgb="FF000000"/>
        <rFont val="Arial"/>
        <family val="2"/>
      </rPr>
      <t>VALOR QUE SE EMPENHA REFERENTE A AQUISIÇÃO DE MEDICAMENTOS MANIPULADOS PARA UTILIZAÇÃO NA SMS, CONFORME AUTORIZAÇÃO DE EMPENHO 1380/2019.</t>
    </r>
  </si>
  <si>
    <r>
      <rPr>
        <b/>
        <sz val="8"/>
        <color rgb="FF000000"/>
        <rFont val="Arial"/>
        <family val="2"/>
      </rPr>
      <t xml:space="preserve">Histórico do Empenho:  </t>
    </r>
    <r>
      <rPr>
        <sz val="8"/>
        <color rgb="FF000000"/>
        <rFont val="Arial"/>
        <family val="2"/>
      </rPr>
      <t>VALOR QUE SE EMPENHA REFERENTE A AQUISIÇÃO DE MATERIAL ODONTOLÓGICO PARA O SETOR DE ODONTOLOGIA, CONFORME AUTORIZAÇÃO DE EMPENHO 1521/2019.</t>
    </r>
  </si>
  <si>
    <r>
      <rPr>
        <b/>
        <sz val="8"/>
        <color rgb="FF000000"/>
        <rFont val="Arial"/>
        <family val="2"/>
      </rPr>
      <t xml:space="preserve">Histórico do Empenho:  </t>
    </r>
    <r>
      <rPr>
        <sz val="8"/>
        <color rgb="FF000000"/>
        <rFont val="Arial"/>
        <family val="2"/>
      </rPr>
      <t>VALOR QUE SE EMPENHA REFERENTE A AQUISIÇÃO DE MATERIAL ODONTOLÓGICO PARA O SETOR DE ODONTOLOGIA, CONFORME AUTORIZAÇÃO DE EMPENHO 1520/2019.</t>
    </r>
  </si>
  <si>
    <r>
      <rPr>
        <b/>
        <sz val="8"/>
        <color rgb="FF000000"/>
        <rFont val="Arial"/>
        <family val="2"/>
      </rPr>
      <t xml:space="preserve">Histórico do Empenho:  </t>
    </r>
    <r>
      <rPr>
        <sz val="8"/>
        <color rgb="FF000000"/>
        <rFont val="Arial"/>
        <family val="2"/>
      </rPr>
      <t>VALOR QUE SE EMPENHA REFERENTE A AQUISIÇÃO DE MATERIAL ODONTOLÓGICO PARA O SETOR DE ODONTOLOGIA, CONFORME AUTORIZAÇÃO DE EMPENHO 1519/2019.</t>
    </r>
  </si>
  <si>
    <r>
      <rPr>
        <b/>
        <sz val="8"/>
        <color rgb="FF000000"/>
        <rFont val="Arial"/>
        <family val="2"/>
      </rPr>
      <t xml:space="preserve">Histórico do Empenho:  </t>
    </r>
    <r>
      <rPr>
        <sz val="8"/>
        <color rgb="FF000000"/>
        <rFont val="Arial"/>
        <family val="2"/>
      </rPr>
      <t>VALOR QUE SE EMPENHA REFERENTE A AQUISÇÃO DE LANCHES PARA USUÁRIOS QUE REALIZARÃO CIRURGIA DE CATARATA NO HOSPITAL FUNDAÇÃO VESPASIANENSE DE SAÚDE, CONFORME AUTORIZAÇÃO DE EMPENHO 1504/2019.</t>
    </r>
  </si>
  <si>
    <r>
      <rPr>
        <b/>
        <sz val="8"/>
        <color rgb="FF000000"/>
        <rFont val="Arial"/>
        <family val="2"/>
      </rPr>
      <t xml:space="preserve">Histórico do Empenho:  </t>
    </r>
    <r>
      <rPr>
        <sz val="8"/>
        <color rgb="FF000000"/>
        <rFont val="Arial"/>
        <family val="2"/>
      </rPr>
      <t>VALOR QUE SE EMPENHA REFERENTE A AQUISIÇÃO DE PESCADOS PARA CONSUMO NO HOSPITAL MUNICIPAL JOÃO FERNANDES DO CARMO E DEMAIS UNIDADES DA SMS, CONFORME AUTORIZAÇÃO DE EMPENHO 1454/2019.</t>
    </r>
  </si>
  <si>
    <t>LABORATORIO TAFURI DE PATOLOGIA LTDA</t>
  </si>
  <si>
    <r>
      <rPr>
        <b/>
        <sz val="8"/>
        <color rgb="FF000000"/>
        <rFont val="Arial"/>
        <family val="2"/>
      </rPr>
      <t xml:space="preserve">Histórico do Empenho:  </t>
    </r>
    <r>
      <rPr>
        <sz val="8"/>
        <color rgb="FF000000"/>
        <rFont val="Arial"/>
        <family val="2"/>
      </rPr>
      <t>VALOR QUE SE EMPENHA REFERENTE A REALIZAÇÃO DE EXAMES MÉDICOS COMPLEMENTARES EM DIAGNOSE DE ANATOMIA PATOLÓGICA, CITOLOGIA ONCÓTICA E CITOPATOLÓGICA E OUTROS EXAMES ESPECIALIZADOS PARA O SETOR DE LABORATÓRIO DA SMS, CONFORME AUTORIZAÇÃO DE EMPENHO 1445/2019.</t>
    </r>
  </si>
  <si>
    <r>
      <rPr>
        <b/>
        <sz val="8"/>
        <color rgb="FF000000"/>
        <rFont val="Arial"/>
        <family val="2"/>
      </rPr>
      <t xml:space="preserve">Histórico do Empenho:  </t>
    </r>
    <r>
      <rPr>
        <sz val="8"/>
        <color rgb="FF000000"/>
        <rFont val="Arial"/>
        <family val="2"/>
      </rPr>
      <t>VALOR QUE SE EMPENHA REFERENTE A LOCAÇÃO DE IMÓVEL NA LOCALIDADE DE SAPÉ PARA FUNCIONAMENTO DO PSF SAPÉ. ENDEREÇO: RUA SAPÉ, N° 25, SAPÉ, BRUMADINHO/MG, PELO PERIODO DE 19/07/2019 A 18/10/2019, CONFORME AUTORIZAÇÃO DE EMPENHO 1442/2019.</t>
    </r>
  </si>
  <si>
    <r>
      <rPr>
        <b/>
        <sz val="8"/>
        <color rgb="FF000000"/>
        <rFont val="Arial"/>
        <family val="2"/>
      </rPr>
      <t xml:space="preserve">Histórico do Empenho:  </t>
    </r>
    <r>
      <rPr>
        <sz val="8"/>
        <color rgb="FF000000"/>
        <rFont val="Arial"/>
        <family val="2"/>
      </rPr>
      <t>VALOR QUE SE EMPENHA REFERENTE A LOCAÇÃO DE IMOVEL PARA FUNCIONAMENTO DO ALMOXARIFADO DE MEDICAMENTOS, NO ENDEREÇO RUA JACI REZENDE TEIXEIRA, N° 390, JOTA, BRUMADINHO, PELO PERIODO DE 19/07/2019 A 18/01/2020, CONFORME AUTORIZAÇÃO DE EMPENHO 1529/2019.</t>
    </r>
  </si>
  <si>
    <t>CDI NUCLEAR LTDA</t>
  </si>
  <si>
    <r>
      <rPr>
        <b/>
        <sz val="8"/>
        <color rgb="FF000000"/>
        <rFont val="Arial"/>
        <family val="2"/>
      </rPr>
      <t xml:space="preserve">Histórico do Empenho:  </t>
    </r>
    <r>
      <rPr>
        <sz val="8"/>
        <color rgb="FF000000"/>
        <rFont val="Arial"/>
        <family val="2"/>
      </rPr>
      <t>VALOR QUE SE EMPENHA REFERENTE A CONTRATAÇÃO DE SERVIÇOS DE EXAMES/PROCEDIMENTOS MÉDICOS COMPLEMENTARES, DE MÉDIA E ALTA COMPLEXIDADE, CONFORME AUTPRIZAÇÃO DE EMPENHO 1498/2019.</t>
    </r>
  </si>
  <si>
    <t>CARDIO - BELLEAGE CARDIOLOGISTA LTDA</t>
  </si>
  <si>
    <r>
      <rPr>
        <b/>
        <sz val="8"/>
        <color rgb="FF000000"/>
        <rFont val="Arial"/>
        <family val="2"/>
      </rPr>
      <t xml:space="preserve">Histórico do Empenho:  </t>
    </r>
    <r>
      <rPr>
        <sz val="8"/>
        <color rgb="FF000000"/>
        <rFont val="Arial"/>
        <family val="2"/>
      </rPr>
      <t>VALOR QUE SE EMPENHA REFERENTE A CONTRATAÇÃO DE SERVIÇOS DE EXAMES/PROCEDIMENTOS MÉDICOS COMPLEMENTARES, DE MÉDIA E ALTA COMPLEXIDADE, CONFORME AUTPRIZAÇÃO DE EMPENHO 1501/2019.</t>
    </r>
  </si>
  <si>
    <r>
      <rPr>
        <b/>
        <sz val="8"/>
        <color rgb="FF000000"/>
        <rFont val="Arial"/>
        <family val="2"/>
      </rPr>
      <t xml:space="preserve">Histórico do Empenho:  </t>
    </r>
    <r>
      <rPr>
        <sz val="8"/>
        <color rgb="FF000000"/>
        <rFont val="Arial"/>
        <family val="2"/>
      </rPr>
      <t>VALOR QUE SE EMPENHA REFERENTE A CONTRATAÇÃO DE SERVIÇOS DE EXAMES/PROCEDIMENTOS MÉDICOS COMPLEMENTARES, DE MÉDIA E ALTA COMPLEXIDADE, CONFORME AUTPRIZAÇÃO DE EMPENHO 1503/2019.</t>
    </r>
  </si>
  <si>
    <t>MEDICINA NUCLEAR CONTAGEM LTDA</t>
  </si>
  <si>
    <r>
      <rPr>
        <b/>
        <sz val="8"/>
        <color rgb="FF000000"/>
        <rFont val="Arial"/>
        <family val="2"/>
      </rPr>
      <t xml:space="preserve">Histórico do Empenho:  </t>
    </r>
    <r>
      <rPr>
        <sz val="8"/>
        <color rgb="FF000000"/>
        <rFont val="Arial"/>
        <family val="2"/>
      </rPr>
      <t>VALOR QUE SE EMPENHA REFERENTE A CONTRATAÇÃO DE SERVIÇOS DE EXAMES/PROCEDIMENTOS MÉDICOS COMPLEMENTARES, DE MÉDIA E ALTA COMPLEXIDADE, CONFORME AUTPRIZAÇÃO DE EMPENHO 1505/2019.</t>
    </r>
  </si>
  <si>
    <t>INSTITUTO HERMES PARDINI LTDA</t>
  </si>
  <si>
    <r>
      <rPr>
        <b/>
        <sz val="8"/>
        <color rgb="FF000000"/>
        <rFont val="Arial"/>
        <family val="2"/>
      </rPr>
      <t xml:space="preserve">Histórico do Empenho:  </t>
    </r>
    <r>
      <rPr>
        <sz val="8"/>
        <color rgb="FF000000"/>
        <rFont val="Arial"/>
        <family val="2"/>
      </rPr>
      <t>VALOR QUE SE EMPENHA REFERENTE A CONTRATAÇÃO DE SERVIÇOS DE EXAMES/PROCEDIMENTOS MÉDICOS COMPLEMENTARES, DE MÉDIA E ALTA COMPLEXIDADE, CONFORME AUTPRIZAÇÃO DE EMPENHO 1508/2019.</t>
    </r>
  </si>
  <si>
    <r>
      <rPr>
        <b/>
        <sz val="8"/>
        <color rgb="FF000000"/>
        <rFont val="Arial"/>
        <family val="2"/>
      </rPr>
      <t xml:space="preserve">Histórico do Empenho:  </t>
    </r>
    <r>
      <rPr>
        <sz val="8"/>
        <color rgb="FF000000"/>
        <rFont val="Arial"/>
        <family val="2"/>
      </rPr>
      <t>VALOR QUE SE EMPEHA REFERENTE A CONTRATAÇÃO DE EMPRESA PARA COLETA, TRANSPORTE, TRATAMENTO E DESTINO FINAL DOS RESIDUOS DE SAUDE, CONFORME AUTORIZAÇÃO DE EMPENHO 1441/2019.</t>
    </r>
  </si>
  <si>
    <r>
      <rPr>
        <b/>
        <sz val="8"/>
        <color rgb="FF000000"/>
        <rFont val="Arial"/>
        <family val="2"/>
      </rPr>
      <t xml:space="preserve">Histórico do Empenho:  </t>
    </r>
    <r>
      <rPr>
        <sz val="8"/>
        <color rgb="FF000000"/>
        <rFont val="Arial"/>
        <family val="2"/>
      </rPr>
      <t>VALOR QUE SE EMPENHA REFERENTE A INDENIZAÇÃO POR FÉRIAS NÃO GOZADAS, CONFORME CI 07/2019/SMS-DARH, OFÍCIO 60/2019-SMS-DARH.</t>
    </r>
  </si>
  <si>
    <r>
      <rPr>
        <b/>
        <sz val="8"/>
        <color rgb="FF000000"/>
        <rFont val="Arial"/>
        <family val="2"/>
      </rPr>
      <t xml:space="preserve">Histórico do Empenho:  </t>
    </r>
    <r>
      <rPr>
        <sz val="8"/>
        <color rgb="FF000000"/>
        <rFont val="Arial"/>
        <family val="2"/>
      </rPr>
      <t>VALOR QUE SE EMPENHA REFERENTE A AQUISIÇÃO DE PEÇAS PARA MANUTENÇÃO DA FROTA DA SMS, CONFORME AUTORIZAÇÃO DE EMPENHO 1439/2019.</t>
    </r>
  </si>
  <si>
    <r>
      <rPr>
        <b/>
        <sz val="8"/>
        <color rgb="FF000000"/>
        <rFont val="Arial"/>
        <family val="2"/>
      </rPr>
      <t xml:space="preserve">Histórico do Empenho:  </t>
    </r>
    <r>
      <rPr>
        <sz val="8"/>
        <color rgb="FF000000"/>
        <rFont val="Arial"/>
        <family val="2"/>
      </rPr>
      <t>VALOR QUE SE EMPENHA REFERENTE A CONTRATAÇÃO DE EMPRESA PARA PRESTAÇÃO DE SERVIÇO DE MANUTENÇÃO CORRETIVA E PREVENTIVA NA FROTA DA SMS, CONFORME AUTORIZAÇAÕ DE EMPENHO 1440/2019.</t>
    </r>
  </si>
  <si>
    <r>
      <rPr>
        <b/>
        <sz val="8"/>
        <color rgb="FF000000"/>
        <rFont val="Arial"/>
        <family val="2"/>
      </rPr>
      <t xml:space="preserve">Histórico do Empenho:  </t>
    </r>
    <r>
      <rPr>
        <sz val="8"/>
        <color rgb="FF000000"/>
        <rFont val="Arial"/>
        <family val="2"/>
      </rPr>
      <t>VALOR QUE SE EMPENHA REFERENTE A AQUISIÇAO DE GASOLINA E OLEO DIESEL S10 PARA FROTA DE VEICULOS DA SMS, CONFORME AUTORIZAÇÃO DE EMPENHO 1540/2019.</t>
    </r>
  </si>
  <si>
    <r>
      <rPr>
        <b/>
        <sz val="8"/>
        <color rgb="FF000000"/>
        <rFont val="Arial"/>
        <family val="2"/>
      </rPr>
      <t xml:space="preserve">Histórico do Empenho:  </t>
    </r>
    <r>
      <rPr>
        <sz val="8"/>
        <color rgb="FF000000"/>
        <rFont val="Arial"/>
        <family val="2"/>
      </rPr>
      <t>VALOR QUE SE EMPENHA REFERENTE A AQUISIÇÃO DE FIOS CIRÚRGICOS PARA A ATENÇÃO BÁSICA, CONFORME AUTORIZAÇÃO DE EMPENHO 1522/2019.</t>
    </r>
  </si>
  <si>
    <r>
      <rPr>
        <b/>
        <sz val="8"/>
        <color rgb="FF000000"/>
        <rFont val="Arial"/>
        <family val="2"/>
      </rPr>
      <t xml:space="preserve">Histórico do Empenho:  </t>
    </r>
    <r>
      <rPr>
        <sz val="8"/>
        <color rgb="FF000000"/>
        <rFont val="Arial"/>
        <family val="2"/>
      </rPr>
      <t>VALOR QUE SE EMPENHA REFERENTE A AQUISIÇÃO DE FIOS CIRÚRGICOS PARA UPA/HOSPITAL, CONFORME AUTPRIZAÇÃO DE EMPENHO 1523/2019.</t>
    </r>
  </si>
  <si>
    <r>
      <rPr>
        <b/>
        <sz val="8"/>
        <color rgb="FF000000"/>
        <rFont val="Arial"/>
        <family val="2"/>
      </rPr>
      <t xml:space="preserve">Histórico do Empenho:  </t>
    </r>
    <r>
      <rPr>
        <sz val="8"/>
        <color rgb="FF000000"/>
        <rFont val="Arial"/>
        <family val="2"/>
      </rPr>
      <t>VALOR QUE SE EMPENHA REFERENTE A AQUISIÇÃO DE FIOS CIRÚRGICOS PARA UPA/HOSPITAL, CONFORME AUTORIZAÇÃO DE EMPENHO 1524/2019.</t>
    </r>
  </si>
  <si>
    <r>
      <rPr>
        <b/>
        <sz val="8"/>
        <color rgb="FF000000"/>
        <rFont val="Arial"/>
        <family val="2"/>
      </rPr>
      <t xml:space="preserve">Histórico do Empenho:  </t>
    </r>
    <r>
      <rPr>
        <sz val="8"/>
        <color rgb="FF000000"/>
        <rFont val="Arial"/>
        <family val="2"/>
      </rPr>
      <t>VALOR QUE SE EMPENHA REFERENTE A AQUISIÇÃO DE FIOS CIRÚRGICOS PARA UPA/HOSPITAL, CONFORME AUTORIZAÇÃO DE EMPENHO 1525/2019.</t>
    </r>
  </si>
  <si>
    <r>
      <rPr>
        <b/>
        <sz val="8"/>
        <color rgb="FF000000"/>
        <rFont val="Arial"/>
        <family val="2"/>
      </rPr>
      <t xml:space="preserve">Histórico do Empenho:  </t>
    </r>
    <r>
      <rPr>
        <sz val="8"/>
        <color rgb="FF000000"/>
        <rFont val="Arial"/>
        <family val="2"/>
      </rPr>
      <t>VALOR QUE SE EMPENHA REFERENTE A LOCAÇÃO DE IMOVEL ONDE SE DÁ A MORADIA DE MÉDICO PARTICIPANTE DO PROGRAMA +MÉDICOS DO BRASIL, NO ENDEREÇO RUA OLIVEIRO FERNANDES, N° 20, CX 01, CARMO, BRUMADINHO/MG, CONFORME AUTORIZAÇÃO DE EMPENHO 1555/2019.</t>
    </r>
  </si>
  <si>
    <r>
      <rPr>
        <b/>
        <sz val="8"/>
        <color rgb="FF000000"/>
        <rFont val="Arial"/>
        <family val="2"/>
      </rPr>
      <t xml:space="preserve">Histórico do Empenho:  </t>
    </r>
    <r>
      <rPr>
        <sz val="8"/>
        <color rgb="FF000000"/>
        <rFont val="Arial"/>
        <family val="2"/>
      </rPr>
      <t>VALOR QUE SE EMPENHA REFERENTE A CONTRATAÇÃO  DE EMPRESA ESPECIALIZADA EM PRESTAÇÃO DE SERVIÇOS DE IMPRESSÃO (OUTSOURCING), COM FORNECIMENTO DE EQUIPAMENTOS, SISTEMA DE GERENCIAMENTO DE IMPRESSÕES E BILHETAGEM, MANUTENÇÃO PREVENTIVA E CORRETIVA  DOS EQUIPAMENTOS, PARA A SECRETARIA MUNICIPAL DE SAÚDE, CONFORME AUTORIZAÇÃO DE EMPENHO 1554/2019.</t>
    </r>
  </si>
  <si>
    <t>SORAIA CRISTINA MARCIANA DE OLIVEIRA</t>
  </si>
  <si>
    <r>
      <rPr>
        <b/>
        <sz val="8"/>
        <color rgb="FF000000"/>
        <rFont val="Arial"/>
        <family val="2"/>
      </rPr>
      <t xml:space="preserve">Histórico do Empenho:  </t>
    </r>
    <r>
      <rPr>
        <sz val="8"/>
        <color rgb="FF000000"/>
        <rFont val="Arial"/>
        <family val="2"/>
      </rPr>
      <t>VALOR QUE SE EMPENHA REFERENTE A CONCESSÃO DE DIÁRIA DE VIAGEM PARA CUSTEIO DE GASTOS COM DESLOCAMENTO URBANO, HOSPEDAGEM E ALIMENTAÇÃO, PELO DESEMPENHO DE ATIVIDADES FORA DO MUNICÍPIO DE BRUMADINHO, NOS TERMOS DO DECRETO 97/2019, CONFORME COMUNICAÇÃO INTERNA DE 01/08/2019.</t>
    </r>
  </si>
  <si>
    <t>GUIOMAR RITA SOARES FIALHO</t>
  </si>
  <si>
    <t>LUANE CAROLINE PARREIRAS</t>
  </si>
  <si>
    <t>LUIZ CARLOS MATOZINHOS</t>
  </si>
  <si>
    <r>
      <rPr>
        <b/>
        <sz val="8"/>
        <color rgb="FF000000"/>
        <rFont val="Arial"/>
        <family val="2"/>
      </rPr>
      <t xml:space="preserve">Histórico do Empenho:  </t>
    </r>
    <r>
      <rPr>
        <sz val="8"/>
        <color rgb="FF000000"/>
        <rFont val="Arial"/>
        <family val="2"/>
      </rPr>
      <t>VALOR QUE SE EMPENHA REFERENTE A AQUISIÇÃO DE MUDAS, FLORES E MATERIAIS GERAIS PARA REVITALIZAÇAO DOS JARDINS E CANTEIROS DA POLICLÍNICA MUNICIPAL, CONFORME AUTORIZAÇÃO DE EMPENHO 1541/2019.</t>
    </r>
  </si>
  <si>
    <r>
      <rPr>
        <b/>
        <sz val="8"/>
        <color rgb="FF000000"/>
        <rFont val="Arial"/>
        <family val="2"/>
      </rPr>
      <t xml:space="preserve">Histórico do Empenho:  </t>
    </r>
    <r>
      <rPr>
        <sz val="8"/>
        <color rgb="FF000000"/>
        <rFont val="Arial"/>
        <family val="2"/>
      </rPr>
      <t>VALOR QUE SE EMPENHA REFRENTE A AQUISIÇÃO DE CURATIVOS PARA UTILIZAÇÃO NA SECRETARIA DE SAUDE., CONFORME AUPRIZAÇÃO DE EMPENHO 1553/2019.</t>
    </r>
  </si>
  <si>
    <r>
      <rPr>
        <b/>
        <sz val="8"/>
        <color rgb="FF000000"/>
        <rFont val="Arial"/>
        <family val="2"/>
      </rPr>
      <t xml:space="preserve">Histórico do Empenho:  </t>
    </r>
    <r>
      <rPr>
        <sz val="8"/>
        <color rgb="FF000000"/>
        <rFont val="Arial"/>
        <family val="2"/>
      </rPr>
      <t>VALOR QUE SE EMPENHA REFRENTE A AQUISIÇÃO DE CURATIVOS PARA UTILIZAÇÃO NA SECRETARIA DE SAUDE, CONFORME AUTORIZAÇÃO DE EMEPNHO 1552/2019.</t>
    </r>
  </si>
  <si>
    <r>
      <rPr>
        <b/>
        <sz val="8"/>
        <color rgb="FF000000"/>
        <rFont val="Arial"/>
        <family val="2"/>
      </rPr>
      <t xml:space="preserve">Histórico do Empenho:  </t>
    </r>
    <r>
      <rPr>
        <sz val="8"/>
        <color rgb="FF000000"/>
        <rFont val="Arial"/>
        <family val="2"/>
      </rPr>
      <t>VALOR QUE SE EMPENHA REFRENTE A AQUISIÇÃO DE CURATIVOS PARA UTILIZAÇÃO NA SECRETARIA DE SAUDE, CONFORME AUTORIZAÇÃO DE EMPENHO 1551/2019.</t>
    </r>
  </si>
  <si>
    <r>
      <rPr>
        <b/>
        <sz val="8"/>
        <color rgb="FF000000"/>
        <rFont val="Arial"/>
        <family val="2"/>
      </rPr>
      <t xml:space="preserve">Histórico do Empenho:  </t>
    </r>
    <r>
      <rPr>
        <sz val="8"/>
        <color rgb="FF000000"/>
        <rFont val="Arial"/>
        <family val="2"/>
      </rPr>
      <t>VALOR QUE SE EMPENHA REFERENTE A AQUISIÇÃO DE CURATIVOS PARA UTILIZAÇÃO NA SECRETARIA MUNICIPAL DE SAUDE, CONFORME AUTORIZAÇÃO DE EMPENHO 1549/2019.</t>
    </r>
  </si>
  <si>
    <r>
      <rPr>
        <b/>
        <sz val="8"/>
        <color rgb="FF000000"/>
        <rFont val="Arial"/>
        <family val="2"/>
      </rPr>
      <t xml:space="preserve">Histórico do Empenho:  </t>
    </r>
    <r>
      <rPr>
        <sz val="8"/>
        <color rgb="FF000000"/>
        <rFont val="Arial"/>
        <family val="2"/>
      </rPr>
      <t>VALOR QUE SE EMPENHA REFERENTE A AQUISIÇÃO DE REAGENTES QUÍMICOS GERAIS PARA UTILIZAÇÃO NO LABORATÓRIO DA SMS, CONFORME AUTORIZAÇÃO DE EMPENHO 1561/2019.</t>
    </r>
  </si>
  <si>
    <r>
      <rPr>
        <b/>
        <sz val="8"/>
        <color rgb="FF000000"/>
        <rFont val="Arial"/>
        <family val="2"/>
      </rPr>
      <t xml:space="preserve">Histórico do Empenho:  </t>
    </r>
    <r>
      <rPr>
        <sz val="8"/>
        <color rgb="FF000000"/>
        <rFont val="Arial"/>
        <family val="2"/>
      </rPr>
      <t>VALOR QUE SE EMPENHA REFERENTE A AQUISIÇÃO DE REAGENTES QUÍMICOS GERAIS PARA UTILIZAÇÃO NO LABORATÓRIO DA SMS, CONFORME AUTORIZAÇÃO DE EMPENHO 1560/2019.</t>
    </r>
  </si>
  <si>
    <r>
      <rPr>
        <b/>
        <sz val="8"/>
        <color rgb="FF000000"/>
        <rFont val="Arial"/>
        <family val="2"/>
      </rPr>
      <t xml:space="preserve">Histórico do Empenho:  </t>
    </r>
    <r>
      <rPr>
        <sz val="8"/>
        <color rgb="FF000000"/>
        <rFont val="Arial"/>
        <family val="2"/>
      </rPr>
      <t>VALOR QUE SE EMPENHA REFERENTE A AQUISIÇÃO DE REAGENTES QUÍMICOS GERAIS PARA UTILIZAÇÃO NO LABORATÓRIO DA SMS, CONFORME AUTORIZAÇÃO DE EMPENHO 1557/2019.</t>
    </r>
  </si>
  <si>
    <r>
      <rPr>
        <b/>
        <sz val="8"/>
        <color rgb="FF000000"/>
        <rFont val="Arial"/>
        <family val="2"/>
      </rPr>
      <t xml:space="preserve">Histórico do Empenho:  </t>
    </r>
    <r>
      <rPr>
        <sz val="8"/>
        <color rgb="FF000000"/>
        <rFont val="Arial"/>
        <family val="2"/>
      </rPr>
      <t>VALOR QUE SE EMPENHA REFERENTE A AQUISIÇÃO DE REAGENTES QUÍMICOS GERAIS PARA UTILIZAÇÃO NO LABORATÓRIO DA SMS, CONFORME AUTORIZAÇÃO DE EMPENHO 1559/2019.</t>
    </r>
  </si>
  <si>
    <r>
      <rPr>
        <b/>
        <sz val="8"/>
        <color rgb="FF000000"/>
        <rFont val="Arial"/>
        <family val="2"/>
      </rPr>
      <t xml:space="preserve">Histórico do Empenho:  </t>
    </r>
    <r>
      <rPr>
        <sz val="8"/>
        <color rgb="FF000000"/>
        <rFont val="Arial"/>
        <family val="2"/>
      </rPr>
      <t>VALOR QUE SE EMPENHA REFERETRE A PRESTAÇÃO DE SERVIÇOS DE REALIZAÇÃO DE EXAMES MÉDICOS COMPLEMENTARES PARA O SETOR DE LABORATÓRIO DA SMS, CONFORME AUTORIZAÇÃO DE EMPENHO 1558/2019.</t>
    </r>
  </si>
  <si>
    <r>
      <rPr>
        <b/>
        <sz val="8"/>
        <color rgb="FF000000"/>
        <rFont val="Arial"/>
        <family val="2"/>
      </rPr>
      <t xml:space="preserve">Histórico do Empenho:  </t>
    </r>
    <r>
      <rPr>
        <sz val="8"/>
        <color rgb="FF000000"/>
        <rFont val="Arial"/>
        <family val="2"/>
      </rPr>
      <t>VALOR QUE SE EMPENHA REFERENTE A AQUISIÇÃO DE MATERIAIS DESCARTÁVEIS PARA UTILIZAÇÃO NOS EXAMES LABORATORIAIS REALIZADOS NA SMS, CONFORME AUTORIZAÇÃO DE EMPENHO 1564/2019.</t>
    </r>
  </si>
  <si>
    <r>
      <rPr>
        <b/>
        <sz val="8"/>
        <color rgb="FF000000"/>
        <rFont val="Arial"/>
        <family val="2"/>
      </rPr>
      <t xml:space="preserve">Histórico do Empenho:  </t>
    </r>
    <r>
      <rPr>
        <sz val="8"/>
        <color rgb="FF000000"/>
        <rFont val="Arial"/>
        <family val="2"/>
      </rPr>
      <t>VALOR QUE SE EMPENHA REFERENTE A AQUISIÇÃO DE MATERIAIS DESCARTÁVEIS PARA UTILIZAÇÃO NOS EXAMES LABORATORIAIS REALIZADOS NA SMS, CONFORME AUTORIZAÇÃO DE EMPENHO 1562/2019.</t>
    </r>
  </si>
  <si>
    <r>
      <rPr>
        <b/>
        <sz val="8"/>
        <color rgb="FF000000"/>
        <rFont val="Arial"/>
        <family val="2"/>
      </rPr>
      <t xml:space="preserve">Histórico do Empenho:  </t>
    </r>
    <r>
      <rPr>
        <sz val="8"/>
        <color rgb="FF000000"/>
        <rFont val="Arial"/>
        <family val="2"/>
      </rPr>
      <t>VALOR QUE SE EMPENHA REFERENTE A AQUISIÇÃO DE MATERIAIS DESCARTÁVEIS PARA UTILIZAÇÃO NOS EXAMES LABORATORIAIS REALIZADOS NA SMS, CONFORME AUTORIZAÇÃO DE EMPENHO 1563/2019.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</si>
  <si>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1455/2019.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</si>
  <si>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1456/2019.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</si>
  <si>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1458/2019.  .</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</si>
  <si>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</si>
  <si>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1457/2019.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</si>
  <si>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</si>
  <si>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</si>
  <si>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</si>
  <si>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1464/2019.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</si>
  <si>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1465/2019.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</si>
  <si>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1466/2019.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</si>
  <si>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1467/2019.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</si>
  <si>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1468/2019.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</si>
  <si>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1469/2019.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</si>
  <si>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</si>
  <si>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</si>
  <si>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1489/2019.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</si>
  <si>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1488/2019.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</si>
  <si>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1487/2019.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</si>
  <si>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</si>
  <si>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</si>
  <si>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1474/2019.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</si>
  <si>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1475/2019.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</si>
  <si>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1476/2019.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</si>
  <si>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1485/2019.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</si>
  <si>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1478/2019.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</si>
  <si>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</si>
  <si>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</si>
  <si>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</si>
  <si>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1479/2019.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</si>
  <si>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</si>
  <si>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</si>
  <si>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</si>
  <si>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</si>
  <si>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1502/2019.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</si>
  <si>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1500/2019.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</si>
  <si>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1499/2019.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</si>
  <si>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1497/2019.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</si>
  <si>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1496/2019.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</si>
  <si>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1495/2019.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</si>
  <si>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1459/2019.</t>
    </r>
  </si>
  <si>
    <t>02.02007003.10.122.0033.2323.3.3.90.30.39</t>
  </si>
  <si>
    <t>R &amp; S COMUNICAÇÃO VISUAL EIRELI ME</t>
  </si>
  <si>
    <r>
      <rPr>
        <b/>
        <sz val="8"/>
        <color rgb="FF000000"/>
        <rFont val="Arial"/>
        <family val="2"/>
      </rPr>
      <t xml:space="preserve">Histórico do Empenho:  </t>
    </r>
    <r>
      <rPr>
        <sz val="8"/>
        <color rgb="FF000000"/>
        <rFont val="Arial"/>
        <family val="2"/>
      </rPr>
      <t>VALOR QUE SE EMPENHA REFERENTE A AQUISICAO DE MATERIAIS GRAFICOS, CONFORME AUORIZAÇÃO DE EMPENHO 1573/2019.</t>
    </r>
  </si>
  <si>
    <r>
      <rPr>
        <b/>
        <sz val="8"/>
        <color rgb="FF000000"/>
        <rFont val="Arial"/>
        <family val="2"/>
      </rPr>
      <t xml:space="preserve">Histórico do Empenho:  </t>
    </r>
    <r>
      <rPr>
        <sz val="8"/>
        <color rgb="FF000000"/>
        <rFont val="Arial"/>
        <family val="2"/>
      </rPr>
      <t>VALOR QUE SE EMPENHA REFERENTE A AQUISICAO DE MATERIAIS GRAFICOS, CONFORME AUORIZAÇÃO DE EMPENHO 1577/2019.</t>
    </r>
  </si>
  <si>
    <r>
      <rPr>
        <b/>
        <sz val="8"/>
        <color rgb="FF000000"/>
        <rFont val="Arial"/>
        <family val="2"/>
      </rPr>
      <t xml:space="preserve">Histórico do Empenho:  </t>
    </r>
    <r>
      <rPr>
        <sz val="8"/>
        <color rgb="FF000000"/>
        <rFont val="Arial"/>
        <family val="2"/>
      </rPr>
      <t>VALOR QUE SE EMPENHA REFERENTE A AQUISICAO DE MATERIAIS GRAFICOS, CONFORME AUORIZAÇÃO DE EMPENHO 1578/2019.</t>
    </r>
  </si>
  <si>
    <r>
      <rPr>
        <b/>
        <sz val="8"/>
        <color rgb="FF000000"/>
        <rFont val="Arial"/>
        <family val="2"/>
      </rPr>
      <t xml:space="preserve">Histórico do Empenho:  </t>
    </r>
    <r>
      <rPr>
        <sz val="8"/>
        <color rgb="FF000000"/>
        <rFont val="Arial"/>
        <family val="2"/>
      </rPr>
      <t>VALOR QUE SE EMPENHA REFERENTE A AQUISICAO DE MATERIAIS GRAFICOS, CONFORME AUORIZAÇÃO DE EMPENHO 1576/2019.</t>
    </r>
  </si>
  <si>
    <r>
      <rPr>
        <b/>
        <sz val="8"/>
        <color rgb="FF000000"/>
        <rFont val="Arial"/>
        <family val="2"/>
      </rPr>
      <t xml:space="preserve">Histórico do Empenho:  </t>
    </r>
    <r>
      <rPr>
        <sz val="8"/>
        <color rgb="FF000000"/>
        <rFont val="Arial"/>
        <family val="2"/>
      </rPr>
      <t>VALOR QUE SE EMPENHA REFERENTE A LOCAÇÃO DE IMÓVEL PARA FUNCIONAMENTO DO PONTO DE APOIO AO PSF CENTRO, NA LOCALIDADE DOS PIRES, NO ENDEREÇO RUA PIRES, N° 12, POVOADO DE PIRES - BRUMADINHO/MG, CONFORME AUTORIZAÇÃO DE EMPENHO 1556/2019.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</si>
  <si>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1582/2019.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</si>
  <si>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1583/2019.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</si>
  <si>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1591/2019.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</si>
  <si>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1593/2019.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</si>
  <si>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1594/2019.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</si>
  <si>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1596/2019.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</si>
  <si>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1602/2019.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</si>
  <si>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1606/2019.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</si>
  <si>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1609/2019.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</si>
  <si>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1612/2019.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</si>
  <si>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1618/2019. DESPESA CUSTEADA COM RECURSOS SES C.C. 21461-2.</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</si>
  <si>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1584/2019.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</si>
  <si>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1586/2019.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</si>
  <si>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1588/2019.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</si>
  <si>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1589/2019.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</si>
  <si>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1590/2019.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</si>
  <si>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1592/2019.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</si>
  <si>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1595/2019.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</si>
  <si>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1597/2019.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</si>
  <si>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1598/2019.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</si>
  <si>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1603/2019.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</si>
  <si>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1604/2019.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</si>
  <si>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1605/2019.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</si>
  <si>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1607/2019.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</si>
  <si>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1608/2019.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</si>
  <si>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1610/2019.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</si>
  <si>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1611/2019.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</si>
  <si>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1614/2019.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</si>
  <si>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1615/2019.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</si>
  <si>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1616/2019.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</si>
  <si>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1617/2019.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</si>
  <si>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1565/2019.</t>
    </r>
  </si>
  <si>
    <r>
      <rPr>
        <b/>
        <sz val="8"/>
        <color rgb="FF000000"/>
        <rFont val="Arial"/>
        <family val="2"/>
      </rPr>
      <t xml:space="preserve">Histórico do Empenho:  </t>
    </r>
    <r>
      <rPr>
        <sz val="8"/>
        <color rgb="FF000000"/>
        <rFont val="Arial"/>
        <family val="2"/>
      </rPr>
      <t>VALOR QUE SE EMPENHA REFERENTE A AQUSIÇÃO DE MATERIAL MÉDICO HOSPITALAR PARA UTILIZAÇÃO NA SMS, CONFORME ATORIZAÇÃO DE EMPENHO 1567/2019.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</si>
  <si>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1568/2019.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</si>
  <si>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1569/2019.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</si>
  <si>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1571/2019.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</si>
  <si>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1570/2019.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</si>
  <si>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1572/2019.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</si>
  <si>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1579/2019.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</si>
  <si>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1580/2019.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</si>
  <si>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1566/2019.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</si>
  <si>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1574/2019.</t>
    </r>
  </si>
  <si>
    <r>
      <rPr>
        <b/>
        <sz val="8"/>
        <color rgb="FF000000"/>
        <rFont val="Arial"/>
        <family val="2"/>
      </rPr>
      <t xml:space="preserve">Histórico do Empenho:  </t>
    </r>
    <r>
      <rPr>
        <sz val="8"/>
        <color rgb="FF000000"/>
        <rFont val="Arial"/>
        <family val="2"/>
      </rPr>
      <t>VALOR QUE SE EMPENHA REFERENTE A AQUSIÇÃO DE MATERIAL DE LIMPEZA PARA UTILIZAÇÃO NA SMS, CONFORME ATORIZAÇÃO DE EMPENHO 1575/2019.</t>
    </r>
  </si>
  <si>
    <r>
      <rPr>
        <b/>
        <sz val="8"/>
        <color rgb="FF000000"/>
        <rFont val="Arial"/>
        <family val="2"/>
      </rPr>
      <t xml:space="preserve">Histórico do Empenho:  </t>
    </r>
    <r>
      <rPr>
        <sz val="8"/>
        <color rgb="FF000000"/>
        <rFont val="Arial"/>
        <family val="2"/>
      </rPr>
      <t>VALOR QUE SE EMPENNHA REFERENTE A AQUISIÇÃO DE MATERIAL MÉDICO HOSPITALAR PARA UTILIZAÇÃO NA SMS, CONFORME AUTORIZAÇÃO DE EMPENHO 1591/2019.</t>
    </r>
  </si>
  <si>
    <r>
      <rPr>
        <b/>
        <sz val="8"/>
        <color rgb="FF000000"/>
        <rFont val="Arial"/>
        <family val="2"/>
      </rPr>
      <t xml:space="preserve">Histórico do Empenho:  </t>
    </r>
    <r>
      <rPr>
        <sz val="8"/>
        <color rgb="FF000000"/>
        <rFont val="Arial"/>
        <family val="2"/>
      </rPr>
      <t>VALOR QUE SE EMPENHA REFERENTE A CONCESSÃO DE DÁRIA DE VIAGEM PARA PARTICIPAÇÃO EM VISITA DO GE AO COSEMS/MG-PROADI-SUS, QUE OCORRERÁ DIA 22/08/2019, NOS TERMOS DO DECRETO Nº 97/2019.</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</si>
  <si>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SMS, COFORME AUTORIZAÇÃO DE EMPENHO 1599/201.</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</si>
  <si>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UTILIZAÇAO NA SMS, CONFORME AUTORIZAÇÃO DE EMPENHO 1600/2019. DESPESAS CUSTEADAS COM RECURSO SES, C.C. 21461-2.</t>
    </r>
  </si>
  <si>
    <r>
      <rPr>
        <b/>
        <sz val="8"/>
        <color rgb="FF000000"/>
        <rFont val="Arial"/>
        <family val="2"/>
      </rPr>
      <t xml:space="preserve">Histórico do Empenho:  </t>
    </r>
    <r>
      <rPr>
        <sz val="8"/>
        <color rgb="FF000000"/>
        <rFont val="Arial"/>
        <family val="2"/>
      </rPr>
      <t>VALOR QUE SE EMPENHA REFERENTE A AQUISIÇÃO DE MATERIAL DE CONSUMO MEDICO HOSPITALAR PARA UTILIZAÇÃO NA SMS, CONFORME AUTORIZAÇÃO DE EMPENHO 1601/2019.</t>
    </r>
  </si>
  <si>
    <r>
      <rPr>
        <b/>
        <sz val="8"/>
        <color rgb="FF000000"/>
        <rFont val="Arial"/>
        <family val="2"/>
      </rPr>
      <t xml:space="preserve">Histórico do Empenho:  </t>
    </r>
    <r>
      <rPr>
        <sz val="8"/>
        <color rgb="FF000000"/>
        <rFont val="Arial"/>
        <family val="2"/>
      </rPr>
      <t>VALOR QUE SE EMPENHA REFERENTE A INDENIZAÇÃO AO LOCADOR POR DANOS CAUSADOS AO SEU IMOVEL DECORRENTE DO CONTRATO 55/2017, CONFORME AUTORIZAÇÃO DE EMPENHO 1629/2019.</t>
    </r>
  </si>
  <si>
    <r>
      <rPr>
        <b/>
        <sz val="8"/>
        <color rgb="FF000000"/>
        <rFont val="Arial"/>
        <family val="2"/>
      </rPr>
      <t xml:space="preserve">Histórico do Empenho:  </t>
    </r>
    <r>
      <rPr>
        <sz val="8"/>
        <color rgb="FF000000"/>
        <rFont val="Arial"/>
        <family val="2"/>
      </rPr>
      <t>VALOR QUE SE EMPENHA PARA AQUISIÇÃO DE MEDICAMENTOS PARA UTILIZAÇÃO NA SMS, CONFORME AUTORIZAÇÃO DE EMPENHO 1483/2019.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</si>
  <si>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</si>
  <si>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1494/2019.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</si>
  <si>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1486/2019.</t>
    </r>
  </si>
  <si>
    <r>
      <rPr>
        <b/>
        <sz val="8"/>
        <color rgb="FF000000"/>
        <rFont val="Arial"/>
        <family val="2"/>
      </rPr>
      <t xml:space="preserve">Histórico do Empenho:  </t>
    </r>
    <r>
      <rPr>
        <sz val="8"/>
        <color rgb="FF000000"/>
        <rFont val="Arial"/>
        <family val="2"/>
      </rPr>
      <t>VALOR QUE SE EMPENHA REFERENTE A AQUISIÇÃO DE MEDICAMENTOS PARA UTIIZAÇÃO NA SMS, CONFORME AUTORIZAÇÃO DE EMPENHO 1613/2019.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</si>
  <si>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1627/2019.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</si>
  <si>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1484/2019.</t>
    </r>
  </si>
  <si>
    <t>APARECIDA CELINA ALVES DE OLIVEIRA</t>
  </si>
  <si>
    <r>
      <rPr>
        <b/>
        <sz val="8"/>
        <color rgb="FF000000"/>
        <rFont val="Arial"/>
        <family val="2"/>
      </rPr>
      <t xml:space="preserve">Histórico do Empenho:  </t>
    </r>
    <r>
      <rPr>
        <sz val="8"/>
        <color rgb="FF000000"/>
        <rFont val="Arial"/>
        <family val="2"/>
      </rPr>
      <t>VALOR QUE SE EMPEHA REFERENTE A CONCESSÃO DE DIÁRIA DE VIAGEM PARA PARTICIPAÇÃO DE REUNIÃO JUNTO À UNIVERSIDADE FEDERAL DE JUIZ DE FORA - UFJF, NO DIA 26/08/2019, PARA PARTICIPAÇÃO NO PROJETO DE FORMAÇÃO E PESQUISA, ENTRE A SMS DE BRUMADINHO E A UFJF, NOS TERMOS DO DECRETO 97, DE 17 DE JUNHO DE 2019.</t>
    </r>
  </si>
  <si>
    <t>ZURRMA ELIETE BORSATO</t>
  </si>
  <si>
    <t>CLAUDIA FROEDE</t>
  </si>
  <si>
    <r>
      <rPr>
        <b/>
        <sz val="8"/>
        <color rgb="FF000000"/>
        <rFont val="Arial"/>
        <family val="2"/>
      </rPr>
      <t xml:space="preserve">Histórico do Empenho:  </t>
    </r>
    <r>
      <rPr>
        <sz val="8"/>
        <color rgb="FF000000"/>
        <rFont val="Arial"/>
        <family val="2"/>
      </rPr>
      <t>VALOR QUE SE EMPENHA REFERENTE A AQUISIÇÃO DOS PRODUTOS HORTIFRUTIGRANJEIROS PARA ATENDIMENTO AS NECESSIDADES NUTRICIONAIS DOS USUÁRIOS DO SUS DE BRUMADINHO, CONFORME AUTORIZAÇÃO DE EMPENHO 1638/2019.</t>
    </r>
  </si>
  <si>
    <r>
      <rPr>
        <b/>
        <sz val="8"/>
        <color rgb="FF000000"/>
        <rFont val="Arial"/>
        <family val="2"/>
      </rPr>
      <t xml:space="preserve">Histórico do Empenho:  </t>
    </r>
    <r>
      <rPr>
        <sz val="8"/>
        <color rgb="FF000000"/>
        <rFont val="Arial"/>
        <family val="2"/>
      </rPr>
      <t>VALOR QUE SE EMPENHA REFERENTE A LOCAÇÃO DE IMOVÉL PARA FUNCIONAMENTO DO PONTO DE APOIO AO PSF CONCEIÇÃO DE ITAGUÁ, CONFORME AUTORIZAÇÃO DE EMPENHO 1634/2019.</t>
    </r>
  </si>
  <si>
    <t>DEBORA VALLES DE OLIVEIRA</t>
  </si>
  <si>
    <r>
      <rPr>
        <b/>
        <sz val="8"/>
        <color rgb="FF000000"/>
        <rFont val="Arial"/>
        <family val="2"/>
      </rPr>
      <t xml:space="preserve">Histórico do Empenho:  </t>
    </r>
    <r>
      <rPr>
        <sz val="8"/>
        <color rgb="FF000000"/>
        <rFont val="Arial"/>
        <family val="2"/>
      </rPr>
      <t>VALOR QUE SE EMPENHA REFERENTE A ESTIMATIVA DE DIÁRIA DE VIAGEM PARA CUSTEIO DE DESPESAS DO SERVIDOR NO DESENVOLVIMENTO DE SUAS ATIVIDADES FORA DO MUNICÍPIO DE BRUMADINHO, NOS TERMOS DO DECRETO 97/2019.</t>
    </r>
  </si>
  <si>
    <t>CARLANDIA SOUSA OLIVEIRA REIS</t>
  </si>
  <si>
    <t>IVANI MARIA DA COSTA</t>
  </si>
  <si>
    <t>MARIA LUIZA SANTOS</t>
  </si>
  <si>
    <t>TAISLENE STEFANE DE SOUZA</t>
  </si>
  <si>
    <t>MARIA IZABEL DA CONCEIÇÃO ÁVILA</t>
  </si>
  <si>
    <t>LAIS CINTHIA FRANÇA</t>
  </si>
  <si>
    <t>FRANCINI GOMES DE AGUIAR</t>
  </si>
  <si>
    <t>ENI BATISTA RAMOS</t>
  </si>
  <si>
    <r>
      <rPr>
        <b/>
        <sz val="8"/>
        <color rgb="FF000000"/>
        <rFont val="Arial"/>
        <family val="2"/>
      </rPr>
      <t xml:space="preserve">Histórico do Empenho:  </t>
    </r>
    <r>
      <rPr>
        <sz val="8"/>
        <color rgb="FF000000"/>
        <rFont val="Arial"/>
        <family val="2"/>
      </rPr>
      <t>VALOR QUE SE EMPENHA REFERENTE A AQUISIÇÃO DE PRODUTOS RADIOLÓGICOS PARA UPA E HOSPITAL, CONFORME AUTORIZAÇÃO DE EMPENHO 1639/2019.</t>
    </r>
  </si>
  <si>
    <r>
      <rPr>
        <b/>
        <sz val="8"/>
        <color rgb="FF000000"/>
        <rFont val="Arial"/>
        <family val="2"/>
      </rPr>
      <t xml:space="preserve">Histórico do Empenho:  </t>
    </r>
    <r>
      <rPr>
        <sz val="8"/>
        <color rgb="FF000000"/>
        <rFont val="Arial"/>
        <family val="2"/>
      </rPr>
      <t>VALOR QUE SE EMPENHA REFERENTE A AQUISIÇÃO DE MATERIAL DE ESCRITÓRIO PARA ATENÇÃO BÁSICA, CONFORME AUTORIZAÇÃO DE EMPEMHO 1640/2019.</t>
    </r>
  </si>
  <si>
    <r>
      <rPr>
        <b/>
        <sz val="8"/>
        <color rgb="FF000000"/>
        <rFont val="Arial"/>
        <family val="2"/>
      </rPr>
      <t xml:space="preserve">Histórico do Empenho:  </t>
    </r>
    <r>
      <rPr>
        <sz val="8"/>
        <color rgb="FF000000"/>
        <rFont val="Arial"/>
        <family val="2"/>
      </rPr>
      <t>VALOR QUE SE EMPENHA REFERENTE A AQUISIÇÃO DE MATERIAL DE ESCRITÓRIO PARA ATENÇÃO BÁSICA, CONFORME AUTORIZAÇÃO DE EMEPNHO 1641/2019.</t>
    </r>
  </si>
  <si>
    <r>
      <rPr>
        <b/>
        <sz val="8"/>
        <color rgb="FF000000"/>
        <rFont val="Arial"/>
        <family val="2"/>
      </rPr>
      <t xml:space="preserve">Histórico do Empenho:  </t>
    </r>
    <r>
      <rPr>
        <sz val="8"/>
        <color rgb="FF000000"/>
        <rFont val="Arial"/>
        <family val="2"/>
      </rPr>
      <t>fVALOR QUE SE EMPENHA REFERENTE A AQUISIÇÃO DE MATERIAL DE ESCRITÓRIO PARA ATENÇÃO BÁSICA, CONFORME AUTORIZAÇÃO DE EMPENHO 1642/2019.</t>
    </r>
  </si>
  <si>
    <t>02.02007003.10.122.0033.2323.3.3.90.36.07</t>
  </si>
  <si>
    <t>RAFAEL HENRIQUE PINTO</t>
  </si>
  <si>
    <r>
      <rPr>
        <b/>
        <sz val="8"/>
        <color rgb="FF000000"/>
        <rFont val="Arial"/>
        <family val="2"/>
      </rPr>
      <t xml:space="preserve">Histórico do Empenho:  </t>
    </r>
    <r>
      <rPr>
        <sz val="8"/>
        <color rgb="FF000000"/>
        <rFont val="Arial"/>
        <family val="2"/>
      </rPr>
      <t>VALOR QUE SE EMPENHA REFERENTE A BOLSA ESTÁGIO, DO CURSO DE DIREITO, CONFORME SOLICITAÇÃO DO DEPARTAMENTO DE CONTROLE DE CONTRATOS.</t>
    </r>
  </si>
  <si>
    <r>
      <rPr>
        <b/>
        <sz val="8"/>
        <color rgb="FF000000"/>
        <rFont val="Arial"/>
        <family val="2"/>
      </rPr>
      <t xml:space="preserve">Histórico do Empenho:  </t>
    </r>
    <r>
      <rPr>
        <sz val="8"/>
        <color rgb="FF000000"/>
        <rFont val="Arial"/>
        <family val="2"/>
      </rPr>
      <t>VALOR QUE SE EMPENHA REFERENTE A AQUISIÇÃO DE INSUMOS LABORATORIAIS PARA UTILIZAÇÃO NA SMS, CONFORME AUTORIZAÇÃO DE EMPENHO 1656/2019.</t>
    </r>
  </si>
  <si>
    <r>
      <rPr>
        <b/>
        <sz val="8"/>
        <color rgb="FF000000"/>
        <rFont val="Arial"/>
        <family val="2"/>
      </rPr>
      <t xml:space="preserve">Histórico do Empenho:  </t>
    </r>
    <r>
      <rPr>
        <sz val="8"/>
        <color rgb="FF000000"/>
        <rFont val="Arial"/>
        <family val="2"/>
      </rPr>
      <t>VALOR QUE SE EMPENHA REFERENTE A AQUISIÇÃO DE DIETAS ENTERAIS E FORMULAS INFANTIS PARA A ATENÇÃO BÁSICA, CONFORME AUTORIZAÇÃO DE EMPENHO 1650/2019.</t>
    </r>
  </si>
  <si>
    <r>
      <rPr>
        <b/>
        <sz val="8"/>
        <color rgb="FF000000"/>
        <rFont val="Arial"/>
        <family val="2"/>
      </rPr>
      <t xml:space="preserve">Histórico do Empenho:  </t>
    </r>
    <r>
      <rPr>
        <sz val="8"/>
        <color rgb="FF000000"/>
        <rFont val="Arial"/>
        <family val="2"/>
      </rPr>
      <t>VALOR QUE SE EMPENHA REFERENTE A AQUISIÇÃO DE DIETAS ENTERAIS E FORMULAS INFANTIS PARA A ATENÇÃO BÁSICA, CONFORME AUTORIZAÇÃO DE EMPENHO 1649/2019.</t>
    </r>
  </si>
  <si>
    <r>
      <rPr>
        <b/>
        <sz val="8"/>
        <color rgb="FF000000"/>
        <rFont val="Arial"/>
        <family val="2"/>
      </rPr>
      <t xml:space="preserve">Histórico do Empenho:  </t>
    </r>
    <r>
      <rPr>
        <sz val="8"/>
        <color rgb="FF000000"/>
        <rFont val="Arial"/>
        <family val="2"/>
      </rPr>
      <t>VALOR QUE SE EMPENHA REFERENTE A AQUISIÇÃO DE DIETAS ENTERAIS E FORMULAS INFANTIS PARA A ATENÇÃO BÁSICA, CONFORME AUTORIZAÇÃO DE EMPENHO 1651/2019.</t>
    </r>
  </si>
  <si>
    <t>02.02007003.10.122.0033.2323.3.3.90.30.24</t>
  </si>
  <si>
    <r>
      <rPr>
        <b/>
        <sz val="8"/>
        <color rgb="FF000000"/>
        <rFont val="Arial"/>
        <family val="2"/>
      </rPr>
      <t xml:space="preserve">Histórico do Empenho:  </t>
    </r>
    <r>
      <rPr>
        <sz val="8"/>
        <color rgb="FF000000"/>
        <rFont val="Arial"/>
        <family val="2"/>
      </rPr>
      <t>VALOR QUE SE EMPENHA REFERENTE A AQUISIÇÃO DE PEÇAS E AFINS PARA MANUTENÇÃO DA USINA DE OXIGÊNIO LOCALIZADA NA UPA VALDEMAR DE ASSIS BARCELOS, CONFORME AUTORIZAÇÃO DE EMPENHO 1655/2019.</t>
    </r>
  </si>
  <si>
    <r>
      <rPr>
        <b/>
        <sz val="8"/>
        <color rgb="FF000000"/>
        <rFont val="Arial"/>
        <family val="2"/>
      </rPr>
      <t xml:space="preserve">Histórico do Empenho:  </t>
    </r>
    <r>
      <rPr>
        <sz val="8"/>
        <color rgb="FF000000"/>
        <rFont val="Arial"/>
        <family val="2"/>
      </rPr>
      <t>VALOR QUE SE EMPENHA REFERENTE A AQUISIÇÃO DE MATERIAL DE INFORMÁTICA PARA UTILIZAÇÃO NA SMS, CONFORME AUTORIZÇÃO DE EMPENHO 1635/2019.</t>
    </r>
  </si>
  <si>
    <t>02.02007003.10.122.0033.2323.3.3.90.39.06</t>
  </si>
  <si>
    <t>INSTITUTO MINEIRO DE DOSIMETRIA E RADIOPROTEÇÃO LTDA</t>
  </si>
  <si>
    <r>
      <rPr>
        <b/>
        <sz val="8"/>
        <color rgb="FF000000"/>
        <rFont val="Arial"/>
        <family val="2"/>
      </rPr>
      <t xml:space="preserve">Histórico do Empenho:  </t>
    </r>
    <r>
      <rPr>
        <sz val="8"/>
        <color rgb="FF000000"/>
        <rFont val="Arial"/>
        <family val="2"/>
      </rPr>
      <t>VALOR QUE SE EMPENHA REFERENTE A SERVIÇOS DE TESTE DE CONSTÂNCIA EM APARELHO DE RAIO X, PARA AFERIÇÃO DOS EQUIPAMENTOS LOCALIZADOS NO HOSPITAL MUNICIPAL E NA UPA VALDEMAR BARCELOS, CONFORME AUTORIZAÇÃO DE EMPENHO 1636/2019.</t>
    </r>
  </si>
  <si>
    <r>
      <rPr>
        <b/>
        <sz val="8"/>
        <color rgb="FF000000"/>
        <rFont val="Arial"/>
        <family val="2"/>
      </rPr>
      <t xml:space="preserve">Histórico do Empenho:  </t>
    </r>
    <r>
      <rPr>
        <sz val="8"/>
        <color rgb="FF000000"/>
        <rFont val="Arial"/>
        <family val="2"/>
      </rPr>
      <t>VALOR QUE SE EMPENHA REFERENTE A AQUISIÇÃO DE INSUMOS PARA BOMBA DE INSULINA PARADIGM, NOS TERMOS DOS MANDADOS JUDICIAIS E RECOMENDAÇÕES DO MINISTÉRIO PÚBLICO, CONFORME AUTRIZAÇÃO DE EMPENHO 1668/2019.</t>
    </r>
  </si>
  <si>
    <t>ARGUS CIENTIFICA LTDA.</t>
  </si>
  <si>
    <r>
      <rPr>
        <b/>
        <sz val="8"/>
        <color rgb="FF000000"/>
        <rFont val="Arial"/>
        <family val="2"/>
      </rPr>
      <t xml:space="preserve">Histórico do Empenho:  </t>
    </r>
    <r>
      <rPr>
        <sz val="8"/>
        <color rgb="FF000000"/>
        <rFont val="Arial"/>
        <family val="2"/>
      </rPr>
      <t>VALOR QUE SE EMPENHA REFERENTE A MANUTENÇÃO CORRETIVA E PREVENTIVA EM APARELHO DE COAGULAÇÃO, CONFORME AUTORIZAÇÃO DE EMPENHO 1637/2019.</t>
    </r>
  </si>
  <si>
    <r>
      <rPr>
        <b/>
        <sz val="8"/>
        <color rgb="FF000000"/>
        <rFont val="Arial"/>
        <family val="2"/>
      </rPr>
      <t xml:space="preserve">Histórico do Empenho:  </t>
    </r>
    <r>
      <rPr>
        <sz val="8"/>
        <color rgb="FF000000"/>
        <rFont val="Arial"/>
        <family val="2"/>
      </rPr>
      <t>VALOR QUE SE EMPENHA REFERENTE A AQUISÇÃO DE LANCHES E REFEIÇÃO TIPO MARMITEX PARA TREINAMENTO DOS MÉDICOS DE PSF NO GABINETE DA SECRETARIA MUNICIPAL DE SAÚDE, CONFORME AUTORIZAÇÃO DE EMPENHO 1686/2019.</t>
    </r>
  </si>
  <si>
    <t>UNDIME - MG - UNIAO NACIONAL DOS DIRIGEN</t>
  </si>
  <si>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AUTORIZAÇÃO DE EMPENHO 1665/2019.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</si>
  <si>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AUTORIZAÇÃO DE EMPENHO 1666/2019.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</si>
  <si>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CONFORMA AUTORIZAÇÃO DE EMPENHO 1664/2019.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</si>
  <si>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ATORIZAÇÃO DE EMPENHO 1663/2019.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</si>
  <si>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ATORIZAÇÃO DE EMPENHO 1662/2019.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</si>
  <si>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ATORIZAÇÃO DE EMPENHO 1659/2019.</t>
    </r>
  </si>
  <si>
    <r>
      <rPr>
        <b/>
        <sz val="8"/>
        <color rgb="FF000000"/>
        <rFont val="Arial"/>
        <family val="2"/>
      </rPr>
      <t xml:space="preserve">Histórico do Empenho:  </t>
    </r>
    <r>
      <rPr>
        <sz val="8"/>
        <color rgb="FF000000"/>
        <rFont val="Arial"/>
        <family val="2"/>
      </rPr>
      <t>VALOR QUE SE EMPENHA REFERENTE A AQUISIÇÃO DE MATERIAL DE LIMPEZA PARA UTILIZAÇÃO NA SMS, CONFORME AUTORIZAÇÃO DE EMPENHO 1681/2019.</t>
    </r>
  </si>
  <si>
    <r>
      <rPr>
        <b/>
        <sz val="8"/>
        <color rgb="FF000000"/>
        <rFont val="Arial"/>
        <family val="2"/>
      </rPr>
      <t xml:space="preserve">Histórico do Empenho:  </t>
    </r>
    <r>
      <rPr>
        <sz val="8"/>
        <color rgb="FF000000"/>
        <rFont val="Arial"/>
        <family val="2"/>
      </rPr>
      <t>VALOR QUE SE EMPENHA REFERENTE A AQUISIÇÃO DE MATERIAL DE LIMPEZA PARA UTILIZAÇÃO NA SMS, CONFORME AUTORIZAÇÃO DE EMPENHO 1679/2019.</t>
    </r>
  </si>
  <si>
    <r>
      <rPr>
        <b/>
        <sz val="8"/>
        <color rgb="FF000000"/>
        <rFont val="Arial"/>
        <family val="2"/>
      </rPr>
      <t xml:space="preserve">Histórico do Empenho:  </t>
    </r>
    <r>
      <rPr>
        <sz val="8"/>
        <color rgb="FF000000"/>
        <rFont val="Arial"/>
        <family val="2"/>
      </rPr>
      <t>VALOR QUE SE EMPENHA REFERENTE A AQUISIÇÃO DE MATERIAL DE LIMPEZA PARA UTILIZAÇÃO NA SMS, CONFORME AUTORIZAÇÃO DE EMPENHO 1680/2019.</t>
    </r>
  </si>
  <si>
    <r>
      <rPr>
        <b/>
        <sz val="8"/>
        <color rgb="FF000000"/>
        <rFont val="Arial"/>
        <family val="2"/>
      </rPr>
      <t xml:space="preserve">Histórico do Empenho:  </t>
    </r>
    <r>
      <rPr>
        <sz val="8"/>
        <color rgb="FF000000"/>
        <rFont val="Arial"/>
        <family val="2"/>
      </rPr>
      <t>VALOR QUE SE EMPENHA REFERENTE A AQUISIÇÃO DE MATERIAL DE LIMPEZA PARA UTILIZAÇÃO NA UPA/HOSPITAL, CONFORME AUTORIZAÇÃO DE EMPENHO 1682/2019.</t>
    </r>
  </si>
  <si>
    <r>
      <rPr>
        <b/>
        <sz val="8"/>
        <color rgb="FF000000"/>
        <rFont val="Arial"/>
        <family val="2"/>
      </rPr>
      <t xml:space="preserve">Histórico do Empenho:  </t>
    </r>
    <r>
      <rPr>
        <sz val="8"/>
        <color rgb="FF000000"/>
        <rFont val="Arial"/>
        <family val="2"/>
      </rPr>
      <t>VALOR QUE SE EMPENHA REFERENTE A AQUISIÇÃO DE MATERIAL MEDICO HOSPITALAR PARA UTILIZAÇÃO NA ATENÇÃO BÁSICA, CONFORME AUTORIZAÇÃO DE EMPENHO 1675/2019.</t>
    </r>
  </si>
  <si>
    <r>
      <rPr>
        <b/>
        <sz val="8"/>
        <color rgb="FF000000"/>
        <rFont val="Arial"/>
        <family val="2"/>
      </rPr>
      <t xml:space="preserve">Histórico do Empenho:  </t>
    </r>
    <r>
      <rPr>
        <sz val="8"/>
        <color rgb="FF000000"/>
        <rFont val="Arial"/>
        <family val="2"/>
      </rPr>
      <t>VALOR QUE SE EMPENHA REFERENTE A INDENIZAÇÃO PELOS DANOS CAUSADOS EM IMOVEL UTILIZADO PARA FUNCIONAMENTO DO PSF SANTA EFIGÊNIA, LOCALIZADO NA RUA OLIVEIRO FERNANDES, Nº20, BAIRRO CARMO, BRUMADINHO/MG, OBJETO DO CONTRATO 47/2017, CONFORME AUTORIZAÇÃO DE EMPENHO 1693/2019.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</si>
  <si>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1632/2019.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</si>
  <si>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1631/2019.</t>
    </r>
  </si>
  <si>
    <t>CIDINEIA LIMA SANTOS - ME</t>
  </si>
  <si>
    <r>
      <rPr>
        <b/>
        <sz val="8"/>
        <color rgb="FF000000"/>
        <rFont val="Arial"/>
        <family val="2"/>
      </rPr>
      <t xml:space="preserve">Histórico do Empenho:  </t>
    </r>
    <r>
      <rPr>
        <sz val="8"/>
        <color rgb="FF000000"/>
        <rFont val="Arial"/>
        <family val="2"/>
      </rPr>
      <t>VALOR QUE SE EMPENHA REFERENTE A  AQUISIÇÃO DE CARNES BOVINA, SUINA E OUTRAS PARA A SECRETARIA DE SAÚDE, CONFORME AUTORIZAÇÃO DE EMPENHO 1717/2019.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</si>
  <si>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AUTRIZAÇÃO DE EMPENHO 1669/2019.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</si>
  <si>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AUTRIZAÇÃO DE EMPENHO 1671/2019.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</si>
  <si>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AUTRIZAÇÃO DE EMPENHO 1670/2019.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</si>
  <si>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AUTRIZAÇÃO DE EMPENHO 1657/2019.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</si>
  <si>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AUTORIZAÇÃO DE EMPENHO 1658/2019.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</si>
  <si>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AUTORIZAÇÃO DE EMPENHO 1660/2019.</t>
    </r>
  </si>
  <si>
    <t>02.02007008.10.122.0033.1146.4.4.90.52.24</t>
  </si>
  <si>
    <t>COMERCIAL MORAES E MATOS LTDA EPP</t>
  </si>
  <si>
    <r>
      <rPr>
        <b/>
        <sz val="8"/>
        <color rgb="FF000000"/>
        <rFont val="Arial"/>
        <family val="2"/>
      </rPr>
      <t xml:space="preserve">Histórico do Empenho:  </t>
    </r>
    <r>
      <rPr>
        <sz val="8"/>
        <color rgb="FF000000"/>
        <rFont val="Arial"/>
        <family val="2"/>
      </rPr>
      <t>VALOR QUE SE EMPENHA REFERENTE A AQUISIÇÃO DE MOBILIÁRIO GERAL PARA UTILIZAÇÃO NO ESPAÇO VIVA BRUMADINHO, CONFORME AUTORIZAÇÃO DE EMPENHO 1653/2019.</t>
    </r>
  </si>
  <si>
    <r>
      <rPr>
        <b/>
        <sz val="8"/>
        <color rgb="FF000000"/>
        <rFont val="Arial"/>
        <family val="2"/>
      </rPr>
      <t xml:space="preserve">Histórico do Empenho:  </t>
    </r>
    <r>
      <rPr>
        <sz val="8"/>
        <color rgb="FF000000"/>
        <rFont val="Arial"/>
        <family val="2"/>
      </rPr>
      <t>VALOR QUE SE EMPENHA REFERENTE A AQUISIÇÃO DE MEDICAMENTOS TÓPICOS E SOLUÇÕES PARA UTILIZAÇÃO NA SMS, CONFORME AUTORIZAÇÃO DE EMPENHO 1661/2019.</t>
    </r>
  </si>
  <si>
    <r>
      <rPr>
        <b/>
        <sz val="8"/>
        <color rgb="FF000000"/>
        <rFont val="Arial"/>
        <family val="2"/>
      </rPr>
      <t xml:space="preserve">Histórico do Empenho:  </t>
    </r>
    <r>
      <rPr>
        <sz val="8"/>
        <color rgb="FF000000"/>
        <rFont val="Arial"/>
        <family val="2"/>
      </rPr>
      <t>VALOR QUE SE EMPENHA REFERENTE A RESTITUIÇÃO DE VALORES UTLIZADOS PARA CUSTEIO DE TARIFAS COM PEDÁGIO NO TRAJETO DE IDA E VOLTA À CIDADE DE JUIZ DE FORA, NA DATA DE 26/08/2019, PARA PARTICIPAÇÃO EM REUNIÃO NA UNIVERSIDADE FEDERAL DE JUIZ DE FORA.</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</si>
  <si>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PARA O SETOR DE LABORATÓRIO, CONFORME AUTORIZAÇÃO DE EMPENHO 1719/2019.</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</si>
  <si>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 PARA O SETOR DE LABORATORIO, CONFORME AUTORIZAÇÃO DE EMPENHO 1718/2019.</t>
    </r>
  </si>
  <si>
    <r>
      <rPr>
        <b/>
        <sz val="8"/>
        <color rgb="FF000000"/>
        <rFont val="Arial"/>
        <family val="2"/>
      </rPr>
      <t xml:space="preserve">Histórico do Empenho:  </t>
    </r>
    <r>
      <rPr>
        <sz val="8"/>
        <color rgb="FF000000"/>
        <rFont val="Arial"/>
        <family val="2"/>
      </rPr>
      <t>VALOR QUE SE EMPENHA REFERENTE A AQUISIÇÃO DE REAGENTE PARA EXAME DE GASOMETRIA PARA O SETOR DE LABORATÓRIO, CONFORME AUTORIZAÇÃO DE EMPENHO 1725/2019.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</si>
  <si>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SMS, CONFORME AUTORIZAÇÃO DE EMPENHO 1722/2019.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</si>
  <si>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SMS, CONFORME AUTORIZAÇÃO DE EMPENHO 1723/2019.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</si>
  <si>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SMS, CONFORME AUTORIZAÇÃO DE EMPEMHO 1724/2019.</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</si>
  <si>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SMS, CONFORME AUTORIZAÇÃO DE EMPENHO 1721/2019.</t>
    </r>
  </si>
  <si>
    <t>DIAGNOSTICOS SUL PRODUTOS HOSPITALARES LTDA</t>
  </si>
  <si>
    <r>
      <rPr>
        <b/>
        <sz val="8"/>
        <color rgb="FF000000"/>
        <rFont val="Arial"/>
        <family val="2"/>
      </rPr>
      <t xml:space="preserve">Histórico do Empenho:  </t>
    </r>
    <r>
      <rPr>
        <sz val="8"/>
        <color rgb="FF000000"/>
        <rFont val="Arial"/>
        <family val="2"/>
      </rPr>
      <t>VALOR QUE SE EMPENHA REFERENTE A AQUISIÇÃO DE REAGENTES PARA DETERMINAÇÃO DE EXAME DE HEMOGRAMA PARA O LABORATÓRIO DA SMS, CONFORME AUTORIZAÇÃO DE EMPENHO 1720/2019.</t>
    </r>
  </si>
  <si>
    <t>PREFEITURA MUNICIPAL DE BELO HORIZONTE</t>
  </si>
  <si>
    <r>
      <rPr>
        <b/>
        <sz val="8"/>
        <color rgb="FF000000"/>
        <rFont val="Arial"/>
        <family val="2"/>
      </rPr>
      <t xml:space="preserve">Histórico do Empenho:  </t>
    </r>
    <r>
      <rPr>
        <sz val="8"/>
        <color rgb="FF000000"/>
        <rFont val="Arial"/>
        <family val="2"/>
      </rPr>
      <t>VALOR QUE SE EMPENHA REFERENTE A MULTA APLICADA AO VEÍCULO VW UP TAKE MA, DE PLACA PYF-5512, POR TRANSITAR NA FAIXA OU VIA EXCLUSIVA REGULAMENTADA PARA TRANSPORTE PÚBLICO. CONDUTOR: JOÃO MACHADO COELHO (NÃO PERTECENTE MAIS AO QUADRO DE SERVIDORES DA PREFEITURA MUICIPAL DE BRUMADINHO).</t>
    </r>
  </si>
  <si>
    <t>ANA BEATRIZ DE AMORIM</t>
  </si>
  <si>
    <r>
      <rPr>
        <b/>
        <sz val="8"/>
        <color rgb="FF000000"/>
        <rFont val="Arial"/>
        <family val="2"/>
      </rPr>
      <t xml:space="preserve">Histórico do Empenho:  </t>
    </r>
    <r>
      <rPr>
        <sz val="8"/>
        <color rgb="FF000000"/>
        <rFont val="Arial"/>
        <family val="2"/>
      </rPr>
      <t>VALOR QUE SE EMPEHA REFERENTE A BOLSA ESTÁGIO PARA PROFISSIONAL DE ENFERMAGEM, CONFORME SOLICITAÇÃO DO SETOR DE RECURSOS HUMANOS DA SECRETARIA MUNICIPAL DE SAÚDE.</t>
    </r>
  </si>
  <si>
    <t>KAROLAINE DA SILVA SOUZA</t>
  </si>
  <si>
    <t>02.02007003.10.122.0033.2322.3.3.90.36.14</t>
  </si>
  <si>
    <r>
      <rPr>
        <b/>
        <sz val="8"/>
        <color rgb="FF000000"/>
        <rFont val="Arial"/>
        <family val="2"/>
      </rPr>
      <t xml:space="preserve">Histórico do Empenho:  </t>
    </r>
    <r>
      <rPr>
        <sz val="8"/>
        <color rgb="FF000000"/>
        <rFont val="Arial"/>
        <family val="2"/>
      </rPr>
      <t>VALOR QUE SE EMPEHA REFERENTE A LOCACÃO DE IMOVEL PARA ABRIGAR OS SETORES DE MANUTENCAO  E APOIO/ARQUIVO ADMINISTRATIVO, CONFORME AUTORIZAÇÃO DE EMPENHO 1747/2019.</t>
    </r>
  </si>
  <si>
    <t>AMAZONIA INDUSTRIA E COMERCIO LTDA</t>
  </si>
  <si>
    <r>
      <rPr>
        <b/>
        <sz val="8"/>
        <color rgb="FF000000"/>
        <rFont val="Arial"/>
        <family val="2"/>
      </rPr>
      <t xml:space="preserve">Histórico do Empenho:  </t>
    </r>
    <r>
      <rPr>
        <sz val="8"/>
        <color rgb="FF000000"/>
        <rFont val="Arial"/>
        <family val="2"/>
      </rPr>
      <t>VALOR QUE SE EMPENHA REFERENTE AO FORNECIMENTO DE GÊNEROS ALIMENTÍCIOS PARA UPA/HOSPITAL, CONFORME AUTORIZAÇÃO DE EMPENHO 1727/2019.</t>
    </r>
  </si>
  <si>
    <t>CNA MULTFORMATO E LOGISTICA LTDA ME</t>
  </si>
  <si>
    <r>
      <rPr>
        <b/>
        <sz val="8"/>
        <color rgb="FF000000"/>
        <rFont val="Arial"/>
        <family val="2"/>
      </rPr>
      <t xml:space="preserve">Histórico do Empenho:  </t>
    </r>
    <r>
      <rPr>
        <sz val="8"/>
        <color rgb="FF000000"/>
        <rFont val="Arial"/>
        <family val="2"/>
      </rPr>
      <t>VALOR QUE SE EMPENHA REFERENTE AO FORNECIMENTO DE GÊNEROS ALIMENTÍCIOS PARA UTILIZAÇÃO NA UPA/HOSPITAL, CONFORME AUTORIZAÇÃO DE EMPENHO 1728/2019.</t>
    </r>
  </si>
  <si>
    <t>COMERCIAL CONFINS VAREJO E DISTRIBUICAO LTDA ME</t>
  </si>
  <si>
    <r>
      <rPr>
        <b/>
        <sz val="8"/>
        <color rgb="FF000000"/>
        <rFont val="Arial"/>
        <family val="2"/>
      </rPr>
      <t xml:space="preserve">Histórico do Empenho:  </t>
    </r>
    <r>
      <rPr>
        <sz val="8"/>
        <color rgb="FF000000"/>
        <rFont val="Arial"/>
        <family val="2"/>
      </rPr>
      <t>FVALOR QUE SE EMPENHA REFERENTE AO FORNECIMENTO DE GÊNEROS ALIMENTÍCIOS PARA UTILIZAÇÃO NA UPA/HOSPITAL, CONFORME AUTORIZAÇÃO DE EMPENHO 1729/2019.</t>
    </r>
  </si>
  <si>
    <t>FORTE COMÉRCIO DE ALIMENTOS LTDA</t>
  </si>
  <si>
    <r>
      <rPr>
        <b/>
        <sz val="8"/>
        <color rgb="FF000000"/>
        <rFont val="Arial"/>
        <family val="2"/>
      </rPr>
      <t xml:space="preserve">Histórico do Empenho:  </t>
    </r>
    <r>
      <rPr>
        <sz val="8"/>
        <color rgb="FF000000"/>
        <rFont val="Arial"/>
        <family val="2"/>
      </rPr>
      <t>VALOR QUE SE EMPENHA REFERENTE AO FORNECIMENTO DE GÊNEROS ALIMENTÍCIOS PARA UTILIZAÇÃO NA UPA/HOSPITAL, CONFORME AUTORIZAÇÃO DE EMPENHO 1730/2019.</t>
    </r>
  </si>
  <si>
    <t>MAIORCA DISTRIBUIDORA DE ALIMENTOS EIRELI - EPP</t>
  </si>
  <si>
    <r>
      <rPr>
        <b/>
        <sz val="8"/>
        <color rgb="FF000000"/>
        <rFont val="Arial"/>
        <family val="2"/>
      </rPr>
      <t xml:space="preserve">Histórico do Empenho:  </t>
    </r>
    <r>
      <rPr>
        <sz val="8"/>
        <color rgb="FF000000"/>
        <rFont val="Arial"/>
        <family val="2"/>
      </rPr>
      <t>VALOR QUE SE EMPENHA REFERENTE AO FORNECIMENTO DE GÊNEROS ALIMENTÍCIOS PARA UTILIZAÇÃO NA UPA/HOSPITAL, CONFORME AUTORIZAÇÃO DE EMPENHO 1731/2019.</t>
    </r>
  </si>
  <si>
    <t>M.O.T.A. COMERCIAL LTDA</t>
  </si>
  <si>
    <r>
      <rPr>
        <b/>
        <sz val="8"/>
        <color rgb="FF000000"/>
        <rFont val="Arial"/>
        <family val="2"/>
      </rPr>
      <t xml:space="preserve">Histórico do Empenho:  </t>
    </r>
    <r>
      <rPr>
        <sz val="8"/>
        <color rgb="FF000000"/>
        <rFont val="Arial"/>
        <family val="2"/>
      </rPr>
      <t>VALOR QUE SE EMPENHA REFERENTE A AQUISIÇÃO DE GÊNEROS ALIMENTÍCIOS PARA UTILIZAÇÃO NA SMS, CONFORME AUTORIZAÇÃO DE EMPENHO 1733/2019.</t>
    </r>
  </si>
  <si>
    <t>NUTRI COMERCIO EIRELI ME</t>
  </si>
  <si>
    <r>
      <rPr>
        <b/>
        <sz val="8"/>
        <color rgb="FF000000"/>
        <rFont val="Arial"/>
        <family val="2"/>
      </rPr>
      <t xml:space="preserve">Histórico do Empenho:  </t>
    </r>
    <r>
      <rPr>
        <sz val="8"/>
        <color rgb="FF000000"/>
        <rFont val="Arial"/>
        <family val="2"/>
      </rPr>
      <t>VALOR QUE SE EMPENHA REFERENTE A AQUISIÇÃO DE GÊNEROS ALIMENTÍCIOS PARA UTILIZAÇÃO NA UPA/HOSPITAL, CONFORME AUTORIZAÇÃO DE EMPENHO 1735/2019.</t>
    </r>
  </si>
  <si>
    <t>NUTRICOM COMERCIO DE ALIMENTOS EIRELI - EPP</t>
  </si>
  <si>
    <r>
      <rPr>
        <b/>
        <sz val="8"/>
        <color rgb="FF000000"/>
        <rFont val="Arial"/>
        <family val="2"/>
      </rPr>
      <t xml:space="preserve">Histórico do Empenho:  </t>
    </r>
    <r>
      <rPr>
        <sz val="8"/>
        <color rgb="FF000000"/>
        <rFont val="Arial"/>
        <family val="2"/>
      </rPr>
      <t>VALOR QUE SE EMPENHA REFERENTE A AQUISIÇÃO DE GÊNEROS ALIMENTÍCIOS PARA UTILIZAÇÃO NA SMS, CONFORME AUTORIZAÇÃO DE EMPENHO 1736/2019.</t>
    </r>
  </si>
  <si>
    <t>RANGAP DISTRIBUIDORA DE ALIMENTOS LTDA-ME</t>
  </si>
  <si>
    <r>
      <rPr>
        <b/>
        <sz val="8"/>
        <color rgb="FF000000"/>
        <rFont val="Arial"/>
        <family val="2"/>
      </rPr>
      <t xml:space="preserve">Histórico do Empenho:  </t>
    </r>
    <r>
      <rPr>
        <sz val="8"/>
        <color rgb="FF000000"/>
        <rFont val="Arial"/>
        <family val="2"/>
      </rPr>
      <t>VALOR QUE SE EMPENHA REFERENTE A AQUISIÇÃO DE GÊNEROS ALIMENTÍCIOS PARA UTILIZAÇÃO NA SMS, CONFORME AUTORIZAÇÃO DE EMPENHO 1738/2019.</t>
    </r>
  </si>
  <si>
    <t>VERSATIL COMERCIO EIRELI</t>
  </si>
  <si>
    <r>
      <rPr>
        <b/>
        <sz val="8"/>
        <color rgb="FF000000"/>
        <rFont val="Arial"/>
        <family val="2"/>
      </rPr>
      <t xml:space="preserve">Histórico do Empenho:  </t>
    </r>
    <r>
      <rPr>
        <sz val="8"/>
        <color rgb="FF000000"/>
        <rFont val="Arial"/>
        <family val="2"/>
      </rPr>
      <t>VALOR QUE SE EMPENHA REFERENTE A AQUISIÇÃO DE GÊNEROS ALIMENTÍCIOS PARA UTILIZAÇÃO NA SMS, CONFORME AUTORIZAÇÃO DE EMPENHO 1739/2019.</t>
    </r>
  </si>
  <si>
    <t>ITA MIXX INDUSTRIA E COMERCIO LTDA</t>
  </si>
  <si>
    <r>
      <rPr>
        <b/>
        <sz val="8"/>
        <color rgb="FF000000"/>
        <rFont val="Arial"/>
        <family val="2"/>
      </rPr>
      <t xml:space="preserve">Histórico do Empenho:  </t>
    </r>
    <r>
      <rPr>
        <sz val="8"/>
        <color rgb="FF000000"/>
        <rFont val="Arial"/>
        <family val="2"/>
      </rPr>
      <t>VALOR QUE SE EMPENHA REFERENTE A AQUISIÇAO DE GÊNEROS ALIMENTÍCIOS PARA UTILIZAÇÃO NA UPA/HOSPITAL, CONFORME AUTORIZAÇÃO DE EMPENHO 1740/2019.</t>
    </r>
  </si>
  <si>
    <r>
      <rPr>
        <b/>
        <sz val="8"/>
        <color rgb="FF000000"/>
        <rFont val="Arial"/>
        <family val="2"/>
      </rPr>
      <t xml:space="preserve">Histórico do Empenho:  </t>
    </r>
    <r>
      <rPr>
        <sz val="8"/>
        <color rgb="FF000000"/>
        <rFont val="Arial"/>
        <family val="2"/>
      </rPr>
      <t>VALOR QUE SE EMPENHA REFERENTE A AQUISIÇÃO DE MEDICAMENTOS PARA UTILIZAÇÃO NA SMS, CONFORME AUTORIZAÇÃO DE EMPENHO 1716/2019.</t>
    </r>
  </si>
  <si>
    <t>JOSIANE E RODRIGO TRANSPORTES E COMERCIO DE OXIGENIO LTDA - ME</t>
  </si>
  <si>
    <r>
      <rPr>
        <b/>
        <sz val="8"/>
        <color rgb="FF000000"/>
        <rFont val="Arial"/>
        <family val="2"/>
      </rPr>
      <t xml:space="preserve">Histórico do Empenho:  </t>
    </r>
    <r>
      <rPr>
        <sz val="8"/>
        <color rgb="FF000000"/>
        <rFont val="Arial"/>
        <family val="2"/>
      </rPr>
      <t>VALOR QUE SE EMPENHA REFERENTE A AQUISIÇÃO DE REGULADORES DE PRESSÃO, CONFORME AUTORIZAÇÃO DE EMPENHO 1726/2019.</t>
    </r>
  </si>
  <si>
    <t>ALEXANDRE JOSE DE SOUZA</t>
  </si>
  <si>
    <r>
      <rPr>
        <b/>
        <sz val="8"/>
        <color rgb="FF000000"/>
        <rFont val="Arial"/>
        <family val="2"/>
      </rPr>
      <t xml:space="preserve">Histórico do Empenho:  </t>
    </r>
    <r>
      <rPr>
        <sz val="8"/>
        <color rgb="FF000000"/>
        <rFont val="Arial"/>
        <family val="2"/>
      </rPr>
      <t>VALOR QUE SE EMPENHA REFERENTE A ESTIMATIVA DE EXECUÇÃO DE DESPESAS COM DIÁRIA DE VIAGEM, NOS TERMOS DO DECRETO 97/2019.</t>
    </r>
  </si>
  <si>
    <t>AMANDA CONCEIÇÃO PARREIRAS DE LIMA</t>
  </si>
  <si>
    <r>
      <rPr>
        <b/>
        <sz val="8"/>
        <color rgb="FF000000"/>
        <rFont val="Arial"/>
        <family val="2"/>
      </rPr>
      <t xml:space="preserve">Histórico do Empenho:  </t>
    </r>
    <r>
      <rPr>
        <sz val="8"/>
        <color rgb="FF000000"/>
        <rFont val="Arial"/>
        <family val="2"/>
      </rPr>
      <t>VALOR QUE SE EMPENHA REFERENTE A CONTRATAÇÃO DE EMPRESA PARA COLETA, TRANSPORTE, TRATAMENTO E DESTINO FINAL DOS RESIDUOS DE SAUDE, CONFORME AUTORIZAÇÃO DE EMPENHO 1784/2019.</t>
    </r>
  </si>
  <si>
    <r>
      <rPr>
        <b/>
        <sz val="8"/>
        <color rgb="FF000000"/>
        <rFont val="Arial"/>
        <family val="2"/>
      </rPr>
      <t xml:space="preserve">Histórico do Empenho:  </t>
    </r>
    <r>
      <rPr>
        <sz val="8"/>
        <color rgb="FF000000"/>
        <rFont val="Arial"/>
        <family val="2"/>
      </rPr>
      <t>VALOR QUE SE EMPENHA REFERENTE A AQUISIÇÃO DE MATERIAIS PARA MANUTENÇÃO CORRETIVA E PREVENTIVA NA SMS, CONFORME AUTORIZAÇÃO DE EMPENHO 1760/2019.</t>
    </r>
  </si>
  <si>
    <r>
      <rPr>
        <b/>
        <sz val="8"/>
        <color rgb="FF000000"/>
        <rFont val="Arial"/>
        <family val="2"/>
      </rPr>
      <t xml:space="preserve">Histórico do Empenho:  </t>
    </r>
    <r>
      <rPr>
        <sz val="8"/>
        <color rgb="FF000000"/>
        <rFont val="Arial"/>
        <family val="2"/>
      </rPr>
      <t>VALOR QUE SE EMPENHA REFERENTE A AQUISIÇÃO DE MATERIAL DE CURATIVO  E AFINS PARA UTILIZAÇÃO NA SMS, CONFORME AUTORIZAÇÃO DE EMPENHO 1781/2019.</t>
    </r>
  </si>
  <si>
    <r>
      <rPr>
        <b/>
        <sz val="8"/>
        <color rgb="FF000000"/>
        <rFont val="Arial"/>
        <family val="2"/>
      </rPr>
      <t xml:space="preserve">Histórico do Empenho:  </t>
    </r>
    <r>
      <rPr>
        <sz val="8"/>
        <color rgb="FF000000"/>
        <rFont val="Arial"/>
        <family val="2"/>
      </rPr>
      <t>VALOR QUE SE EMPENHA REFERENTE A AQUISIÇÃO DE CURATIVO  E AFINS PARA UTILIZAÇÃO NA SMS, CONFORME AUTORIZAÇÃO DE EMPENHO 1779/2019.</t>
    </r>
  </si>
  <si>
    <r>
      <rPr>
        <b/>
        <sz val="8"/>
        <color rgb="FF000000"/>
        <rFont val="Arial"/>
        <family val="2"/>
      </rPr>
      <t xml:space="preserve">Histórico do Empenho:  </t>
    </r>
    <r>
      <rPr>
        <sz val="8"/>
        <color rgb="FF000000"/>
        <rFont val="Arial"/>
        <family val="2"/>
      </rPr>
      <t>VALOR QUE SE EMPENHA REFERENTE A AQUISIÇÃO DE CURATIVOS  E AFINS PARA UTILIZAÇÃO NA SMS, CONFORME AUTORIZAÇÃO DE EMPENHO 1780/2019.</t>
    </r>
  </si>
  <si>
    <r>
      <rPr>
        <b/>
        <sz val="8"/>
        <color rgb="FF000000"/>
        <rFont val="Arial"/>
        <family val="2"/>
      </rPr>
      <t xml:space="preserve">Histórico do Empenho:  </t>
    </r>
    <r>
      <rPr>
        <sz val="8"/>
        <color rgb="FF000000"/>
        <rFont val="Arial"/>
        <family val="2"/>
      </rPr>
      <t>VALOR QUE SE EMPENHA REFERENTE A AQUISIÇÃO DE RAÇÃO CANINA, BOVINA E EQUINA PARA O CANIL DA SMS, CONFORME AUTORIZAÇÃO DE EMPENHO 1765/2019.</t>
    </r>
  </si>
  <si>
    <r>
      <rPr>
        <b/>
        <sz val="8"/>
        <color rgb="FF000000"/>
        <rFont val="Arial"/>
        <family val="2"/>
      </rPr>
      <t xml:space="preserve">Histórico do Empenho:  </t>
    </r>
    <r>
      <rPr>
        <sz val="8"/>
        <color rgb="FF000000"/>
        <rFont val="Arial"/>
        <family val="2"/>
      </rPr>
      <t>VALOR QUE SE EMPENHA REFERENTE A AQUISIÇÃO DE RAÇÃO CANINA PARA O CANIL DA SECRETARIA MUNICIPAL DE SAUDE DE BRUMADINHO/MG.</t>
    </r>
  </si>
  <si>
    <r>
      <rPr>
        <b/>
        <sz val="8"/>
        <color rgb="FF000000"/>
        <rFont val="Arial"/>
        <family val="2"/>
      </rPr>
      <t xml:space="preserve">Histórico do Empenho:  </t>
    </r>
    <r>
      <rPr>
        <sz val="8"/>
        <color rgb="FF000000"/>
        <rFont val="Arial"/>
        <family val="2"/>
      </rPr>
      <t>VALOR QUE SE EMPENHA REFERENTE A AQUISIÇÃO DE INSUMOS PARA BOMBA DE INSULINA PARADIGM, CONFORME MANDADOS JUDICIAIS E RECOMENDAÇÕES DO MINISTÉRIO PÚBLICO</t>
    </r>
  </si>
  <si>
    <r>
      <rPr>
        <b/>
        <sz val="8"/>
        <color rgb="FF000000"/>
        <rFont val="Arial"/>
        <family val="2"/>
      </rPr>
      <t xml:space="preserve">Histórico do Empenho:  </t>
    </r>
    <r>
      <rPr>
        <sz val="8"/>
        <color rgb="FF000000"/>
        <rFont val="Arial"/>
        <family val="2"/>
      </rPr>
      <t>VALOR QUE SE EMPENHA REFERENTE A AQUISIÇAO DE GASOLINA PARA FROTA DE VEICULOS DA SMS</t>
    </r>
  </si>
  <si>
    <t>02.02007003.10.122.0033.2322.3.3.90.39.10</t>
  </si>
  <si>
    <r>
      <rPr>
        <b/>
        <sz val="8"/>
        <color rgb="FF000000"/>
        <rFont val="Arial"/>
        <family val="2"/>
      </rPr>
      <t xml:space="preserve">Histórico do Empenho:  </t>
    </r>
    <r>
      <rPr>
        <sz val="8"/>
        <color rgb="FF000000"/>
        <rFont val="Arial"/>
        <family val="2"/>
      </rPr>
      <t>VALOR QUE SE EMPENHA REFREENTE A LOCAÇÃO DE IMÓVEL PARA FUNCIONAMENTO DO SETOR DA NUPIC - NUCLEO DE PRATICAS INTEGRATIVAS E COMPLEMENTARES. PERÍODO 13/09/19 A 12/01/2020.</t>
    </r>
  </si>
  <si>
    <r>
      <rPr>
        <b/>
        <sz val="8"/>
        <color rgb="FF000000"/>
        <rFont val="Arial"/>
        <family val="2"/>
      </rPr>
      <t xml:space="preserve">Histórico do Empenho:  </t>
    </r>
    <r>
      <rPr>
        <sz val="8"/>
        <color rgb="FF000000"/>
        <rFont val="Arial"/>
        <family val="2"/>
      </rPr>
      <t>VALOR QUE SE EMPENHA REFERENTE A AQUISIÇÃO DE MATERIAIS GRAFICOS.</t>
    </r>
  </si>
  <si>
    <r>
      <rPr>
        <b/>
        <sz val="8"/>
        <color rgb="FF000000"/>
        <rFont val="Arial"/>
        <family val="2"/>
      </rPr>
      <t xml:space="preserve">Histórico do Empenho:  </t>
    </r>
    <r>
      <rPr>
        <sz val="8"/>
        <color rgb="FF000000"/>
        <rFont val="Arial"/>
        <family val="2"/>
      </rPr>
      <t>VALOR QUE SE EMPENHA REFERENTE A CONFECÇÃO DE MATERIAL GRÁFICO PARA UPA, HOSPITAL E LABORATÓRIO.</t>
    </r>
  </si>
  <si>
    <r>
      <rPr>
        <b/>
        <sz val="8"/>
        <color rgb="FF000000"/>
        <rFont val="Arial"/>
        <family val="2"/>
      </rPr>
      <t xml:space="preserve">Histórico do Empenho:  </t>
    </r>
    <r>
      <rPr>
        <sz val="8"/>
        <color rgb="FF000000"/>
        <rFont val="Arial"/>
        <family val="2"/>
      </rPr>
      <t>FAZ-SE NECESSÁRIA A INSTALAÇÃO DO APARELHO DE AR CONDICIONADO SPLIT, CONDENSADORA E EVAPORADORA, MARCA SANSUNG, MODELO AR24K SSPASNNAZ, 24.000 BTU, 220 V, 2130 W, GÁS REFRIGERANTE R 410ª NA SALA DE RADIOLOGIA DA UPA DEVIDO APARELHO ATUAL ESTAR APRESENTANDO DEFEITO RECORRENTES, NO ANO DE 2018 FOI FEITO UMA MANUTENÇÃO E SOLUCIONADO O PROBLEMA O APARELHO VOLTOU A APRESENTAR O MESMO DEFEITO SENDO INVIÁVEL A RESTAURAÇÃO DO MESMO, POR SER UM AMBIENTE QUE NECESSITA QUE A SALA SE MANTENHA REFRIGERADA PO</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</si>
  <si>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t>
    </r>
  </si>
  <si>
    <r>
      <rPr>
        <b/>
        <sz val="8"/>
        <color rgb="FF000000"/>
        <rFont val="Arial"/>
        <family val="2"/>
      </rPr>
      <t xml:space="preserve">Histórico do Empenho:  </t>
    </r>
    <r>
      <rPr>
        <sz val="8"/>
        <color rgb="FF000000"/>
        <rFont val="Arial"/>
        <family val="2"/>
      </rPr>
      <t>VALOR QUE SE EMPENHA REFERENTE A AQUISIÇÃO DE REAGENTES PARA DETERMINAÇÃO DE EXAMES BIOQUIMICOS</t>
    </r>
  </si>
  <si>
    <r>
      <rPr>
        <b/>
        <sz val="8"/>
        <color rgb="FF000000"/>
        <rFont val="Arial"/>
        <family val="2"/>
      </rPr>
      <t xml:space="preserve">Histórico do Empenho:  </t>
    </r>
    <r>
      <rPr>
        <sz val="8"/>
        <color rgb="FF000000"/>
        <rFont val="Arial"/>
        <family val="2"/>
      </rPr>
      <t>VALOR QUE SE EMEPENHA REFERENTE A AQUISIÇÃO DE MATERIAL DE CONSUMO MEDICO HOSPITALAR PARA A UPA.</t>
    </r>
  </si>
  <si>
    <t>TIDIMAR COMERCIO DE PRODUTOS MEDICOS E HOSPITALARES LTDA EPP</t>
  </si>
  <si>
    <r>
      <rPr>
        <b/>
        <sz val="8"/>
        <color rgb="FF000000"/>
        <rFont val="Arial"/>
        <family val="2"/>
      </rPr>
      <t xml:space="preserve">Histórico do Empenho:  </t>
    </r>
    <r>
      <rPr>
        <sz val="8"/>
        <color rgb="FF000000"/>
        <rFont val="Arial"/>
        <family val="2"/>
      </rPr>
      <t>medicação para dispensação</t>
    </r>
  </si>
  <si>
    <r>
      <rPr>
        <b/>
        <sz val="8"/>
        <color rgb="FF000000"/>
        <rFont val="Arial"/>
        <family val="2"/>
      </rPr>
      <t xml:space="preserve">Histórico do Empenho:  </t>
    </r>
    <r>
      <rPr>
        <sz val="8"/>
        <color rgb="FF000000"/>
        <rFont val="Arial"/>
        <family val="2"/>
      </rPr>
      <t>REFISTRO DE PREÇO PARA FUTURA E EVENTUAL AQUISIÇÃO DE PRODUTOS PARA LAVANDERIA HOSPITALAR</t>
    </r>
  </si>
  <si>
    <r>
      <rPr>
        <b/>
        <sz val="8"/>
        <color rgb="FF000000"/>
        <rFont val="Arial"/>
        <family val="2"/>
      </rPr>
      <t xml:space="preserve">Histórico do Empenho:  </t>
    </r>
    <r>
      <rPr>
        <sz val="8"/>
        <color rgb="FF000000"/>
        <rFont val="Arial"/>
        <family val="2"/>
      </rPr>
      <t>VALOR QUE SE EMPENHA REFERENTE A AQUISIÇÃO DE MEDICAMENTOS ANTIMICROBIANOS</t>
    </r>
  </si>
  <si>
    <r>
      <rPr>
        <b/>
        <sz val="8"/>
        <color rgb="FF000000"/>
        <rFont val="Arial"/>
        <family val="2"/>
      </rPr>
      <t xml:space="preserve">Histórico do Empenho:  </t>
    </r>
    <r>
      <rPr>
        <sz val="8"/>
        <color rgb="FF000000"/>
        <rFont val="Arial"/>
        <family val="2"/>
      </rPr>
      <t>VALOR QUE SE EMPENHA REFERENTE A  AQUISIÇÃO DE MEDICAMENTOS ANTIMICROBIANOS.</t>
    </r>
  </si>
  <si>
    <r>
      <rPr>
        <b/>
        <sz val="8"/>
        <color rgb="FF000000"/>
        <rFont val="Arial"/>
        <family val="2"/>
      </rPr>
      <t xml:space="preserve">Histórico do Empenho:  </t>
    </r>
    <r>
      <rPr>
        <sz val="8"/>
        <color rgb="FF000000"/>
        <rFont val="Arial"/>
        <family val="2"/>
      </rPr>
      <t>VALOR QUE SE EMPENHA REFERENTE A AQUISIÇÃO DE MEDICAMENTOS ANTIMICROBIANOS.</t>
    </r>
  </si>
  <si>
    <r>
      <rPr>
        <b/>
        <sz val="8"/>
        <color rgb="FF000000"/>
        <rFont val="Arial"/>
        <family val="2"/>
      </rPr>
      <t xml:space="preserve">Histórico do Empenho:  </t>
    </r>
    <r>
      <rPr>
        <sz val="8"/>
        <color rgb="FF000000"/>
        <rFont val="Arial"/>
        <family val="2"/>
      </rPr>
      <t>VALOR QUE SE EMPENHA REFERNTE A CONFECÇÃO DE MATERIAIS GRÁFICOS PARA SMS.</t>
    </r>
  </si>
  <si>
    <r>
      <rPr>
        <b/>
        <sz val="8"/>
        <color rgb="FF000000"/>
        <rFont val="Arial"/>
        <family val="2"/>
      </rPr>
      <t xml:space="preserve">Histórico do Empenho:  </t>
    </r>
    <r>
      <rPr>
        <sz val="8"/>
        <color rgb="FF000000"/>
        <rFont val="Arial"/>
        <family val="2"/>
      </rPr>
      <t>Valor que se empenha referente a aquisição de medicação para dispensação.</t>
    </r>
  </si>
  <si>
    <t>MED CENTER COMERCIAL LTDA</t>
  </si>
  <si>
    <r>
      <rPr>
        <b/>
        <sz val="8"/>
        <color rgb="FF000000"/>
        <rFont val="Arial"/>
        <family val="2"/>
      </rPr>
      <t xml:space="preserve">Histórico do Empenho:  </t>
    </r>
    <r>
      <rPr>
        <sz val="8"/>
        <color rgb="FF000000"/>
        <rFont val="Arial"/>
        <family val="2"/>
      </rPr>
      <t>Valor que se empenha referente a aquisição de medicamentos.</t>
    </r>
  </si>
  <si>
    <t>FLAVIA GENELHU PENNA ME</t>
  </si>
  <si>
    <t>VIGILANTE DA GLICOSE COMÉRCIO DE PRODUTOS PARA DIABÉTICOS LTDA ME</t>
  </si>
  <si>
    <r>
      <rPr>
        <b/>
        <sz val="8"/>
        <color rgb="FF000000"/>
        <rFont val="Arial"/>
        <family val="2"/>
      </rPr>
      <t xml:space="preserve">Histórico do Empenho:  </t>
    </r>
    <r>
      <rPr>
        <sz val="8"/>
        <color rgb="FF000000"/>
        <rFont val="Arial"/>
        <family val="2"/>
      </rPr>
      <t>REGISTRO DE PREÇO PARA FUTURA E EVENTUAL AQUISIÇÃO DE REAGENTES E INSUMOS PARA LABORATÓRIO DA SMS</t>
    </r>
  </si>
  <si>
    <t>GC LAB DIAGNÓSTICOS LTDA - EPP</t>
  </si>
  <si>
    <r>
      <rPr>
        <b/>
        <sz val="8"/>
        <color rgb="FF000000"/>
        <rFont val="Arial"/>
        <family val="2"/>
      </rPr>
      <t xml:space="preserve">Histórico do Empenho:  </t>
    </r>
    <r>
      <rPr>
        <sz val="8"/>
        <color rgb="FF000000"/>
        <rFont val="Arial"/>
        <family val="2"/>
      </rPr>
      <t>VALOR QUE SE EMEPENHA REFERENTE A AQUISIÇÃO DE REAGENTES E INSUMOS PARA LABORATÓRIO DA SMS</t>
    </r>
  </si>
  <si>
    <t>HMED SERVIÇOS E DISTRIBUIÇÃO DE PRODUTOS MÉDICOS LTDA - ME</t>
  </si>
  <si>
    <r>
      <rPr>
        <b/>
        <sz val="8"/>
        <color rgb="FF000000"/>
        <rFont val="Arial"/>
        <family val="2"/>
      </rPr>
      <t xml:space="preserve">Histórico do Empenho:  </t>
    </r>
    <r>
      <rPr>
        <sz val="8"/>
        <color rgb="FF000000"/>
        <rFont val="Arial"/>
        <family val="2"/>
      </rPr>
      <t>VALOR QUE AQUISIÇÃO DE REAGENTES E INSUMOS PARA LABORATÓRIO DA SMS</t>
    </r>
  </si>
  <si>
    <t>02.02007005.10.304.0018.2049.3.1.90.13.99</t>
  </si>
  <si>
    <t>IPASI INSTITUTO DE PREVIDENCIA SOCIAL DE IBIRITÉ</t>
  </si>
  <si>
    <r>
      <rPr>
        <b/>
        <sz val="8"/>
        <color rgb="FF000000"/>
        <rFont val="Arial"/>
        <family val="2"/>
      </rPr>
      <t xml:space="preserve">Histórico do Empenho:  </t>
    </r>
    <r>
      <rPr>
        <sz val="8"/>
        <color rgb="FF000000"/>
        <rFont val="Arial"/>
        <family val="2"/>
      </rPr>
      <t>REFERENTE A CONTRIBUIÇÃO DE   REGIME DE PREVIDENCIA PROPRIA DE  CRISTIANE ANDRADE VIANA</t>
    </r>
  </si>
  <si>
    <t>ALEXANDRE ANGELO DA SILVA</t>
  </si>
  <si>
    <r>
      <rPr>
        <b/>
        <sz val="8"/>
        <color rgb="FF000000"/>
        <rFont val="Arial"/>
        <family val="2"/>
      </rPr>
      <t xml:space="preserve">Histórico do Empenho:  </t>
    </r>
    <r>
      <rPr>
        <sz val="8"/>
        <color rgb="FF000000"/>
        <rFont val="Arial"/>
        <family val="2"/>
      </rPr>
      <t>REFERENTE A DIARIA CONFORME DECRETO</t>
    </r>
  </si>
  <si>
    <t>02.02007003.10.122.0033.2323.3.3.90.30.26</t>
  </si>
  <si>
    <t>VILETECH SOLUÇÕES HOSPITALARES LTDA</t>
  </si>
  <si>
    <r>
      <rPr>
        <b/>
        <sz val="8"/>
        <color rgb="FF000000"/>
        <rFont val="Arial"/>
        <family val="2"/>
      </rPr>
      <t xml:space="preserve">Histórico do Empenho:  </t>
    </r>
    <r>
      <rPr>
        <sz val="8"/>
        <color rgb="FF000000"/>
        <rFont val="Arial"/>
        <family val="2"/>
      </rPr>
      <t>FAZ-SE NECESSÁRIO A COMPRA EMERGENCIAL DOS CABOS DO APARELHO DE ELETROCARDIOGRAMA, PARA UM ATENDIMENTO Á POPULAÇÃO NA UNIDADE UPA, É INDISPENSAVEL O PERFEITO FUNCIONAMENTO DESSE EQUIPAMENTO, ONDE NO MOMENTO, NÃO ESTAMOS REALIZANDO OS EXAMES SOLICITADOS PELOS MÉDICOS DE PLANTÃO, DEVIDO FALHA NOS CABOS, O QUE PODE ACARRETAR PREJUIZOS GHRAVES Á POPULAÇÃO USUARIAS DESTE SERVIÇO.</t>
    </r>
  </si>
  <si>
    <t>RP LICITAÇÕES, COMÉRCIO E SERVIÇOS EIRELI - EPP</t>
  </si>
  <si>
    <r>
      <rPr>
        <b/>
        <sz val="8"/>
        <color rgb="FF000000"/>
        <rFont val="Arial"/>
        <family val="2"/>
      </rPr>
      <t xml:space="preserve">Histórico do Empenho:  </t>
    </r>
    <r>
      <rPr>
        <sz val="8"/>
        <color rgb="FF000000"/>
        <rFont val="Arial"/>
        <family val="2"/>
      </rPr>
      <t>VALOR QUE SE EMPENHA REFERENTE AQUISIÇÃO DE EQUIPAMENTOS E MATERAIS PERMANENTES PARA A ATENÇÃO BÁSICA. Recurso de Emenda Parlamentar Laudívio Carvalho - FNS - C/C:  23824-4.</t>
    </r>
  </si>
  <si>
    <r>
      <rPr>
        <b/>
        <sz val="8"/>
        <color rgb="FF000000"/>
        <rFont val="Arial"/>
        <family val="2"/>
      </rPr>
      <t xml:space="preserve">Histórico do Empenho:  </t>
    </r>
    <r>
      <rPr>
        <sz val="8"/>
        <color rgb="FF000000"/>
        <rFont val="Arial"/>
        <family val="2"/>
      </rPr>
      <t>VALOR QUE SE EMPENHA REFERENTE A CONTRATAÇÃO DE EMPRESA PARA PRESTAÇÃO DE SERVIÇOS DE CONFECÇÃO E INSTALAÇÃO DE LONAS EM TOLDOS DA SMS.</t>
    </r>
  </si>
  <si>
    <r>
      <rPr>
        <b/>
        <sz val="8"/>
        <color rgb="FF000000"/>
        <rFont val="Arial"/>
        <family val="2"/>
      </rPr>
      <t xml:space="preserve">Histórico do Empenho:  </t>
    </r>
    <r>
      <rPr>
        <sz val="8"/>
        <color rgb="FF000000"/>
        <rFont val="Arial"/>
        <family val="2"/>
      </rPr>
      <t>VALOR QUE SE EMPENHA REFERENTE À AQUISÇÃO DE LANCHES E REFEIÇÃO TIPO MARMITEX PARA CAMPANHA DE SARAMPO 2019 SETOR DE IMUNIZAÇÃO.</t>
    </r>
  </si>
  <si>
    <r>
      <rPr>
        <b/>
        <sz val="8"/>
        <color rgb="FF000000"/>
        <rFont val="Arial"/>
        <family val="2"/>
      </rPr>
      <t xml:space="preserve">Histórico do Empenho:  </t>
    </r>
    <r>
      <rPr>
        <sz val="8"/>
        <color rgb="FF000000"/>
        <rFont val="Arial"/>
        <family val="2"/>
      </rPr>
      <t>VALOR QUE SE EMPENHA REFERENTE À AQUISÇÃO DE LANCHES PARA REUNIÃO DO SETOR DE TRANSPORTES.</t>
    </r>
  </si>
  <si>
    <r>
      <rPr>
        <b/>
        <sz val="8"/>
        <color rgb="FF000000"/>
        <rFont val="Arial"/>
        <family val="2"/>
      </rPr>
      <t xml:space="preserve">Histórico do Empenho:  </t>
    </r>
    <r>
      <rPr>
        <sz val="8"/>
        <color rgb="FF000000"/>
        <rFont val="Arial"/>
        <family val="2"/>
      </rPr>
      <t>VALOR QUE SE EMPENHA AQUISIÇÃO DE LANCHES PARA CONSELHO</t>
    </r>
  </si>
  <si>
    <r>
      <rPr>
        <b/>
        <sz val="8"/>
        <color rgb="FF000000"/>
        <rFont val="Arial"/>
        <family val="2"/>
      </rPr>
      <t xml:space="preserve">Histórico do Empenho:  </t>
    </r>
    <r>
      <rPr>
        <sz val="8"/>
        <color rgb="FF000000"/>
        <rFont val="Arial"/>
        <family val="2"/>
      </rPr>
      <t>VALOR QUE SE EMPENHA REFERENTE A AQUISIÇÃO DE LANCHES PARA APRESENTAÇÃO DE RELATORIO PARCIAL DOS QUESTIONÁRIOS DO VIVA BRUMADINHO A SER REALIZADO NO DIA 07/10/2019.</t>
    </r>
  </si>
  <si>
    <r>
      <rPr>
        <b/>
        <sz val="8"/>
        <color rgb="FF000000"/>
        <rFont val="Arial"/>
        <family val="2"/>
      </rPr>
      <t xml:space="preserve">Histórico do Empenho:  </t>
    </r>
    <r>
      <rPr>
        <sz val="8"/>
        <color rgb="FF000000"/>
        <rFont val="Arial"/>
        <family val="2"/>
      </rPr>
      <t>REGISTRO DE PREÇO PARA FUTURA E AVENTUAL AQUISIÇÃO DE CARNES BOVINA, SUINA E OUTRAS PARA SMS.</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</si>
  <si>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SECRETARIA MUNICIPAL DE SAÚDE.</t>
    </r>
  </si>
  <si>
    <r>
      <rPr>
        <b/>
        <sz val="8"/>
        <color rgb="FF000000"/>
        <rFont val="Arial"/>
        <family val="2"/>
      </rPr>
      <t xml:space="preserve">Histórico do Empenho:  </t>
    </r>
    <r>
      <rPr>
        <sz val="8"/>
        <color rgb="FF000000"/>
        <rFont val="Arial"/>
        <family val="2"/>
      </rPr>
      <t>VALOR QUE SE EMPENHA REFERENTE A AQUISIÇÃO DE REAGENTES PARA DETERMINAÇÃO DE EXAME DE GASOMETRIA PARA ATENDER A DEMANDA DOS PACIENTES DO SUS DE BRUMADINHO</t>
    </r>
  </si>
  <si>
    <r>
      <rPr>
        <b/>
        <sz val="8"/>
        <color rgb="FF000000"/>
        <rFont val="Arial"/>
        <family val="2"/>
      </rPr>
      <t xml:space="preserve">Histórico do Empenho:  </t>
    </r>
    <r>
      <rPr>
        <sz val="8"/>
        <color rgb="FF000000"/>
        <rFont val="Arial"/>
        <family val="2"/>
      </rPr>
      <t>VALOR QUE SE EMPENHA REFERENTE A AQUISIÇÃO DE REAGENTES E INSUMOS PARA LABORATÓRIO DA SMS</t>
    </r>
  </si>
  <si>
    <r>
      <rPr>
        <b/>
        <sz val="8"/>
        <color rgb="FF000000"/>
        <rFont val="Arial"/>
        <family val="2"/>
      </rPr>
      <t xml:space="preserve">Histórico do Empenho:  </t>
    </r>
    <r>
      <rPr>
        <sz val="8"/>
        <color rgb="FF000000"/>
        <rFont val="Arial"/>
        <family val="2"/>
      </rPr>
      <t>VALOR QUE SE EMPENHA REFERENTE A AQUISIÇÃO DE MEDICAMENTOS PARA A UPA. RECURSO SES - C/C: 21461-2 .</t>
    </r>
  </si>
  <si>
    <r>
      <rPr>
        <b/>
        <sz val="8"/>
        <color rgb="FF000000"/>
        <rFont val="Arial"/>
        <family val="2"/>
      </rPr>
      <t xml:space="preserve">Histórico do Empenho:  </t>
    </r>
    <r>
      <rPr>
        <sz val="8"/>
        <color rgb="FF000000"/>
        <rFont val="Arial"/>
        <family val="2"/>
      </rPr>
      <t>VALOR QUE SE EMPENHA REFERENTE A  AQUISIÇÃO DE GASES MEDICINAIS PARA UPA E HOSPITAL.</t>
    </r>
  </si>
  <si>
    <t>02.02007003.10.122.0033.2323.3.3.90.39.12</t>
  </si>
  <si>
    <r>
      <rPr>
        <b/>
        <sz val="8"/>
        <color rgb="FF000000"/>
        <rFont val="Arial"/>
        <family val="2"/>
      </rPr>
      <t xml:space="preserve">Histórico do Empenho:  </t>
    </r>
    <r>
      <rPr>
        <sz val="8"/>
        <color rgb="FF000000"/>
        <rFont val="Arial"/>
        <family val="2"/>
      </rPr>
      <t>VALOR QUE SE EMPENHA REFERENTE A LOCAÇÃO DE CILINDROS DE GASES MEDICINAIS PARA UPA E HOSPITAL.</t>
    </r>
  </si>
  <si>
    <r>
      <rPr>
        <b/>
        <sz val="8"/>
        <color rgb="FF000000"/>
        <rFont val="Arial"/>
        <family val="2"/>
      </rPr>
      <t xml:space="preserve">Histórico do Empenho:  </t>
    </r>
    <r>
      <rPr>
        <sz val="8"/>
        <color rgb="FF000000"/>
        <rFont val="Arial"/>
        <family val="2"/>
      </rPr>
      <t>VALOR QUE SE EMPENHA REFERENTE A LOCAÇÃO DE CILINDROS  DE GASES MEDICINAISPARA UPA E HOSPITAL.</t>
    </r>
  </si>
  <si>
    <r>
      <rPr>
        <b/>
        <sz val="8"/>
        <color rgb="FF000000"/>
        <rFont val="Arial"/>
        <family val="2"/>
      </rPr>
      <t xml:space="preserve">Histórico do Empenho:  </t>
    </r>
    <r>
      <rPr>
        <sz val="8"/>
        <color rgb="FF000000"/>
        <rFont val="Arial"/>
        <family val="2"/>
      </rPr>
      <t>VALOR QUE SE EMPENHA REFERENTE A AQUISIÇAO DE MATERIAL MÉDICO HOSPITALAR PARA UPA - RECURSO SES CC 21461-2</t>
    </r>
  </si>
  <si>
    <r>
      <rPr>
        <b/>
        <sz val="8"/>
        <color rgb="FF000000"/>
        <rFont val="Arial"/>
        <family val="2"/>
      </rPr>
      <t xml:space="preserve">Histórico do Empenho:  </t>
    </r>
    <r>
      <rPr>
        <sz val="8"/>
        <color rgb="FF000000"/>
        <rFont val="Arial"/>
        <family val="2"/>
      </rPr>
      <t>Valor que se empenha referente a aquisição de Equipo de Macrogotas para UPA e Hospital.</t>
    </r>
  </si>
  <si>
    <r>
      <rPr>
        <b/>
        <sz val="8"/>
        <color rgb="FF000000"/>
        <rFont val="Arial"/>
        <family val="2"/>
      </rPr>
      <t xml:space="preserve">Histórico do Empenho:  </t>
    </r>
    <r>
      <rPr>
        <sz val="8"/>
        <color rgb="FF000000"/>
        <rFont val="Arial"/>
        <family val="2"/>
      </rPr>
      <t>VALOR QUE SE EMPENHA REFERENTE A AQUISIÇÃO REGISTRO DE PREÇO PARA FUTURA E AVENTUAL AQUISIÇÃO DE DIETAS ENTERAIS PARA A ATENÇÃO BÁSICA.</t>
    </r>
  </si>
  <si>
    <t>MEDICOM EIRELI</t>
  </si>
  <si>
    <r>
      <rPr>
        <b/>
        <sz val="8"/>
        <color rgb="FF000000"/>
        <rFont val="Arial"/>
        <family val="2"/>
      </rPr>
      <t xml:space="preserve">Histórico do Empenho:  </t>
    </r>
    <r>
      <rPr>
        <sz val="8"/>
        <color rgb="FF000000"/>
        <rFont val="Arial"/>
        <family val="2"/>
      </rPr>
      <t>VALOR QUE SE EMPENHA REFERENTE A AQUISIÇAO DE MATERIAL MÉDICO HOSPITALAR PARA ATENÇÃO BÁSICA.</t>
    </r>
  </si>
  <si>
    <r>
      <rPr>
        <b/>
        <sz val="8"/>
        <color rgb="FF000000"/>
        <rFont val="Arial"/>
        <family val="2"/>
      </rPr>
      <t xml:space="preserve">Histórico do Empenho:  </t>
    </r>
    <r>
      <rPr>
        <sz val="8"/>
        <color rgb="FF000000"/>
        <rFont val="Arial"/>
        <family val="2"/>
      </rPr>
      <t>VALOR QUE SE EMPENHA REFERENTE A AQUISIÇÃO DE VALE SOCIAL PARA TRANSPORTE METROPOLITANO PARA ATENDER A SECRETARIA DE SAÚDE.</t>
    </r>
  </si>
  <si>
    <t>02.02007003.10.122.0033.2323.3.3.90.39.21</t>
  </si>
  <si>
    <r>
      <rPr>
        <b/>
        <sz val="8"/>
        <color rgb="FF000000"/>
        <rFont val="Arial"/>
        <family val="2"/>
      </rPr>
      <t xml:space="preserve">Histórico do Empenho:  </t>
    </r>
    <r>
      <rPr>
        <sz val="8"/>
        <color rgb="FF000000"/>
        <rFont val="Arial"/>
        <family val="2"/>
      </rPr>
      <t>referente a multa do veiculo GOL - QOG 4891</t>
    </r>
  </si>
  <si>
    <t>POLYANA CRISTINA DO PRADO</t>
  </si>
  <si>
    <r>
      <rPr>
        <b/>
        <sz val="8"/>
        <color rgb="FF000000"/>
        <rFont val="Arial"/>
        <family val="2"/>
      </rPr>
      <t xml:space="preserve">Histórico do Empenho:  </t>
    </r>
    <r>
      <rPr>
        <sz val="8"/>
        <color rgb="FF000000"/>
        <rFont val="Arial"/>
        <family val="2"/>
      </rPr>
      <t>REFERENTE A DIARIA DE SERVIDOR MUNICIPAL CONFORME DECRETO</t>
    </r>
  </si>
  <si>
    <t>DÉBORA ALVES ELIAS</t>
  </si>
  <si>
    <r>
      <rPr>
        <b/>
        <sz val="8"/>
        <color rgb="FF000000"/>
        <rFont val="Arial"/>
        <family val="2"/>
      </rPr>
      <t xml:space="preserve">Histórico do Empenho:  </t>
    </r>
    <r>
      <rPr>
        <sz val="8"/>
        <color rgb="FF000000"/>
        <rFont val="Arial"/>
        <family val="2"/>
      </rPr>
      <t>VALOR QUE SE EMPENHA REFERENTE A CONTRAÇÃO DE EMPRESA ESPECIALIZADA PARA PRESTAÇÃO DE SERVIÇOS MEDICOS, EM REGIME DE PLANTAO PARA UPA E HOSPITAL.</t>
    </r>
  </si>
  <si>
    <r>
      <rPr>
        <b/>
        <sz val="8"/>
        <color rgb="FF000000"/>
        <rFont val="Arial"/>
        <family val="2"/>
      </rPr>
      <t xml:space="preserve">Histórico do Empenho:  </t>
    </r>
    <r>
      <rPr>
        <sz val="8"/>
        <color rgb="FF000000"/>
        <rFont val="Arial"/>
        <family val="2"/>
      </rPr>
      <t>VALOR QUE SE EMPENHA REFERENTE A AQUISIÇÃO DE MEDICAMENTOS MANIPULADOS.</t>
    </r>
  </si>
  <si>
    <r>
      <rPr>
        <b/>
        <sz val="8"/>
        <color rgb="FF000000"/>
        <rFont val="Arial"/>
        <family val="2"/>
      </rPr>
      <t xml:space="preserve">Histórico do Empenho:  </t>
    </r>
    <r>
      <rPr>
        <sz val="8"/>
        <color rgb="FF000000"/>
        <rFont val="Arial"/>
        <family val="2"/>
      </rPr>
      <t>Valor que se empenha referente a itens solicitados neste pedido são medicamentos padronizados e não padronizados na relação municipal de medicamentos essenciais REMUNE, que são destinados ao atendimento dos usuários da farmácia especial do SUS Brumadinho. PEDIDO KADCYLA - MONICA ILMA CHAVES FLAUSINO</t>
    </r>
  </si>
  <si>
    <r>
      <rPr>
        <b/>
        <sz val="8"/>
        <color rgb="FF000000"/>
        <rFont val="Arial"/>
        <family val="2"/>
      </rPr>
      <t xml:space="preserve">Histórico do Empenho:  </t>
    </r>
    <r>
      <rPr>
        <sz val="8"/>
        <color rgb="FF000000"/>
        <rFont val="Arial"/>
        <family val="2"/>
      </rPr>
      <t>VALOR QUE SE EMPENHA REFERENTE AQUISIÇÃO DE DIETAS ENTERAIS E OUTRAS PARA ATENÇÃO BÁSICA.</t>
    </r>
  </si>
  <si>
    <t>MINAS SUL PRODUTOS HOSPITALARES EIRELI</t>
  </si>
  <si>
    <r>
      <rPr>
        <b/>
        <sz val="8"/>
        <color rgb="FF000000"/>
        <rFont val="Arial"/>
        <family val="2"/>
      </rPr>
      <t xml:space="preserve">Histórico do Empenho:  </t>
    </r>
    <r>
      <rPr>
        <sz val="8"/>
        <color rgb="FF000000"/>
        <rFont val="Arial"/>
        <family val="2"/>
      </rPr>
      <t>VALOR QUE SE EMPENHA REFERENTE A AQUISIÇÃO DE SACO DE LIXO PARA SMS</t>
    </r>
  </si>
  <si>
    <r>
      <rPr>
        <b/>
        <sz val="8"/>
        <color rgb="FF000000"/>
        <rFont val="Arial"/>
        <family val="2"/>
      </rPr>
      <t xml:space="preserve">Histórico do Empenho:  </t>
    </r>
    <r>
      <rPr>
        <sz val="8"/>
        <color rgb="FF000000"/>
        <rFont val="Arial"/>
        <family val="2"/>
      </rPr>
      <t>VALOR QUE SE EMPENHA REFERENTE A AQUISIÇÃO DE SACO DE LIXO PARA UPA/HOSPITAL</t>
    </r>
  </si>
  <si>
    <r>
      <rPr>
        <b/>
        <sz val="8"/>
        <color rgb="FF000000"/>
        <rFont val="Arial"/>
        <family val="2"/>
      </rPr>
      <t xml:space="preserve">Histórico do Empenho:  </t>
    </r>
    <r>
      <rPr>
        <sz val="8"/>
        <color rgb="FF000000"/>
        <rFont val="Arial"/>
        <family val="2"/>
      </rPr>
      <t>VALOR QUE SE EMPENHA REFRENTE A AQUSIÇÃO DE MATERIAL DE LIMPEZA PARAUPA/HOSPITAL.</t>
    </r>
  </si>
  <si>
    <r>
      <rPr>
        <b/>
        <sz val="8"/>
        <color rgb="FF000000"/>
        <rFont val="Arial"/>
        <family val="2"/>
      </rPr>
      <t xml:space="preserve">Histórico do Empenho:  </t>
    </r>
    <r>
      <rPr>
        <sz val="8"/>
        <color rgb="FF000000"/>
        <rFont val="Arial"/>
        <family val="2"/>
      </rPr>
      <t>VALOR QUE SE EMPENHA REFERENTE A AQUSIÇÃO DE MATERIAL DE LIMPEZA PARA A ATENÇÃO BÁSICA</t>
    </r>
  </si>
  <si>
    <r>
      <rPr>
        <b/>
        <sz val="8"/>
        <color rgb="FF000000"/>
        <rFont val="Arial"/>
        <family val="2"/>
      </rPr>
      <t xml:space="preserve">Histórico do Empenho:  </t>
    </r>
    <r>
      <rPr>
        <sz val="8"/>
        <color rgb="FF000000"/>
        <rFont val="Arial"/>
        <family val="2"/>
      </rPr>
      <t>VALOR QUE SE EMPENHA REFERENTE A AQUSIÇÃO DE MATERIAL DE LIMPEZA PARA UPA/HOSPITAL</t>
    </r>
  </si>
  <si>
    <r>
      <rPr>
        <b/>
        <sz val="8"/>
        <color rgb="FF000000"/>
        <rFont val="Arial"/>
        <family val="2"/>
      </rPr>
      <t xml:space="preserve">Histórico do Empenho:  </t>
    </r>
    <r>
      <rPr>
        <sz val="8"/>
        <color rgb="FF000000"/>
        <rFont val="Arial"/>
        <family val="2"/>
      </rPr>
      <t>VALOR QUE SE EMPENHA REFERENTE A AQUISIÇÃO DE FRALDAS DESCARTÁVEIS PARA ATENÃO BÁSICA</t>
    </r>
  </si>
  <si>
    <r>
      <rPr>
        <b/>
        <sz val="8"/>
        <color rgb="FF000000"/>
        <rFont val="Arial"/>
        <family val="2"/>
      </rPr>
      <t xml:space="preserve">Histórico do Empenho:  </t>
    </r>
    <r>
      <rPr>
        <sz val="8"/>
        <color rgb="FF000000"/>
        <rFont val="Arial"/>
        <family val="2"/>
      </rPr>
      <t>VALOR QUE SE EMPENHA REFERENTE A AQUISIÇÃO DE MATERIAL DE CONSUMO MEDICO HOSPITALAR PARA UPA. RECURSO SES C/C 21461-2</t>
    </r>
  </si>
  <si>
    <r>
      <rPr>
        <b/>
        <sz val="8"/>
        <color rgb="FF000000"/>
        <rFont val="Arial"/>
        <family val="2"/>
      </rPr>
      <t xml:space="preserve">Histórico do Empenho:  </t>
    </r>
    <r>
      <rPr>
        <sz val="8"/>
        <color rgb="FF000000"/>
        <rFont val="Arial"/>
        <family val="2"/>
      </rPr>
      <t>VALOR QUE SE EMPENHA REFERENTE A AQUISIÇÃO DE PRODUTOS RADIOLÓGICOS PARA UPA E HOSPITAL.</t>
    </r>
  </si>
  <si>
    <r>
      <rPr>
        <b/>
        <sz val="8"/>
        <color rgb="FF000000"/>
        <rFont val="Arial"/>
        <family val="2"/>
      </rPr>
      <t xml:space="preserve">Histórico do Empenho:  </t>
    </r>
    <r>
      <rPr>
        <sz val="8"/>
        <color rgb="FF000000"/>
        <rFont val="Arial"/>
        <family val="2"/>
      </rPr>
      <t>VALOR QUE SE EMPENHA REFERENTE A AQUISIÇÃO DE FIOS CIRURGICOS PARA O HOSPITAL</t>
    </r>
  </si>
  <si>
    <r>
      <rPr>
        <b/>
        <sz val="8"/>
        <color rgb="FF000000"/>
        <rFont val="Arial"/>
        <family val="2"/>
      </rPr>
      <t xml:space="preserve">Histórico do Empenho:  </t>
    </r>
    <r>
      <rPr>
        <sz val="8"/>
        <color rgb="FF000000"/>
        <rFont val="Arial"/>
        <family val="2"/>
      </rPr>
      <t>VALOR QUE SE EMPENHA REFERENTE A AQUISIÇAO DE MATERIAL MÉDICO HOSPITALAR PARA ATENÇÃO BÁSICA</t>
    </r>
  </si>
  <si>
    <r>
      <rPr>
        <b/>
        <sz val="8"/>
        <color rgb="FF000000"/>
        <rFont val="Arial"/>
        <family val="2"/>
      </rPr>
      <t xml:space="preserve">Histórico do Empenho:  </t>
    </r>
    <r>
      <rPr>
        <sz val="8"/>
        <color rgb="FF000000"/>
        <rFont val="Arial"/>
        <family val="2"/>
      </rPr>
      <t>VALOR QUE SE EMPENHA REFERENTE A AQUISIÇÃO DE MEDICAMENTOS ANTIMICROBIANOS PARA UPA RECURSO SES C/C 21461-2.</t>
    </r>
  </si>
  <si>
    <r>
      <rPr>
        <b/>
        <sz val="8"/>
        <color rgb="FF000000"/>
        <rFont val="Arial"/>
        <family val="2"/>
      </rPr>
      <t xml:space="preserve">Histórico do Empenho:  </t>
    </r>
    <r>
      <rPr>
        <sz val="8"/>
        <color rgb="FF000000"/>
        <rFont val="Arial"/>
        <family val="2"/>
      </rPr>
      <t>VALOR QUE SE EMPENHA REFERENTE A CONTRATAÇÃO DO ICISMEP PARA PRESTAÇÃO DE SERVIÇOS DE TRANSPORTE DE USUÁRIOS DO SUS DE BRUMADINHO PARA A REALIZAÇÃO DE EXAMES E/OU CONSULTA ESPECIALIZADAS FORA DO DOMICILIO, ATRAVÉS DE VEÍCULO TIPO MICRO-ÔNIBUS.</t>
    </r>
  </si>
  <si>
    <t>02.02007008.10.301.0018.1147.4.4.90.52.19</t>
  </si>
  <si>
    <t>INFORMÁTICA.COM LTDA -  EPP</t>
  </si>
  <si>
    <r>
      <rPr>
        <b/>
        <sz val="8"/>
        <color rgb="FF000000"/>
        <rFont val="Arial"/>
        <family val="2"/>
      </rPr>
      <t xml:space="preserve">Histórico do Empenho:  </t>
    </r>
    <r>
      <rPr>
        <sz val="8"/>
        <color rgb="FF000000"/>
        <rFont val="Arial"/>
        <family val="2"/>
      </rPr>
      <t>VALOR QUE SE EMPENHA REFERENTE A  AQUISIÇÃO DE EQUIPAMENTOS E MATERAIS PERMANENTES PARA ATENÇÃO BÁSICA. Recurso de Emenda Parlamentar - Laudívio Carvalho, C/C : 23824-4.</t>
    </r>
  </si>
  <si>
    <t>J.M.F COMERCIAL EIRELI - ME</t>
  </si>
  <si>
    <t>02.02007008.10.301.0018.1147.4.4.90.52.18</t>
  </si>
  <si>
    <t>FREDERICO PORTO CALDEIRA</t>
  </si>
  <si>
    <r>
      <rPr>
        <b/>
        <sz val="8"/>
        <color rgb="FF000000"/>
        <rFont val="Arial"/>
        <family val="2"/>
      </rPr>
      <t xml:space="preserve">Histórico do Empenho:  </t>
    </r>
    <r>
      <rPr>
        <sz val="8"/>
        <color rgb="FF000000"/>
        <rFont val="Arial"/>
        <family val="2"/>
      </rPr>
      <t>VALOR QUE SE EMPENHA REFERENTE AQUISIÇÃO DE EQUIPAMENTOS E MATERAIS PERMANENTES PARA A ATENÇÃO BÁSICA. Recurso de Emenda Parlamentar - Laudívio Carvalho - FNS, C/C 23824-4.</t>
    </r>
  </si>
  <si>
    <r>
      <rPr>
        <b/>
        <sz val="8"/>
        <color rgb="FF000000"/>
        <rFont val="Arial"/>
        <family val="2"/>
      </rPr>
      <t xml:space="preserve">Histórico do Empenho:  </t>
    </r>
    <r>
      <rPr>
        <sz val="8"/>
        <color rgb="FF000000"/>
        <rFont val="Arial"/>
        <family val="2"/>
      </rPr>
      <t>VALOR QUE SE EMPENHA REFERENTE A AQUISIÇÃO DE LANCHES PARA COMEMORAÇÃO PELO DIA DOS MÉDICOS E DENTISTAS, QUE OCORRERÁ DIA 16/10/19 NO ESPAÇO VIVA BRUMADINHO.</t>
    </r>
  </si>
  <si>
    <r>
      <rPr>
        <b/>
        <sz val="8"/>
        <color rgb="FF000000"/>
        <rFont val="Arial"/>
        <family val="2"/>
      </rPr>
      <t xml:space="preserve">Histórico do Empenho:  </t>
    </r>
    <r>
      <rPr>
        <sz val="8"/>
        <color rgb="FF000000"/>
        <rFont val="Arial"/>
        <family val="2"/>
      </rPr>
      <t>VALOR QUE SE EMPENHA REFERENTE A AQUISIÇÃO DE LANCHES PARA A SECRETARIA DE SAUDE.</t>
    </r>
  </si>
  <si>
    <t>02.02007008.10.122.0033.1146.4.4.90.52.99</t>
  </si>
  <si>
    <t>SANTAFE DISTRIBUIDORA LTDA</t>
  </si>
  <si>
    <r>
      <rPr>
        <b/>
        <sz val="8"/>
        <color rgb="FF000000"/>
        <rFont val="Arial"/>
        <family val="2"/>
      </rPr>
      <t xml:space="preserve">Histórico do Empenho:  </t>
    </r>
    <r>
      <rPr>
        <sz val="8"/>
        <color rgb="FF000000"/>
        <rFont val="Arial"/>
        <family val="2"/>
      </rPr>
      <t>VALOR QUE SE EMPENHA REFERENTE A  AQUISIÇÃO DE EQUIPAMENTOS PERMANENTES - AR CONDICIONADO 18.000 BTUS PARA SMS.</t>
    </r>
  </si>
  <si>
    <t>EL ELYON PNEUS EIRELI</t>
  </si>
  <si>
    <r>
      <rPr>
        <b/>
        <sz val="8"/>
        <color rgb="FF000000"/>
        <rFont val="Arial"/>
        <family val="2"/>
      </rPr>
      <t xml:space="preserve">Histórico do Empenho:  </t>
    </r>
    <r>
      <rPr>
        <sz val="8"/>
        <color rgb="FF000000"/>
        <rFont val="Arial"/>
        <family val="2"/>
      </rPr>
      <t>VALOR QUE SE EMPENHA REFERENTE A AQUISIÇÃO DE PNEUS PARA FROTA DE VEICULOS DA SMS.</t>
    </r>
  </si>
  <si>
    <t>MINAS EMPRESARIAL E COMÉRCIO DE PNEUS LTDA.</t>
  </si>
  <si>
    <r>
      <rPr>
        <b/>
        <sz val="8"/>
        <color rgb="FF000000"/>
        <rFont val="Arial"/>
        <family val="2"/>
      </rPr>
      <t xml:space="preserve">Histórico do Empenho:  </t>
    </r>
    <r>
      <rPr>
        <sz val="8"/>
        <color rgb="FF000000"/>
        <rFont val="Arial"/>
        <family val="2"/>
      </rPr>
      <t>VALOR QUE SE EMPENHA REFERENTE A ESTIMATIVA DE GASTOS GERAIS COM FOLHA DE PAGAMENTO DOS SERVIDORES DA SECRETARIA MUNICIPAL DE SAUDE REFERENTE AO MES DE :</t>
    </r>
  </si>
  <si>
    <r>
      <rPr>
        <b/>
        <sz val="8"/>
        <color rgb="FF000000"/>
        <rFont val="Arial"/>
        <family val="2"/>
      </rPr>
      <t xml:space="preserve">Histórico do Empenho:  </t>
    </r>
    <r>
      <rPr>
        <sz val="8"/>
        <color rgb="FF000000"/>
        <rFont val="Arial"/>
        <family val="2"/>
      </rPr>
      <t>VALOR QUE SE EMPENHA REFERENTE A ESTIMATIVA DE GASTOS GERAIS COM OBRIGAÇÕES PATRONAIS DOS SERVIDORES DA SECRETARIA MUNICIPAL DE SAUDE REFERENTE AO MES DE :</t>
    </r>
  </si>
  <si>
    <r>
      <rPr>
        <b/>
        <sz val="8"/>
        <color rgb="FF000000"/>
        <rFont val="Arial"/>
        <family val="2"/>
      </rPr>
      <t xml:space="preserve">Histórico do Empenho:  </t>
    </r>
    <r>
      <rPr>
        <sz val="8"/>
        <color rgb="FF000000"/>
        <rFont val="Arial"/>
        <family val="2"/>
      </rPr>
      <t>VALOR QUE SE EMPENHA REFERENTE A ESTIMATIVA DE GASTOS GERAIS COM OBRIGAÇOES PATRONAIS DOS SERVIDORES DA SECRETARIA MUNICIPAL DE SAUDE REFERENTE AO MES DE :</t>
    </r>
  </si>
  <si>
    <r>
      <rPr>
        <b/>
        <sz val="8"/>
        <color rgb="FF000000"/>
        <rFont val="Arial"/>
        <family val="2"/>
      </rPr>
      <t xml:space="preserve">Histórico do Empenho:  </t>
    </r>
    <r>
      <rPr>
        <sz val="8"/>
        <color rgb="FF000000"/>
        <rFont val="Arial"/>
        <family val="2"/>
      </rPr>
      <t>VALOR QUE SE EMPENHA REFERENTE A AQUISÇÃO DE LANCHES PARA A SECRETARIA DE SAUDE.</t>
    </r>
  </si>
  <si>
    <r>
      <rPr>
        <b/>
        <sz val="8"/>
        <color rgb="FF000000"/>
        <rFont val="Arial"/>
        <family val="2"/>
      </rPr>
      <t xml:space="preserve">Histórico do Empenho:  </t>
    </r>
    <r>
      <rPr>
        <sz val="8"/>
        <color rgb="FF000000"/>
        <rFont val="Arial"/>
        <family val="2"/>
      </rPr>
      <t>VALOR QUE SE EMPENHA REFERENTE A AQUISIÇÃO DE GÁS 45KG PARA HOSPITAL.</t>
    </r>
  </si>
  <si>
    <r>
      <rPr>
        <b/>
        <sz val="8"/>
        <color rgb="FF000000"/>
        <rFont val="Arial"/>
        <family val="2"/>
      </rPr>
      <t xml:space="preserve">Histórico do Empenho:  </t>
    </r>
    <r>
      <rPr>
        <sz val="8"/>
        <color rgb="FF000000"/>
        <rFont val="Arial"/>
        <family val="2"/>
      </rPr>
      <t>VALOPR QUE SE EMPENHA REFERENTE A AQUISIÇÃO DE GAS GLP PARA ATENÇÃO BÁSICA.</t>
    </r>
  </si>
  <si>
    <r>
      <rPr>
        <b/>
        <sz val="8"/>
        <color rgb="FF000000"/>
        <rFont val="Arial"/>
        <family val="2"/>
      </rPr>
      <t xml:space="preserve">Histórico do Empenho:  </t>
    </r>
    <r>
      <rPr>
        <sz val="8"/>
        <color rgb="FF000000"/>
        <rFont val="Arial"/>
        <family val="2"/>
      </rPr>
      <t>VALOR QUE SE EMPENHA REFERENTE A AQUISIÇÃO DE AGUA MINERAL PARA SETORES DA SMS.</t>
    </r>
  </si>
  <si>
    <r>
      <rPr>
        <b/>
        <sz val="8"/>
        <color rgb="FF000000"/>
        <rFont val="Arial"/>
        <family val="2"/>
      </rPr>
      <t xml:space="preserve">Histórico do Empenho:  </t>
    </r>
    <r>
      <rPr>
        <sz val="8"/>
        <color rgb="FF000000"/>
        <rFont val="Arial"/>
        <family val="2"/>
      </rPr>
      <t>VALOR QUE SE EMPENHA REFERENTE AQUISIÇÃO DE AGUA MINERAL PARA ATENÇÃO BÁSICA</t>
    </r>
  </si>
  <si>
    <r>
      <rPr>
        <b/>
        <sz val="8"/>
        <color rgb="FF000000"/>
        <rFont val="Arial"/>
        <family val="2"/>
      </rPr>
      <t xml:space="preserve">Histórico do Empenho:  </t>
    </r>
    <r>
      <rPr>
        <sz val="8"/>
        <color rgb="FF000000"/>
        <rFont val="Arial"/>
        <family val="2"/>
      </rPr>
      <t>VALOR QUE SE EMPENHA REFERENTE A AQUISIÇÃO DE INSUMOS PARA BOMBA DE INSULINA PARADIGM PARA A SMS.</t>
    </r>
  </si>
  <si>
    <r>
      <rPr>
        <b/>
        <sz val="8"/>
        <color rgb="FF000000"/>
        <rFont val="Arial"/>
        <family val="2"/>
      </rPr>
      <t xml:space="preserve">Histórico do Empenho:  </t>
    </r>
    <r>
      <rPr>
        <sz val="8"/>
        <color rgb="FF000000"/>
        <rFont val="Arial"/>
        <family val="2"/>
      </rPr>
      <t>VALOR QUE SE EMPENHA REFERENTE A AQUISICAO DE MEDICAMENTOS PARA A UPA, ATA DE ANTIMICROBIANOS , RECURSO SES - C/C 21461-2.</t>
    </r>
  </si>
  <si>
    <t>DR ETELVINO MOTA SERVICOS MEDICOS LTDA</t>
  </si>
  <si>
    <r>
      <rPr>
        <b/>
        <sz val="8"/>
        <color rgb="FF000000"/>
        <rFont val="Arial"/>
        <family val="2"/>
      </rPr>
      <t xml:space="preserve">Histórico do Empenho:  </t>
    </r>
    <r>
      <rPr>
        <sz val="8"/>
        <color rgb="FF000000"/>
        <rFont val="Arial"/>
        <family val="2"/>
      </rPr>
      <t>VALOR QUE SE EMPENHA REFERENTE A  CONTRATAÇÃO DE EMPRESA PARA REALIZAÇÃO DE MONITORIZAÇÃO ELETROFISIOLÓGICA INTRA-OPERATORIA DURANTE A REALIZAÇÃO DA CIRURGIA DE CORREÇÃO DE ESCOLIOSE IDIOPÁTICA. ESTA MONITORIZAÇÃO REDUZIR O RISCO DE DEFICITS NEUROLOGICOS PÓS-OPERATORIOS PARA O PACIENTE, AUXILIA O CIRURGIÃO A IDENTIFICAR ESTRUTURAS NEUROLOGICAS ESPECIFICAS, IDENTIFICA ALTERAÇÕES NEUROFISIOLOGICAS IRRITATIVAS E REVERSÍVEIS, FAZENDO COM QUE A CIRURGIA TOME RUMO MAIS SEGURO E, MUITAS VEZES, MAIS ABR</t>
    </r>
  </si>
  <si>
    <r>
      <rPr>
        <b/>
        <sz val="8"/>
        <color rgb="FF000000"/>
        <rFont val="Arial"/>
        <family val="2"/>
      </rPr>
      <t xml:space="preserve">Histórico do Empenho:  </t>
    </r>
    <r>
      <rPr>
        <sz val="8"/>
        <color rgb="FF000000"/>
        <rFont val="Arial"/>
        <family val="2"/>
      </rPr>
      <t>VALOR QUE SE EMPENHA REFERNTE A AQUISIÇÃO DE REAGENTES PARA DETERMINAÇÃO DE HORMÔNIOS PARA LABORATÓRIO DA SMS.</t>
    </r>
  </si>
  <si>
    <r>
      <rPr>
        <b/>
        <sz val="8"/>
        <color rgb="FF000000"/>
        <rFont val="Arial"/>
        <family val="2"/>
      </rPr>
      <t xml:space="preserve">Histórico do Empenho:  </t>
    </r>
    <r>
      <rPr>
        <sz val="8"/>
        <color rgb="FF000000"/>
        <rFont val="Arial"/>
        <family val="2"/>
      </rPr>
      <t>VALOR QUE SE EMPENHA REFRENTE A AQUISIÇÃO DE REAGENTES E INSUMOS PARA LABORATÓRIO DA SMS.</t>
    </r>
  </si>
  <si>
    <t>NP CAPACITAÇÃO E SOLUÇÕES TECNOLÓGICAS LTDA</t>
  </si>
  <si>
    <r>
      <rPr>
        <b/>
        <sz val="8"/>
        <color rgb="FF000000"/>
        <rFont val="Arial"/>
        <family val="2"/>
      </rPr>
      <t xml:space="preserve">Histórico do Empenho:  </t>
    </r>
    <r>
      <rPr>
        <sz val="8"/>
        <color rgb="FF000000"/>
        <rFont val="Arial"/>
        <family val="2"/>
      </rPr>
      <t>VALOR QUE SE EMPENHA REFERENTE A ASSINATURA EM SITE DE PESQUISA DE PREÇO.</t>
    </r>
  </si>
  <si>
    <r>
      <rPr>
        <b/>
        <sz val="8"/>
        <color rgb="FF000000"/>
        <rFont val="Arial"/>
        <family val="2"/>
      </rPr>
      <t xml:space="preserve">Histórico do Empenho:  </t>
    </r>
    <r>
      <rPr>
        <sz val="8"/>
        <color rgb="FF000000"/>
        <rFont val="Arial"/>
        <family val="2"/>
      </rPr>
      <t>VALOR QUE SE EMPENHA REFERENTE A COMPRA ESTADUAL DE TIRAS REAGENTES DE GLICEMIA CAPILAR E APARELHOS GLICOSÍMETROS, CONFORME ATA RP PLANEJAMENTO 334/2016 SEPLAG CSC.</t>
    </r>
  </si>
  <si>
    <t>LEANDRO MOREIRA DE OLIVEIRA</t>
  </si>
  <si>
    <r>
      <rPr>
        <b/>
        <sz val="8"/>
        <color rgb="FF000000"/>
        <rFont val="Arial"/>
        <family val="2"/>
      </rPr>
      <t xml:space="preserve">Histórico do Empenho:  </t>
    </r>
    <r>
      <rPr>
        <sz val="8"/>
        <color rgb="FF000000"/>
        <rFont val="Arial"/>
        <family val="2"/>
      </rPr>
      <t>VALOR QUE SE EMPENHA REFERENTE A  EXECUÇÃO DE DESPESAS COM DIÁRIA DE VIAGEM DE SERVIDOR PARA PARTICIPAÇÃO DE REUNIÃO DA COMISSÃO TEMATICA DA ATENÇÃO PRIMÁRIA EM BELO HORIZONTE NA DATA DE 31/10/2019, NOS TERMOS DO DECRETO 97/2019</t>
    </r>
  </si>
  <si>
    <t>SIMONE DE BRITO</t>
  </si>
  <si>
    <r>
      <rPr>
        <b/>
        <sz val="8"/>
        <color rgb="FF000000"/>
        <rFont val="Arial"/>
        <family val="2"/>
      </rPr>
      <t xml:space="preserve">Histórico do Empenho:  </t>
    </r>
    <r>
      <rPr>
        <sz val="8"/>
        <color rgb="FF000000"/>
        <rFont val="Arial"/>
        <family val="2"/>
      </rPr>
      <t>VALOR QUE SE EMPENHA REFERENTE A  EXECUÇÃO DE DESPESAS COM DIÁRIA DE VIAGEM DE SERVIDOR PARA PARTICIPAÇÃO DE SEMINÁRIO ESTADUAL EM BELO HORIZONTE QUE SERÁ REALIZADO EM 08/11/2019, NOS TERMOS DO DECRETO 97/2019.</t>
    </r>
  </si>
  <si>
    <t>ANA LUCIA DOS SANTOS NASCIMENTO</t>
  </si>
  <si>
    <r>
      <rPr>
        <b/>
        <sz val="8"/>
        <color rgb="FF000000"/>
        <rFont val="Arial"/>
        <family val="2"/>
      </rPr>
      <t xml:space="preserve">Histórico do Empenho:  </t>
    </r>
    <r>
      <rPr>
        <sz val="8"/>
        <color rgb="FF000000"/>
        <rFont val="Arial"/>
        <family val="2"/>
      </rPr>
      <t>VALOR QUE SE EMPENHA REFERENTE A  EXECUÇÃO DE DESPESAS COM DIÁRIA DE VIAGEM DE SERVIDOR PARA MINISTRAR OALESTRA NO 3º ENCONTRO ESTADUAL DE TERAPEUTAS FLORAIS NO RIO DE JANEIRO, NOS TERMOS DO DECRETO 97/2019.</t>
    </r>
  </si>
  <si>
    <r>
      <rPr>
        <b/>
        <sz val="8"/>
        <color rgb="FF000000"/>
        <rFont val="Arial"/>
        <family val="2"/>
      </rPr>
      <t xml:space="preserve">Histórico do Empenho:  </t>
    </r>
    <r>
      <rPr>
        <sz val="8"/>
        <color rgb="FF000000"/>
        <rFont val="Arial"/>
        <family val="2"/>
      </rPr>
      <t>VALOR QUE SE EMPENHA REFERENTE A AQUISIÇÃO DE MATERIAL DE ESCRITÓRIO PARA A ATENÇÃO BÁSICA.</t>
    </r>
  </si>
  <si>
    <r>
      <rPr>
        <b/>
        <sz val="8"/>
        <color rgb="FF000000"/>
        <rFont val="Arial"/>
        <family val="2"/>
      </rPr>
      <t xml:space="preserve">Histórico do Empenho:  </t>
    </r>
    <r>
      <rPr>
        <sz val="8"/>
        <color rgb="FF000000"/>
        <rFont val="Arial"/>
        <family val="2"/>
      </rPr>
      <t>VALOR QUE SE EMPENHA REFERENTE A AQUISIÇÃO DE MATERIAL DE ESCRITÓRIO PARA UPA E HOSPITAL.</t>
    </r>
  </si>
  <si>
    <r>
      <rPr>
        <b/>
        <sz val="8"/>
        <color rgb="FF000000"/>
        <rFont val="Arial"/>
        <family val="2"/>
      </rPr>
      <t xml:space="preserve">Histórico do Empenho:  </t>
    </r>
    <r>
      <rPr>
        <sz val="8"/>
        <color rgb="FF000000"/>
        <rFont val="Arial"/>
        <family val="2"/>
      </rPr>
      <t>VALOR QUE SE EMPENHA REFERENTE A AQUISIÇÃO DE RAÇÃO CANINA PARA O CANIL MUNICIPAL.</t>
    </r>
  </si>
  <si>
    <r>
      <rPr>
        <b/>
        <sz val="8"/>
        <color rgb="FF000000"/>
        <rFont val="Arial"/>
        <family val="2"/>
      </rPr>
      <t xml:space="preserve">Histórico do Empenho:  </t>
    </r>
    <r>
      <rPr>
        <sz val="8"/>
        <color rgb="FF000000"/>
        <rFont val="Arial"/>
        <family val="2"/>
      </rPr>
      <t>VALOR QUE SE EMPENHA REFERENTE A AQUISICÃO DE CARVAO ATIVADO.</t>
    </r>
  </si>
  <si>
    <r>
      <rPr>
        <b/>
        <sz val="8"/>
        <color rgb="FF000000"/>
        <rFont val="Arial"/>
        <family val="2"/>
      </rPr>
      <t xml:space="preserve">Histórico do Empenho:  </t>
    </r>
    <r>
      <rPr>
        <sz val="8"/>
        <color rgb="FF000000"/>
        <rFont val="Arial"/>
        <family val="2"/>
      </rPr>
      <t>REFERENTE A  FORNECIMENTO DE ENERGIA ELETRICA  PARA DIVERSOS SETORES  SECRETARIA MUNICIPAL DE SAUDE.</t>
    </r>
  </si>
  <si>
    <r>
      <rPr>
        <b/>
        <sz val="8"/>
        <color rgb="FF000000"/>
        <rFont val="Arial"/>
        <family val="2"/>
      </rPr>
      <t xml:space="preserve">Histórico do Empenho:  </t>
    </r>
    <r>
      <rPr>
        <sz val="8"/>
        <color rgb="FF000000"/>
        <rFont val="Arial"/>
        <family val="2"/>
      </rPr>
      <t>Valor que se empenha referente a medicamentos padronizados e não padronizados na relação municipal de medicamentos essenciais  REMUNE, que são destinados ao atendimento dos usuários da farmácia especial do SUS Brumadinho.</t>
    </r>
  </si>
  <si>
    <r>
      <rPr>
        <b/>
        <sz val="8"/>
        <color rgb="FF000000"/>
        <rFont val="Arial"/>
        <family val="2"/>
      </rPr>
      <t xml:space="preserve">Histórico do Empenho:  </t>
    </r>
    <r>
      <rPr>
        <sz val="8"/>
        <color rgb="FF000000"/>
        <rFont val="Arial"/>
        <family val="2"/>
      </rPr>
      <t>VALOR QUE SE EMPENHA  REFERENTE A FORNECIMENTO DE PEÇAS PARA FROTA MUNICIPAL PARA SMS.</t>
    </r>
  </si>
  <si>
    <r>
      <rPr>
        <b/>
        <sz val="8"/>
        <color rgb="FF000000"/>
        <rFont val="Arial"/>
        <family val="2"/>
      </rPr>
      <t xml:space="preserve">Histórico do Empenho:  </t>
    </r>
    <r>
      <rPr>
        <sz val="8"/>
        <color rgb="FF000000"/>
        <rFont val="Arial"/>
        <family val="2"/>
      </rPr>
      <t>CONTRATAÇÃO DE EMPRESA PARA PRESTAÇÃO DE SERVIÇO DE MANUTENÇÃO CORRETIVA E PREVENTIVA  PARA FROTA MUNICIPAL.</t>
    </r>
  </si>
  <si>
    <r>
      <rPr>
        <b/>
        <sz val="8"/>
        <color rgb="FF000000"/>
        <rFont val="Arial"/>
        <family val="2"/>
      </rPr>
      <t xml:space="preserve">Histórico do Empenho:  </t>
    </r>
    <r>
      <rPr>
        <sz val="8"/>
        <color rgb="FF000000"/>
        <rFont val="Arial"/>
        <family val="2"/>
      </rPr>
      <t>VALOR QUE SE EMPENHA REFERENTE  A AQUISIÇAO DE GASOLINA COMUM PARA FROTA DE VEICULOS DA SMS.</t>
    </r>
  </si>
  <si>
    <r>
      <rPr>
        <b/>
        <sz val="8"/>
        <color rgb="FF000000"/>
        <rFont val="Arial"/>
        <family val="2"/>
      </rPr>
      <t xml:space="preserve">Histórico do Empenho:  </t>
    </r>
    <r>
      <rPr>
        <sz val="8"/>
        <color rgb="FF000000"/>
        <rFont val="Arial"/>
        <family val="2"/>
      </rPr>
      <t>Valor que se empenha referente a aquisição de medicamentos, tipo maior desconto na tabela CMED ANVISA de preços de medicamentos  Preço de Fábrica (PF), emitida pela Câmara de Regulação de Mercado de Medicamentos  CMED/Secretaria Executiva/Agência Nacional de Vigilância Sanitária  ANVISA PEDIDO 01 CN.</t>
    </r>
  </si>
  <si>
    <r>
      <rPr>
        <b/>
        <sz val="8"/>
        <color rgb="FF000000"/>
        <rFont val="Arial"/>
        <family val="2"/>
      </rPr>
      <t xml:space="preserve">Histórico do Empenho:  </t>
    </r>
    <r>
      <rPr>
        <sz val="8"/>
        <color rgb="FF000000"/>
        <rFont val="Arial"/>
        <family val="2"/>
      </rPr>
      <t>VALOR QUE SE EMPENHA REFERENTE A AQUISIÇÃO DE GÊNEROS ALIMENTÍCIOS PARA UPA/HOSPITAL</t>
    </r>
  </si>
  <si>
    <r>
      <rPr>
        <b/>
        <sz val="8"/>
        <color rgb="FF000000"/>
        <rFont val="Arial"/>
        <family val="2"/>
      </rPr>
      <t xml:space="preserve">Histórico do Empenho:  </t>
    </r>
    <r>
      <rPr>
        <sz val="8"/>
        <color rgb="FF000000"/>
        <rFont val="Arial"/>
        <family val="2"/>
      </rPr>
      <t>VALOR QUE SE EMPENHA REFERENTE A AQUISIÇÃO DE GÊNEROS ALIMENTÍCIOS PARA SMS</t>
    </r>
  </si>
  <si>
    <r>
      <rPr>
        <b/>
        <sz val="8"/>
        <color rgb="FF000000"/>
        <rFont val="Arial"/>
        <family val="2"/>
      </rPr>
      <t xml:space="preserve">Histórico do Empenho:  </t>
    </r>
    <r>
      <rPr>
        <sz val="8"/>
        <color rgb="FF000000"/>
        <rFont val="Arial"/>
        <family val="2"/>
      </rPr>
      <t>VALOR QUE SE EMPENHA REFERENTE A AQUISIÇÃO DE GÊNEROS ALIMENTÍCIOS PARA UPA/HOSPITAL.</t>
    </r>
  </si>
  <si>
    <r>
      <rPr>
        <b/>
        <sz val="8"/>
        <color rgb="FF000000"/>
        <rFont val="Arial"/>
        <family val="2"/>
      </rPr>
      <t xml:space="preserve">Histórico do Empenho:  </t>
    </r>
    <r>
      <rPr>
        <sz val="8"/>
        <color rgb="FF000000"/>
        <rFont val="Arial"/>
        <family val="2"/>
      </rPr>
      <t>FVALOR QUE SE EMPENHA REFERENTE A AQUISIÇÃO DE GÊNEROS ALIMENTÍCIOS PARA UPA/HOSPITAL</t>
    </r>
  </si>
  <si>
    <r>
      <rPr>
        <b/>
        <sz val="8"/>
        <color rgb="FF000000"/>
        <rFont val="Arial"/>
        <family val="2"/>
      </rPr>
      <t xml:space="preserve">Histórico do Empenho:  </t>
    </r>
    <r>
      <rPr>
        <sz val="8"/>
        <color rgb="FF000000"/>
        <rFont val="Arial"/>
        <family val="2"/>
      </rPr>
      <t>VALOR QUE SE EMPENHA REFERENTE A AQUISIÇAO DE  MEDICAMENTOS PARA USO DO MUNICIPIO, ATA DE ANTIMICROBIANOS.</t>
    </r>
  </si>
  <si>
    <r>
      <rPr>
        <b/>
        <sz val="8"/>
        <color rgb="FF000000"/>
        <rFont val="Arial"/>
        <family val="2"/>
      </rPr>
      <t xml:space="preserve">Histórico do Empenho:  </t>
    </r>
    <r>
      <rPr>
        <sz val="8"/>
        <color rgb="FF000000"/>
        <rFont val="Arial"/>
        <family val="2"/>
      </rPr>
      <t>VALOR QUE SE EMPENHA REFERENTE A AQUISIÇAO DE MEDICAMENTOS TÓPICOS E SOLUÇÕES.</t>
    </r>
  </si>
  <si>
    <t>AGLON COMERCIO E REPRESENTAÇÕES LTDA</t>
  </si>
  <si>
    <r>
      <rPr>
        <b/>
        <sz val="8"/>
        <color rgb="FF000000"/>
        <rFont val="Arial"/>
        <family val="2"/>
      </rPr>
      <t xml:space="preserve">Histórico do Empenho:  </t>
    </r>
    <r>
      <rPr>
        <sz val="8"/>
        <color rgb="FF000000"/>
        <rFont val="Arial"/>
        <family val="2"/>
      </rPr>
      <t>VALOR QUE SE EMPENHA REFERENTE A AQUISIÇAO DE MEDICAMENTO CONTROLADO.</t>
    </r>
  </si>
  <si>
    <r>
      <rPr>
        <b/>
        <sz val="8"/>
        <color rgb="FF000000"/>
        <rFont val="Arial"/>
        <family val="2"/>
      </rPr>
      <t xml:space="preserve">Histórico do Empenho:  </t>
    </r>
    <r>
      <rPr>
        <sz val="8"/>
        <color rgb="FF000000"/>
        <rFont val="Arial"/>
        <family val="2"/>
      </rPr>
      <t>Valor que se empenha referente a aquisição de bateria para aparelho DEA ( Desfibrilador Externo Automático) para atendimento pré-hospitalares realizados pela equipe da UPA.</t>
    </r>
  </si>
  <si>
    <t>ENFASE TECNOLOGIA LTDA</t>
  </si>
  <si>
    <r>
      <rPr>
        <b/>
        <sz val="8"/>
        <color rgb="FF000000"/>
        <rFont val="Arial"/>
        <family val="2"/>
      </rPr>
      <t xml:space="preserve">Histórico do Empenho:  </t>
    </r>
    <r>
      <rPr>
        <sz val="8"/>
        <color rgb="FF000000"/>
        <rFont val="Arial"/>
        <family val="2"/>
      </rPr>
      <t>VALOR QUE SE EMPENHA REFERENTE A MANUTENÇÃO DO BERÇO AQUECIDO, MODELO MATRIX, Nº DE SÉRIE: 14F155, PARA O HOSPITAL.</t>
    </r>
  </si>
  <si>
    <r>
      <rPr>
        <b/>
        <sz val="8"/>
        <color rgb="FF000000"/>
        <rFont val="Arial"/>
        <family val="2"/>
      </rPr>
      <t xml:space="preserve">Histórico do Empenho:  </t>
    </r>
    <r>
      <rPr>
        <sz val="8"/>
        <color rgb="FF000000"/>
        <rFont val="Arial"/>
        <family val="2"/>
      </rPr>
      <t>VALOR QUE SE EMPENHA REFERENTE A MATERIAL PARA TROCA DE PEÇAS DE BERÇO AQUECIDO PARA HOSPITAL MUNICIPAL DE BRUMADINHO.</t>
    </r>
  </si>
  <si>
    <t>02.02007008.10.304.0018.1149.4.4.90.52.17</t>
  </si>
  <si>
    <r>
      <rPr>
        <b/>
        <sz val="8"/>
        <color rgb="FF000000"/>
        <rFont val="Arial"/>
        <family val="2"/>
      </rPr>
      <t xml:space="preserve">Histórico do Empenho:  </t>
    </r>
    <r>
      <rPr>
        <sz val="8"/>
        <color rgb="FF000000"/>
        <rFont val="Arial"/>
        <family val="2"/>
      </rPr>
      <t>VALOR QUE SE EMPENHA REFERENTE A  AQUISIÇÃO DE 01 PROJETOR PARA O SETOR DE VIGILANCIA, CONFORME PROMAVS E RESOLUÇÃO Nº 18 DE 07/11/18 - RECURSO SES C/C: 18464-0.</t>
    </r>
  </si>
  <si>
    <t>02.02007008.10.304.0018.1149.4.4.90.52.19</t>
  </si>
  <si>
    <t>TARGET TECNOLOGIA E INFORMATICA EIRELI ME</t>
  </si>
  <si>
    <r>
      <rPr>
        <b/>
        <sz val="8"/>
        <color rgb="FF000000"/>
        <rFont val="Arial"/>
        <family val="2"/>
      </rPr>
      <t xml:space="preserve">Histórico do Empenho:  </t>
    </r>
    <r>
      <rPr>
        <sz val="8"/>
        <color rgb="FF000000"/>
        <rFont val="Arial"/>
        <family val="2"/>
      </rPr>
      <t>VALOR QUE SE EMPENHA REFERENTE A  AQUISIÇÃO DE  NOTEBOOK PARA A VIGILÂNCIA, CONFORME PROMAVS E RESOLUÇÃO Nº 18 DE 07/11/18 - RECURSO SES C/C: 18464-0.</t>
    </r>
  </si>
  <si>
    <r>
      <rPr>
        <b/>
        <sz val="8"/>
        <color rgb="FF000000"/>
        <rFont val="Arial"/>
        <family val="2"/>
      </rPr>
      <t xml:space="preserve">Histórico do Empenho:  </t>
    </r>
    <r>
      <rPr>
        <sz val="8"/>
        <color rgb="FF000000"/>
        <rFont val="Arial"/>
        <family val="2"/>
      </rPr>
      <t>VALOR QUE SE EMPENHA REFERENTE A  AQUISIÇÃO DE 14 COMPUTADORES, CONFORME PROMAVS E RESOLUÇÃO Nº 18 DE 07/11/18 - RECURSO SES C/C: 18464-0.</t>
    </r>
  </si>
  <si>
    <t>02.02007008.10.304.0018.1149.4.4.90.52.06</t>
  </si>
  <si>
    <t>ATIVA LICITAÇÕES E EMPREENDIMENTOS COMERCIAIS LTDA</t>
  </si>
  <si>
    <r>
      <rPr>
        <b/>
        <sz val="8"/>
        <color rgb="FF000000"/>
        <rFont val="Arial"/>
        <family val="2"/>
      </rPr>
      <t xml:space="preserve">Histórico do Empenho:  </t>
    </r>
    <r>
      <rPr>
        <sz val="8"/>
        <color rgb="FF000000"/>
        <rFont val="Arial"/>
        <family val="2"/>
      </rPr>
      <t>VALOR QUE SE EMPENHA REFERENTE A  AQUISIÇÃO DE 03 - AR CONDICIONADOS PARA O SETOR DE VACINA, CONFORME PROMAVS E RESOLUÇÃO Nº 18 DE 07/11/18 - RECURSO SES C/C: 18464-0.</t>
    </r>
  </si>
  <si>
    <r>
      <rPr>
        <b/>
        <sz val="8"/>
        <color rgb="FF000000"/>
        <rFont val="Arial"/>
        <family val="2"/>
      </rPr>
      <t xml:space="preserve">Histórico do Empenho:  </t>
    </r>
    <r>
      <rPr>
        <sz val="8"/>
        <color rgb="FF000000"/>
        <rFont val="Arial"/>
        <family val="2"/>
      </rPr>
      <t>VALOR QUE SE EMPENHA REFERENTE A MANUTENÇÃO DA USINA DE OXIGÊNIO DA UPA PARA ATENDER AOS PACIENTES DO SUS DE BRUMADINHO PELO PERÍODO 01/11/2019 A 31/12/2019.</t>
    </r>
  </si>
  <si>
    <t>JURENE DE SALES AZEVEDO</t>
  </si>
  <si>
    <r>
      <rPr>
        <b/>
        <sz val="8"/>
        <color rgb="FF000000"/>
        <rFont val="Arial"/>
        <family val="2"/>
      </rPr>
      <t xml:space="preserve">Histórico do Empenho:  </t>
    </r>
    <r>
      <rPr>
        <sz val="8"/>
        <color rgb="FF000000"/>
        <rFont val="Arial"/>
        <family val="2"/>
      </rPr>
      <t>EMPENHO REFERENTE A DIARIAS DE SERVIDORES DA SECRETARIA DE SAUDE CONFORME DECRETO</t>
    </r>
  </si>
  <si>
    <r>
      <rPr>
        <b/>
        <sz val="8"/>
        <color rgb="FF000000"/>
        <rFont val="Arial"/>
        <family val="2"/>
      </rPr>
      <t xml:space="preserve">Histórico do Empenho:  </t>
    </r>
    <r>
      <rPr>
        <sz val="8"/>
        <color rgb="FF000000"/>
        <rFont val="Arial"/>
        <family val="2"/>
      </rPr>
      <t>CONTRATAÇÃO DE EMPRESA PARA MANUTENÇÃO DE EQUIPAMENTOS DO LABORATÓRIO DA SMS.</t>
    </r>
  </si>
  <si>
    <t>COOK &amp; ARTE COMÉRCIO DE ALIMENTOS LTDA</t>
  </si>
  <si>
    <r>
      <rPr>
        <b/>
        <sz val="8"/>
        <color rgb="FF000000"/>
        <rFont val="Arial"/>
        <family val="2"/>
      </rPr>
      <t xml:space="preserve">Histórico do Empenho:  </t>
    </r>
    <r>
      <rPr>
        <sz val="8"/>
        <color rgb="FF000000"/>
        <rFont val="Arial"/>
        <family val="2"/>
      </rPr>
      <t>FORNECIMENTO DE LANCHE</t>
    </r>
  </si>
  <si>
    <t>02.02007008.10.122.0033.1146.4.4.90.52.19</t>
  </si>
  <si>
    <r>
      <rPr>
        <b/>
        <sz val="8"/>
        <color rgb="FF000000"/>
        <rFont val="Arial"/>
        <family val="2"/>
      </rPr>
      <t xml:space="preserve">Histórico do Empenho:  </t>
    </r>
    <r>
      <rPr>
        <sz val="8"/>
        <color rgb="FF000000"/>
        <rFont val="Arial"/>
        <family val="2"/>
      </rPr>
      <t>VALOR QUE SE EMPENHA REFERENTE A AQUISIÇÃO DE COMPUTADORES PARA A POLICLÍNICA.</t>
    </r>
  </si>
  <si>
    <t>02.02007008.10.122.0033.1146.4.4.90.52.04</t>
  </si>
  <si>
    <r>
      <rPr>
        <b/>
        <sz val="8"/>
        <color rgb="FF000000"/>
        <rFont val="Arial"/>
        <family val="2"/>
      </rPr>
      <t xml:space="preserve">Histórico do Empenho:  </t>
    </r>
    <r>
      <rPr>
        <sz val="8"/>
        <color rgb="FF000000"/>
        <rFont val="Arial"/>
        <family val="2"/>
      </rPr>
      <t>VALOR QUE SE EMPENHA REFERENTE A AQUISIÇÃO DE POLTRONAS HOSPITALARES PARA O HOSPITAL JOÃO FERNANDES DO CARMO.</t>
    </r>
  </si>
  <si>
    <r>
      <rPr>
        <b/>
        <sz val="8"/>
        <color rgb="FF000000"/>
        <rFont val="Arial"/>
        <family val="2"/>
      </rPr>
      <t xml:space="preserve">Histórico do Empenho:  </t>
    </r>
    <r>
      <rPr>
        <sz val="8"/>
        <color rgb="FF000000"/>
        <rFont val="Arial"/>
        <family val="2"/>
      </rPr>
      <t>VALOR QUE SE EMPENHA REFERENTE A AQUISIÇÃO DE COMPUTADORES PARA A ATENÇÃO BASICA.</t>
    </r>
  </si>
  <si>
    <r>
      <rPr>
        <b/>
        <sz val="8"/>
        <color rgb="FF000000"/>
        <rFont val="Arial"/>
        <family val="2"/>
      </rPr>
      <t xml:space="preserve">Histórico do Empenho:  </t>
    </r>
    <r>
      <rPr>
        <sz val="8"/>
        <color rgb="FF000000"/>
        <rFont val="Arial"/>
        <family val="2"/>
      </rPr>
      <t>VALOR QUE SE EMPENHA REFERENTE A AQUISIÇÃO DE NOTEBOOKS PARA A SECRETARIA MUNICIPAL DE SAÚDE.</t>
    </r>
  </si>
  <si>
    <t>02.02007003.10.122.0033.2323.3.3.90.30.20</t>
  </si>
  <si>
    <r>
      <rPr>
        <b/>
        <sz val="8"/>
        <color rgb="FF000000"/>
        <rFont val="Arial"/>
        <family val="2"/>
      </rPr>
      <t xml:space="preserve">Histórico do Empenho:  </t>
    </r>
    <r>
      <rPr>
        <sz val="8"/>
        <color rgb="FF000000"/>
        <rFont val="Arial"/>
        <family val="2"/>
      </rPr>
      <t>VALOR QUE SE EMPENHA REFRENTE A AQUISIÇÃO DE ROUPA DE CAMA  PARA HMJFC/UPA DA SMS.</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</si>
  <si>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 DA SMS.</t>
    </r>
  </si>
  <si>
    <r>
      <rPr>
        <b/>
        <sz val="8"/>
        <color rgb="FF000000"/>
        <rFont val="Arial"/>
        <family val="2"/>
      </rPr>
      <t xml:space="preserve">Histórico do Empenho:  </t>
    </r>
    <r>
      <rPr>
        <sz val="8"/>
        <color rgb="FF000000"/>
        <rFont val="Arial"/>
        <family val="2"/>
      </rPr>
      <t>VALOR QUE SE EMPENHA REFERENTE A AQUISIÇÃO DE REAGENTES E INSUMOS PARA LABORATÓRIO DA SMS.</t>
    </r>
  </si>
  <si>
    <r>
      <rPr>
        <b/>
        <sz val="8"/>
        <color rgb="FF000000"/>
        <rFont val="Arial"/>
        <family val="2"/>
      </rPr>
      <t xml:space="preserve">Histórico do Empenho:  </t>
    </r>
    <r>
      <rPr>
        <sz val="8"/>
        <color rgb="FF000000"/>
        <rFont val="Arial"/>
        <family val="2"/>
      </rPr>
      <t>VALOR QUE SE EMPENHA REFERENTE A AQUISIÇÃO DE REAGENTES PARA DETERMINAÇÃO DE EXAME DE GASOMETRIA PARA O LABORATÓRIO DA SMS.</t>
    </r>
  </si>
  <si>
    <r>
      <rPr>
        <b/>
        <sz val="8"/>
        <color rgb="FF000000"/>
        <rFont val="Arial"/>
        <family val="2"/>
      </rPr>
      <t xml:space="preserve">Histórico do Empenho:  </t>
    </r>
    <r>
      <rPr>
        <sz val="8"/>
        <color rgb="FF000000"/>
        <rFont val="Arial"/>
        <family val="2"/>
      </rPr>
      <t>VALOR QUE SE EMPENHA REFERENTE A AQUISIÇÃO DE REAGENTES PARA DETERMINAÇÃO DE HORMÔNIOS PARA LABORATÓRIO DA SMS.</t>
    </r>
  </si>
  <si>
    <r>
      <rPr>
        <b/>
        <sz val="8"/>
        <color rgb="FF000000"/>
        <rFont val="Arial"/>
        <family val="2"/>
      </rPr>
      <t xml:space="preserve">Histórico do Empenho:  </t>
    </r>
    <r>
      <rPr>
        <sz val="8"/>
        <color rgb="FF000000"/>
        <rFont val="Arial"/>
        <family val="2"/>
      </rPr>
      <t>VALOR QUE SE EMPENHA REFERENTE A AQUISIÇÃO DE MATERIAIS DE LIMPEZA PARA A SECRETARIA DE SAUDE.</t>
    </r>
  </si>
  <si>
    <r>
      <rPr>
        <b/>
        <sz val="8"/>
        <color rgb="FF000000"/>
        <rFont val="Arial"/>
        <family val="2"/>
      </rPr>
      <t xml:space="preserve">Histórico do Empenho:  </t>
    </r>
    <r>
      <rPr>
        <sz val="8"/>
        <color rgb="FF000000"/>
        <rFont val="Arial"/>
        <family val="2"/>
      </rPr>
      <t>VALOR QUE SE EMPENHA REFERENTE A AQUISIÇÃO DE MATERIAIS DE LIMPEZA PARA A ASECRETARIA DE SAUDE.</t>
    </r>
  </si>
  <si>
    <r>
      <rPr>
        <b/>
        <sz val="8"/>
        <color rgb="FF000000"/>
        <rFont val="Arial"/>
        <family val="2"/>
      </rPr>
      <t xml:space="preserve">Histórico do Empenho:  </t>
    </r>
    <r>
      <rPr>
        <sz val="8"/>
        <color rgb="FF000000"/>
        <rFont val="Arial"/>
        <family val="2"/>
      </rPr>
      <t>VALOR QUE SE EMPENHA REFERENTE A AQUISIÇÃO DE MATERIAIS DE LIMPEZA PARA A SECRETARIA MUNICIPAL DE SAÚDE.</t>
    </r>
  </si>
  <si>
    <r>
      <rPr>
        <b/>
        <sz val="8"/>
        <color rgb="FF000000"/>
        <rFont val="Arial"/>
        <family val="2"/>
      </rPr>
      <t xml:space="preserve">Histórico do Empenho:  </t>
    </r>
    <r>
      <rPr>
        <sz val="8"/>
        <color rgb="FF000000"/>
        <rFont val="Arial"/>
        <family val="2"/>
      </rPr>
      <t>VALOR QUE SE EMPENHA REFERENTE A AQUISIÇÃO DE MATERIAIS DE LIMPEZA PARA A SECRETARIA DE SAÚDE.</t>
    </r>
  </si>
  <si>
    <t>DATAMED LTDA</t>
  </si>
  <si>
    <r>
      <rPr>
        <b/>
        <sz val="8"/>
        <color rgb="FF000000"/>
        <rFont val="Arial"/>
        <family val="2"/>
      </rPr>
      <t xml:space="preserve">Histórico do Empenho:  </t>
    </r>
    <r>
      <rPr>
        <sz val="8"/>
        <color rgb="FF000000"/>
        <rFont val="Arial"/>
        <family val="2"/>
      </rPr>
      <t>MANUTENÇÃO CORRETIVA DE CENTRÍFUGAS FANEN PARA PROCESSAMENTO DE EXAMES NO LABORATORIO DA POLICLINICA.</t>
    </r>
  </si>
  <si>
    <r>
      <rPr>
        <b/>
        <sz val="8"/>
        <color rgb="FF000000"/>
        <rFont val="Arial"/>
        <family val="2"/>
      </rPr>
      <t xml:space="preserve">Histórico do Empenho:  </t>
    </r>
    <r>
      <rPr>
        <sz val="8"/>
        <color rgb="FF000000"/>
        <rFont val="Arial"/>
        <family val="2"/>
      </rPr>
      <t>VALOR QUE SE EMPENHA REFERENTE A AQUISIÇAO DE DIETAS ENTERAIS.</t>
    </r>
  </si>
  <si>
    <t>IURI COELHO SERAFINI ME</t>
  </si>
  <si>
    <r>
      <rPr>
        <b/>
        <sz val="8"/>
        <color rgb="FF000000"/>
        <rFont val="Arial"/>
        <family val="2"/>
      </rPr>
      <t xml:space="preserve">Histórico do Empenho:  </t>
    </r>
    <r>
      <rPr>
        <sz val="8"/>
        <color rgb="FF000000"/>
        <rFont val="Arial"/>
        <family val="2"/>
      </rPr>
      <t>VALOR QUE SE EMPENHA REFERENTE A AQUISIÇÃO DE AR CONDICIONADO 24.000 BTUS PARA A UPA.</t>
    </r>
  </si>
  <si>
    <r>
      <rPr>
        <b/>
        <sz val="8"/>
        <color rgb="FF000000"/>
        <rFont val="Arial"/>
        <family val="2"/>
      </rPr>
      <t xml:space="preserve">Histórico do Empenho:  </t>
    </r>
    <r>
      <rPr>
        <sz val="8"/>
        <color rgb="FF000000"/>
        <rFont val="Arial"/>
        <family val="2"/>
      </rPr>
      <t>VALOR QUE SE EMPENHA REFERENTE A  AQUISIÇÃO DE GASES MEDICINAIS PARA O SETOR DE OXIGENOTERAPIA DA SMS.</t>
    </r>
  </si>
  <si>
    <r>
      <rPr>
        <b/>
        <sz val="8"/>
        <color rgb="FF000000"/>
        <rFont val="Arial"/>
        <family val="2"/>
      </rPr>
      <t xml:space="preserve">Histórico do Empenho:  </t>
    </r>
    <r>
      <rPr>
        <sz val="8"/>
        <color rgb="FF000000"/>
        <rFont val="Arial"/>
        <family val="2"/>
      </rPr>
      <t>Valor que se empenha referente a aquisição de medicamentos padronizados e não padronizados na relação municipal de medicamentos essenciais  REMUNE, que são destinados ao atendimento dos usuários da farmácia especial do SUS Brumadinho.PEDIDO 03 CN</t>
    </r>
  </si>
  <si>
    <r>
      <rPr>
        <b/>
        <sz val="8"/>
        <color rgb="FF000000"/>
        <rFont val="Arial"/>
        <family val="2"/>
      </rPr>
      <t xml:space="preserve">Histórico do Empenho:  </t>
    </r>
    <r>
      <rPr>
        <sz val="8"/>
        <color rgb="FF000000"/>
        <rFont val="Arial"/>
        <family val="2"/>
      </rPr>
      <t>VALOR QUE SE EMPENHA REFERENTE A CONTRATAÇÃO DA INSTITUIÇÃO DE COOPERAÇÃO INTERMUNICIPAL DO MÉDIO PARAOPEBA  ICISMEP PARA PRESTAÇÃO DE SERVIÇOS ELETIVOS DE PROCEDIMENTOS E PRESTAÇÃO DE SERVIÇOS DE PROCEDIMENTOS AMBULATORIAIS,HOSPITALARES E PLANTÕES MÉDICOS.</t>
    </r>
  </si>
  <si>
    <r>
      <rPr>
        <b/>
        <sz val="8"/>
        <color rgb="FF000000"/>
        <rFont val="Arial"/>
        <family val="2"/>
      </rPr>
      <t xml:space="preserve">Histórico do Empenho:  </t>
    </r>
    <r>
      <rPr>
        <sz val="8"/>
        <color rgb="FF000000"/>
        <rFont val="Arial"/>
        <family val="2"/>
      </rPr>
      <t>VALOR QUE SE EMPENHA REFERENTE A AQUISIÇAO DE GASOLINA COMUM PARA A FROTA DE VEICULOS DA SECRETARIA MUNICIPAL DE SAUDE.</t>
    </r>
  </si>
  <si>
    <r>
      <rPr>
        <b/>
        <sz val="8"/>
        <color rgb="FF000000"/>
        <rFont val="Arial"/>
        <family val="2"/>
      </rPr>
      <t xml:space="preserve">Histórico do Empenho:  </t>
    </r>
    <r>
      <rPr>
        <sz val="8"/>
        <color rgb="FF000000"/>
        <rFont val="Arial"/>
        <family val="2"/>
      </rPr>
      <t>VALOR QUE SE EMPENHA REFERENTE A AQUISIÇÃO DE MATERIAIS MÉDICOS DESCARTÁVEIS PARA SMS.</t>
    </r>
  </si>
  <si>
    <r>
      <rPr>
        <b/>
        <sz val="8"/>
        <color rgb="FF000000"/>
        <rFont val="Arial"/>
        <family val="2"/>
      </rPr>
      <t xml:space="preserve">Histórico do Empenho:  </t>
    </r>
    <r>
      <rPr>
        <sz val="8"/>
        <color rgb="FF000000"/>
        <rFont val="Arial"/>
        <family val="2"/>
      </rPr>
      <t>VALOR QUE SE EMPENHA REFERENTE A AQUISIÇÃO DE MATERIAIS MÉDICOS DESCARTÁVEIS PARA UPA.  RECURSO SES C/C 21461-2</t>
    </r>
  </si>
  <si>
    <t>DCB DISTRIBUIDORA CIRURGICA BRASILEIRA</t>
  </si>
  <si>
    <r>
      <rPr>
        <b/>
        <sz val="8"/>
        <color rgb="FF000000"/>
        <rFont val="Arial"/>
        <family val="2"/>
      </rPr>
      <t xml:space="preserve">Histórico do Empenho:  </t>
    </r>
    <r>
      <rPr>
        <sz val="8"/>
        <color rgb="FF000000"/>
        <rFont val="Arial"/>
        <family val="2"/>
      </rPr>
      <t>VALOR QUE SE EMPENHA REFERENTE A AQUISIÇÃO DE MATERIAL DE CONSUMO MEDICO HOSPITALAR PARA UPA.  RECURSO SES C/C 21461-2</t>
    </r>
  </si>
  <si>
    <r>
      <rPr>
        <b/>
        <sz val="8"/>
        <color rgb="FF000000"/>
        <rFont val="Arial"/>
        <family val="2"/>
      </rPr>
      <t xml:space="preserve">Histórico do Empenho:  </t>
    </r>
    <r>
      <rPr>
        <sz val="8"/>
        <color rgb="FF000000"/>
        <rFont val="Arial"/>
        <family val="2"/>
      </rPr>
      <t>VALOR QUE SE EMPENHA REFERENTE A AQUISIÇÃO DE MATERIAL DE CONSUMO MEDICO HOSPITALAR PARA SMS.</t>
    </r>
  </si>
  <si>
    <r>
      <rPr>
        <b/>
        <sz val="8"/>
        <color rgb="FF000000"/>
        <rFont val="Arial"/>
        <family val="2"/>
      </rPr>
      <t xml:space="preserve">Histórico do Empenho:  </t>
    </r>
    <r>
      <rPr>
        <sz val="8"/>
        <color rgb="FF000000"/>
        <rFont val="Arial"/>
        <family val="2"/>
      </rPr>
      <t>VALOR QUE SE EMPENHA REFERENTE A AQUISIÇÃO DE MATERIAL DE CONSUMO MEDICO HOSPITALAR PARA SMS.  RECURSO SES C/C 21461-2</t>
    </r>
  </si>
  <si>
    <r>
      <rPr>
        <b/>
        <sz val="8"/>
        <color rgb="FF000000"/>
        <rFont val="Arial"/>
        <family val="2"/>
      </rPr>
      <t xml:space="preserve">Histórico do Empenho:  </t>
    </r>
    <r>
      <rPr>
        <sz val="8"/>
        <color rgb="FF000000"/>
        <rFont val="Arial"/>
        <family val="2"/>
      </rPr>
      <t>VALOR QUE SE EMPENHA REFERENTE A AQUISIÇÃO DE PRODUTOS RADIOLÓGICOS PARA SMS.</t>
    </r>
  </si>
  <si>
    <r>
      <rPr>
        <b/>
        <sz val="8"/>
        <color rgb="FF000000"/>
        <rFont val="Arial"/>
        <family val="2"/>
      </rPr>
      <t xml:space="preserve">Histórico do Empenho:  </t>
    </r>
    <r>
      <rPr>
        <sz val="8"/>
        <color rgb="FF000000"/>
        <rFont val="Arial"/>
        <family val="2"/>
      </rPr>
      <t>VALOR QUE SE EMPENHA REFERENTE A AQUISIÇÃO DE FIOS CIRURGICOS PARA SMS.</t>
    </r>
  </si>
  <si>
    <r>
      <rPr>
        <b/>
        <sz val="8"/>
        <color rgb="FF000000"/>
        <rFont val="Arial"/>
        <family val="2"/>
      </rPr>
      <t xml:space="preserve">Histórico do Empenho:  </t>
    </r>
    <r>
      <rPr>
        <sz val="8"/>
        <color rgb="FF000000"/>
        <rFont val="Arial"/>
        <family val="2"/>
      </rPr>
      <t>Itens solicitados neste pedido são medicamentos padronizados e não padronizados na relação municipal de medicamentos essenciais  REMUNE, que são destinados ao atendimento dos usuários da farmácia especial do SUS Brumadinho. Pedido 02 parcial 02 CN</t>
    </r>
  </si>
  <si>
    <r>
      <rPr>
        <b/>
        <sz val="8"/>
        <color rgb="FF000000"/>
        <rFont val="Arial"/>
        <family val="2"/>
      </rPr>
      <t xml:space="preserve">Histórico do Empenho:  </t>
    </r>
    <r>
      <rPr>
        <sz val="8"/>
        <color rgb="FF000000"/>
        <rFont val="Arial"/>
        <family val="2"/>
      </rPr>
      <t>VALOR QUE SE EMPENHA REFERENTE A AQUISIÇÃO DE DIETAS ENTERAIS E OUTRAS PARA SMS.</t>
    </r>
  </si>
  <si>
    <r>
      <rPr>
        <b/>
        <sz val="8"/>
        <color rgb="FF000000"/>
        <rFont val="Arial"/>
        <family val="2"/>
      </rPr>
      <t xml:space="preserve">Histórico do Empenho:  </t>
    </r>
    <r>
      <rPr>
        <sz val="8"/>
        <color rgb="FF000000"/>
        <rFont val="Arial"/>
        <family val="2"/>
      </rPr>
      <t>VALOR QUE SE EMPENHA REFERENTE A AQUISIÇÃO DE MATERIAL DE CONSUMO MEDICO HOSPITALAR PARA SMS.=</t>
    </r>
  </si>
  <si>
    <r>
      <rPr>
        <b/>
        <sz val="8"/>
        <color rgb="FF000000"/>
        <rFont val="Arial"/>
        <family val="2"/>
      </rPr>
      <t xml:space="preserve">Histórico do Empenho:  </t>
    </r>
    <r>
      <rPr>
        <sz val="8"/>
        <color rgb="FF000000"/>
        <rFont val="Arial"/>
        <family val="2"/>
      </rPr>
      <t>VALOR QUE SE EMPENHA REFERENTE A AQUISIÇÃO DE FRALDAS DESCARTÁVEIS PARA SMS</t>
    </r>
  </si>
  <si>
    <t>FUNDO NACIONAL DE SAUDE</t>
  </si>
  <si>
    <r>
      <rPr>
        <b/>
        <sz val="8"/>
        <color rgb="FF000000"/>
        <rFont val="Arial"/>
        <family val="2"/>
      </rPr>
      <t xml:space="preserve">Histórico do Empenho:  </t>
    </r>
    <r>
      <rPr>
        <sz val="8"/>
        <color rgb="FF000000"/>
        <rFont val="Arial"/>
        <family val="2"/>
      </rPr>
      <t>DEVULUÇÃO DE RECURSOS REFERENTE A PORTARIA N:1289 DE 25 DE MAIO DE 2017, PROGRAMA LABORATORIOS REGIONAIS DE PROTESES DENTARIAS (LRPD) ODONTOLOGICO - CONFORME ANEXOS</t>
    </r>
  </si>
  <si>
    <t>ZENITE COMERCIAL EIRELI ME</t>
  </si>
  <si>
    <r>
      <rPr>
        <b/>
        <sz val="8"/>
        <color rgb="FF000000"/>
        <rFont val="Arial"/>
        <family val="2"/>
      </rPr>
      <t xml:space="preserve">Histórico do Empenho:  </t>
    </r>
    <r>
      <rPr>
        <sz val="8"/>
        <color rgb="FF000000"/>
        <rFont val="Arial"/>
        <family val="2"/>
      </rPr>
      <t>VALOR QUE SE EMPENHA REFERENTE A AQUISIÇÃO DE MATERIAIS PARA COMBATE A ENDEMIAS PARA VISA DA SMS.</t>
    </r>
  </si>
  <si>
    <t>E C MACHADO COMERCIAL E SERVIÇOS ME</t>
  </si>
  <si>
    <t>CARLA GONÇALVES PALHARES-ME</t>
  </si>
  <si>
    <t>SUPRILIDER COMÉRCIO E SERVIÇOS LTDA</t>
  </si>
  <si>
    <r>
      <rPr>
        <b/>
        <sz val="8"/>
        <color rgb="FF000000"/>
        <rFont val="Arial"/>
        <family val="2"/>
      </rPr>
      <t xml:space="preserve">Histórico do Empenho:  </t>
    </r>
    <r>
      <rPr>
        <sz val="8"/>
        <color rgb="FF000000"/>
        <rFont val="Arial"/>
        <family val="2"/>
      </rPr>
      <t>VALOR QUE SE EMPENHA REFERENTE A AQUISIÇÃO DE MATERIAIS PARA COMBATE À ENDEMIAS PARA VISA DA SMS.</t>
    </r>
  </si>
  <si>
    <r>
      <rPr>
        <b/>
        <sz val="8"/>
        <color rgb="FF000000"/>
        <rFont val="Arial"/>
        <family val="2"/>
      </rPr>
      <t xml:space="preserve">Histórico do Empenho:  </t>
    </r>
    <r>
      <rPr>
        <sz val="8"/>
        <color rgb="FF000000"/>
        <rFont val="Arial"/>
        <family val="2"/>
      </rPr>
      <t>VALOR QUE SE EMPENHA REFEERNTE A AQUISIÇÃO DE MATERIAL ODONTOLÓGICO PARA SMS.</t>
    </r>
  </si>
  <si>
    <r>
      <rPr>
        <b/>
        <sz val="8"/>
        <color rgb="FF000000"/>
        <rFont val="Arial"/>
        <family val="2"/>
      </rPr>
      <t xml:space="preserve">Histórico do Empenho:  </t>
    </r>
    <r>
      <rPr>
        <sz val="8"/>
        <color rgb="FF000000"/>
        <rFont val="Arial"/>
        <family val="2"/>
      </rPr>
      <t>VALOR QUE SE EMPENHA REFERENTE A  MANUTENÇÃO CORRETIVA DE CARDIOVERSOR LIFEPAK 20, MARCA MEDTRONIC.</t>
    </r>
  </si>
  <si>
    <r>
      <rPr>
        <b/>
        <sz val="8"/>
        <color rgb="FF000000"/>
        <rFont val="Arial"/>
        <family val="2"/>
      </rPr>
      <t xml:space="preserve">Histórico do Empenho:  </t>
    </r>
    <r>
      <rPr>
        <sz val="8"/>
        <color rgb="FF000000"/>
        <rFont val="Arial"/>
        <family val="2"/>
      </rPr>
      <t>VALOR QUE SE EMPENHA REFERENTE A LOCAÇÃO DE DOIS VEICULOS, PERÍODO: 21/11/19 A 31/12/2019.</t>
    </r>
  </si>
  <si>
    <t>G. D. SILVA ME</t>
  </si>
  <si>
    <r>
      <rPr>
        <b/>
        <sz val="8"/>
        <color rgb="FF000000"/>
        <rFont val="Arial"/>
        <family val="2"/>
      </rPr>
      <t xml:space="preserve">Histórico do Empenho:  </t>
    </r>
    <r>
      <rPr>
        <sz val="8"/>
        <color rgb="FF000000"/>
        <rFont val="Arial"/>
        <family val="2"/>
      </rPr>
      <t>VALOR QUE SE EMPENHA REFENTE A AQUISIÇÃO DE PRATELEIRA VIDRO TEMPERADO 8 MM.</t>
    </r>
  </si>
  <si>
    <t>ANA CRISTINA VERONA PIMENTEL</t>
  </si>
  <si>
    <r>
      <rPr>
        <b/>
        <sz val="8"/>
        <color rgb="FF000000"/>
        <rFont val="Arial"/>
        <family val="2"/>
      </rPr>
      <t xml:space="preserve">Histórico do Empenho:  </t>
    </r>
    <r>
      <rPr>
        <sz val="8"/>
        <color rgb="FF000000"/>
        <rFont val="Arial"/>
        <family val="2"/>
      </rPr>
      <t>EMPENHO REFERENTE A A DIÁRIA A SERVIDOR DA SMS, PARA PARTICIPAR DO 1º ENCONTRO DE SAÚDE MENTAL DA INFANCIA E JUVENTUDE EM OURO PRETO.</t>
    </r>
  </si>
  <si>
    <t>LUCIANE ANDREO RIBEIRO</t>
  </si>
  <si>
    <t>RODRIGO CHAVES NOGUEIRA</t>
  </si>
  <si>
    <t>JAQUELINE MENEZES BARROS</t>
  </si>
  <si>
    <t>JANAINA DE CASSIA SOARES PIMENTEL</t>
  </si>
  <si>
    <r>
      <rPr>
        <b/>
        <sz val="8"/>
        <color rgb="FF000000"/>
        <rFont val="Arial"/>
        <family val="2"/>
      </rPr>
      <t xml:space="preserve">Histórico do Empenho:  </t>
    </r>
    <r>
      <rPr>
        <sz val="8"/>
        <color rgb="FF000000"/>
        <rFont val="Arial"/>
        <family val="2"/>
      </rPr>
      <t>VALOR QUE SE EMPENHA REFERENTE A CONTRATAÇÃO DE EMPRESA ESPECIALIZADA PARA REALIZAÇÃO DE MANUTENÇÃO PREVENTIVA E CORRETIVA DE CADEIRAS E EQUIPAMENTOS ODONTOÓGICOS.</t>
    </r>
  </si>
  <si>
    <r>
      <rPr>
        <b/>
        <sz val="8"/>
        <color rgb="FF000000"/>
        <rFont val="Arial"/>
        <family val="2"/>
      </rPr>
      <t xml:space="preserve">Histórico do Empenho:  </t>
    </r>
    <r>
      <rPr>
        <sz val="8"/>
        <color rgb="FF000000"/>
        <rFont val="Arial"/>
        <family val="2"/>
      </rPr>
      <t>VALOR QUE SE EMPENHA REFERENTE A COMPRA ESTADUAL DE TIRAS REAGENTES DE GLICEMIA CAPILAR E APARELHOS GLICOSÍMETROS, CONFORME ATA RP PLANEJAMENTO 334/2016 SEPLAG CSC</t>
    </r>
  </si>
  <si>
    <r>
      <rPr>
        <b/>
        <sz val="8"/>
        <color rgb="FF000000"/>
        <rFont val="Arial"/>
        <family val="2"/>
      </rPr>
      <t xml:space="preserve">Histórico do Empenho:  </t>
    </r>
    <r>
      <rPr>
        <sz val="8"/>
        <color rgb="FF000000"/>
        <rFont val="Arial"/>
        <family val="2"/>
      </rPr>
      <t>VALOR QUE SE EMPENHA REFERENTE A AQUISIÇÃO DE REAGENTES PARA DETERMINAÇÃO DE EXAME DE HEMOGRAMA PARA O LABORATÓRIO DA SMS</t>
    </r>
  </si>
  <si>
    <r>
      <rPr>
        <b/>
        <sz val="8"/>
        <color rgb="FF000000"/>
        <rFont val="Arial"/>
        <family val="2"/>
      </rPr>
      <t xml:space="preserve">Histórico do Empenho:  </t>
    </r>
    <r>
      <rPr>
        <sz val="8"/>
        <color rgb="FF000000"/>
        <rFont val="Arial"/>
        <family val="2"/>
      </rPr>
      <t>VALOR QUE SE EMPENHA REFERENTE A CONTRATACAO DE EMPRESA ESPECIALIZADA PARA PRESTACAO DE SERVICOS DE CONFECCAO E FORNECIMENTO DE CARTAO ALIMENTACAO, PROCESSAMENTO E CARGA DE CREDITOS ELETRONICOS NOS CARTOES MAGNETICOS, PARA SERVIDORES DA SAÚDE  DE BRUMADINHO.</t>
    </r>
  </si>
  <si>
    <r>
      <rPr>
        <b/>
        <sz val="8"/>
        <color rgb="FF000000"/>
        <rFont val="Arial"/>
        <family val="2"/>
      </rPr>
      <t xml:space="preserve">Histórico do Empenho:  </t>
    </r>
    <r>
      <rPr>
        <sz val="8"/>
        <color rgb="FF000000"/>
        <rFont val="Arial"/>
        <family val="2"/>
      </rPr>
      <t>VALOR QUE SE EMPENHA REFERENTE A  AQUISIÇÃO DE PRODUTOS PARA LAVANDERIA HOSPITALAR.</t>
    </r>
  </si>
  <si>
    <t>MARÍLIA NUNES DA SILVA</t>
  </si>
  <si>
    <r>
      <rPr>
        <b/>
        <sz val="8"/>
        <color rgb="FF000000"/>
        <rFont val="Arial"/>
        <family val="2"/>
      </rPr>
      <t xml:space="preserve">Histórico do Empenho:  </t>
    </r>
    <r>
      <rPr>
        <sz val="8"/>
        <color rgb="FF000000"/>
        <rFont val="Arial"/>
        <family val="2"/>
      </rPr>
      <t>REFERENTE A DIARIAS DE SERVIDORES DA SECRETARIA DE SAUDE CONFORME DECRET0</t>
    </r>
  </si>
  <si>
    <t>MARCIO GUILHERME ROSA</t>
  </si>
  <si>
    <t>02.02007003.10.122.0033.2322.3.3.90.35.01</t>
  </si>
  <si>
    <t>ANTONIO AUGUSTO BARBOSA DE ANDRADE-ME</t>
  </si>
  <si>
    <r>
      <rPr>
        <b/>
        <sz val="8"/>
        <color rgb="FF000000"/>
        <rFont val="Arial"/>
        <family val="2"/>
      </rPr>
      <t xml:space="preserve">Histórico do Empenho:  </t>
    </r>
    <r>
      <rPr>
        <sz val="8"/>
        <color rgb="FF000000"/>
        <rFont val="Arial"/>
        <family val="2"/>
      </rPr>
      <t>EMPENHO REFERENTE A PRESTAÇÃO DE SERVIÇOS DE ALIMENTAÇÃO DE DADOS  DO SIOPS  CONFORME DETERMINA A LEI COMPLEMENTAR  141 DE 13 DE JANEIRO DE 2012.</t>
    </r>
  </si>
  <si>
    <r>
      <rPr>
        <b/>
        <sz val="8"/>
        <color rgb="FF000000"/>
        <rFont val="Arial"/>
        <family val="2"/>
      </rPr>
      <t xml:space="preserve">Histórico do Empenho:  </t>
    </r>
    <r>
      <rPr>
        <sz val="8"/>
        <color rgb="FF000000"/>
        <rFont val="Arial"/>
        <family val="2"/>
      </rPr>
      <t>VALOR QUE SE EMPENHA REFERENTE A AQUISIÇÃO DE INSUMOS PARA BOMBA DE INSULINA.</t>
    </r>
  </si>
  <si>
    <r>
      <rPr>
        <b/>
        <sz val="8"/>
        <color rgb="FF000000"/>
        <rFont val="Arial"/>
        <family val="2"/>
      </rPr>
      <t xml:space="preserve">Histórico do Empenho:  </t>
    </r>
    <r>
      <rPr>
        <sz val="8"/>
        <color rgb="FF000000"/>
        <rFont val="Arial"/>
        <family val="2"/>
      </rPr>
      <t>DIARIA DE SERVIDOR DA SECRETARIA DE SAUDE CONFORME DECRETO</t>
    </r>
  </si>
  <si>
    <t>02.02007003.10.122.0033.2323.3.3.90.36.99</t>
  </si>
  <si>
    <r>
      <rPr>
        <b/>
        <sz val="8"/>
        <color rgb="FF000000"/>
        <rFont val="Arial"/>
        <family val="2"/>
      </rPr>
      <t xml:space="preserve">Histórico do Empenho:  </t>
    </r>
    <r>
      <rPr>
        <sz val="8"/>
        <color rgb="FF000000"/>
        <rFont val="Arial"/>
        <family val="2"/>
      </rPr>
      <t>Referente a adiantamento de viagem a servidor para deslocamento a Sao Paulo a AACD para conduzir paciente para avaiação médica.</t>
    </r>
  </si>
  <si>
    <r>
      <rPr>
        <b/>
        <sz val="8"/>
        <color rgb="FF000000"/>
        <rFont val="Arial"/>
        <family val="2"/>
      </rPr>
      <t xml:space="preserve">Histórico do Empenho:  </t>
    </r>
    <r>
      <rPr>
        <sz val="8"/>
        <color rgb="FF000000"/>
        <rFont val="Arial"/>
        <family val="2"/>
      </rPr>
      <t>CONTRATACAO DE EMPRESA ESPECIALIZADA PARA PRESTACAO DE SERVICOS DE CONFECCAO E FORNECIMENTO DE CARTAO ALIMENTACAO, PROCESSAMENTO E CARGA DE CREDITOS ELETRONICOS NOS CARTOES MAGNETICOS, PARA SERVIDORES DA PREFEITURA DE BRUMADINHO</t>
    </r>
  </si>
  <si>
    <r>
      <rPr>
        <b/>
        <sz val="8"/>
        <color rgb="FF000000"/>
        <rFont val="Arial"/>
        <family val="2"/>
      </rPr>
      <t xml:space="preserve">Histórico do Empenho:  </t>
    </r>
    <r>
      <rPr>
        <sz val="8"/>
        <color rgb="FF000000"/>
        <rFont val="Arial"/>
        <family val="2"/>
      </rPr>
      <t>CONTRATACAO DE EMPRESA ESPECIALIZADA PARA PRESTACAO DE SERVICOS DE CONFECCAO E FORNECIMENTO DE CARTAO ALIMENTACAO, PROCESSAMENTO E CARGA DE CREDITOS ELETRONICOS NOS CARTOES MAGNETICOS, PARA SERVIDORES DA PREFEITURA DE BRUMADINHO, 11º termo aditivo .</t>
    </r>
  </si>
  <si>
    <r>
      <rPr>
        <b/>
        <sz val="8"/>
        <color rgb="FF000000"/>
        <rFont val="Arial"/>
        <family val="2"/>
      </rPr>
      <t xml:space="preserve">Histórico do Empenho:  </t>
    </r>
    <r>
      <rPr>
        <sz val="8"/>
        <color rgb="FF000000"/>
        <rFont val="Arial"/>
        <family val="2"/>
      </rPr>
      <t>EMPENHO  REFERENTE A AQUISIÇÃO DE MATERIAL DE CONSUMO MEDICO HOSPITALAR PARA SECRETARIA MUNICIPAL DE SAÚDE.</t>
    </r>
  </si>
  <si>
    <r>
      <rPr>
        <b/>
        <sz val="8"/>
        <color rgb="FF000000"/>
        <rFont val="Arial"/>
        <family val="2"/>
      </rPr>
      <t xml:space="preserve">Histórico do Empenho:  </t>
    </r>
    <r>
      <rPr>
        <sz val="8"/>
        <color rgb="FF000000"/>
        <rFont val="Arial"/>
        <family val="2"/>
      </rPr>
      <t>EMPENHO REFERENTE AQUISIÇÃO DE PNEUS PARA FROTA DE VEICULOS DA SMS.</t>
    </r>
  </si>
  <si>
    <r>
      <rPr>
        <b/>
        <sz val="8"/>
        <color rgb="FF000000"/>
        <rFont val="Arial"/>
        <family val="2"/>
      </rPr>
      <t xml:space="preserve">Histórico do Empenho:  </t>
    </r>
    <r>
      <rPr>
        <sz val="8"/>
        <color rgb="FF000000"/>
        <rFont val="Arial"/>
        <family val="2"/>
      </rPr>
      <t>EMPENHO REFERENTE A AQUISIÇÃO DE PNEUS PARA FROTA DE VEICULOS DA SMS.</t>
    </r>
  </si>
  <si>
    <r>
      <rPr>
        <b/>
        <sz val="8"/>
        <color rgb="FF000000"/>
        <rFont val="Arial"/>
        <family val="2"/>
      </rPr>
      <t xml:space="preserve">Histórico do Empenho:  </t>
    </r>
    <r>
      <rPr>
        <sz val="8"/>
        <color rgb="FF000000"/>
        <rFont val="Arial"/>
        <family val="2"/>
      </rPr>
      <t>EMPENHO REFERENTE A AQUISIÇÃO DE FIOS CIRURGICOS PARA UPA/HOSPITAL MUNICIPAL.</t>
    </r>
  </si>
  <si>
    <r>
      <rPr>
        <b/>
        <sz val="8"/>
        <color rgb="FF000000"/>
        <rFont val="Arial"/>
        <family val="2"/>
      </rPr>
      <t xml:space="preserve">Histórico do Empenho:  </t>
    </r>
    <r>
      <rPr>
        <sz val="8"/>
        <color rgb="FF000000"/>
        <rFont val="Arial"/>
        <family val="2"/>
      </rPr>
      <t>REFERENTE A VENCIMENTO DOS SERVIDORES DA SECRETARIA DE SAUDE MES :</t>
    </r>
  </si>
  <si>
    <r>
      <rPr>
        <b/>
        <sz val="8"/>
        <color rgb="FF000000"/>
        <rFont val="Arial"/>
        <family val="2"/>
      </rPr>
      <t xml:space="preserve">Histórico do Empenho:  </t>
    </r>
    <r>
      <rPr>
        <sz val="8"/>
        <color rgb="FF000000"/>
        <rFont val="Arial"/>
        <family val="2"/>
      </rPr>
      <t>Referentes a díarias de viagem a servidor em curso de capacitação em Belo Horizonte, período de 09/12 à 13/12/2019, conforme decrto nº219/2017.</t>
    </r>
  </si>
  <si>
    <r>
      <rPr>
        <b/>
        <sz val="8"/>
        <color rgb="FF000000"/>
        <rFont val="Arial"/>
        <family val="2"/>
      </rPr>
      <t xml:space="preserve">Histórico do Empenho:  </t>
    </r>
    <r>
      <rPr>
        <sz val="8"/>
        <color rgb="FF000000"/>
        <rFont val="Arial"/>
        <family val="2"/>
      </rPr>
      <t>Itens solicitados neste pedido são medicamentos padronizados e não padronizados na relação municipal de medicamentos essenciais  REMUNE, que são destinados ao atendimento dos usuários da farmácia especial do SUS Brumadinho. Tem esse projeto o objetivo de</t>
    </r>
  </si>
  <si>
    <r>
      <rPr>
        <b/>
        <sz val="8"/>
        <color rgb="FF000000"/>
        <rFont val="Arial"/>
        <family val="2"/>
      </rPr>
      <t xml:space="preserve">Histórico do Empenho:  </t>
    </r>
    <r>
      <rPr>
        <sz val="8"/>
        <color rgb="FF000000"/>
        <rFont val="Arial"/>
        <family val="2"/>
      </rPr>
      <t>VALOR QUE SE EMPENHA REFERENTE A AQUISICAO DE CANETAS PERSONALIZADAS PARA CAMPANHA DE VACINAÇÃO.</t>
    </r>
  </si>
  <si>
    <r>
      <rPr>
        <b/>
        <sz val="8"/>
        <color rgb="FF000000"/>
        <rFont val="Arial"/>
        <family val="2"/>
      </rPr>
      <t xml:space="preserve">Histórico do Empenho:  </t>
    </r>
    <r>
      <rPr>
        <sz val="8"/>
        <color rgb="FF000000"/>
        <rFont val="Arial"/>
        <family val="2"/>
      </rPr>
      <t>VALOR QUE SE EMPENHA REFERENTE A AQUISICAO DE BALÕES  PARA CAMPANHA DE VACINAÇÃO.</t>
    </r>
  </si>
  <si>
    <r>
      <rPr>
        <b/>
        <sz val="8"/>
        <color rgb="FF000000"/>
        <rFont val="Arial"/>
        <family val="2"/>
      </rPr>
      <t xml:space="preserve">Histórico do Empenho:  </t>
    </r>
    <r>
      <rPr>
        <sz val="8"/>
        <color rgb="FF000000"/>
        <rFont val="Arial"/>
        <family val="2"/>
      </rPr>
      <t>VALOR QUE SE EMPENHA REFERENTE A CONTRAÇÃO DE EMPRESA ESPECIALIZADA PARA PRESTAÇÃO DE SERVIÇOS MEDICOS NA UPA, EM REGIME DE PLANTAO, DEZEMBRO/2019.</t>
    </r>
  </si>
  <si>
    <r>
      <rPr>
        <b/>
        <sz val="8"/>
        <color rgb="FF000000"/>
        <rFont val="Arial"/>
        <family val="2"/>
      </rPr>
      <t xml:space="preserve">Histórico do Empenho:  </t>
    </r>
    <r>
      <rPr>
        <sz val="8"/>
        <color rgb="FF000000"/>
        <rFont val="Arial"/>
        <family val="2"/>
      </rPr>
      <t>VALOR QUE SE EMPENHA REFERENTE A AQUISIÇÃO DE MATERIAL PERMANENTE ODONTOLÓGICO PARA SMS.</t>
    </r>
  </si>
  <si>
    <t>COMAQ EQUIPAMENTOS PARA AUTOMACAO E GASTRONOMIA EIRELI - ME</t>
  </si>
  <si>
    <r>
      <rPr>
        <b/>
        <sz val="8"/>
        <color rgb="FF000000"/>
        <rFont val="Arial"/>
        <family val="2"/>
      </rPr>
      <t xml:space="preserve">Histórico do Empenho:  </t>
    </r>
    <r>
      <rPr>
        <sz val="8"/>
        <color rgb="FF000000"/>
        <rFont val="Arial"/>
        <family val="2"/>
      </rPr>
      <t>VALOR QUE SE EMPENHA REFERENTE A AQUISIÇÃO DE CARRO DE BUFFET PARA DISTRIBUIÇÃO DAS REFEIÇÕES NA UPA.</t>
    </r>
  </si>
  <si>
    <t>CASA CATARINENSE LTDA - EPP</t>
  </si>
  <si>
    <r>
      <rPr>
        <b/>
        <sz val="8"/>
        <color rgb="FF000000"/>
        <rFont val="Arial"/>
        <family val="2"/>
      </rPr>
      <t xml:space="preserve">Histórico do Empenho:  </t>
    </r>
    <r>
      <rPr>
        <sz val="8"/>
        <color rgb="FF000000"/>
        <rFont val="Arial"/>
        <family val="2"/>
      </rPr>
      <t>VALOR QUE SE EMPENHA REFERENTE A AQUISICAO DE TERMOMETRO DIGITAL PARA REFEIÇÕES.</t>
    </r>
  </si>
  <si>
    <r>
      <rPr>
        <b/>
        <sz val="8"/>
        <color rgb="FF000000"/>
        <rFont val="Arial"/>
        <family val="2"/>
      </rPr>
      <t xml:space="preserve">Histórico do Empenho:  </t>
    </r>
    <r>
      <rPr>
        <sz val="8"/>
        <color rgb="FF000000"/>
        <rFont val="Arial"/>
        <family val="2"/>
      </rPr>
      <t>medicação para dispensar para pacientes</t>
    </r>
  </si>
  <si>
    <r>
      <rPr>
        <b/>
        <sz val="8"/>
        <color rgb="FF000000"/>
        <rFont val="Arial"/>
        <family val="2"/>
      </rPr>
      <t xml:space="preserve">Histórico do Empenho:  </t>
    </r>
    <r>
      <rPr>
        <sz val="8"/>
        <color rgb="FF000000"/>
        <rFont val="Arial"/>
        <family val="2"/>
      </rPr>
      <t>VALOR QUE SE EMPENHA REFERENTE A AQUISIÇÃO DE REAGENTES PARA DETERMINAÇÃO DE EXAME DE GASOMETRIA PARA O SETOR DE LABORATÓRIO</t>
    </r>
  </si>
  <si>
    <r>
      <rPr>
        <b/>
        <sz val="8"/>
        <color rgb="FF000000"/>
        <rFont val="Arial"/>
        <family val="2"/>
      </rPr>
      <t xml:space="preserve">Histórico do Empenho:  </t>
    </r>
    <r>
      <rPr>
        <sz val="8"/>
        <color rgb="FF000000"/>
        <rFont val="Arial"/>
        <family val="2"/>
      </rPr>
      <t>VALOR QUE SE EMPENHA REFERENTE A AQUISIÇÃO DE TUBOS PLÁSTICOS PARA COLETA DE SANGUE A VACUO E OUTROS PARA O SETOR DE LABORATÓRIO.</t>
    </r>
  </si>
  <si>
    <r>
      <rPr>
        <b/>
        <sz val="8"/>
        <color rgb="FF000000"/>
        <rFont val="Arial"/>
        <family val="2"/>
      </rPr>
      <t xml:space="preserve">Histórico do Empenho:  </t>
    </r>
    <r>
      <rPr>
        <sz val="8"/>
        <color rgb="FF000000"/>
        <rFont val="Arial"/>
        <family val="2"/>
      </rPr>
      <t>VALOR QUE SE EMPENHA REFERENTE A AQUISIÇÃO DE GÊNEROS ALIMENTÍCIOS, PARA OS SETORES DA SMS.</t>
    </r>
  </si>
  <si>
    <r>
      <rPr>
        <b/>
        <sz val="8"/>
        <color rgb="FF000000"/>
        <rFont val="Arial"/>
        <family val="2"/>
      </rPr>
      <t xml:space="preserve">Histórico do Empenho:  </t>
    </r>
    <r>
      <rPr>
        <sz val="8"/>
        <color rgb="FF000000"/>
        <rFont val="Arial"/>
        <family val="2"/>
      </rPr>
      <t>VALOR QUE SE EMPENHA REFERENTE A  AQUISIÇÃO DE VESTUARIO, ROUPA DE CAMA E OUTROS PARA HMJFC/UPA DA SMS.</t>
    </r>
  </si>
  <si>
    <t>IMPORLUC COMERCIO IMP. E EXPORTACAO LTDA-ME</t>
  </si>
  <si>
    <r>
      <rPr>
        <b/>
        <sz val="8"/>
        <color rgb="FF000000"/>
        <rFont val="Arial"/>
        <family val="2"/>
      </rPr>
      <t xml:space="preserve">Histórico do Empenho:  </t>
    </r>
    <r>
      <rPr>
        <sz val="8"/>
        <color rgb="FF000000"/>
        <rFont val="Arial"/>
        <family val="2"/>
      </rPr>
      <t>VALOR QUE SE EMEPENHA REFERENTE A AQUISIÇÃO DE ROUPA DE CAMA E OUTROS PARA HMJFC/UPA DA SMS.</t>
    </r>
  </si>
  <si>
    <t>COMERCIAL MASSENSINI LTDA ME</t>
  </si>
  <si>
    <r>
      <rPr>
        <b/>
        <sz val="8"/>
        <color rgb="FF000000"/>
        <rFont val="Arial"/>
        <family val="2"/>
      </rPr>
      <t xml:space="preserve">Histórico do Empenho:  </t>
    </r>
    <r>
      <rPr>
        <sz val="8"/>
        <color rgb="FF000000"/>
        <rFont val="Arial"/>
        <family val="2"/>
      </rPr>
      <t>VALOR QUE SE EMPENHA REFERENTE A AQUISIÇÃO DE ROUPA DE BANHO  PARA HMJFC/UPA DA SMS.</t>
    </r>
  </si>
  <si>
    <t>TEXOMED COMERCIO E INDUSTRIA TEXTIL HOSPITALAR EIRELI</t>
  </si>
  <si>
    <r>
      <rPr>
        <b/>
        <sz val="8"/>
        <color rgb="FF000000"/>
        <rFont val="Arial"/>
        <family val="2"/>
      </rPr>
      <t xml:space="preserve">Histórico do Empenho:  </t>
    </r>
    <r>
      <rPr>
        <sz val="8"/>
        <color rgb="FF000000"/>
        <rFont val="Arial"/>
        <family val="2"/>
      </rPr>
      <t>VALOR QUE SE EMPENHA REFERENTE A  AQUISIÇÃO DE ROUPA DE CAMA PARA HMJFC/UPA DA SMS.</t>
    </r>
  </si>
  <si>
    <r>
      <rPr>
        <b/>
        <sz val="8"/>
        <color rgb="FF000000"/>
        <rFont val="Arial"/>
        <family val="2"/>
      </rPr>
      <t xml:space="preserve">Histórico do Empenho:  </t>
    </r>
    <r>
      <rPr>
        <sz val="8"/>
        <color rgb="FF000000"/>
        <rFont val="Arial"/>
        <family val="2"/>
      </rPr>
      <t>VALOR QUE SE EMPENHA REFERENTE A  AQUISIÇÃO DE ROUPA DE CAMA E OUTROS PARA HMJFC/UPA DA SMS.</t>
    </r>
  </si>
  <si>
    <r>
      <rPr>
        <b/>
        <sz val="8"/>
        <color rgb="FF000000"/>
        <rFont val="Arial"/>
        <family val="2"/>
      </rPr>
      <t xml:space="preserve">Histórico do Empenho:  </t>
    </r>
    <r>
      <rPr>
        <sz val="8"/>
        <color rgb="FF000000"/>
        <rFont val="Arial"/>
        <family val="2"/>
      </rPr>
      <t>VALOR QUE SE EMPENHA REFERENTE A AQUISÇÃO DE PAES PARA ATENDER AOS SETORES DA SECRETARIA MUNICIPAL DE SAÚDE.</t>
    </r>
  </si>
  <si>
    <r>
      <rPr>
        <b/>
        <sz val="8"/>
        <color rgb="FF000000"/>
        <rFont val="Arial"/>
        <family val="2"/>
      </rPr>
      <t xml:space="preserve">Histórico do Empenho:  </t>
    </r>
    <r>
      <rPr>
        <sz val="8"/>
        <color rgb="FF000000"/>
        <rFont val="Arial"/>
        <family val="2"/>
      </rPr>
      <t>VALOR QUE SE EMPENHA REFERENTE A AQUISIÇAO DE GASOLINA  PARA FROTA DE VEICULOS DA SECRETARIA MUNICIPAL DE SAÚDE.</t>
    </r>
  </si>
  <si>
    <r>
      <rPr>
        <b/>
        <sz val="8"/>
        <color rgb="FF000000"/>
        <rFont val="Arial"/>
        <family val="2"/>
      </rPr>
      <t xml:space="preserve">Histórico do Empenho:  </t>
    </r>
    <r>
      <rPr>
        <sz val="8"/>
        <color rgb="FF000000"/>
        <rFont val="Arial"/>
        <family val="2"/>
      </rPr>
      <t>REFERENTE A ESTAGIO REMUNERADO NA SECRETARIA DE SAUDE</t>
    </r>
  </si>
  <si>
    <t>JAQUELINE ALCANTARA CHAVES</t>
  </si>
  <si>
    <r>
      <rPr>
        <b/>
        <sz val="8"/>
        <color rgb="FF000000"/>
        <rFont val="Arial"/>
        <family val="2"/>
      </rPr>
      <t xml:space="preserve">Histórico do Empenho:  </t>
    </r>
    <r>
      <rPr>
        <sz val="8"/>
        <color rgb="FF000000"/>
        <rFont val="Arial"/>
        <family val="2"/>
      </rPr>
      <t>CONCESSÃO DE AUXILIO DESLOCAMENTO A TÉCNICO DE ENFERMAGEM  DA SMS LEVANDO PACIENTE A HOSPITAL  E CLÍNICAS FORA DO MUNICIPIO, CONF. DECRETO 219/2017  E ANEXOS.</t>
    </r>
  </si>
  <si>
    <t>MYLLENA CAROLINE SILVA</t>
  </si>
  <si>
    <t>ISABELA RUANA ALVES MIRANDA</t>
  </si>
  <si>
    <t>MARIA ALICE GOMES FONSECA</t>
  </si>
  <si>
    <t>APARECIDA GOMES CAETANO</t>
  </si>
  <si>
    <t>CLEISE DE MELO RODRIGUES</t>
  </si>
  <si>
    <t>FERNANDA ELIZABETE COSTA FERREIRA</t>
  </si>
  <si>
    <r>
      <rPr>
        <b/>
        <sz val="8"/>
        <color rgb="FF000000"/>
        <rFont val="Arial"/>
        <family val="2"/>
      </rPr>
      <t xml:space="preserve">Histórico do Empenho:  </t>
    </r>
    <r>
      <rPr>
        <sz val="8"/>
        <color rgb="FF000000"/>
        <rFont val="Arial"/>
        <family val="2"/>
      </rPr>
      <t>Valor que se empenha referente a credenciamento de Pessoas Jurídicas com ou sem Fins lucrativos para procedimentos cirurgicos mediante desconto na tabela CBHPM e Outros para Secretaria Municipal de Saúde.</t>
    </r>
  </si>
  <si>
    <t>MIKAELLE DOS SANTOS SOUZA</t>
  </si>
  <si>
    <r>
      <rPr>
        <b/>
        <sz val="8"/>
        <color rgb="FF000000"/>
        <rFont val="Arial"/>
        <family val="2"/>
      </rPr>
      <t xml:space="preserve">Histórico do Empenho:  </t>
    </r>
    <r>
      <rPr>
        <sz val="8"/>
        <color rgb="FF000000"/>
        <rFont val="Arial"/>
        <family val="2"/>
      </rPr>
      <t>EMPENHO REFERENTE A ESTAGIO FISIOTERAPIA</t>
    </r>
  </si>
  <si>
    <r>
      <rPr>
        <b/>
        <sz val="8"/>
        <color rgb="FF000000"/>
        <rFont val="Arial"/>
        <family val="2"/>
      </rPr>
      <t xml:space="preserve">Histórico do Empenho:  </t>
    </r>
    <r>
      <rPr>
        <sz val="8"/>
        <color rgb="FF000000"/>
        <rFont val="Arial"/>
        <family val="2"/>
      </rPr>
      <t>VALOR QUE SE EMPENHA REFERENTE A AQUISIÇAO DE PRODUTOS DE CONSUMO PARA A CONFRATERNIZAÇÃO DE FIM DE ANO DO CAPS E DO CAPSi DO MUNICIPIO DE BRUMADINHO.</t>
    </r>
  </si>
  <si>
    <t>BEBTEC REFRIGERACAO E EQUIPAMENTOS EIRELI - ME</t>
  </si>
  <si>
    <r>
      <rPr>
        <b/>
        <sz val="8"/>
        <color rgb="FF000000"/>
        <rFont val="Arial"/>
        <family val="2"/>
      </rPr>
      <t xml:space="preserve">Histórico do Empenho:  </t>
    </r>
    <r>
      <rPr>
        <sz val="8"/>
        <color rgb="FF000000"/>
        <rFont val="Arial"/>
        <family val="2"/>
      </rPr>
      <t>VALOR QUE SE EMPENHA REFERENTE A AQUISIÇÃO DE FILTRO COMPLETO E REFIL PARA RAIO X. CADA PRODUTO ATENDE ÁS ATUAIS EXIGENCIAS NA EFICIENCIA DE FILTRAÇÃO DENTRO DOS PADRÕES MUNDIAIS DE QUALIDADE.</t>
    </r>
  </si>
  <si>
    <t>SAPRA LANDAUER SERVIÇO DE ASSESSORIA E PROTEÇÃO RADIOLOGICA LTDA.</t>
  </si>
  <si>
    <r>
      <rPr>
        <b/>
        <sz val="8"/>
        <color rgb="FF000000"/>
        <rFont val="Arial"/>
        <family val="2"/>
      </rPr>
      <t xml:space="preserve">Histórico do Empenho:  </t>
    </r>
    <r>
      <rPr>
        <sz val="8"/>
        <color rgb="FF000000"/>
        <rFont val="Arial"/>
        <family val="2"/>
      </rPr>
      <t>VALOR QUE SE EMPENHA REFERENTE A CONTRATAÇÃO DE EMPRESA ESPECIALIZADA PARA PRESTAÇÃO DE SERVIÇOS DE DOSIMETRIA PESSOAL PARA UPA E HOSPITAL.</t>
    </r>
  </si>
  <si>
    <t>AFS PRESTACOES DE SERVICOS LTDA - ME</t>
  </si>
  <si>
    <r>
      <rPr>
        <b/>
        <sz val="8"/>
        <color rgb="FF000000"/>
        <rFont val="Arial"/>
        <family val="2"/>
      </rPr>
      <t xml:space="preserve">Histórico do Empenho:  </t>
    </r>
    <r>
      <rPr>
        <sz val="8"/>
        <color rgb="FF000000"/>
        <rFont val="Arial"/>
        <family val="2"/>
      </rPr>
      <t>Valor que se empenha referente à aquisição de lanches para evento que ocorrerá em 10/12/19 no espaço Viva Brumadinho, que tem como objetivo o treinamento para os gestores da Secretaria Municipal de Saúde.</t>
    </r>
  </si>
  <si>
    <r>
      <rPr>
        <b/>
        <sz val="8"/>
        <color rgb="FF000000"/>
        <rFont val="Arial"/>
        <family val="2"/>
      </rPr>
      <t xml:space="preserve">Histórico do Empenho:  </t>
    </r>
    <r>
      <rPr>
        <sz val="8"/>
        <color rgb="FF000000"/>
        <rFont val="Arial"/>
        <family val="2"/>
      </rPr>
      <t>VALOR QUE SE EMPENHA REFERENTE A CONTRATAÇÃO DE EMPRESA ESPECIALIZADA PARA PRESTAÇÃO DE SERVIÇOS DE INTERNET. PERÍODO: DEZEMBRO/2019.</t>
    </r>
  </si>
  <si>
    <t>02.02007008.10.122.0033.1146.4.4.90.52.27</t>
  </si>
  <si>
    <t>NOVA CATALÃO AUTOMOVEIS E SERVIÇOS</t>
  </si>
  <si>
    <r>
      <rPr>
        <b/>
        <sz val="8"/>
        <color rgb="FF000000"/>
        <rFont val="Arial"/>
        <family val="2"/>
      </rPr>
      <t xml:space="preserve">Histórico do Empenho:  </t>
    </r>
    <r>
      <rPr>
        <sz val="8"/>
        <color rgb="FF000000"/>
        <rFont val="Arial"/>
        <family val="2"/>
      </rPr>
      <t>VALOR QUE SE EMPENHA REFERENTE A AQUISIÇÃO DE VEÍCULOS PARA A SECRETARIA MUNICIPAL DE SAUDE.</t>
    </r>
  </si>
  <si>
    <t>STRADA VEÍCULOS E PEÇAS LTDA</t>
  </si>
  <si>
    <t>MINAS MÁQUINAS S.A</t>
  </si>
  <si>
    <r>
      <rPr>
        <b/>
        <sz val="8"/>
        <color rgb="FF000000"/>
        <rFont val="Arial"/>
        <family val="2"/>
      </rPr>
      <t xml:space="preserve">Histórico do Empenho:  </t>
    </r>
    <r>
      <rPr>
        <sz val="8"/>
        <color rgb="FF000000"/>
        <rFont val="Arial"/>
        <family val="2"/>
      </rPr>
      <t>VALOR QUE SE EMPENHA REFERENTE A MANUTENÇÃO  DE 03 MICROSCÓPIO DO LABORATORIO MUNICIPAL DE ANALISES DE BRUMADINHO.</t>
    </r>
  </si>
  <si>
    <t>CENTRO DE IMAGEM DIAGNOSTICO S/A</t>
  </si>
  <si>
    <r>
      <rPr>
        <b/>
        <sz val="8"/>
        <color rgb="FF000000"/>
        <rFont val="Arial"/>
        <family val="2"/>
      </rPr>
      <t xml:space="preserve">Histórico do Empenho:  </t>
    </r>
    <r>
      <rPr>
        <sz val="8"/>
        <color rgb="FF000000"/>
        <rFont val="Arial"/>
        <family val="2"/>
      </rPr>
      <t>VALOR QUE SE EMPENHA REFERENTE A  EXAME ANGIOTOMOGRAFIA DE TÓRAX E ABDOME PARA A PACIENTE TEREZINHA MARIA GERALDA.</t>
    </r>
  </si>
  <si>
    <t>PROCIR PRODUTOS PARA SAUDE LTDA</t>
  </si>
  <si>
    <t>MGC BRASIL MEDICAL COMERCIO LTDA-ME</t>
  </si>
  <si>
    <r>
      <rPr>
        <b/>
        <sz val="8"/>
        <color rgb="FF000000"/>
        <rFont val="Arial"/>
        <family val="2"/>
      </rPr>
      <t xml:space="preserve">Histórico do Empenho:  </t>
    </r>
    <r>
      <rPr>
        <sz val="8"/>
        <color rgb="FF000000"/>
        <rFont val="Arial"/>
        <family val="2"/>
      </rPr>
      <t>REGISTRO DE PREÇO PARA FUTURA E EVENTUAL AQUISIÇÃO DE MATERIAL DE CONSUMO MEDICO HOSPITALAR PARA SMS.</t>
    </r>
  </si>
  <si>
    <t>ABASANTOS DISTRIBUIDORA LTDA-EPP</t>
  </si>
  <si>
    <t>FLEX INDUSTRIA E COMERCIO DE PAPEIS LTDA EPP</t>
  </si>
  <si>
    <r>
      <rPr>
        <b/>
        <sz val="8"/>
        <color rgb="FF000000"/>
        <rFont val="Arial"/>
        <family val="2"/>
      </rPr>
      <t xml:space="preserve">Histórico do Empenho:  </t>
    </r>
    <r>
      <rPr>
        <sz val="8"/>
        <color rgb="FF000000"/>
        <rFont val="Arial"/>
        <family val="2"/>
      </rPr>
      <t>VALOR QUE SE EMPENHA REFERENTE A AQUISIÇÃO DE MATERIAIS MÉDICOS DESCARTÁVEIS PARA A SECRETARIA MUNICIPAL DE SAÚDE.</t>
    </r>
  </si>
  <si>
    <r>
      <rPr>
        <b/>
        <sz val="8"/>
        <color rgb="FF000000"/>
        <rFont val="Arial"/>
        <family val="2"/>
      </rPr>
      <t xml:space="preserve">Histórico do Empenho:  </t>
    </r>
    <r>
      <rPr>
        <sz val="8"/>
        <color rgb="FF000000"/>
        <rFont val="Arial"/>
        <family val="2"/>
      </rPr>
      <t>VALOR QUE SE EMPENHA REFERENTE A AQUISICAO DE CARNES PARA A SECRETARIA DE SAUDE.</t>
    </r>
  </si>
  <si>
    <r>
      <rPr>
        <b/>
        <sz val="8"/>
        <color rgb="FF000000"/>
        <rFont val="Arial"/>
        <family val="2"/>
      </rPr>
      <t xml:space="preserve">Histórico do Empenho:  </t>
    </r>
    <r>
      <rPr>
        <sz val="8"/>
        <color rgb="FF000000"/>
        <rFont val="Arial"/>
        <family val="2"/>
      </rPr>
      <t>VALOR QUE SE EMPENHA REFERENTE A AQUISIÇÃO DE CARNES PARA SECRETARIA MUNICIPAL DE SAÚDE.</t>
    </r>
  </si>
  <si>
    <r>
      <rPr>
        <b/>
        <sz val="8"/>
        <color rgb="FF000000"/>
        <rFont val="Arial"/>
        <family val="2"/>
      </rPr>
      <t xml:space="preserve">Histórico do Empenho:  </t>
    </r>
    <r>
      <rPr>
        <sz val="8"/>
        <color rgb="FF000000"/>
        <rFont val="Arial"/>
        <family val="2"/>
      </rPr>
      <t>AQUISIÇÃO DE DIETAS ENTERAIS E OUTRAS PARA A ATENÇÃO BÁSICA.</t>
    </r>
  </si>
  <si>
    <r>
      <rPr>
        <b/>
        <sz val="8"/>
        <color rgb="FF000000"/>
        <rFont val="Arial"/>
        <family val="2"/>
      </rPr>
      <t xml:space="preserve">Histórico do Empenho:  </t>
    </r>
    <r>
      <rPr>
        <sz val="8"/>
        <color rgb="FF000000"/>
        <rFont val="Arial"/>
        <family val="2"/>
      </rPr>
      <t>VALOR QUE SE EMPENHA REFERENTE A AQUISIÇÃO DE MEDICAMENTOS PARA USO DO MUNICIPIO.</t>
    </r>
  </si>
  <si>
    <r>
      <rPr>
        <b/>
        <sz val="8"/>
        <color rgb="FF000000"/>
        <rFont val="Arial"/>
        <family val="2"/>
      </rPr>
      <t xml:space="preserve">Histórico do Empenho:  </t>
    </r>
    <r>
      <rPr>
        <sz val="8"/>
        <color rgb="FF000000"/>
        <rFont val="Arial"/>
        <family val="2"/>
      </rPr>
      <t>VALOR QUE SE EMPENHA REFERENTE A AQUISIÇÃO DE MEDICAMENTOS PARA A SECRETARIA MUNICIPAL SAUDE.</t>
    </r>
  </si>
  <si>
    <r>
      <rPr>
        <b/>
        <sz val="8"/>
        <color rgb="FF000000"/>
        <rFont val="Arial"/>
        <family val="2"/>
      </rPr>
      <t xml:space="preserve">Histórico do Empenho:  </t>
    </r>
    <r>
      <rPr>
        <sz val="8"/>
        <color rgb="FF000000"/>
        <rFont val="Arial"/>
        <family val="2"/>
      </rPr>
      <t>VALOR QUE SE EMPENHA REFERENTE A AQUISIÇÃO DE MEDICAMENTOS PARA DISPENSAÇÃO PARA PACIENTES DO MUNICIPIO.</t>
    </r>
  </si>
  <si>
    <t>A7 DISTRIBUIDORA DE MEDICAMENTOS EIRELI</t>
  </si>
  <si>
    <t>DMC DISTRIBUIDORAS COMERCIO D'MEDICAMENTOS EIRELI</t>
  </si>
  <si>
    <t>EDERA DISTRIBUIDORA DE MEDICAMENTOS EIRE</t>
  </si>
  <si>
    <t>DISTRIBUIDORA DE MEDICAMENTOS PRÓ SAÚDE LTDA EPP</t>
  </si>
  <si>
    <t>TC ATUAL COMERCIO DE MEDICAMENTOS LTDA EPP</t>
  </si>
  <si>
    <t>DRM DISTRIBUIDORA DE MEDICAMENTOS LTDA</t>
  </si>
  <si>
    <r>
      <rPr>
        <b/>
        <sz val="8"/>
        <color rgb="FF000000"/>
        <rFont val="Arial"/>
        <family val="2"/>
      </rPr>
      <t xml:space="preserve">Histórico do Empenho:  </t>
    </r>
    <r>
      <rPr>
        <sz val="8"/>
        <color rgb="FF000000"/>
        <rFont val="Arial"/>
        <family val="2"/>
      </rPr>
      <t>VALOR QUE SE EMPENHA REFERENTE A AQUISIÇÃO DE PROTESES ODONTOLÓGICAS PARA PACIENTES DA SMS.</t>
    </r>
  </si>
  <si>
    <r>
      <rPr>
        <b/>
        <sz val="8"/>
        <color rgb="FF000000"/>
        <rFont val="Arial"/>
        <family val="2"/>
      </rPr>
      <t xml:space="preserve">Histórico do Empenho:  </t>
    </r>
    <r>
      <rPr>
        <sz val="8"/>
        <color rgb="FF000000"/>
        <rFont val="Arial"/>
        <family val="2"/>
      </rPr>
      <t>VALOR QUE SE EMPENHA REFERENTE A  AQUISIÇÃO DE BISCOITO PARA USUARIOS DA UPA DA SMS.</t>
    </r>
  </si>
  <si>
    <r>
      <rPr>
        <b/>
        <sz val="8"/>
        <color rgb="FF000000"/>
        <rFont val="Arial"/>
        <family val="2"/>
      </rPr>
      <t xml:space="preserve">Histórico do Empenho:  </t>
    </r>
    <r>
      <rPr>
        <sz val="8"/>
        <color rgb="FF000000"/>
        <rFont val="Arial"/>
        <family val="2"/>
      </rPr>
      <t>Valor que se empenha referente a aquisição de medicamentos padronizados e não padronizados na relação municipal de medicamentos essenciais REMUNE, que são destinados ao atendimento dos usuários da farmácia especial do SUS Brumadinho. PEDIDO 10 CN JUDICIAL</t>
    </r>
  </si>
  <si>
    <r>
      <rPr>
        <b/>
        <sz val="8"/>
        <color rgb="FF000000"/>
        <rFont val="Arial"/>
        <family val="2"/>
      </rPr>
      <t xml:space="preserve">Histórico do Empenho:  </t>
    </r>
    <r>
      <rPr>
        <sz val="8"/>
        <color rgb="FF000000"/>
        <rFont val="Arial"/>
        <family val="2"/>
      </rPr>
      <t>Valor que se empenha referente a aquisição de medicamentos padronizados e não padronizados na relação municipal de medicamentos essenciais  REMUNE, que são destinados ao atendimento dos usuários da farmácia especial do SUS Brumadinho. PEDIDO 08 CN</t>
    </r>
  </si>
  <si>
    <r>
      <rPr>
        <b/>
        <sz val="8"/>
        <color rgb="FF000000"/>
        <rFont val="Arial"/>
        <family val="2"/>
      </rPr>
      <t xml:space="preserve">Histórico do Empenho:  </t>
    </r>
    <r>
      <rPr>
        <sz val="8"/>
        <color rgb="FF000000"/>
        <rFont val="Arial"/>
        <family val="2"/>
      </rPr>
      <t>REFERENTE A ADIANTAMENTO PARA MOTORISTA  QUE IRA CONDUZIR PACIENTES PARA CONSULTA NA ASSOCIAÇÃO DE ASSISTENCIA A CRIANÇA DEFICIENTE EM  SÃO PAULO (AACD)</t>
    </r>
  </si>
  <si>
    <t>VITOR SILVETRE FELICIO ME</t>
  </si>
  <si>
    <r>
      <rPr>
        <b/>
        <sz val="8"/>
        <color rgb="FF000000"/>
        <rFont val="Arial"/>
        <family val="2"/>
      </rPr>
      <t xml:space="preserve">Histórico do Empenho:  </t>
    </r>
    <r>
      <rPr>
        <sz val="8"/>
        <color rgb="FF000000"/>
        <rFont val="Arial"/>
        <family val="2"/>
      </rPr>
      <t>VALOR QUE SE EMPENHA REFERENTE A CONTRATAÇÃO DE EMPRESA ESPECIALIZADA EM CONFECÇÃO E INSTALAÇÃO DE MOVEIS PLANEJADOS PARA SMS.</t>
    </r>
  </si>
  <si>
    <r>
      <rPr>
        <b/>
        <sz val="8"/>
        <color rgb="FF000000"/>
        <rFont val="Arial"/>
        <family val="2"/>
      </rPr>
      <t xml:space="preserve">Histórico do Empenho:  </t>
    </r>
    <r>
      <rPr>
        <sz val="8"/>
        <color rgb="FF000000"/>
        <rFont val="Arial"/>
        <family val="2"/>
      </rPr>
      <t>VALOR QUE SE EMPENHA REFERENTE A AQUISIÇÃO DE PLACAS PARA VEÍCULOS.</t>
    </r>
  </si>
  <si>
    <t>02.02007008.10.122.0033.1146.4.4.90.52.06</t>
  </si>
  <si>
    <r>
      <rPr>
        <b/>
        <sz val="8"/>
        <color rgb="FF000000"/>
        <rFont val="Arial"/>
        <family val="2"/>
      </rPr>
      <t xml:space="preserve">Histórico do Empenho:  </t>
    </r>
    <r>
      <rPr>
        <sz val="8"/>
        <color rgb="FF000000"/>
        <rFont val="Arial"/>
        <family val="2"/>
      </rPr>
      <t>VALOR QUE SE EMPENHA REFERENTE A AQUISIÇÃO DE 06  AR CONDICIONADO PARA DIVERSAS UNIDADES DA SECRETARIA DE SAÚDE.</t>
    </r>
  </si>
  <si>
    <r>
      <rPr>
        <b/>
        <sz val="8"/>
        <color rgb="FF000000"/>
        <rFont val="Arial"/>
        <family val="2"/>
      </rPr>
      <t xml:space="preserve">Histórico do Empenho:  </t>
    </r>
    <r>
      <rPr>
        <sz val="8"/>
        <color rgb="FF000000"/>
        <rFont val="Arial"/>
        <family val="2"/>
      </rPr>
      <t>REFERENTE A  AQUISIÇÃO DE 03 - AR CONDICIONADOS PARA O SETOR DE VACINA, CONFORME PROMAVS E RESOLUÇÃO Nº 18 DE 07/11/18 - RECURSO SES C/C: 18464-0.</t>
    </r>
  </si>
  <si>
    <r>
      <rPr>
        <b/>
        <sz val="8"/>
        <color rgb="FF000000"/>
        <rFont val="Arial"/>
        <family val="2"/>
      </rPr>
      <t xml:space="preserve">Histórico do Empenho:  </t>
    </r>
    <r>
      <rPr>
        <sz val="8"/>
        <color rgb="FF000000"/>
        <rFont val="Arial"/>
        <family val="2"/>
      </rPr>
      <t>Valor que se empenha referente a Credenciamento de Pessoas Jurídicas com ou sem Fins Lucrativos para Procedimentos Cirurgicos Mediante Desconto na Tabela CBHPM e Outros para SMS, a serem quitados com recursos do município.</t>
    </r>
  </si>
  <si>
    <t>Total por Órgão</t>
  </si>
  <si>
    <r>
      <rPr>
        <b/>
        <sz val="8"/>
        <color rgb="FF000000"/>
        <rFont val="Arial"/>
        <family val="2"/>
      </rPr>
      <t xml:space="preserve">Data e Hora de Geração do Relatório:  </t>
    </r>
    <r>
      <rPr>
        <sz val="8"/>
        <color rgb="FF000000"/>
        <rFont val="Arial"/>
        <family val="2"/>
      </rPr>
      <t>13/10/2020 16:19:03</t>
    </r>
  </si>
  <si>
    <r>
      <rPr>
        <i/>
        <sz val="8"/>
        <color rgb="FF000000"/>
        <rFont val="Arial"/>
      </rPr>
      <t xml:space="preserve">Critérios de seleção: </t>
    </r>
    <r>
      <rPr>
        <sz val="8"/>
        <color rgb="FF000000"/>
        <rFont val="Arial"/>
        <family val="2"/>
      </rPr>
      <t xml:space="preserve">Período: </t>
    </r>
    <r>
      <rPr>
        <sz val="8"/>
        <color rgb="FF000000"/>
        <rFont val="Arial"/>
        <family val="2"/>
      </rPr>
      <t>6º Bimestre</t>
    </r>
  </si>
  <si>
    <t>Art. 198,  §2º, III da CF, LC 141/2012 e IN 05/2012</t>
  </si>
  <si>
    <t>B – Aplicação Devida (art. 7º da LC nº 141/2012)</t>
  </si>
  <si>
    <t>15,00 %</t>
  </si>
  <si>
    <t>27,77 %</t>
  </si>
  <si>
    <t>25,21 %</t>
  </si>
  <si>
    <t>Resíduo do Exercício Anterior</t>
  </si>
  <si>
    <t>E - Valor não Aplicado de Exercício Anterior</t>
  </si>
  <si>
    <t>F - Aplicação no Exercício Atual referente ao Resíduo de Exercício Anterior</t>
  </si>
  <si>
    <t>G – Diferença (F - E)</t>
  </si>
  <si>
    <r>
      <rPr>
        <b/>
        <sz val="8"/>
        <color rgb="FF000000"/>
        <rFont val="Arial"/>
        <family val="2"/>
      </rPr>
      <t xml:space="preserve">Data e Hora de Geração do Relatório:  </t>
    </r>
    <r>
      <rPr>
        <sz val="8"/>
        <color rgb="FF000000"/>
        <rFont val="Arial"/>
        <family val="2"/>
      </rPr>
      <t>13/10/2020 16:22:33</t>
    </r>
  </si>
  <si>
    <r>
      <rPr>
        <b/>
        <sz val="12"/>
        <color rgb="FF000000"/>
        <rFont val="Arial"/>
        <family val="2"/>
      </rPr>
      <t xml:space="preserve">Relatório Resumido da Execução Orçamentária
</t>
    </r>
    <r>
      <rPr>
        <b/>
        <sz val="12"/>
        <color rgb="FF000000"/>
        <rFont val="Arial"/>
        <family val="2"/>
      </rPr>
      <t>Demonstrativo dos Gastos nas Ações e Serviços Públicos de Saúde</t>
    </r>
  </si>
  <si>
    <t>(Art. 198,  §2º, III da CR/88, LC 141/2012 e IN 05/2012)</t>
  </si>
  <si>
    <t>Função / Subfunção / Programa</t>
  </si>
  <si>
    <t>10 - SAÚDE</t>
  </si>
  <si>
    <t>0033 - Gestao dos Servicos de Saude</t>
  </si>
  <si>
    <t>301 - Atenção Básica</t>
  </si>
  <si>
    <t>0018 - Atendimento Basico da Saude</t>
  </si>
  <si>
    <t>302 - Assistência Hospitalar e Ambulatorial</t>
  </si>
  <si>
    <t>303 - Suporte Profilático e Terapêutico</t>
  </si>
  <si>
    <t>0042 - ATENÇÃO BÁSICA E VARIÁVEL DE SAÚDE</t>
  </si>
  <si>
    <t>304 - Vigilância Sanitária</t>
  </si>
  <si>
    <t>Subtotal (C = A + B)</t>
  </si>
  <si>
    <r>
      <rPr>
        <b/>
        <sz val="8"/>
        <color rgb="FF000000"/>
        <rFont val="Arial"/>
        <family val="2"/>
      </rPr>
      <t xml:space="preserve">Disponibilidade de Caixa para fins de  inscrição em Restos a Pagar </t>
    </r>
    <r>
      <rPr>
        <b/>
        <sz val="8"/>
        <color rgb="FF000000"/>
        <rFont val="Arial"/>
        <family val="2"/>
      </rPr>
      <t xml:space="preserve"> (H = D – E - F + G)*</t>
    </r>
  </si>
  <si>
    <r>
      <rPr>
        <sz val="8"/>
        <color rgb="FF000000"/>
        <rFont val="Arial"/>
        <family val="2"/>
      </rPr>
      <t xml:space="preserve">Resto a Pagar (processados e não processados) Inscritos sem Disponibilidade de Caixa </t>
    </r>
    <r>
      <rPr>
        <sz val="8"/>
        <color rgb="FF000000"/>
        <rFont val="Arial"/>
        <family val="2"/>
      </rPr>
      <t>(I = B – H)</t>
    </r>
  </si>
  <si>
    <r>
      <rPr>
        <sz val="8"/>
        <color rgb="FF000000"/>
        <rFont val="Arial"/>
        <family val="2"/>
      </rPr>
      <t>Restos a pagar de Exercícios Anteriores sem disponibilidade de caixa pagos no Exercício Atual (Consulta 932.736)</t>
    </r>
    <r>
      <rPr>
        <sz val="8"/>
        <color rgb="FF000000"/>
        <rFont val="Arial"/>
        <family val="2"/>
      </rPr>
      <t>(J)²</t>
    </r>
  </si>
  <si>
    <r>
      <rPr>
        <b/>
        <sz val="8"/>
        <color rgb="FF000000"/>
        <rFont val="Arial"/>
        <family val="2"/>
      </rPr>
      <t xml:space="preserve">Total Aplicado </t>
    </r>
    <r>
      <rPr>
        <b/>
        <sz val="8"/>
        <color rgb="FF000000"/>
        <rFont val="Arial"/>
        <family val="2"/>
      </rPr>
      <t>(K = C - I + J)</t>
    </r>
  </si>
  <si>
    <t>* Se H menor ou igual a R$ 0,00, então R$ 0,00.</t>
  </si>
  <si>
    <t>¹ Compõe-se dos valores empenhados pagos, informados no arquivo OPS - Pagamentos das Despesas, e dos valores baixados no arquivo Obelac - Outras Baixas de Empenhos por Lançamento Contábil.
² Valor extraído do arquivo RPSD  - Restos a Pagar de Exercícios Anteriores sem Disponibilidade não Computados na Saúde do módulo DCASP - Demonstrações Contábeis Aplicadas ao Setor Público.</t>
  </si>
  <si>
    <t>Alt.Orç.Acréscimo
(B)</t>
  </si>
  <si>
    <t>Alt. Orç.Redução
(C)</t>
  </si>
  <si>
    <t>Rótulos de Linha</t>
  </si>
  <si>
    <t>Soma de Valor Liquidado (F)</t>
  </si>
  <si>
    <t>Função 10 Saúde - Despesas por Unidade Orçamentária - Brumadinho - 2019</t>
  </si>
  <si>
    <t>Função 10 - Saúde - Despesa por Subfunção - Brumadinho - 2019</t>
  </si>
  <si>
    <t>Função 10 - Saúde - Despesas por Programa - Brumadinho - 2019</t>
  </si>
  <si>
    <t>Função 10 - Saúde - Despesas por Ação - Brumadinho - 2019</t>
  </si>
  <si>
    <t>Função 10 - Saúde - Despesas por Natureza - Brumadinho - 2019</t>
  </si>
  <si>
    <r>
      <rPr>
        <b/>
        <sz val="8"/>
        <color rgb="FF000000"/>
        <rFont val="Arial"/>
        <family val="2"/>
      </rPr>
      <t xml:space="preserve">Histórico das Remessas: </t>
    </r>
    <r>
      <rPr>
        <sz val="8"/>
        <color rgb="FF0000FF"/>
        <rFont val="Arial"/>
        <family val="2"/>
      </rPr>
      <t>13/10/2020</t>
    </r>
  </si>
  <si>
    <t>vr. Atual.da Despesa
(D = A + B - C)</t>
  </si>
  <si>
    <t>Valor liquidado</t>
  </si>
  <si>
    <t>Função 08 - Assistência Social - Despesa por Unidade Orçamentária - Brumadinho - 2019</t>
  </si>
  <si>
    <t>Função 08 - Assistência Social - Despesa por Subfunção - Brumadinho - 2019</t>
  </si>
  <si>
    <t>Função 08 - Assistência Social - Despesa por Programa - Brumadinho - 2019</t>
  </si>
  <si>
    <t xml:space="preserve"> Valor Liquidado</t>
  </si>
  <si>
    <t>Função 08 - Assistência Social - Despesa por Ação - Brumadinho - 2019</t>
  </si>
  <si>
    <t xml:space="preserve">Valor Liquidado </t>
  </si>
  <si>
    <t>Função 08 - Assistência Social - Despesa por Natureza de Despesa - Brumadinho - 2019</t>
  </si>
  <si>
    <t>Função 18 - Gestão Ambiental - Despesas por Unidade Orçamentária - Brumadinho - 2019</t>
  </si>
  <si>
    <t>Função 18 - Gestão Ambiental - Despesas por Subfunção - Brumadinho - 2019</t>
  </si>
  <si>
    <t>Função 18 - Gestão Ambiental - Despesas por Programa</t>
  </si>
  <si>
    <t>Função 18 - Gestão Ambiental - Despesas por Ação - Brumadinho - 2019</t>
  </si>
  <si>
    <t xml:space="preserve"> Valor Liquidado </t>
  </si>
  <si>
    <t>Função 18 - Gestão Ambiental - Despesas por Natureza - Brumadinho - 2019</t>
  </si>
  <si>
    <r>
      <rPr>
        <b/>
        <sz val="8"/>
        <color rgb="FF000000"/>
        <rFont val="Arial"/>
        <family val="2"/>
      </rPr>
      <t xml:space="preserve">Data e Hora de Geração: </t>
    </r>
    <r>
      <rPr>
        <sz val="8"/>
        <color rgb="FF000000"/>
        <rFont val="Arial"/>
        <family val="2"/>
      </rPr>
      <t>14/10/2020 13:00:22</t>
    </r>
  </si>
  <si>
    <r>
      <rPr>
        <i/>
        <sz val="8"/>
        <color rgb="FF808080"/>
        <rFont val="Arial"/>
        <family val="2"/>
      </rPr>
      <t xml:space="preserve">Critérios de Seleção: </t>
    </r>
    <r>
      <rPr>
        <b/>
        <sz val="8"/>
        <color rgb="FF808080"/>
        <rFont val="Arial"/>
        <family val="2"/>
      </rPr>
      <t xml:space="preserve"> </t>
    </r>
    <r>
      <rPr>
        <sz val="8"/>
        <color rgb="FF000000"/>
        <rFont val="Arial"/>
        <family val="2"/>
      </rPr>
      <t>Coordenadoria: 3ª Cfm - 3ª Coord. De Fiscalização Dos Municípios</t>
    </r>
    <r>
      <rPr>
        <sz val="8"/>
        <color rgb="FF000000"/>
        <rFont val="Arial"/>
        <family val="2"/>
      </rPr>
      <t>, Região de Planejamento: Central</t>
    </r>
  </si>
  <si>
    <t>Cadastro de Unidades Orçamentárias</t>
  </si>
  <si>
    <r>
      <rPr>
        <b/>
        <sz val="8"/>
        <color rgb="FF000000"/>
        <rFont val="Arial"/>
        <family val="2"/>
      </rPr>
      <t xml:space="preserve">Número da Lei Orçamentária: </t>
    </r>
    <r>
      <rPr>
        <sz val="8"/>
        <color rgb="FF000000"/>
        <rFont val="Arial"/>
        <family val="2"/>
      </rPr>
      <t>2449</t>
    </r>
  </si>
  <si>
    <r>
      <rPr>
        <b/>
        <sz val="8"/>
        <color rgb="FF000000"/>
        <rFont val="Arial"/>
        <family val="2"/>
      </rPr>
      <t xml:space="preserve">Data da Lei: </t>
    </r>
    <r>
      <rPr>
        <sz val="8"/>
        <color rgb="FF000000"/>
        <rFont val="Arial"/>
        <family val="2"/>
      </rPr>
      <t>20/12/2018</t>
    </r>
  </si>
  <si>
    <r>
      <rPr>
        <b/>
        <sz val="8"/>
        <color rgb="FF000000"/>
        <rFont val="Arial"/>
        <family val="2"/>
      </rPr>
      <t xml:space="preserve">Data da Publicação: </t>
    </r>
    <r>
      <rPr>
        <sz val="8"/>
        <color rgb="FF000000"/>
        <rFont val="Arial"/>
        <family val="2"/>
      </rPr>
      <t>20/12/2018</t>
    </r>
  </si>
  <si>
    <t>Órgão</t>
  </si>
  <si>
    <t>Unidade / Subunidade Orçamentária</t>
  </si>
  <si>
    <t>Módulo de Cadastro</t>
  </si>
  <si>
    <t>Tipo de Fundo</t>
  </si>
  <si>
    <t>Valor da Despesa</t>
  </si>
  <si>
    <t>01 - CÂMARA MUNICIPAL DE BRUMADINHO</t>
  </si>
  <si>
    <t>01001001 - LEGISLATIVO</t>
  </si>
  <si>
    <t>IP</t>
  </si>
  <si>
    <t>...</t>
  </si>
  <si>
    <t>01001002 - LEGISLATIVO</t>
  </si>
  <si>
    <t>01001003 - LEGISLATIVO</t>
  </si>
  <si>
    <t>01001004 - LEGISLATIVO</t>
  </si>
  <si>
    <t>01001005 - LEGISLATIVO</t>
  </si>
  <si>
    <t>01001007 - LEGISLATIVO</t>
  </si>
  <si>
    <t>Total da Unidade</t>
  </si>
  <si>
    <t>Total do Órgão</t>
  </si>
  <si>
    <t>02 - PREFEITURA MUNICIPAL DE BRUMADINHO</t>
  </si>
  <si>
    <t>02001001 - PROCURADORIA GERAL</t>
  </si>
  <si>
    <t>02005001 - SECRETARIA MUNICIPAL DE EDUCAÇÃO</t>
  </si>
  <si>
    <t>02007002 - SECRETARIA MUNICIPAL DE SAÚDE</t>
  </si>
  <si>
    <t>02 - FMS - Fundo Municipal de Saude</t>
  </si>
  <si>
    <t>02007003 - SECRETARIA MUNICIPAL DE SAÚDE</t>
  </si>
  <si>
    <t>02007004 - SECRETARIA MUNICIPAL DE SAÚDE</t>
  </si>
  <si>
    <t>02007005 - SECRETARIA MUNICIPAL DE SAÚDE</t>
  </si>
  <si>
    <t>02007006 - SECRETARIA MUNICIPAL DE SAÚDE</t>
  </si>
  <si>
    <t>02007007 - SECRETARIA MUNICIPAL DE SAÚDE</t>
  </si>
  <si>
    <t>02007008 - SECRETARIA MUNICIPAL DE SAÚDE</t>
  </si>
  <si>
    <t>02009001 - SECRETARIA MUNICIPAL DE MEIO AMBIENTE</t>
  </si>
  <si>
    <t>02009003 - SECRETARIA MUNICIPAL DE MEIO AMBIENTE</t>
  </si>
  <si>
    <t>02010001 - SECRETARIA MUNICIPAL DE DESENVOLVIMENTO SOCIAL</t>
  </si>
  <si>
    <t>02010002 - SECRETARIA MUNICIPAL DE DESENVOLVIMENTO SOCIAL</t>
  </si>
  <si>
    <t>02010003 - SECRETARIA MUNICIPAL DE DESENVOLVIMENTO SOCIAL</t>
  </si>
  <si>
    <t>02010005 - SECRETARIA MUNICIPAL DE DESENVOLVIMENTO SOCIAL</t>
  </si>
  <si>
    <t>02010007 - SECRETARIA MUNICIPAL DE DESENVOLVIMENTO SOCIAL</t>
  </si>
  <si>
    <t>02014001 - CONTROLADORIA INTERNA</t>
  </si>
  <si>
    <t>02015001 - SECRETARIA MUNICIPAL DE ADMINISTRAÇÃO</t>
  </si>
  <si>
    <t>02016001 - SECRETARIA MUNICIPAL DE PLANEJAMENTO E COORDENAÇÃO</t>
  </si>
  <si>
    <t>02016003 - SECRETARIA MUNICIPAL DE PLANEJAMENTO E COORDENAÇÃO</t>
  </si>
  <si>
    <t>02017001 - SECRETARIA MUNICIPAL DE FAZENDA</t>
  </si>
  <si>
    <t>02019001 - SECRETARIA MUNICIPAL DE GOVERNO</t>
  </si>
  <si>
    <t>02020001 - SECRETARIA MUNICIPAL DE AGRICULTURA PECUÁRIA E ABA</t>
  </si>
  <si>
    <t>02021001 - SECRETARIA MUNICIPAL DE ESPORTES, EVENTOS, JUVENTU</t>
  </si>
  <si>
    <t>02022001 - SECRETARIA MUNICIPAL DE CULTURA E TURISMO</t>
  </si>
  <si>
    <t>02022002 - SECRETARIA MUNICIPAL DE CULTURA E TURISMO</t>
  </si>
  <si>
    <t>02022003 - SECRETARIA MUNICIPAL DE CULTURA E TURISMO</t>
  </si>
  <si>
    <t>02022004 - SECRETARIA MUNICIPAL DE CULTURA E TURISMO</t>
  </si>
  <si>
    <t>02022005 - SECRETARIA MUNICIPAL DE CULTURA E TURISMO</t>
  </si>
  <si>
    <t>02023001 - SECRETARIA MUNICIPAL DE OBRAS E SERVIÇOS PÚBLICOS</t>
  </si>
  <si>
    <t>Detalhamento das despesas Executadas pela Secretaria de Obras</t>
  </si>
  <si>
    <t>ALIENAÇÃO DE BENS</t>
  </si>
  <si>
    <t>2219.00.00 - Alienação de Outros Bens Móveis</t>
  </si>
  <si>
    <t>2225.00.00 - Alienação de Imóveis Urbanos</t>
  </si>
  <si>
    <t>1721.22.20 - Cota- parte da Compensação Financeira de Recursos Minerais - CFEM</t>
  </si>
  <si>
    <t>1721.22.70 - Cota- parte do Fundo Especial do Petróleo - FEP</t>
  </si>
  <si>
    <t>1722.22.20 - Cota-parte da Compensação Financeira de Recursos Minerais - CFEM</t>
  </si>
  <si>
    <t>1230.00.00 - Contribuição para o Custeio do Serviço de Iluminação Pública</t>
  </si>
  <si>
    <t>1112.04.31 - Imposto de Renda Retido nas Fontes sobre os Rendimentos do Trabalho</t>
  </si>
  <si>
    <t>1112.04.34 - Imposto de Renda Retido nas Fontes sobre Outros Rendimentos</t>
  </si>
  <si>
    <t>1113.05.01 - Imposto sobre Serviços de Qualquer Natureza</t>
  </si>
  <si>
    <t>1911.40.00 - Multas e Juros do Imposto sobre Serviços - ISS</t>
  </si>
  <si>
    <t>1913.13.00 - Multas e Juros de Mora da Dívida Ativa do Imposto sobre Serviços de Qualquer Natureza - ISS</t>
  </si>
  <si>
    <t>1931.13.00 - Receita da Dívida Ativa do Imposto sobre Serviços - ISS</t>
  </si>
  <si>
    <t>1112.02.00 - Imposto Sobre A Propriedade Predial E Territorial Urbana</t>
  </si>
  <si>
    <t>1112.08.00 - Imposto sobre Transmissão "Inter Vivos" de Bens Imóveis e de Direitos Reais sobre Imóveis</t>
  </si>
  <si>
    <t>1911.38.00 - Multas e Juros do Imposto sobre a Propriedade Territorial Urbana - IPTU</t>
  </si>
  <si>
    <t>1913.11.00 - Multas e Juros de Mora da Dívida Ativa do Imposto Sobre a Propriedade Predial e Territorial Urbana - IPTU</t>
  </si>
  <si>
    <t>1931.11.00 - Receita da Dívida Ativa do Imposto sobre a Propriedade Territorial Urbana - IPTU</t>
  </si>
  <si>
    <t>OPERAÇÕES DE CRÉDITO</t>
  </si>
  <si>
    <t>2.1.1.2.00.1.1 - Operações de Crédito Contratuais - Mercado Interno - Principal</t>
  </si>
  <si>
    <t>2.1.1.8.01.3.1 - Operações de Crédito Internas para Programas de Saneamento - Principal</t>
  </si>
  <si>
    <t>2114.03.00 - Operações de Crédito Internas para Programas de Saneamento</t>
  </si>
  <si>
    <t>2119.00.00 - Outras Operações de Créditos Internas</t>
  </si>
  <si>
    <t>1919.15.00 - Multas Previstas na Legislação de Trânsito</t>
  </si>
  <si>
    <t>1919.35.00 - Multas por Danos ao Meio Ambiente</t>
  </si>
  <si>
    <t>1919.99.00 - Outras Multas</t>
  </si>
  <si>
    <t>1921.99.00 - Outras Indenizações</t>
  </si>
  <si>
    <t>1922.99.00 - Outras Restituições</t>
  </si>
  <si>
    <t>1922.99.52 - Outras Restituições</t>
  </si>
  <si>
    <t>1990.99.00 - Outras Receitas</t>
  </si>
  <si>
    <t>OUTRAS RECEITAS DE CAPITAL</t>
  </si>
  <si>
    <t>2590.00.00 - Outras Receitas</t>
  </si>
  <si>
    <t>1721.99.00 - Outras Transferências da União</t>
  </si>
  <si>
    <t>1722.99.52 - Outras Transferências do Estado</t>
  </si>
  <si>
    <t>1723.99.00 - Outras Transferências dos Municípios</t>
  </si>
  <si>
    <t>1730.00.00 - Transferências de Instituições Privadas</t>
  </si>
  <si>
    <t>1761.99.00 - Outras Transferências de Convênios da União</t>
  </si>
  <si>
    <t>1762.99.00 - Outras Transferências de Convênio dos Estados</t>
  </si>
  <si>
    <t>2421.99.00 - Outras Transferências da União</t>
  </si>
  <si>
    <t>2471.04.00 - Transferências de Convênios da União destinadas a Programas de Meio Ambiente</t>
  </si>
  <si>
    <t>2471.05.00 - Transferências de Convênios da União destinadas a Programas de Infra-Estrutura em Transporte</t>
  </si>
  <si>
    <t>2471.99.00 - Outras Transferências de Convênio da União</t>
  </si>
  <si>
    <t>2472.03.00 - Transferências de Convênios dos Estados destinadas a Programas de Saneamento Básico</t>
  </si>
  <si>
    <t>2472.04.00 - Transferências de Convênios dos Estados destinadas a Programas de Meio Ambiente</t>
  </si>
  <si>
    <t>2472.99.00 - Outras Transferências de Convênio dos Estados</t>
  </si>
  <si>
    <t>OUTROS TRIBUTOS</t>
  </si>
  <si>
    <t>1911.99.00 - Multas e Juros de Mora de Outros Tributos</t>
  </si>
  <si>
    <t>1913.99.00 - Multas e Juros de Mora da Divida Ativa de Outros Tributos</t>
  </si>
  <si>
    <t>1931.99.00 - Receita da Dívida Ativa de Outros Tributos</t>
  </si>
  <si>
    <t>1931.99.52 - Receita da Dívida Ativa de Outros Tributos</t>
  </si>
  <si>
    <t>1721.01.02 - Cota-Parte do Fundo de Participação dos Municípios</t>
  </si>
  <si>
    <t>1721.01.03 - Cota-parte do Fundo de Participação dos Municípios - 1% Cota entregue no mês de dezembro</t>
  </si>
  <si>
    <t>1721.01.04 - Cota-parte do Fundo de Participação dos Municípios - 1% Cota entregue no mês de julho</t>
  </si>
  <si>
    <t>1721.01.05 - Cota-Parte do Imposto sobre a Propriedade Territorial Rural</t>
  </si>
  <si>
    <t>1721.36.00 - Transferência Financeira do ICMS - Desoneração - L.C. Nº 87/96</t>
  </si>
  <si>
    <t>1722.01.01 - Cota-parte do ICMS</t>
  </si>
  <si>
    <t>1722.01.02 - Cota-parte do IPVA</t>
  </si>
  <si>
    <t>1722.01.04 - Cota-parte do IPI sobre Exportação</t>
  </si>
  <si>
    <t>1722.01.13 - Cota-parte da Contribuição de Intervenção no Domínio Econômico - CIDE</t>
  </si>
  <si>
    <t>RECEITA COM EXPLORAÇÃO DE SERVIÇOS</t>
  </si>
  <si>
    <t>1600.13.01 - Serviços de Inscrição em Concursos Públicos</t>
  </si>
  <si>
    <t>1600.13.02 - Serviços de Venda de Editais</t>
  </si>
  <si>
    <t>1.7.1.8.10.2.1 - Transferências de Convênios da União Destinadas a Programas de Educação - Principal</t>
  </si>
  <si>
    <t>1721.35.01 - Transferências do Salário-Educação</t>
  </si>
  <si>
    <t>1721.35.03 - Transferências Diretas do FNDE referentes ao Programa Nacional de Alimentação Escolar - PNAE</t>
  </si>
  <si>
    <t>1721.35.04 - Transferências Diretas do FNDE referentes ao Programa Nacional de Apoio ao Transporte do Escolar</t>
  </si>
  <si>
    <t>1721.35.99 - Outras Transferências Diretas do FNDE</t>
  </si>
  <si>
    <t>1724.01.00 - Transferências de Recursos do Fundo de Manutenção e Desenvolvimento da Educação Básica e de Valorização dos Profissionais da Educação (FUNDEB)</t>
  </si>
  <si>
    <t>1761.02.00 - Transferências de Convênios da União destinadas a Programas de Educação</t>
  </si>
  <si>
    <t>1762.02.00 - Transferências de Convênios dos Estados destinadas a Programas de Educação</t>
  </si>
  <si>
    <t>2421.02.00 - Transferências de Recursos destinados a Programas de Educação</t>
  </si>
  <si>
    <t>2471.02.00 - Transferências de Convênios da União destinadas a Programas de Educação</t>
  </si>
  <si>
    <t>2472.02.00 - Transferências de Convênios dos Estados destinadas a Programas de Educação</t>
  </si>
  <si>
    <t>1721.34.00 - Transferência de Recursos do Fundo Nacional de Assistência Social - FNAS</t>
  </si>
  <si>
    <t>1722.99.51 - Transferências de Recursos do Fundo Estadual de Assistência Social (FEAS)</t>
  </si>
  <si>
    <t>1761.03.00 - Transferências de Convênios da União destinadas a Programas de Assistência Social</t>
  </si>
  <si>
    <t>RECEITA PELA CESSÃO DE DIREITOS</t>
  </si>
  <si>
    <t>1361.01.00 - Receita de Cessão do Direito de Operacionalização da Folha de Pagamento de Pessoal</t>
  </si>
  <si>
    <t>1325.01.02 - Receita de Remuneração de Depósitos Bancários de Recursos Vinculados - FUNDEB</t>
  </si>
  <si>
    <t>1325.01.03 - Receita de Remuneração de Depósitos Bancários de Recursos Vinculados - Fundo de Saúde</t>
  </si>
  <si>
    <t>1325.01.05 - Receita de Remuneração de Depósitos Bancários de Recursos Vinculados - Manutenção e Desenvolvimento do Ensino (MDE)</t>
  </si>
  <si>
    <t>1325.01.09 - Receita de Remuneração de Depósitos Bancários de Recursos Vinculados - Contribuição de Intervenção no Domínio Econômico (CIDE)</t>
  </si>
  <si>
    <t>1325.01.99 - Receita de Remuneração de Outros Depósitos Bancários de Recursos Vinculados</t>
  </si>
  <si>
    <t>1325.02.99 - Remuneração de Outros Depósitos de Recursos Não Vinculados</t>
  </si>
  <si>
    <t>1.7.2.8.10.1.1 - Transferências de Convênio dos Estados para o Sistema Único de Saúde  SUS - Principal</t>
  </si>
  <si>
    <t>1721.33.11 - Transferência de Recursos do SUS - Bloco Atenção Básica</t>
  </si>
  <si>
    <t>1721.33.12 - Transferência de Recursos do SUS - Bloco Atenção de Média e Alta Complexidade Ambulatorial e Hospitalar</t>
  </si>
  <si>
    <t>1721.33.13 - Transferência de Recursos do SUS - Bloco Vigilância em Saúde</t>
  </si>
  <si>
    <t>1721.33.14 - Transferência de Recursos do SUS - Bloco Assistência Farmacêutica</t>
  </si>
  <si>
    <t>1721.33.15 - Transferência de Recursos do SUS - Bloco Gestão do SUS</t>
  </si>
  <si>
    <t>1722.33.00 - Transferência de Recursos do Estado para Programas de Saúde - Repasses Fundo a Fundo</t>
  </si>
  <si>
    <t>1761.01.00 - Transferências de Convênios da União para o Sistema Único de Saúde - SUS</t>
  </si>
  <si>
    <t>1762.01.00 - Transferências de Convênios dos Estados para o Sistema Único de Saúde - SUS</t>
  </si>
  <si>
    <t>2471.01.00 - Transferências de Convênios da União para o Sistema Único de Saúde - SUS</t>
  </si>
  <si>
    <t>2472.01.00 - Transferências de Convênios dos Estados para o Sistema Único de Saúde - SUS</t>
  </si>
  <si>
    <t>1121.21.00 - Taxa de Controle e Fiscalização Ambiental</t>
  </si>
  <si>
    <t>1121.25.00 - Taxa de Licença para Funcionamento de Estabelecimentos Comerciais, Indústria e Prestadora de Serviços</t>
  </si>
  <si>
    <t>1121.32.00 - Taxa de Aprovação do Projeto de Construção Civil</t>
  </si>
  <si>
    <t>1121.36.00 - Taxa de Apreensão, Depósito ou Liberação de Animais</t>
  </si>
  <si>
    <t>1121.99.00 - Outras Taxas pelo Exercício do Poder de Polícia</t>
  </si>
  <si>
    <t>1122.28.00 - Taxa de Cemitérios</t>
  </si>
  <si>
    <t>1122.90.00 - Taxa de Limpeza Pública</t>
  </si>
  <si>
    <t>1122.99.00 - Outras Taxas pela Prestação de Serviços</t>
  </si>
  <si>
    <t>Receita Arrecadada  - detalhamento Espécie por natureza de receita</t>
  </si>
  <si>
    <t>Atuar na elaboração e Fiscalização das leis no município de Brumadinho. Controlando o exercício da administração do município, é uma função de grande importância, pois, é através das leis que os cidadãos asseguram seus direitos.</t>
  </si>
  <si>
    <t>Estreitar o elo de relacionamento como os poderes executivo e judiciário na busca dos interesses do município, divulgar e informar a população dos atos do legislativo e consolidar o canal participativo entre a comunidade e o poder legislativo.</t>
  </si>
  <si>
    <t>Cumprir e fazer cumprir os ditames legais no que se refere a correta aplicação dos recursos públicos assim como fiscalizar as ações do executivo são as diretrizes maiores que nortearão as atuações da Procuradoria Geral e do Controle Interno do Municí</t>
  </si>
  <si>
    <t>Através de informações claras, transparentes com base em modernização da prestação de serviço ao público, promover ações  integradas que envolvam a redução dos desequilíbrios estruturais entre fluxos de receitas e despesas e a modernização das ativid</t>
  </si>
  <si>
    <t>Ampliar com viabilização e transformação das linhas de transporte coletivo de ônibus, readequar o sistema de circulação de veículos automotores na sede e nos distritos, promovendo a sinalização horizontal e vertical, inclusive nas estradas e vias do</t>
  </si>
  <si>
    <t>Concentrar os investimentos da educação para melhoria da qualidade do ensino e na qualificação dos profissionais do magistério, com a valorização, buscando parcerias e ampliar a oferta de ensino com mais qualidade.</t>
  </si>
  <si>
    <t>Manter e equipar as unidades escolares do ensino fundamenta e promover a formação profissional continuada e a valorização de professores do ensino fundamental.</t>
  </si>
  <si>
    <t>Construir, manter e equipar unidades escolares para educação infantil, promover a formação profissional continuada e valores dos professores e demais servidores.</t>
  </si>
  <si>
    <t>Proporcionar a oferta de vagas para o ensino supletivo e a educação de jovens e adultos no município.</t>
  </si>
  <si>
    <t>Viabilizar a infra-estrutura e condições necessárias ao incentivo da prática do esporte, a realização de eventos e lazer pela população em geral.</t>
  </si>
  <si>
    <t>Desenvolver, implantar e manter ações de formação e apoio contínuo no âmbito das artes e cultura, fomentar o turismo com base no desenvolvimento sustentável e na geração da identidade local.</t>
  </si>
  <si>
    <t>Garantir uma rede de atenção à Saúde integrada, resolutiva, com prioridade às ações de promoção e prevenção em saúde e com atendimento humanizado e de qualidade.</t>
  </si>
  <si>
    <t>Garantir o atendimento à assistência básica, envolvendo entidades públicas e privadas para atingir o propósito da universalização dos direitos sociais e às políticas públicas.</t>
  </si>
  <si>
    <t>Manter a cidade limpa através do serviço de varrição, coleta de lixo e resíduos sólidos, transportes para o aterro sanitário e seu tratamento ambientalmente correto</t>
  </si>
  <si>
    <t>Manter, conservar e ampliar praças, parques e jardins, bem como áreas de conservação, preservação ambiental</t>
  </si>
  <si>
    <t>Incentivar o desenvolvimento da agroindústria e o turismo rural</t>
  </si>
  <si>
    <t>Dotar a Controladoria Interna de Meios necessários e sua estruturação para que possa cumprir suas atribuições e responsabilidades legais</t>
  </si>
  <si>
    <t>Realizar ações integradas que envolva a redução dos desequilíbrios estruturais entre fluxos de receitas e despesas do erário municipal</t>
  </si>
  <si>
    <t>Planejar as atividades e melhorar as condições de funcionamento dos setores responsáveis pela execução de obras de infraestrutura e serviços públicos para que possam atender com presteza as demandas do município.</t>
  </si>
  <si>
    <t>Aprimorar a gestão dos serviços de saúde, viabilizando investimentos estruturais e qualificação profissional, possibilitando atendimento com qualidade e conforto aos usuários do sistema da saúde do município.</t>
  </si>
  <si>
    <t>Estruturar a Secretaria responsável pelo meio ambiente, para que possa cumprir suas competências previstas em lei.</t>
  </si>
  <si>
    <t>Armanezamento e cultivo de várias espécies que serão destinadas a plantios, recuperação de áreas degradadas e preservação do meio ambiente.</t>
  </si>
  <si>
    <t>Desassoreamento de lagoas do município.</t>
  </si>
  <si>
    <t>ATIVIDADES DE ASSISTÊNCIA FARMACÊUTICAS</t>
  </si>
  <si>
    <t>Garantir reserva técnica orçamentária.</t>
  </si>
  <si>
    <t>Objetivo do Programa</t>
  </si>
  <si>
    <t>256  turmas</t>
  </si>
  <si>
    <t>Total Geral *</t>
  </si>
  <si>
    <t>* = A apuração do percentual de  aplicação  mínimo é obtida pelo cálculo sobre a receita tributária + as  transferências de participação em impostos da União e Estado e contribuição ao Fundeb, correspondendo a 26,57 por cento. A diferença das despesas da função 12 referem-se aos gastos com recursos de outras fontes que não fazem parte da base de cálculo</t>
  </si>
  <si>
    <t>Relação  s/receita total</t>
  </si>
  <si>
    <r>
      <t xml:space="preserve">Município: </t>
    </r>
    <r>
      <rPr>
        <sz val="12"/>
        <color rgb="FF000000"/>
        <rFont val="Arial"/>
        <family val="2"/>
      </rPr>
      <t>3109006 - Brumadinho</t>
    </r>
  </si>
  <si>
    <r>
      <t xml:space="preserve">Exercício: </t>
    </r>
    <r>
      <rPr>
        <sz val="12"/>
        <color rgb="FF000000"/>
        <rFont val="Arial"/>
        <family val="2"/>
      </rPr>
      <t>2019</t>
    </r>
  </si>
  <si>
    <r>
      <t xml:space="preserve">Demonstração Contábil: </t>
    </r>
    <r>
      <rPr>
        <sz val="12"/>
        <color rgb="FF000000"/>
        <rFont val="Arial"/>
        <family val="2"/>
      </rPr>
      <t>Consolidada</t>
    </r>
  </si>
  <si>
    <r>
      <t xml:space="preserve">Data de Geração: </t>
    </r>
    <r>
      <rPr>
        <sz val="12"/>
        <color rgb="FF000000"/>
        <rFont val="Arial"/>
        <family val="2"/>
      </rPr>
      <t>05/10/2020</t>
    </r>
  </si>
  <si>
    <r>
      <t xml:space="preserve">Órgão: </t>
    </r>
    <r>
      <rPr>
        <sz val="12"/>
        <color rgb="FF000000"/>
        <rFont val="Arial"/>
        <family val="2"/>
      </rPr>
      <t>Não se aplica</t>
    </r>
  </si>
  <si>
    <r>
      <t xml:space="preserve">Histórico das Remessas: </t>
    </r>
    <r>
      <rPr>
        <sz val="12"/>
        <color rgb="FF0000FF"/>
        <rFont val="Arial"/>
        <family val="2"/>
      </rPr>
      <t>04/10/2020</t>
    </r>
  </si>
  <si>
    <r>
      <rPr>
        <b/>
        <sz val="8"/>
        <color rgb="FF000000"/>
        <rFont val="Arial"/>
        <family val="2"/>
      </rPr>
      <t xml:space="preserve">Data e Hora de Geração: </t>
    </r>
    <r>
      <rPr>
        <sz val="8"/>
        <color rgb="FF000000"/>
        <rFont val="Arial"/>
        <family val="2"/>
      </rPr>
      <t>19/10/2020 12:04:08</t>
    </r>
  </si>
  <si>
    <r>
      <rPr>
        <b/>
        <sz val="8"/>
        <color rgb="FF000000"/>
        <rFont val="Arial"/>
        <family val="2"/>
      </rPr>
      <t xml:space="preserve">Histórico das Remessas: </t>
    </r>
    <r>
      <rPr>
        <sz val="8"/>
        <color rgb="FF0000FF"/>
        <rFont val="Arial"/>
        <family val="2"/>
      </rPr>
      <t>18/10/2020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</si>
</sst>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quot;R$&quot;* #,##0.00_-;\-&quot;R$&quot;* #,##0.00_-;_-&quot;R$&quot;* &quot;-&quot;??_-;_-@_-"/>
    <numFmt numFmtId="165" formatCode="_-* #,##0.00_-;\-* #,##0.00_-;_-* &quot;-&quot;??_-;_-@_-"/>
    <numFmt numFmtId="166" formatCode="[$-10416]#,##0.00;\(#,##0.00\)"/>
    <numFmt numFmtId="167" formatCode="[$-10416]#,##0.00;\-#,##0.00"/>
    <numFmt numFmtId="168" formatCode="[$-10416]#,##0.00;#,##0.00"/>
    <numFmt numFmtId="169" formatCode="[$-10416]#,##0.00"/>
    <numFmt numFmtId="170" formatCode="_-* #,##0_-;\-* #,##0_-;_-* &quot;-&quot;??_-;_-@_-"/>
    <numFmt numFmtId="171" formatCode="[$-10416]dd/mm/yyyy"/>
  </numFmts>
  <fonts count="3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rgb="FF000000"/>
      <name val="Calibri"/>
      <family val="2"/>
      <scheme val="minor"/>
    </font>
    <font>
      <sz val="11"/>
      <name val="Calibri"/>
      <family val="2"/>
    </font>
    <font>
      <b/>
      <sz val="8"/>
      <color rgb="FF000000"/>
      <name val="Arial"/>
      <family val="2"/>
    </font>
    <font>
      <i/>
      <sz val="8"/>
      <color rgb="FF808080"/>
      <name val="Arial"/>
      <family val="2"/>
    </font>
    <font>
      <b/>
      <sz val="14"/>
      <color rgb="FF000000"/>
      <name val="Arial"/>
      <family val="2"/>
    </font>
    <font>
      <b/>
      <sz val="10"/>
      <color rgb="FF000000"/>
      <name val="Arial"/>
      <family val="2"/>
    </font>
    <font>
      <sz val="8"/>
      <color rgb="FF000000"/>
      <name val="Arial"/>
      <family val="2"/>
    </font>
    <font>
      <b/>
      <sz val="8"/>
      <color rgb="FF0000FF"/>
      <name val="Arial"/>
      <family val="2"/>
    </font>
    <font>
      <sz val="8"/>
      <color rgb="FF0000FF"/>
      <name val="Arial"/>
      <family val="2"/>
    </font>
    <font>
      <b/>
      <sz val="12"/>
      <color rgb="FF000000"/>
      <name val="Arial"/>
      <family val="2"/>
    </font>
    <font>
      <sz val="12"/>
      <color rgb="FF000000"/>
      <name val="Arial"/>
      <family val="2"/>
    </font>
    <font>
      <sz val="12"/>
      <color theme="1"/>
      <name val="Arial"/>
      <family val="2"/>
    </font>
    <font>
      <b/>
      <sz val="12"/>
      <color theme="1"/>
      <name val="Arial"/>
      <family val="2"/>
    </font>
    <font>
      <b/>
      <sz val="8"/>
      <color rgb="FF808080"/>
      <name val="Arial"/>
      <family val="2"/>
    </font>
    <font>
      <b/>
      <sz val="9"/>
      <color rgb="FF000000"/>
      <name val="Arial"/>
      <family val="2"/>
    </font>
    <font>
      <b/>
      <sz val="11"/>
      <name val="Calibri"/>
      <family val="2"/>
    </font>
    <font>
      <sz val="11"/>
      <color rgb="FFFF0000"/>
      <name val="Calibri"/>
      <family val="2"/>
      <scheme val="minor"/>
    </font>
    <font>
      <sz val="11"/>
      <name val="Calibri"/>
    </font>
    <font>
      <b/>
      <sz val="8"/>
      <color rgb="FF000000"/>
      <name val="Arial"/>
    </font>
    <font>
      <i/>
      <sz val="8"/>
      <color rgb="FF000000"/>
      <name val="Arial"/>
    </font>
    <font>
      <b/>
      <sz val="12"/>
      <color rgb="FF000000"/>
      <name val="Arial"/>
    </font>
    <font>
      <b/>
      <sz val="10"/>
      <color rgb="FF000000"/>
      <name val="Arial"/>
    </font>
    <font>
      <sz val="8"/>
      <color rgb="FF000000"/>
      <name val="Arial"/>
    </font>
    <font>
      <sz val="8"/>
      <color rgb="FF0000FF"/>
      <name val="Arial"/>
    </font>
    <font>
      <b/>
      <sz val="8"/>
      <color rgb="FF0000FF"/>
      <name val="Arial"/>
    </font>
    <font>
      <sz val="7"/>
      <color rgb="FF000000"/>
      <name val="Arial"/>
    </font>
    <font>
      <sz val="8"/>
      <color rgb="FFFF0000"/>
      <name val="Arial"/>
      <family val="2"/>
    </font>
    <font>
      <sz val="11"/>
      <color rgb="FFFF0000"/>
      <name val="Calibri"/>
      <family val="2"/>
    </font>
    <font>
      <sz val="11"/>
      <color theme="4"/>
      <name val="Calibri"/>
      <family val="2"/>
      <scheme val="minor"/>
    </font>
    <font>
      <i/>
      <sz val="8"/>
      <color rgb="FF000000"/>
      <name val="Arial"/>
      <family val="2"/>
    </font>
    <font>
      <sz val="7"/>
      <color rgb="FF000000"/>
      <name val="Arial"/>
      <family val="2"/>
    </font>
    <font>
      <sz val="12"/>
      <name val="Calibri"/>
      <family val="2"/>
    </font>
    <font>
      <sz val="12"/>
      <color rgb="FF0000FF"/>
      <name val="Arial"/>
      <family val="2"/>
    </font>
  </fonts>
  <fills count="41">
    <fill>
      <patternFill patternType="none"/>
    </fill>
    <fill>
      <patternFill patternType="gray125"/>
    </fill>
    <fill>
      <patternFill patternType="solid">
        <fgColor theme="1"/>
        <bgColor theme="1"/>
      </patternFill>
    </fill>
    <fill>
      <patternFill patternType="solid">
        <fgColor theme="9" tint="0.79998168889431442"/>
        <bgColor theme="9" tint="0.79998168889431442"/>
      </patternFill>
    </fill>
    <fill>
      <patternFill patternType="solid">
        <fgColor rgb="FFFFFFFF"/>
        <bgColor rgb="FFFFFFFF"/>
      </patternFill>
    </fill>
    <fill>
      <patternFill patternType="solid">
        <fgColor rgb="FFCFE0F1"/>
        <bgColor rgb="FFCFE0F1"/>
      </patternFill>
    </fill>
    <fill>
      <patternFill patternType="solid">
        <fgColor rgb="FFDFE8F6"/>
        <bgColor rgb="FFDFE8F6"/>
      </patternFill>
    </fill>
    <fill>
      <patternFill patternType="solid">
        <fgColor theme="1"/>
        <bgColor indexed="64"/>
      </patternFill>
    </fill>
    <fill>
      <patternFill patternType="solid">
        <fgColor theme="9" tint="0.79998168889431442"/>
        <bgColor indexed="64"/>
      </patternFill>
    </fill>
    <fill>
      <gradientFill degree="90">
        <stop position="0">
          <color theme="2"/>
        </stop>
        <stop position="1">
          <color theme="4" tint="0.59999389629810485"/>
        </stop>
      </gradientFill>
    </fill>
    <fill>
      <gradientFill degree="90">
        <stop position="0">
          <color theme="0"/>
        </stop>
        <stop position="1">
          <color theme="4"/>
        </stop>
      </gradientFill>
    </fill>
    <fill>
      <patternFill patternType="solid">
        <fgColor rgb="FF7292CC"/>
        <bgColor rgb="FF7292CC"/>
      </patternFill>
    </fill>
    <fill>
      <patternFill patternType="solid">
        <fgColor rgb="FF86A2D3"/>
        <bgColor rgb="FF86A2D3"/>
      </patternFill>
    </fill>
    <fill>
      <patternFill patternType="solid">
        <fgColor rgb="FF9AB1DB"/>
        <bgColor rgb="FF9AB1DB"/>
      </patternFill>
    </fill>
    <fill>
      <patternFill patternType="solid">
        <fgColor rgb="FFAEC1E2"/>
        <bgColor rgb="FFAEC1E2"/>
      </patternFill>
    </fill>
    <fill>
      <patternFill patternType="solid">
        <fgColor rgb="FFC3D0E9"/>
        <bgColor rgb="FFC3D0E9"/>
      </patternFill>
    </fill>
    <fill>
      <patternFill patternType="solid">
        <fgColor rgb="FFD7E0F0"/>
        <bgColor rgb="FFD7E0F0"/>
      </patternFill>
    </fill>
    <fill>
      <patternFill patternType="solid">
        <fgColor rgb="FFEBEFF8"/>
        <bgColor rgb="FFEBEFF8"/>
      </patternFill>
    </fill>
    <fill>
      <patternFill patternType="solid">
        <fgColor theme="7"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50"/>
        <bgColor indexed="64"/>
      </patternFill>
    </fill>
    <fill>
      <patternFill patternType="solid">
        <fgColor theme="2" tint="-0.249977111117893"/>
        <bgColor indexed="64"/>
      </patternFill>
    </fill>
    <fill>
      <patternFill patternType="solid">
        <fgColor theme="7"/>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tint="0.79998168889431442"/>
        <bgColor rgb="FFCFE0F1"/>
      </patternFill>
    </fill>
    <fill>
      <patternFill patternType="solid">
        <fgColor theme="4" tint="0.79998168889431442"/>
        <bgColor indexed="64"/>
      </patternFill>
    </fill>
    <fill>
      <patternFill patternType="solid">
        <fgColor rgb="FFFFFF00"/>
        <bgColor rgb="FFFFFFFF"/>
      </patternFill>
    </fill>
    <fill>
      <patternFill patternType="solid">
        <fgColor rgb="FFFFFF00"/>
        <bgColor rgb="FFAEC1E2"/>
      </patternFill>
    </fill>
    <fill>
      <patternFill patternType="solid">
        <fgColor theme="3" tint="0.59999389629810485"/>
        <bgColor indexed="64"/>
      </patternFill>
    </fill>
    <fill>
      <patternFill patternType="solid">
        <fgColor rgb="FFFFFF00"/>
        <bgColor theme="9" tint="0.79998168889431442"/>
      </patternFill>
    </fill>
    <fill>
      <patternFill patternType="solid">
        <fgColor rgb="FF00B050"/>
        <bgColor theme="9" tint="0.79998168889431442"/>
      </patternFill>
    </fill>
    <fill>
      <patternFill patternType="solid">
        <fgColor rgb="FF95B3D7"/>
        <bgColor rgb="FF95B3D7"/>
      </patternFill>
    </fill>
    <fill>
      <patternFill patternType="solid">
        <fgColor rgb="FFC5D9F1"/>
        <bgColor rgb="FFC5D9F1"/>
      </patternFill>
    </fill>
    <fill>
      <patternFill patternType="solid">
        <fgColor rgb="FFFFFF00"/>
        <bgColor rgb="FFDFE8F6"/>
      </patternFill>
    </fill>
    <fill>
      <patternFill patternType="solid">
        <fgColor theme="9"/>
        <bgColor rgb="FFDFE8F6"/>
      </patternFill>
    </fill>
    <fill>
      <patternFill patternType="solid">
        <fgColor theme="9"/>
        <bgColor indexed="64"/>
      </patternFill>
    </fill>
  </fills>
  <borders count="41">
    <border>
      <left/>
      <right/>
      <top/>
      <bottom/>
      <diagonal/>
    </border>
    <border>
      <left style="thin">
        <color auto="1"/>
      </left>
      <right style="thin">
        <color auto="1"/>
      </right>
      <top style="thin">
        <color auto="1"/>
      </top>
      <bottom style="thin">
        <color auto="1"/>
      </bottom>
      <diagonal/>
    </border>
    <border>
      <left/>
      <right/>
      <top/>
      <bottom style="thin">
        <color rgb="FF696969"/>
      </bottom>
      <diagonal/>
    </border>
    <border>
      <left style="thin">
        <color rgb="FF696969"/>
      </left>
      <right style="thin">
        <color rgb="FF696969"/>
      </right>
      <top style="thin">
        <color rgb="FF696969"/>
      </top>
      <bottom style="thin">
        <color rgb="FF696969"/>
      </bottom>
      <diagonal/>
    </border>
    <border>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top/>
      <bottom/>
      <diagonal/>
    </border>
    <border>
      <left/>
      <right style="thin">
        <color rgb="FF696969"/>
      </right>
      <top/>
      <bottom/>
      <diagonal/>
    </border>
    <border>
      <left style="thin">
        <color rgb="FF696969"/>
      </left>
      <right/>
      <top style="thin">
        <color rgb="FF696969"/>
      </top>
      <bottom style="thin">
        <color rgb="FF696969"/>
      </bottom>
      <diagonal/>
    </border>
    <border>
      <left style="thin">
        <color rgb="FF696969"/>
      </left>
      <right/>
      <top style="thin">
        <color rgb="FF696969"/>
      </top>
      <bottom/>
      <diagonal/>
    </border>
    <border>
      <left/>
      <right/>
      <top style="thin">
        <color rgb="FF696969"/>
      </top>
      <bottom/>
      <diagonal/>
    </border>
    <border>
      <left style="thin">
        <color rgb="FF696969"/>
      </left>
      <right style="thin">
        <color rgb="FF696969"/>
      </right>
      <top style="thin">
        <color rgb="FF696969"/>
      </top>
      <bottom/>
      <diagonal/>
    </border>
    <border>
      <left/>
      <right style="thin">
        <color rgb="FF696969"/>
      </right>
      <top style="thin">
        <color rgb="FF696969"/>
      </top>
      <bottom/>
      <diagonal/>
    </border>
    <border>
      <left style="thin">
        <color rgb="FF696969"/>
      </left>
      <right style="thin">
        <color rgb="FF696969"/>
      </right>
      <top/>
      <bottom style="thin">
        <color rgb="FF696969"/>
      </bottom>
      <diagonal/>
    </border>
    <border>
      <left/>
      <right style="thin">
        <color rgb="FF696969"/>
      </right>
      <top/>
      <bottom style="thin">
        <color rgb="FF696969"/>
      </bottom>
      <diagonal/>
    </border>
    <border>
      <left style="thin">
        <color rgb="FF696969"/>
      </left>
      <right/>
      <top/>
      <bottom style="thin">
        <color rgb="FF696969"/>
      </bottom>
      <diagonal/>
    </border>
    <border>
      <left style="thin">
        <color rgb="FF696969"/>
      </left>
      <right style="thin">
        <color rgb="FF696969"/>
      </right>
      <top/>
      <bottom/>
      <diagonal/>
    </border>
    <border>
      <left style="thin">
        <color rgb="FF696969"/>
      </left>
      <right/>
      <top style="thin">
        <color rgb="FFC6DAF8"/>
      </top>
      <bottom style="thin">
        <color rgb="FFC6DAF8"/>
      </bottom>
      <diagonal/>
    </border>
    <border>
      <left/>
      <right/>
      <top style="thin">
        <color rgb="FFC6DAF8"/>
      </top>
      <bottom style="thin">
        <color rgb="FFC6DAF8"/>
      </bottom>
      <diagonal/>
    </border>
    <border>
      <left/>
      <right style="thin">
        <color rgb="FF696969"/>
      </right>
      <top style="thin">
        <color rgb="FFC6DAF8"/>
      </top>
      <bottom style="thin">
        <color rgb="FFC6DAF8"/>
      </bottom>
      <diagonal/>
    </border>
    <border>
      <left style="thin">
        <color rgb="FF696969"/>
      </left>
      <right/>
      <top style="thin">
        <color rgb="FFC6DAF8"/>
      </top>
      <bottom style="thin">
        <color rgb="FF696969"/>
      </bottom>
      <diagonal/>
    </border>
    <border>
      <left/>
      <right/>
      <top style="thin">
        <color rgb="FFC6DAF8"/>
      </top>
      <bottom style="thin">
        <color rgb="FF696969"/>
      </bottom>
      <diagonal/>
    </border>
    <border>
      <left/>
      <right style="thin">
        <color rgb="FF696969"/>
      </right>
      <top style="thin">
        <color rgb="FFC6DAF8"/>
      </top>
      <bottom style="thin">
        <color rgb="FF696969"/>
      </bottom>
      <diagonal/>
    </border>
    <border>
      <left style="thin">
        <color rgb="FF696969"/>
      </left>
      <right/>
      <top style="thin">
        <color rgb="FF696969"/>
      </top>
      <bottom style="thin">
        <color rgb="FFC6DAF8"/>
      </bottom>
      <diagonal/>
    </border>
    <border>
      <left/>
      <right/>
      <top style="thin">
        <color rgb="FF696969"/>
      </top>
      <bottom style="thin">
        <color rgb="FFC6DAF8"/>
      </bottom>
      <diagonal/>
    </border>
    <border>
      <left/>
      <right style="thin">
        <color rgb="FF696969"/>
      </right>
      <top style="thin">
        <color rgb="FF696969"/>
      </top>
      <bottom style="thin">
        <color rgb="FFC6DAF8"/>
      </bottom>
      <diagonal/>
    </border>
    <border>
      <left style="thin">
        <color rgb="FF696969"/>
      </left>
      <right/>
      <top style="thin">
        <color rgb="FFE6EEFC"/>
      </top>
      <bottom style="thin">
        <color rgb="FFE6EEFC"/>
      </bottom>
      <diagonal/>
    </border>
    <border>
      <left/>
      <right/>
      <top style="thin">
        <color rgb="FFE6EEFC"/>
      </top>
      <bottom style="thin">
        <color rgb="FFE6EEFC"/>
      </bottom>
      <diagonal/>
    </border>
    <border>
      <left/>
      <right style="thin">
        <color rgb="FF696969"/>
      </right>
      <top style="thin">
        <color rgb="FFE6EEFC"/>
      </top>
      <bottom style="thin">
        <color rgb="FFE6EEFC"/>
      </bottom>
      <diagonal/>
    </border>
    <border>
      <left/>
      <right/>
      <top style="thin">
        <color rgb="FFE6EEFC"/>
      </top>
      <bottom/>
      <diagonal/>
    </border>
    <border>
      <left style="thin">
        <color rgb="FF696969"/>
      </left>
      <right/>
      <top/>
      <bottom style="thin">
        <color rgb="FFE6EEFC"/>
      </bottom>
      <diagonal/>
    </border>
    <border>
      <left/>
      <right/>
      <top/>
      <bottom style="thin">
        <color rgb="FFE6EEFC"/>
      </bottom>
      <diagonal/>
    </border>
    <border>
      <left/>
      <right style="thin">
        <color rgb="FF696969"/>
      </right>
      <top/>
      <bottom style="thin">
        <color rgb="FFE6EEFC"/>
      </bottom>
      <diagonal/>
    </border>
    <border>
      <left/>
      <right style="thin">
        <color rgb="FF696969"/>
      </right>
      <top style="thin">
        <color rgb="FFE6EEFC"/>
      </top>
      <bottom/>
      <diagonal/>
    </border>
    <border>
      <left/>
      <right/>
      <top style="thin">
        <color rgb="FFC6DAF8"/>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style="thin">
        <color auto="1"/>
      </right>
      <top/>
      <bottom/>
      <diagonal/>
    </border>
  </borders>
  <cellStyleXfs count="3">
    <xf numFmtId="0" fontId="0" fillId="0" borderId="0"/>
    <xf numFmtId="165" fontId="1" fillId="0" borderId="0" applyFont="0" applyFill="0" applyBorder="0" applyAlignment="0" applyProtection="0"/>
    <xf numFmtId="0" fontId="6" fillId="0" borderId="0"/>
  </cellStyleXfs>
  <cellXfs count="816">
    <xf numFmtId="0" fontId="0" fillId="0" borderId="0" xfId="0"/>
    <xf numFmtId="0" fontId="5" fillId="2" borderId="1" xfId="0" applyFont="1" applyFill="1" applyBorder="1" applyAlignment="1">
      <alignment horizontal="center" vertical="center" wrapText="1"/>
    </xf>
    <xf numFmtId="0" fontId="0" fillId="3" borderId="1" xfId="0" applyFill="1" applyBorder="1" applyAlignment="1">
      <alignment horizontal="left"/>
    </xf>
    <xf numFmtId="4" fontId="0" fillId="3" borderId="1" xfId="0" applyNumberFormat="1" applyFill="1" applyBorder="1"/>
    <xf numFmtId="0" fontId="4" fillId="2" borderId="1" xfId="0" applyFont="1" applyFill="1" applyBorder="1" applyAlignment="1">
      <alignment horizontal="left"/>
    </xf>
    <xf numFmtId="4" fontId="4" fillId="2" borderId="1" xfId="0" applyNumberFormat="1" applyFont="1" applyFill="1" applyBorder="1"/>
    <xf numFmtId="10" fontId="0" fillId="0" borderId="0" xfId="0" applyNumberFormat="1"/>
    <xf numFmtId="0" fontId="5" fillId="2" borderId="1" xfId="0" applyNumberFormat="1" applyFont="1" applyFill="1" applyBorder="1" applyAlignment="1">
      <alignment horizontal="center" vertical="center" wrapText="1"/>
    </xf>
    <xf numFmtId="0" fontId="7" fillId="0" borderId="0" xfId="2" applyFont="1" applyFill="1" applyBorder="1"/>
    <xf numFmtId="0" fontId="8" fillId="4" borderId="2" xfId="2" applyNumberFormat="1" applyFont="1" applyFill="1" applyBorder="1" applyAlignment="1">
      <alignment horizontal="center" vertical="center" wrapText="1" readingOrder="1"/>
    </xf>
    <xf numFmtId="0" fontId="8" fillId="5" borderId="3" xfId="2" applyNumberFormat="1" applyFont="1" applyFill="1" applyBorder="1" applyAlignment="1">
      <alignment horizontal="center" vertical="center" wrapText="1" readingOrder="1"/>
    </xf>
    <xf numFmtId="167" fontId="12" fillId="0" borderId="7" xfId="2" applyNumberFormat="1" applyFont="1" applyFill="1" applyBorder="1" applyAlignment="1">
      <alignment horizontal="right" vertical="top" wrapText="1" readingOrder="1"/>
    </xf>
    <xf numFmtId="167" fontId="8" fillId="5" borderId="3" xfId="2" applyNumberFormat="1" applyFont="1" applyFill="1" applyBorder="1" applyAlignment="1">
      <alignment horizontal="right" vertical="top" wrapText="1" readingOrder="1"/>
    </xf>
    <xf numFmtId="167" fontId="12" fillId="6" borderId="7" xfId="2" applyNumberFormat="1" applyFont="1" applyFill="1" applyBorder="1" applyAlignment="1">
      <alignment horizontal="right" vertical="top" wrapText="1" readingOrder="1"/>
    </xf>
    <xf numFmtId="0" fontId="8" fillId="0" borderId="0" xfId="2" applyNumberFormat="1" applyFont="1" applyFill="1" applyBorder="1" applyAlignment="1">
      <alignment vertical="top" wrapText="1" readingOrder="1"/>
    </xf>
    <xf numFmtId="0" fontId="8" fillId="0" borderId="0" xfId="2" applyNumberFormat="1" applyFont="1" applyFill="1" applyBorder="1" applyAlignment="1">
      <alignment vertical="center" wrapText="1" readingOrder="1"/>
    </xf>
    <xf numFmtId="0" fontId="9" fillId="0" borderId="0" xfId="2" applyNumberFormat="1" applyFont="1" applyFill="1" applyBorder="1" applyAlignment="1">
      <alignment vertical="top" wrapText="1" readingOrder="1"/>
    </xf>
    <xf numFmtId="0" fontId="10" fillId="0" borderId="0" xfId="2" applyNumberFormat="1" applyFont="1" applyFill="1" applyBorder="1" applyAlignment="1">
      <alignment horizontal="center" vertical="top" wrapText="1" readingOrder="1"/>
    </xf>
    <xf numFmtId="0" fontId="11" fillId="4" borderId="2" xfId="2" applyNumberFormat="1" applyFont="1" applyFill="1" applyBorder="1" applyAlignment="1">
      <alignment horizontal="left" vertical="center" wrapText="1" readingOrder="1"/>
    </xf>
    <xf numFmtId="0" fontId="8" fillId="0" borderId="6" xfId="2" applyNumberFormat="1" applyFont="1" applyFill="1" applyBorder="1" applyAlignment="1">
      <alignment vertical="center" wrapText="1" readingOrder="1"/>
    </xf>
    <xf numFmtId="0" fontId="12" fillId="0" borderId="0" xfId="2" applyNumberFormat="1" applyFont="1" applyFill="1" applyBorder="1" applyAlignment="1">
      <alignment horizontal="center" vertical="center" wrapText="1" readingOrder="1"/>
    </xf>
    <xf numFmtId="166" fontId="12" fillId="0" borderId="0" xfId="2" applyNumberFormat="1" applyFont="1" applyFill="1" applyBorder="1" applyAlignment="1">
      <alignment horizontal="right" vertical="center" wrapText="1" readingOrder="1"/>
    </xf>
    <xf numFmtId="167" fontId="12" fillId="0" borderId="0" xfId="2" applyNumberFormat="1" applyFont="1" applyFill="1" applyBorder="1" applyAlignment="1">
      <alignment horizontal="right" vertical="center" wrapText="1" readingOrder="1"/>
    </xf>
    <xf numFmtId="167" fontId="12" fillId="0" borderId="7" xfId="2" applyNumberFormat="1" applyFont="1" applyFill="1" applyBorder="1" applyAlignment="1">
      <alignment horizontal="right" vertical="center" wrapText="1" readingOrder="1"/>
    </xf>
    <xf numFmtId="0" fontId="12" fillId="6" borderId="0" xfId="2" applyNumberFormat="1" applyFont="1" applyFill="1" applyBorder="1" applyAlignment="1">
      <alignment horizontal="center" vertical="center" wrapText="1" readingOrder="1"/>
    </xf>
    <xf numFmtId="166" fontId="12" fillId="6" borderId="0" xfId="2" applyNumberFormat="1" applyFont="1" applyFill="1" applyBorder="1" applyAlignment="1">
      <alignment horizontal="right" vertical="center" wrapText="1" readingOrder="1"/>
    </xf>
    <xf numFmtId="167" fontId="12" fillId="6" borderId="0" xfId="2" applyNumberFormat="1" applyFont="1" applyFill="1" applyBorder="1" applyAlignment="1">
      <alignment horizontal="right" vertical="center" wrapText="1" readingOrder="1"/>
    </xf>
    <xf numFmtId="167" fontId="12" fillId="6" borderId="7" xfId="2" applyNumberFormat="1" applyFont="1" applyFill="1" applyBorder="1" applyAlignment="1">
      <alignment horizontal="right" vertical="center" wrapText="1" readingOrder="1"/>
    </xf>
    <xf numFmtId="0" fontId="8" fillId="5" borderId="8" xfId="2" applyNumberFormat="1" applyFont="1" applyFill="1" applyBorder="1" applyAlignment="1">
      <alignment horizontal="right" vertical="center" wrapText="1" readingOrder="1"/>
    </xf>
    <xf numFmtId="0" fontId="8" fillId="5" borderId="5" xfId="2" applyNumberFormat="1" applyFont="1" applyFill="1" applyBorder="1" applyAlignment="1">
      <alignment horizontal="right" vertical="center" wrapText="1" readingOrder="1"/>
    </xf>
    <xf numFmtId="0" fontId="8" fillId="5" borderId="9" xfId="2" applyNumberFormat="1" applyFont="1" applyFill="1" applyBorder="1" applyAlignment="1">
      <alignment horizontal="center" vertical="center" wrapText="1" readingOrder="1"/>
    </xf>
    <xf numFmtId="166" fontId="12" fillId="0" borderId="7" xfId="2" applyNumberFormat="1" applyFont="1" applyFill="1" applyBorder="1" applyAlignment="1">
      <alignment horizontal="right" vertical="center" wrapText="1" readingOrder="1"/>
    </xf>
    <xf numFmtId="166" fontId="8" fillId="5" borderId="5" xfId="2" applyNumberFormat="1" applyFont="1" applyFill="1" applyBorder="1" applyAlignment="1">
      <alignment horizontal="right" vertical="center" wrapText="1" readingOrder="1"/>
    </xf>
    <xf numFmtId="166" fontId="12" fillId="6" borderId="7" xfId="2" applyNumberFormat="1" applyFont="1" applyFill="1" applyBorder="1" applyAlignment="1">
      <alignment horizontal="right" vertical="center" wrapText="1" readingOrder="1"/>
    </xf>
    <xf numFmtId="0" fontId="8" fillId="0" borderId="6" xfId="2" applyNumberFormat="1" applyFont="1" applyFill="1" applyBorder="1" applyAlignment="1">
      <alignment vertical="top" wrapText="1" readingOrder="1"/>
    </xf>
    <xf numFmtId="0" fontId="8" fillId="5" borderId="8" xfId="2" applyNumberFormat="1" applyFont="1" applyFill="1" applyBorder="1" applyAlignment="1">
      <alignment horizontal="right" vertical="top" wrapText="1" readingOrder="1"/>
    </xf>
    <xf numFmtId="0" fontId="8" fillId="5" borderId="5" xfId="2" applyNumberFormat="1" applyFont="1" applyFill="1" applyBorder="1" applyAlignment="1">
      <alignment horizontal="right" vertical="top" wrapText="1" readingOrder="1"/>
    </xf>
    <xf numFmtId="166" fontId="8" fillId="5" borderId="5" xfId="2" applyNumberFormat="1" applyFont="1" applyFill="1" applyBorder="1" applyAlignment="1">
      <alignment horizontal="right" vertical="top" wrapText="1" readingOrder="1"/>
    </xf>
    <xf numFmtId="0" fontId="8" fillId="5" borderId="8" xfId="2" applyNumberFormat="1" applyFont="1" applyFill="1" applyBorder="1" applyAlignment="1">
      <alignment horizontal="center" vertical="center" wrapText="1" readingOrder="1"/>
    </xf>
    <xf numFmtId="0" fontId="8" fillId="5" borderId="4" xfId="2" applyNumberFormat="1" applyFont="1" applyFill="1" applyBorder="1" applyAlignment="1">
      <alignment horizontal="center" vertical="center" wrapText="1" readingOrder="1"/>
    </xf>
    <xf numFmtId="0" fontId="8" fillId="5" borderId="5" xfId="2" applyNumberFormat="1" applyFont="1" applyFill="1" applyBorder="1" applyAlignment="1">
      <alignment horizontal="center" vertical="center" wrapText="1" readingOrder="1"/>
    </xf>
    <xf numFmtId="0" fontId="8" fillId="0" borderId="9" xfId="2" applyNumberFormat="1" applyFont="1" applyFill="1" applyBorder="1" applyAlignment="1">
      <alignment vertical="center" wrapText="1" readingOrder="1"/>
    </xf>
    <xf numFmtId="0" fontId="8" fillId="0" borderId="10" xfId="2" applyNumberFormat="1" applyFont="1" applyFill="1" applyBorder="1" applyAlignment="1">
      <alignment vertical="center" wrapText="1" readingOrder="1"/>
    </xf>
    <xf numFmtId="0" fontId="12" fillId="0" borderId="4" xfId="2" applyNumberFormat="1" applyFont="1" applyFill="1" applyBorder="1" applyAlignment="1">
      <alignment horizontal="center" vertical="center" wrapText="1" readingOrder="1"/>
    </xf>
    <xf numFmtId="166" fontId="12" fillId="0" borderId="4" xfId="2" applyNumberFormat="1" applyFont="1" applyFill="1" applyBorder="1" applyAlignment="1">
      <alignment horizontal="right" vertical="center" wrapText="1" readingOrder="1"/>
    </xf>
    <xf numFmtId="167" fontId="12" fillId="0" borderId="4" xfId="2" applyNumberFormat="1" applyFont="1" applyFill="1" applyBorder="1" applyAlignment="1">
      <alignment horizontal="right" vertical="center" wrapText="1" readingOrder="1"/>
    </xf>
    <xf numFmtId="167" fontId="12" fillId="0" borderId="5" xfId="2" applyNumberFormat="1" applyFont="1" applyFill="1" applyBorder="1" applyAlignment="1">
      <alignment horizontal="right" vertical="center" wrapText="1" readingOrder="1"/>
    </xf>
    <xf numFmtId="0" fontId="8" fillId="0" borderId="7" xfId="2" applyNumberFormat="1" applyFont="1" applyFill="1" applyBorder="1" applyAlignment="1">
      <alignment vertical="center" wrapText="1" readingOrder="1"/>
    </xf>
    <xf numFmtId="0" fontId="8" fillId="5" borderId="4" xfId="2" applyNumberFormat="1" applyFont="1" applyFill="1" applyBorder="1" applyAlignment="1">
      <alignment horizontal="right" vertical="center" wrapText="1" readingOrder="1"/>
    </xf>
    <xf numFmtId="166" fontId="8" fillId="5" borderId="8" xfId="2" applyNumberFormat="1" applyFont="1" applyFill="1" applyBorder="1" applyAlignment="1">
      <alignment horizontal="right" vertical="center" wrapText="1" readingOrder="1"/>
    </xf>
    <xf numFmtId="166" fontId="8" fillId="5" borderId="4" xfId="2" applyNumberFormat="1" applyFont="1" applyFill="1" applyBorder="1" applyAlignment="1">
      <alignment horizontal="right" vertical="center" wrapText="1" readingOrder="1"/>
    </xf>
    <xf numFmtId="167" fontId="8" fillId="5" borderId="8" xfId="2" applyNumberFormat="1" applyFont="1" applyFill="1" applyBorder="1" applyAlignment="1">
      <alignment horizontal="right" vertical="center" wrapText="1" readingOrder="1"/>
    </xf>
    <xf numFmtId="167" fontId="8" fillId="5" borderId="4" xfId="2" applyNumberFormat="1" applyFont="1" applyFill="1" applyBorder="1" applyAlignment="1">
      <alignment horizontal="right" vertical="center" wrapText="1" readingOrder="1"/>
    </xf>
    <xf numFmtId="167" fontId="8" fillId="5" borderId="5" xfId="2" applyNumberFormat="1" applyFont="1" applyFill="1" applyBorder="1" applyAlignment="1">
      <alignment horizontal="right" vertical="center" wrapText="1" readingOrder="1"/>
    </xf>
    <xf numFmtId="0" fontId="12" fillId="6" borderId="4" xfId="2" applyNumberFormat="1" applyFont="1" applyFill="1" applyBorder="1" applyAlignment="1">
      <alignment horizontal="center" vertical="center" wrapText="1" readingOrder="1"/>
    </xf>
    <xf numFmtId="166" fontId="12" fillId="6" borderId="4" xfId="2" applyNumberFormat="1" applyFont="1" applyFill="1" applyBorder="1" applyAlignment="1">
      <alignment horizontal="right" vertical="center" wrapText="1" readingOrder="1"/>
    </xf>
    <xf numFmtId="167" fontId="12" fillId="6" borderId="4" xfId="2" applyNumberFormat="1" applyFont="1" applyFill="1" applyBorder="1" applyAlignment="1">
      <alignment horizontal="right" vertical="center" wrapText="1" readingOrder="1"/>
    </xf>
    <xf numFmtId="167" fontId="12" fillId="6" borderId="5" xfId="2" applyNumberFormat="1" applyFont="1" applyFill="1" applyBorder="1" applyAlignment="1">
      <alignment horizontal="right" vertical="center" wrapText="1" readingOrder="1"/>
    </xf>
    <xf numFmtId="0" fontId="12" fillId="6" borderId="10" xfId="2" applyNumberFormat="1" applyFont="1" applyFill="1" applyBorder="1" applyAlignment="1">
      <alignment horizontal="center" vertical="center" wrapText="1" readingOrder="1"/>
    </xf>
    <xf numFmtId="166" fontId="12" fillId="6" borderId="10" xfId="2" applyNumberFormat="1" applyFont="1" applyFill="1" applyBorder="1" applyAlignment="1">
      <alignment horizontal="right" vertical="center" wrapText="1" readingOrder="1"/>
    </xf>
    <xf numFmtId="167" fontId="12" fillId="6" borderId="10" xfId="2" applyNumberFormat="1" applyFont="1" applyFill="1" applyBorder="1" applyAlignment="1">
      <alignment horizontal="right" vertical="center" wrapText="1" readingOrder="1"/>
    </xf>
    <xf numFmtId="167" fontId="12" fillId="6" borderId="12" xfId="2" applyNumberFormat="1" applyFont="1" applyFill="1" applyBorder="1" applyAlignment="1">
      <alignment horizontal="right" vertical="center" wrapText="1" readingOrder="1"/>
    </xf>
    <xf numFmtId="0" fontId="12" fillId="0" borderId="2" xfId="2" applyNumberFormat="1" applyFont="1" applyFill="1" applyBorder="1" applyAlignment="1">
      <alignment horizontal="center" vertical="center" wrapText="1" readingOrder="1"/>
    </xf>
    <xf numFmtId="166" fontId="12" fillId="0" borderId="2" xfId="2" applyNumberFormat="1" applyFont="1" applyFill="1" applyBorder="1" applyAlignment="1">
      <alignment horizontal="right" vertical="center" wrapText="1" readingOrder="1"/>
    </xf>
    <xf numFmtId="167" fontId="12" fillId="0" borderId="2" xfId="2" applyNumberFormat="1" applyFont="1" applyFill="1" applyBorder="1" applyAlignment="1">
      <alignment horizontal="right" vertical="center" wrapText="1" readingOrder="1"/>
    </xf>
    <xf numFmtId="167" fontId="12" fillId="0" borderId="14" xfId="2" applyNumberFormat="1" applyFont="1" applyFill="1" applyBorder="1" applyAlignment="1">
      <alignment horizontal="right" vertical="center" wrapText="1" readingOrder="1"/>
    </xf>
    <xf numFmtId="0" fontId="12" fillId="6" borderId="2" xfId="2" applyNumberFormat="1" applyFont="1" applyFill="1" applyBorder="1" applyAlignment="1">
      <alignment horizontal="center" vertical="center" wrapText="1" readingOrder="1"/>
    </xf>
    <xf numFmtId="166" fontId="12" fillId="6" borderId="2" xfId="2" applyNumberFormat="1" applyFont="1" applyFill="1" applyBorder="1" applyAlignment="1">
      <alignment horizontal="right" vertical="center" wrapText="1" readingOrder="1"/>
    </xf>
    <xf numFmtId="167" fontId="12" fillId="6" borderId="2" xfId="2" applyNumberFormat="1" applyFont="1" applyFill="1" applyBorder="1" applyAlignment="1">
      <alignment horizontal="right" vertical="center" wrapText="1" readingOrder="1"/>
    </xf>
    <xf numFmtId="167" fontId="12" fillId="6" borderId="14" xfId="2" applyNumberFormat="1" applyFont="1" applyFill="1" applyBorder="1" applyAlignment="1">
      <alignment horizontal="right" vertical="center" wrapText="1" readingOrder="1"/>
    </xf>
    <xf numFmtId="0" fontId="12" fillId="0" borderId="10" xfId="2" applyNumberFormat="1" applyFont="1" applyFill="1" applyBorder="1" applyAlignment="1">
      <alignment horizontal="center" vertical="center" wrapText="1" readingOrder="1"/>
    </xf>
    <xf numFmtId="166" fontId="12" fillId="0" borderId="10" xfId="2" applyNumberFormat="1" applyFont="1" applyFill="1" applyBorder="1" applyAlignment="1">
      <alignment horizontal="right" vertical="center" wrapText="1" readingOrder="1"/>
    </xf>
    <xf numFmtId="167" fontId="12" fillId="0" borderId="10" xfId="2" applyNumberFormat="1" applyFont="1" applyFill="1" applyBorder="1" applyAlignment="1">
      <alignment horizontal="right" vertical="center" wrapText="1" readingOrder="1"/>
    </xf>
    <xf numFmtId="167" fontId="12" fillId="0" borderId="12" xfId="2" applyNumberFormat="1" applyFont="1" applyFill="1" applyBorder="1" applyAlignment="1">
      <alignment horizontal="right" vertical="center" wrapText="1" readingOrder="1"/>
    </xf>
    <xf numFmtId="0" fontId="8" fillId="0" borderId="15" xfId="2" applyNumberFormat="1" applyFont="1" applyFill="1" applyBorder="1" applyAlignment="1">
      <alignment vertical="center" wrapText="1" readingOrder="1"/>
    </xf>
    <xf numFmtId="0" fontId="8" fillId="0" borderId="2" xfId="2" applyNumberFormat="1" applyFont="1" applyFill="1" applyBorder="1" applyAlignment="1">
      <alignment vertical="center" wrapText="1" readingOrder="1"/>
    </xf>
    <xf numFmtId="0" fontId="8" fillId="0" borderId="14" xfId="2" applyNumberFormat="1" applyFont="1" applyFill="1" applyBorder="1" applyAlignment="1">
      <alignment vertical="center" wrapText="1" readingOrder="1"/>
    </xf>
    <xf numFmtId="0" fontId="8" fillId="5" borderId="10" xfId="2" applyNumberFormat="1" applyFont="1" applyFill="1" applyBorder="1" applyAlignment="1">
      <alignment horizontal="center" vertical="center" wrapText="1" readingOrder="1"/>
    </xf>
    <xf numFmtId="0" fontId="8" fillId="5" borderId="12" xfId="2" applyNumberFormat="1" applyFont="1" applyFill="1" applyBorder="1" applyAlignment="1">
      <alignment horizontal="center" vertical="center" wrapText="1" readingOrder="1"/>
    </xf>
    <xf numFmtId="0" fontId="8" fillId="5" borderId="6" xfId="2" applyNumberFormat="1" applyFont="1" applyFill="1" applyBorder="1" applyAlignment="1">
      <alignment horizontal="center" vertical="center" wrapText="1" readingOrder="1"/>
    </xf>
    <xf numFmtId="0" fontId="8" fillId="5" borderId="0" xfId="2" applyNumberFormat="1" applyFont="1" applyFill="1" applyBorder="1" applyAlignment="1">
      <alignment horizontal="center" vertical="center" wrapText="1" readingOrder="1"/>
    </xf>
    <xf numFmtId="0" fontId="8" fillId="5" borderId="7" xfId="2" applyNumberFormat="1" applyFont="1" applyFill="1" applyBorder="1" applyAlignment="1">
      <alignment horizontal="center" vertical="center" wrapText="1" readingOrder="1"/>
    </xf>
    <xf numFmtId="0" fontId="8" fillId="5" borderId="15" xfId="2" applyNumberFormat="1" applyFont="1" applyFill="1" applyBorder="1" applyAlignment="1">
      <alignment horizontal="center" vertical="top" wrapText="1" readingOrder="1"/>
    </xf>
    <xf numFmtId="0" fontId="8" fillId="5" borderId="2" xfId="2" applyNumberFormat="1" applyFont="1" applyFill="1" applyBorder="1" applyAlignment="1">
      <alignment horizontal="center" vertical="top" wrapText="1" readingOrder="1"/>
    </xf>
    <xf numFmtId="0" fontId="8" fillId="5" borderId="14" xfId="2" applyNumberFormat="1" applyFont="1" applyFill="1" applyBorder="1" applyAlignment="1">
      <alignment horizontal="center" vertical="top" wrapText="1" readingOrder="1"/>
    </xf>
    <xf numFmtId="0" fontId="8" fillId="5" borderId="8" xfId="2" applyNumberFormat="1" applyFont="1" applyFill="1" applyBorder="1" applyAlignment="1">
      <alignment horizontal="center" vertical="top" wrapText="1" readingOrder="1"/>
    </xf>
    <xf numFmtId="0" fontId="8" fillId="5" borderId="4" xfId="2" applyNumberFormat="1" applyFont="1" applyFill="1" applyBorder="1" applyAlignment="1">
      <alignment horizontal="center" vertical="top" wrapText="1" readingOrder="1"/>
    </xf>
    <xf numFmtId="0" fontId="8" fillId="5" borderId="5" xfId="2" applyNumberFormat="1" applyFont="1" applyFill="1" applyBorder="1" applyAlignment="1">
      <alignment horizontal="center" vertical="top" wrapText="1" readingOrder="1"/>
    </xf>
    <xf numFmtId="166" fontId="12" fillId="0" borderId="5" xfId="2" applyNumberFormat="1" applyFont="1" applyFill="1" applyBorder="1" applyAlignment="1">
      <alignment horizontal="right" vertical="center" wrapText="1" readingOrder="1"/>
    </xf>
    <xf numFmtId="166" fontId="12" fillId="6" borderId="5" xfId="2" applyNumberFormat="1" applyFont="1" applyFill="1" applyBorder="1" applyAlignment="1">
      <alignment horizontal="right" vertical="center" wrapText="1" readingOrder="1"/>
    </xf>
    <xf numFmtId="166" fontId="12" fillId="6" borderId="12" xfId="2" applyNumberFormat="1" applyFont="1" applyFill="1" applyBorder="1" applyAlignment="1">
      <alignment horizontal="right" vertical="center" wrapText="1" readingOrder="1"/>
    </xf>
    <xf numFmtId="166" fontId="12" fillId="0" borderId="14" xfId="2" applyNumberFormat="1" applyFont="1" applyFill="1" applyBorder="1" applyAlignment="1">
      <alignment horizontal="right" vertical="center" wrapText="1" readingOrder="1"/>
    </xf>
    <xf numFmtId="166" fontId="12" fillId="6" borderId="14" xfId="2" applyNumberFormat="1" applyFont="1" applyFill="1" applyBorder="1" applyAlignment="1">
      <alignment horizontal="right" vertical="center" wrapText="1" readingOrder="1"/>
    </xf>
    <xf numFmtId="166" fontId="12" fillId="0" borderId="12" xfId="2" applyNumberFormat="1" applyFont="1" applyFill="1" applyBorder="1" applyAlignment="1">
      <alignment horizontal="right" vertical="center" wrapText="1" readingOrder="1"/>
    </xf>
    <xf numFmtId="0" fontId="8" fillId="0" borderId="9" xfId="2" applyNumberFormat="1" applyFont="1" applyFill="1" applyBorder="1" applyAlignment="1">
      <alignment vertical="top" wrapText="1" readingOrder="1"/>
    </xf>
    <xf numFmtId="0" fontId="8" fillId="0" borderId="10" xfId="2" applyNumberFormat="1" applyFont="1" applyFill="1" applyBorder="1" applyAlignment="1">
      <alignment vertical="top" wrapText="1" readingOrder="1"/>
    </xf>
    <xf numFmtId="0" fontId="12" fillId="0" borderId="4" xfId="2" applyNumberFormat="1" applyFont="1" applyFill="1" applyBorder="1" applyAlignment="1">
      <alignment horizontal="center" vertical="top" wrapText="1" readingOrder="1"/>
    </xf>
    <xf numFmtId="166" fontId="12" fillId="0" borderId="4" xfId="2" applyNumberFormat="1" applyFont="1" applyFill="1" applyBorder="1" applyAlignment="1">
      <alignment horizontal="right" vertical="top" wrapText="1" readingOrder="1"/>
    </xf>
    <xf numFmtId="167" fontId="12" fillId="0" borderId="4" xfId="2" applyNumberFormat="1" applyFont="1" applyFill="1" applyBorder="1" applyAlignment="1">
      <alignment horizontal="right" vertical="top" wrapText="1" readingOrder="1"/>
    </xf>
    <xf numFmtId="0" fontId="8" fillId="5" borderId="4" xfId="2" applyNumberFormat="1" applyFont="1" applyFill="1" applyBorder="1" applyAlignment="1">
      <alignment horizontal="right" vertical="top" wrapText="1" readingOrder="1"/>
    </xf>
    <xf numFmtId="166" fontId="8" fillId="5" borderId="8" xfId="2" applyNumberFormat="1" applyFont="1" applyFill="1" applyBorder="1" applyAlignment="1">
      <alignment horizontal="right" vertical="top" wrapText="1" readingOrder="1"/>
    </xf>
    <xf numFmtId="166" fontId="8" fillId="5" borderId="4" xfId="2" applyNumberFormat="1" applyFont="1" applyFill="1" applyBorder="1" applyAlignment="1">
      <alignment horizontal="right" vertical="top" wrapText="1" readingOrder="1"/>
    </xf>
    <xf numFmtId="167" fontId="8" fillId="5" borderId="8" xfId="2" applyNumberFormat="1" applyFont="1" applyFill="1" applyBorder="1" applyAlignment="1">
      <alignment horizontal="right" vertical="top" wrapText="1" readingOrder="1"/>
    </xf>
    <xf numFmtId="167" fontId="8" fillId="5" borderId="4" xfId="2" applyNumberFormat="1" applyFont="1" applyFill="1" applyBorder="1" applyAlignment="1">
      <alignment horizontal="right" vertical="top" wrapText="1" readingOrder="1"/>
    </xf>
    <xf numFmtId="167" fontId="8" fillId="5" borderId="5" xfId="2" applyNumberFormat="1" applyFont="1" applyFill="1" applyBorder="1" applyAlignment="1">
      <alignment horizontal="right" vertical="top" wrapText="1" readingOrder="1"/>
    </xf>
    <xf numFmtId="0" fontId="12" fillId="6" borderId="10" xfId="2" applyNumberFormat="1" applyFont="1" applyFill="1" applyBorder="1" applyAlignment="1">
      <alignment horizontal="center" vertical="top" wrapText="1" readingOrder="1"/>
    </xf>
    <xf numFmtId="166" fontId="12" fillId="6" borderId="10" xfId="2" applyNumberFormat="1" applyFont="1" applyFill="1" applyBorder="1" applyAlignment="1">
      <alignment horizontal="right" vertical="top" wrapText="1" readingOrder="1"/>
    </xf>
    <xf numFmtId="167" fontId="12" fillId="6" borderId="10" xfId="2" applyNumberFormat="1" applyFont="1" applyFill="1" applyBorder="1" applyAlignment="1">
      <alignment horizontal="right" vertical="top" wrapText="1" readingOrder="1"/>
    </xf>
    <xf numFmtId="0" fontId="12" fillId="0" borderId="2" xfId="2" applyNumberFormat="1" applyFont="1" applyFill="1" applyBorder="1" applyAlignment="1">
      <alignment horizontal="center" vertical="top" wrapText="1" readingOrder="1"/>
    </xf>
    <xf numFmtId="166" fontId="12" fillId="0" borderId="2" xfId="2" applyNumberFormat="1" applyFont="1" applyFill="1" applyBorder="1" applyAlignment="1">
      <alignment horizontal="right" vertical="top" wrapText="1" readingOrder="1"/>
    </xf>
    <xf numFmtId="167" fontId="12" fillId="0" borderId="2" xfId="2" applyNumberFormat="1" applyFont="1" applyFill="1" applyBorder="1" applyAlignment="1">
      <alignment horizontal="right" vertical="top" wrapText="1" readingOrder="1"/>
    </xf>
    <xf numFmtId="0" fontId="12" fillId="6" borderId="4" xfId="2" applyNumberFormat="1" applyFont="1" applyFill="1" applyBorder="1" applyAlignment="1">
      <alignment horizontal="center" vertical="top" wrapText="1" readingOrder="1"/>
    </xf>
    <xf numFmtId="166" fontId="12" fillId="6" borderId="4" xfId="2" applyNumberFormat="1" applyFont="1" applyFill="1" applyBorder="1" applyAlignment="1">
      <alignment horizontal="right" vertical="top" wrapText="1" readingOrder="1"/>
    </xf>
    <xf numFmtId="167" fontId="12" fillId="6" borderId="4" xfId="2" applyNumberFormat="1" applyFont="1" applyFill="1" applyBorder="1" applyAlignment="1">
      <alignment horizontal="right" vertical="top" wrapText="1" readingOrder="1"/>
    </xf>
    <xf numFmtId="0" fontId="12" fillId="0" borderId="10" xfId="2" applyNumberFormat="1" applyFont="1" applyFill="1" applyBorder="1" applyAlignment="1">
      <alignment horizontal="center" vertical="top" wrapText="1" readingOrder="1"/>
    </xf>
    <xf numFmtId="166" fontId="12" fillId="0" borderId="10" xfId="2" applyNumberFormat="1" applyFont="1" applyFill="1" applyBorder="1" applyAlignment="1">
      <alignment horizontal="right" vertical="top" wrapText="1" readingOrder="1"/>
    </xf>
    <xf numFmtId="167" fontId="12" fillId="0" borderId="10" xfId="2" applyNumberFormat="1" applyFont="1" applyFill="1" applyBorder="1" applyAlignment="1">
      <alignment horizontal="right" vertical="top" wrapText="1" readingOrder="1"/>
    </xf>
    <xf numFmtId="0" fontId="12" fillId="6" borderId="2" xfId="2" applyNumberFormat="1" applyFont="1" applyFill="1" applyBorder="1" applyAlignment="1">
      <alignment horizontal="center" vertical="top" wrapText="1" readingOrder="1"/>
    </xf>
    <xf numFmtId="166" fontId="12" fillId="6" borderId="2" xfId="2" applyNumberFormat="1" applyFont="1" applyFill="1" applyBorder="1" applyAlignment="1">
      <alignment horizontal="right" vertical="top" wrapText="1" readingOrder="1"/>
    </xf>
    <xf numFmtId="167" fontId="12" fillId="6" borderId="2" xfId="2" applyNumberFormat="1" applyFont="1" applyFill="1" applyBorder="1" applyAlignment="1">
      <alignment horizontal="right" vertical="top" wrapText="1" readingOrder="1"/>
    </xf>
    <xf numFmtId="0" fontId="8" fillId="0" borderId="15" xfId="2" applyNumberFormat="1" applyFont="1" applyFill="1" applyBorder="1" applyAlignment="1">
      <alignment vertical="top" wrapText="1" readingOrder="1"/>
    </xf>
    <xf numFmtId="0" fontId="8" fillId="0" borderId="2" xfId="2" applyNumberFormat="1" applyFont="1" applyFill="1" applyBorder="1" applyAlignment="1">
      <alignment vertical="top" wrapText="1" readingOrder="1"/>
    </xf>
    <xf numFmtId="166" fontId="12" fillId="0" borderId="5" xfId="2" applyNumberFormat="1" applyFont="1" applyFill="1" applyBorder="1" applyAlignment="1">
      <alignment horizontal="right" vertical="top" wrapText="1" readingOrder="1"/>
    </xf>
    <xf numFmtId="166" fontId="12" fillId="6" borderId="12" xfId="2" applyNumberFormat="1" applyFont="1" applyFill="1" applyBorder="1" applyAlignment="1">
      <alignment horizontal="right" vertical="top" wrapText="1" readingOrder="1"/>
    </xf>
    <xf numFmtId="166" fontId="12" fillId="0" borderId="14" xfId="2" applyNumberFormat="1" applyFont="1" applyFill="1" applyBorder="1" applyAlignment="1">
      <alignment horizontal="right" vertical="top" wrapText="1" readingOrder="1"/>
    </xf>
    <xf numFmtId="166" fontId="12" fillId="6" borderId="5" xfId="2" applyNumberFormat="1" applyFont="1" applyFill="1" applyBorder="1" applyAlignment="1">
      <alignment horizontal="right" vertical="top" wrapText="1" readingOrder="1"/>
    </xf>
    <xf numFmtId="166" fontId="12" fillId="0" borderId="12" xfId="2" applyNumberFormat="1" applyFont="1" applyFill="1" applyBorder="1" applyAlignment="1">
      <alignment horizontal="right" vertical="top" wrapText="1" readingOrder="1"/>
    </xf>
    <xf numFmtId="166" fontId="12" fillId="6" borderId="14" xfId="2" applyNumberFormat="1" applyFont="1" applyFill="1" applyBorder="1" applyAlignment="1">
      <alignment horizontal="right" vertical="top" wrapText="1" readingOrder="1"/>
    </xf>
    <xf numFmtId="167" fontId="13" fillId="0" borderId="8" xfId="2" applyNumberFormat="1" applyFont="1" applyFill="1" applyBorder="1" applyAlignment="1">
      <alignment horizontal="right" vertical="center" wrapText="1" readingOrder="1"/>
    </xf>
    <xf numFmtId="167" fontId="13" fillId="0" borderId="4" xfId="2" applyNumberFormat="1" applyFont="1" applyFill="1" applyBorder="1" applyAlignment="1">
      <alignment horizontal="right" vertical="center" wrapText="1" readingOrder="1"/>
    </xf>
    <xf numFmtId="167" fontId="13" fillId="0" borderId="5" xfId="2" applyNumberFormat="1" applyFont="1" applyFill="1" applyBorder="1" applyAlignment="1">
      <alignment horizontal="right" vertical="center" wrapText="1" readingOrder="1"/>
    </xf>
    <xf numFmtId="166" fontId="8" fillId="0" borderId="8" xfId="2" applyNumberFormat="1" applyFont="1" applyFill="1" applyBorder="1" applyAlignment="1">
      <alignment horizontal="right" vertical="center" wrapText="1" readingOrder="1"/>
    </xf>
    <xf numFmtId="166" fontId="8" fillId="0" borderId="4" xfId="2" applyNumberFormat="1" applyFont="1" applyFill="1" applyBorder="1" applyAlignment="1">
      <alignment horizontal="right" vertical="center" wrapText="1" readingOrder="1"/>
    </xf>
    <xf numFmtId="166" fontId="8" fillId="0" borderId="5" xfId="2" applyNumberFormat="1" applyFont="1" applyFill="1" applyBorder="1" applyAlignment="1">
      <alignment horizontal="right" vertical="center" wrapText="1" readingOrder="1"/>
    </xf>
    <xf numFmtId="166" fontId="13" fillId="0" borderId="8" xfId="2" applyNumberFormat="1" applyFont="1" applyFill="1" applyBorder="1" applyAlignment="1">
      <alignment horizontal="right" vertical="center" wrapText="1" readingOrder="1"/>
    </xf>
    <xf numFmtId="166" fontId="13" fillId="0" borderId="4" xfId="2" applyNumberFormat="1" applyFont="1" applyFill="1" applyBorder="1" applyAlignment="1">
      <alignment horizontal="right" vertical="center" wrapText="1" readingOrder="1"/>
    </xf>
    <xf numFmtId="166" fontId="13" fillId="0" borderId="5" xfId="2" applyNumberFormat="1" applyFont="1" applyFill="1" applyBorder="1" applyAlignment="1">
      <alignment horizontal="right" vertical="center" wrapText="1" readingOrder="1"/>
    </xf>
    <xf numFmtId="167" fontId="8" fillId="0" borderId="8" xfId="2" applyNumberFormat="1" applyFont="1" applyFill="1" applyBorder="1" applyAlignment="1">
      <alignment horizontal="right" vertical="center" wrapText="1" readingOrder="1"/>
    </xf>
    <xf numFmtId="167" fontId="8" fillId="0" borderId="4" xfId="2" applyNumberFormat="1" applyFont="1" applyFill="1" applyBorder="1" applyAlignment="1">
      <alignment horizontal="right" vertical="center" wrapText="1" readingOrder="1"/>
    </xf>
    <xf numFmtId="167" fontId="8" fillId="0" borderId="5" xfId="2" applyNumberFormat="1" applyFont="1" applyFill="1" applyBorder="1" applyAlignment="1">
      <alignment horizontal="right" vertical="center" wrapText="1" readingOrder="1"/>
    </xf>
    <xf numFmtId="0" fontId="4" fillId="2" borderId="1" xfId="0" applyFont="1" applyFill="1" applyBorder="1" applyAlignment="1">
      <alignment horizontal="center"/>
    </xf>
    <xf numFmtId="0" fontId="2" fillId="7" borderId="1" xfId="0" applyFont="1" applyFill="1" applyBorder="1" applyAlignment="1">
      <alignment horizontal="center"/>
    </xf>
    <xf numFmtId="10" fontId="2" fillId="7" borderId="1" xfId="0" applyNumberFormat="1" applyFont="1" applyFill="1" applyBorder="1"/>
    <xf numFmtId="10" fontId="0" fillId="8" borderId="1" xfId="0" applyNumberFormat="1" applyFill="1" applyBorder="1"/>
    <xf numFmtId="0" fontId="15" fillId="9" borderId="1" xfId="2" applyNumberFormat="1" applyFont="1" applyFill="1" applyBorder="1" applyAlignment="1">
      <alignment horizontal="center" vertical="center" wrapText="1" readingOrder="1"/>
    </xf>
    <xf numFmtId="0" fontId="16" fillId="9" borderId="1" xfId="2" applyNumberFormat="1" applyFont="1" applyFill="1" applyBorder="1" applyAlignment="1">
      <alignment horizontal="center" vertical="center" wrapText="1" readingOrder="1"/>
    </xf>
    <xf numFmtId="167" fontId="16" fillId="9" borderId="1" xfId="2" applyNumberFormat="1" applyFont="1" applyFill="1" applyBorder="1" applyAlignment="1">
      <alignment horizontal="right" vertical="center" wrapText="1" readingOrder="1"/>
    </xf>
    <xf numFmtId="0" fontId="15" fillId="9" borderId="1" xfId="2" applyNumberFormat="1" applyFont="1" applyFill="1" applyBorder="1" applyAlignment="1">
      <alignment horizontal="right" vertical="center" wrapText="1" readingOrder="1"/>
    </xf>
    <xf numFmtId="167" fontId="15" fillId="9" borderId="1" xfId="2" applyNumberFormat="1" applyFont="1" applyFill="1" applyBorder="1" applyAlignment="1">
      <alignment horizontal="right" vertical="center" wrapText="1" readingOrder="1"/>
    </xf>
    <xf numFmtId="0" fontId="16" fillId="9" borderId="1" xfId="2" applyNumberFormat="1" applyFont="1" applyFill="1" applyBorder="1" applyAlignment="1">
      <alignment vertical="center" wrapText="1" readingOrder="1"/>
    </xf>
    <xf numFmtId="10" fontId="17" fillId="10" borderId="1" xfId="0" applyNumberFormat="1" applyFont="1" applyFill="1" applyBorder="1"/>
    <xf numFmtId="10" fontId="18" fillId="10" borderId="1" xfId="0" applyNumberFormat="1" applyFont="1" applyFill="1" applyBorder="1"/>
    <xf numFmtId="0" fontId="7" fillId="0" borderId="0" xfId="2" applyFont="1" applyFill="1" applyBorder="1"/>
    <xf numFmtId="0" fontId="8" fillId="5" borderId="11" xfId="2" applyNumberFormat="1" applyFont="1" applyFill="1" applyBorder="1" applyAlignment="1">
      <alignment horizontal="center" wrapText="1" readingOrder="1"/>
    </xf>
    <xf numFmtId="0" fontId="8" fillId="5" borderId="11" xfId="2" applyNumberFormat="1" applyFont="1" applyFill="1" applyBorder="1" applyAlignment="1">
      <alignment horizontal="center" vertical="center" wrapText="1" readingOrder="1"/>
    </xf>
    <xf numFmtId="0" fontId="8" fillId="5" borderId="3" xfId="2" applyNumberFormat="1" applyFont="1" applyFill="1" applyBorder="1" applyAlignment="1">
      <alignment horizontal="center" vertical="center" wrapText="1" readingOrder="1"/>
    </xf>
    <xf numFmtId="0" fontId="8" fillId="5" borderId="13" xfId="2" applyNumberFormat="1" applyFont="1" applyFill="1" applyBorder="1" applyAlignment="1">
      <alignment horizontal="center" vertical="top" wrapText="1" readingOrder="1"/>
    </xf>
    <xf numFmtId="0" fontId="12" fillId="11" borderId="6" xfId="2" applyNumberFormat="1" applyFont="1" applyFill="1" applyBorder="1" applyAlignment="1">
      <alignment vertical="center" wrapText="1" readingOrder="1"/>
    </xf>
    <xf numFmtId="167" fontId="12" fillId="11" borderId="0" xfId="2" applyNumberFormat="1" applyFont="1" applyFill="1" applyBorder="1" applyAlignment="1">
      <alignment horizontal="right" vertical="center" wrapText="1" readingOrder="1"/>
    </xf>
    <xf numFmtId="0" fontId="12" fillId="12" borderId="6" xfId="2" applyNumberFormat="1" applyFont="1" applyFill="1" applyBorder="1" applyAlignment="1">
      <alignment vertical="center" wrapText="1" readingOrder="1"/>
    </xf>
    <xf numFmtId="167" fontId="12" fillId="12" borderId="0" xfId="2" applyNumberFormat="1" applyFont="1" applyFill="1" applyBorder="1" applyAlignment="1">
      <alignment horizontal="right" vertical="center" wrapText="1" readingOrder="1"/>
    </xf>
    <xf numFmtId="0" fontId="12" fillId="13" borderId="6" xfId="2" applyNumberFormat="1" applyFont="1" applyFill="1" applyBorder="1" applyAlignment="1">
      <alignment vertical="center" wrapText="1" readingOrder="1"/>
    </xf>
    <xf numFmtId="167" fontId="12" fillId="13" borderId="0" xfId="2" applyNumberFormat="1" applyFont="1" applyFill="1" applyBorder="1" applyAlignment="1">
      <alignment horizontal="right" vertical="center" wrapText="1" readingOrder="1"/>
    </xf>
    <xf numFmtId="0" fontId="12" fillId="14" borderId="6" xfId="2" applyNumberFormat="1" applyFont="1" applyFill="1" applyBorder="1" applyAlignment="1">
      <alignment vertical="center" wrapText="1" readingOrder="1"/>
    </xf>
    <xf numFmtId="167" fontId="12" fillId="14" borderId="0" xfId="2" applyNumberFormat="1" applyFont="1" applyFill="1" applyBorder="1" applyAlignment="1">
      <alignment horizontal="right" vertical="center" wrapText="1" readingOrder="1"/>
    </xf>
    <xf numFmtId="0" fontId="12" fillId="15" borderId="6" xfId="2" applyNumberFormat="1" applyFont="1" applyFill="1" applyBorder="1" applyAlignment="1">
      <alignment vertical="center" wrapText="1" readingOrder="1"/>
    </xf>
    <xf numFmtId="167" fontId="12" fillId="15" borderId="0" xfId="2" applyNumberFormat="1" applyFont="1" applyFill="1" applyBorder="1" applyAlignment="1">
      <alignment horizontal="right" vertical="center" wrapText="1" readingOrder="1"/>
    </xf>
    <xf numFmtId="0" fontId="12" fillId="16" borderId="6" xfId="2" applyNumberFormat="1" applyFont="1" applyFill="1" applyBorder="1" applyAlignment="1">
      <alignment vertical="center" wrapText="1" readingOrder="1"/>
    </xf>
    <xf numFmtId="167" fontId="12" fillId="16" borderId="0" xfId="2" applyNumberFormat="1" applyFont="1" applyFill="1" applyBorder="1" applyAlignment="1">
      <alignment horizontal="right" vertical="center" wrapText="1" readingOrder="1"/>
    </xf>
    <xf numFmtId="0" fontId="12" fillId="17" borderId="6" xfId="2" applyNumberFormat="1" applyFont="1" applyFill="1" applyBorder="1" applyAlignment="1">
      <alignment vertical="center" wrapText="1" readingOrder="1"/>
    </xf>
    <xf numFmtId="167" fontId="12" fillId="17" borderId="0" xfId="2" applyNumberFormat="1" applyFont="1" applyFill="1" applyBorder="1" applyAlignment="1">
      <alignment horizontal="right" vertical="center" wrapText="1" readingOrder="1"/>
    </xf>
    <xf numFmtId="0" fontId="14" fillId="4" borderId="6" xfId="2" applyNumberFormat="1" applyFont="1" applyFill="1" applyBorder="1" applyAlignment="1">
      <alignment vertical="center" wrapText="1" readingOrder="1"/>
    </xf>
    <xf numFmtId="167" fontId="12" fillId="4" borderId="0" xfId="2" applyNumberFormat="1" applyFont="1" applyFill="1" applyBorder="1" applyAlignment="1">
      <alignment horizontal="right" vertical="center" wrapText="1" readingOrder="1"/>
    </xf>
    <xf numFmtId="0" fontId="8" fillId="5" borderId="3" xfId="2" applyNumberFormat="1" applyFont="1" applyFill="1" applyBorder="1" applyAlignment="1">
      <alignment horizontal="right" vertical="center" wrapText="1" readingOrder="1"/>
    </xf>
    <xf numFmtId="167" fontId="8" fillId="5" borderId="3" xfId="2" applyNumberFormat="1" applyFont="1" applyFill="1" applyBorder="1" applyAlignment="1">
      <alignment horizontal="right" vertical="center" wrapText="1" readingOrder="1"/>
    </xf>
    <xf numFmtId="0" fontId="8" fillId="0" borderId="0" xfId="2" applyNumberFormat="1" applyFont="1" applyFill="1" applyBorder="1" applyAlignment="1">
      <alignment vertical="center" wrapText="1" readingOrder="1"/>
    </xf>
    <xf numFmtId="0" fontId="8" fillId="0" borderId="0" xfId="2" applyNumberFormat="1" applyFont="1" applyFill="1" applyBorder="1" applyAlignment="1">
      <alignment vertical="top" wrapText="1" readingOrder="1"/>
    </xf>
    <xf numFmtId="0" fontId="9" fillId="0" borderId="0" xfId="2" applyNumberFormat="1" applyFont="1" applyFill="1" applyBorder="1" applyAlignment="1">
      <alignment vertical="center" wrapText="1" readingOrder="1"/>
    </xf>
    <xf numFmtId="0" fontId="10" fillId="0" borderId="0" xfId="2" applyNumberFormat="1" applyFont="1" applyFill="1" applyBorder="1" applyAlignment="1">
      <alignment horizontal="center" vertical="center" wrapText="1" readingOrder="1"/>
    </xf>
    <xf numFmtId="0" fontId="7" fillId="0" borderId="5" xfId="2" applyNumberFormat="1" applyFont="1" applyFill="1" applyBorder="1" applyAlignment="1">
      <alignment vertical="top" wrapText="1"/>
    </xf>
    <xf numFmtId="0" fontId="7" fillId="0" borderId="4" xfId="2" applyNumberFormat="1" applyFont="1" applyFill="1" applyBorder="1" applyAlignment="1">
      <alignment vertical="top" wrapText="1"/>
    </xf>
    <xf numFmtId="167" fontId="12" fillId="11" borderId="7" xfId="2" applyNumberFormat="1" applyFont="1" applyFill="1" applyBorder="1" applyAlignment="1">
      <alignment horizontal="right" vertical="center" wrapText="1" readingOrder="1"/>
    </xf>
    <xf numFmtId="0" fontId="7" fillId="0" borderId="7" xfId="2" applyNumberFormat="1" applyFont="1" applyFill="1" applyBorder="1" applyAlignment="1">
      <alignment vertical="top" wrapText="1"/>
    </xf>
    <xf numFmtId="167" fontId="12" fillId="12" borderId="7" xfId="2" applyNumberFormat="1" applyFont="1" applyFill="1" applyBorder="1" applyAlignment="1">
      <alignment horizontal="right" vertical="center" wrapText="1" readingOrder="1"/>
    </xf>
    <xf numFmtId="167" fontId="12" fillId="13" borderId="7" xfId="2" applyNumberFormat="1" applyFont="1" applyFill="1" applyBorder="1" applyAlignment="1">
      <alignment horizontal="right" vertical="center" wrapText="1" readingOrder="1"/>
    </xf>
    <xf numFmtId="167" fontId="12" fillId="14" borderId="7" xfId="2" applyNumberFormat="1" applyFont="1" applyFill="1" applyBorder="1" applyAlignment="1">
      <alignment horizontal="right" vertical="center" wrapText="1" readingOrder="1"/>
    </xf>
    <xf numFmtId="167" fontId="12" fillId="15" borderId="7" xfId="2" applyNumberFormat="1" applyFont="1" applyFill="1" applyBorder="1" applyAlignment="1">
      <alignment horizontal="right" vertical="center" wrapText="1" readingOrder="1"/>
    </xf>
    <xf numFmtId="167" fontId="12" fillId="16" borderId="7" xfId="2" applyNumberFormat="1" applyFont="1" applyFill="1" applyBorder="1" applyAlignment="1">
      <alignment horizontal="right" vertical="center" wrapText="1" readingOrder="1"/>
    </xf>
    <xf numFmtId="167" fontId="12" fillId="17" borderId="7" xfId="2" applyNumberFormat="1" applyFont="1" applyFill="1" applyBorder="1" applyAlignment="1">
      <alignment horizontal="right" vertical="center" wrapText="1" readingOrder="1"/>
    </xf>
    <xf numFmtId="167" fontId="12" fillId="4" borderId="7" xfId="2" applyNumberFormat="1" applyFont="1" applyFill="1" applyBorder="1" applyAlignment="1">
      <alignment horizontal="right" vertical="center" wrapText="1" readingOrder="1"/>
    </xf>
    <xf numFmtId="0" fontId="0" fillId="0" borderId="1" xfId="0" pivotButton="1" applyBorder="1" applyAlignment="1">
      <alignment horizontal="center"/>
    </xf>
    <xf numFmtId="0" fontId="0" fillId="0" borderId="1" xfId="0" applyBorder="1" applyAlignment="1">
      <alignment horizontal="center"/>
    </xf>
    <xf numFmtId="0" fontId="0" fillId="8" borderId="1" xfId="0" applyFill="1" applyBorder="1" applyAlignment="1">
      <alignment horizontal="left"/>
    </xf>
    <xf numFmtId="4" fontId="0" fillId="8" borderId="1" xfId="0" applyNumberFormat="1" applyFill="1" applyBorder="1"/>
    <xf numFmtId="0" fontId="0" fillId="0" borderId="1" xfId="0" applyBorder="1" applyAlignment="1">
      <alignment horizontal="left"/>
    </xf>
    <xf numFmtId="4" fontId="0" fillId="0" borderId="1" xfId="0" applyNumberFormat="1" applyBorder="1"/>
    <xf numFmtId="0" fontId="0" fillId="18" borderId="1" xfId="0" applyFill="1" applyBorder="1" applyAlignment="1">
      <alignment horizontal="left"/>
    </xf>
    <xf numFmtId="4" fontId="0" fillId="18" borderId="1" xfId="0" applyNumberFormat="1" applyFill="1" applyBorder="1"/>
    <xf numFmtId="0" fontId="0" fillId="19" borderId="1" xfId="0" applyFill="1" applyBorder="1" applyAlignment="1">
      <alignment horizontal="left"/>
    </xf>
    <xf numFmtId="4" fontId="0" fillId="19" borderId="1" xfId="0" applyNumberFormat="1" applyFill="1" applyBorder="1"/>
    <xf numFmtId="0" fontId="0" fillId="20" borderId="1" xfId="0" applyFill="1" applyBorder="1" applyAlignment="1">
      <alignment horizontal="left"/>
    </xf>
    <xf numFmtId="4" fontId="0" fillId="20" borderId="1" xfId="0" applyNumberFormat="1" applyFill="1" applyBorder="1"/>
    <xf numFmtId="0" fontId="3" fillId="21" borderId="1" xfId="0" applyFont="1" applyFill="1" applyBorder="1" applyAlignment="1">
      <alignment horizontal="center" wrapText="1"/>
    </xf>
    <xf numFmtId="10" fontId="0" fillId="21" borderId="1" xfId="0" applyNumberFormat="1" applyFont="1" applyFill="1" applyBorder="1"/>
    <xf numFmtId="10" fontId="3" fillId="21" borderId="1" xfId="0" applyNumberFormat="1" applyFont="1" applyFill="1" applyBorder="1"/>
    <xf numFmtId="0" fontId="0" fillId="0" borderId="1" xfId="0" pivotButton="1" applyBorder="1"/>
    <xf numFmtId="0" fontId="0" fillId="0" borderId="1" xfId="0" applyBorder="1"/>
    <xf numFmtId="0" fontId="0" fillId="22" borderId="1" xfId="0" applyFill="1" applyBorder="1" applyAlignment="1">
      <alignment horizontal="left"/>
    </xf>
    <xf numFmtId="4" fontId="0" fillId="22" borderId="1" xfId="0" applyNumberFormat="1" applyFill="1" applyBorder="1"/>
    <xf numFmtId="10" fontId="0" fillId="22" borderId="1" xfId="0" applyNumberFormat="1" applyFont="1" applyFill="1" applyBorder="1"/>
    <xf numFmtId="0" fontId="3" fillId="0" borderId="1" xfId="0" pivotButton="1" applyFont="1" applyBorder="1" applyAlignment="1">
      <alignment horizontal="center" vertical="center"/>
    </xf>
    <xf numFmtId="0" fontId="3" fillId="0" borderId="1" xfId="0" applyFont="1" applyBorder="1" applyAlignment="1">
      <alignment horizontal="center" vertical="center"/>
    </xf>
    <xf numFmtId="0" fontId="3" fillId="21" borderId="1" xfId="0" applyFont="1" applyFill="1" applyBorder="1" applyAlignment="1">
      <alignment horizontal="center" vertical="center" wrapText="1"/>
    </xf>
    <xf numFmtId="0" fontId="0" fillId="21" borderId="1" xfId="0" applyFill="1" applyBorder="1" applyAlignment="1">
      <alignment horizontal="left"/>
    </xf>
    <xf numFmtId="4" fontId="0" fillId="21" borderId="1" xfId="0" applyNumberFormat="1" applyFill="1" applyBorder="1"/>
    <xf numFmtId="0" fontId="0" fillId="23" borderId="1" xfId="0" applyFill="1" applyBorder="1" applyAlignment="1">
      <alignment horizontal="left"/>
    </xf>
    <xf numFmtId="4" fontId="0" fillId="23" borderId="1" xfId="0" applyNumberFormat="1" applyFill="1" applyBorder="1"/>
    <xf numFmtId="0" fontId="0" fillId="24" borderId="1" xfId="0" applyFill="1" applyBorder="1" applyAlignment="1">
      <alignment horizontal="left"/>
    </xf>
    <xf numFmtId="4" fontId="0" fillId="24" borderId="1" xfId="0" applyNumberFormat="1" applyFill="1" applyBorder="1"/>
    <xf numFmtId="0" fontId="0" fillId="25" borderId="1" xfId="0" applyFill="1" applyBorder="1" applyAlignment="1">
      <alignment horizontal="left"/>
    </xf>
    <xf numFmtId="4" fontId="0" fillId="25" borderId="1" xfId="0" applyNumberFormat="1" applyFill="1" applyBorder="1"/>
    <xf numFmtId="0" fontId="0" fillId="25" borderId="0" xfId="0" applyFill="1" applyBorder="1" applyAlignment="1">
      <alignment horizontal="left"/>
    </xf>
    <xf numFmtId="0" fontId="0" fillId="26" borderId="1" xfId="0" applyFill="1" applyBorder="1" applyAlignment="1">
      <alignment horizontal="left"/>
    </xf>
    <xf numFmtId="4" fontId="0" fillId="26" borderId="1" xfId="0" applyNumberFormat="1" applyFill="1" applyBorder="1"/>
    <xf numFmtId="0" fontId="0" fillId="27" borderId="1" xfId="0" applyFill="1" applyBorder="1" applyAlignment="1">
      <alignment horizontal="left"/>
    </xf>
    <xf numFmtId="4" fontId="0" fillId="27" borderId="1" xfId="0" applyNumberFormat="1" applyFill="1" applyBorder="1"/>
    <xf numFmtId="0" fontId="0" fillId="28" borderId="1" xfId="0" applyFill="1" applyBorder="1" applyAlignment="1">
      <alignment horizontal="left"/>
    </xf>
    <xf numFmtId="4" fontId="0" fillId="28" borderId="1" xfId="0" applyNumberFormat="1" applyFill="1" applyBorder="1"/>
    <xf numFmtId="165" fontId="17" fillId="0" borderId="0" xfId="1" applyFont="1"/>
    <xf numFmtId="165" fontId="15" fillId="29" borderId="1" xfId="1" applyFont="1" applyFill="1" applyBorder="1" applyAlignment="1">
      <alignment horizontal="center" vertical="center" wrapText="1" readingOrder="1"/>
    </xf>
    <xf numFmtId="165" fontId="17" fillId="30" borderId="1" xfId="1" applyFont="1" applyFill="1" applyBorder="1"/>
    <xf numFmtId="165" fontId="18" fillId="30" borderId="1" xfId="1" applyFont="1" applyFill="1" applyBorder="1"/>
    <xf numFmtId="0" fontId="7" fillId="0" borderId="0" xfId="2" applyFont="1" applyFill="1" applyBorder="1"/>
    <xf numFmtId="0" fontId="20" fillId="11" borderId="25" xfId="2" applyNumberFormat="1" applyFont="1" applyFill="1" applyBorder="1" applyAlignment="1">
      <alignment horizontal="center" vertical="center" wrapText="1" readingOrder="1"/>
    </xf>
    <xf numFmtId="0" fontId="8" fillId="5" borderId="7" xfId="2" applyNumberFormat="1" applyFont="1" applyFill="1" applyBorder="1" applyAlignment="1">
      <alignment horizontal="center" vertical="center" wrapText="1" readingOrder="1"/>
    </xf>
    <xf numFmtId="166" fontId="12" fillId="14" borderId="27" xfId="2" applyNumberFormat="1" applyFont="1" applyFill="1" applyBorder="1" applyAlignment="1">
      <alignment horizontal="right" vertical="center" wrapText="1" readingOrder="1"/>
    </xf>
    <xf numFmtId="166" fontId="12" fillId="14" borderId="28" xfId="2" applyNumberFormat="1" applyFont="1" applyFill="1" applyBorder="1" applyAlignment="1">
      <alignment horizontal="right" vertical="center" wrapText="1" readingOrder="1"/>
    </xf>
    <xf numFmtId="166" fontId="12" fillId="4" borderId="27" xfId="2" applyNumberFormat="1" applyFont="1" applyFill="1" applyBorder="1" applyAlignment="1">
      <alignment horizontal="right" vertical="center" wrapText="1" readingOrder="1"/>
    </xf>
    <xf numFmtId="166" fontId="12" fillId="4" borderId="28" xfId="2" applyNumberFormat="1" applyFont="1" applyFill="1" applyBorder="1" applyAlignment="1">
      <alignment horizontal="right" vertical="center" wrapText="1" readingOrder="1"/>
    </xf>
    <xf numFmtId="166" fontId="12" fillId="31" borderId="27" xfId="2" applyNumberFormat="1" applyFont="1" applyFill="1" applyBorder="1" applyAlignment="1">
      <alignment horizontal="right" vertical="center" wrapText="1" readingOrder="1"/>
    </xf>
    <xf numFmtId="166" fontId="12" fillId="31" borderId="28" xfId="2" applyNumberFormat="1" applyFont="1" applyFill="1" applyBorder="1" applyAlignment="1">
      <alignment horizontal="right" vertical="center" wrapText="1" readingOrder="1"/>
    </xf>
    <xf numFmtId="10" fontId="0" fillId="33" borderId="1" xfId="0" applyNumberFormat="1" applyFill="1" applyBorder="1"/>
    <xf numFmtId="0" fontId="3" fillId="33" borderId="1" xfId="0" applyFont="1" applyFill="1" applyBorder="1" applyAlignment="1">
      <alignment horizontal="center" wrapText="1"/>
    </xf>
    <xf numFmtId="0" fontId="4" fillId="2" borderId="1" xfId="0" applyFont="1" applyFill="1" applyBorder="1" applyAlignment="1">
      <alignment horizontal="center" vertical="center"/>
    </xf>
    <xf numFmtId="0" fontId="4" fillId="7" borderId="0" xfId="0" applyFont="1" applyFill="1" applyAlignment="1">
      <alignment horizontal="center" vertical="center" wrapText="1"/>
    </xf>
    <xf numFmtId="0" fontId="0" fillId="0" borderId="0" xfId="0" applyAlignment="1">
      <alignment wrapText="1"/>
    </xf>
    <xf numFmtId="10" fontId="4" fillId="7" borderId="0" xfId="0" applyNumberFormat="1" applyFont="1" applyFill="1" applyBorder="1"/>
    <xf numFmtId="0" fontId="0" fillId="34" borderId="1" xfId="0" applyFill="1" applyBorder="1" applyAlignment="1">
      <alignment horizontal="left"/>
    </xf>
    <xf numFmtId="4" fontId="0" fillId="34" borderId="1" xfId="0" applyNumberFormat="1" applyFill="1" applyBorder="1"/>
    <xf numFmtId="10" fontId="0" fillId="19" borderId="1" xfId="0" applyNumberFormat="1" applyFill="1" applyBorder="1"/>
    <xf numFmtId="4" fontId="0" fillId="0" borderId="0" xfId="0" applyNumberFormat="1"/>
    <xf numFmtId="0" fontId="0" fillId="35" borderId="1" xfId="0" applyFill="1" applyBorder="1" applyAlignment="1">
      <alignment horizontal="left"/>
    </xf>
    <xf numFmtId="4" fontId="0" fillId="35" borderId="1" xfId="0" applyNumberFormat="1" applyFill="1" applyBorder="1"/>
    <xf numFmtId="10" fontId="0" fillId="24" borderId="1" xfId="0" applyNumberFormat="1" applyFill="1" applyBorder="1"/>
    <xf numFmtId="0" fontId="0" fillId="0" borderId="0" xfId="0" pivotButton="1"/>
    <xf numFmtId="0" fontId="3" fillId="0" borderId="1" xfId="0" applyFont="1" applyBorder="1"/>
    <xf numFmtId="0" fontId="23" fillId="0" borderId="0" xfId="2" applyFont="1" applyFill="1" applyBorder="1"/>
    <xf numFmtId="0" fontId="24" fillId="5" borderId="3" xfId="2" applyNumberFormat="1" applyFont="1" applyFill="1" applyBorder="1" applyAlignment="1">
      <alignment horizontal="center" vertical="center" wrapText="1" readingOrder="1"/>
    </xf>
    <xf numFmtId="0" fontId="24" fillId="5" borderId="8" xfId="2" applyNumberFormat="1" applyFont="1" applyFill="1" applyBorder="1" applyAlignment="1">
      <alignment horizontal="center" vertical="center" wrapText="1" readingOrder="1"/>
    </xf>
    <xf numFmtId="0" fontId="28" fillId="0" borderId="16" xfId="2" applyNumberFormat="1" applyFont="1" applyFill="1" applyBorder="1" applyAlignment="1">
      <alignment horizontal="right" vertical="center" wrapText="1" readingOrder="1"/>
    </xf>
    <xf numFmtId="166" fontId="28" fillId="0" borderId="16" xfId="2" applyNumberFormat="1" applyFont="1" applyFill="1" applyBorder="1" applyAlignment="1">
      <alignment horizontal="right" vertical="center" wrapText="1" readingOrder="1"/>
    </xf>
    <xf numFmtId="166" fontId="28" fillId="0" borderId="6" xfId="2" applyNumberFormat="1" applyFont="1" applyFill="1" applyBorder="1" applyAlignment="1">
      <alignment horizontal="right" vertical="center" wrapText="1" readingOrder="1"/>
    </xf>
    <xf numFmtId="167" fontId="29" fillId="6" borderId="16" xfId="2" applyNumberFormat="1" applyFont="1" applyFill="1" applyBorder="1" applyAlignment="1">
      <alignment horizontal="right" vertical="center" wrapText="1" readingOrder="1"/>
    </xf>
    <xf numFmtId="0" fontId="28" fillId="6" borderId="16" xfId="2" applyNumberFormat="1" applyFont="1" applyFill="1" applyBorder="1" applyAlignment="1">
      <alignment horizontal="right" vertical="center" wrapText="1" readingOrder="1"/>
    </xf>
    <xf numFmtId="167" fontId="29" fillId="6" borderId="6" xfId="2" applyNumberFormat="1" applyFont="1" applyFill="1" applyBorder="1" applyAlignment="1">
      <alignment horizontal="right" vertical="center" wrapText="1" readingOrder="1"/>
    </xf>
    <xf numFmtId="167" fontId="24" fillId="6" borderId="3" xfId="2" applyNumberFormat="1" applyFont="1" applyFill="1" applyBorder="1" applyAlignment="1">
      <alignment horizontal="right" vertical="center" wrapText="1" readingOrder="1"/>
    </xf>
    <xf numFmtId="0" fontId="24" fillId="6" borderId="3" xfId="2" applyNumberFormat="1" applyFont="1" applyFill="1" applyBorder="1" applyAlignment="1">
      <alignment horizontal="center" vertical="center" wrapText="1" readingOrder="1"/>
    </xf>
    <xf numFmtId="167" fontId="24" fillId="6" borderId="8" xfId="2" applyNumberFormat="1" applyFont="1" applyFill="1" applyBorder="1" applyAlignment="1">
      <alignment horizontal="right" vertical="center" wrapText="1" readingOrder="1"/>
    </xf>
    <xf numFmtId="0" fontId="23" fillId="0" borderId="0" xfId="2" applyFont="1" applyFill="1" applyBorder="1"/>
    <xf numFmtId="0" fontId="24" fillId="5" borderId="3" xfId="2" applyNumberFormat="1" applyFont="1" applyFill="1" applyBorder="1" applyAlignment="1">
      <alignment horizontal="center" vertical="center" wrapText="1" readingOrder="1"/>
    </xf>
    <xf numFmtId="0" fontId="23" fillId="0" borderId="10" xfId="2" applyNumberFormat="1" applyFont="1" applyFill="1" applyBorder="1" applyAlignment="1">
      <alignment vertical="top" wrapText="1"/>
    </xf>
    <xf numFmtId="167" fontId="24" fillId="36" borderId="6" xfId="2" applyNumberFormat="1" applyFont="1" applyFill="1" applyBorder="1" applyAlignment="1">
      <alignment horizontal="right" vertical="center" wrapText="1" readingOrder="1"/>
    </xf>
    <xf numFmtId="166" fontId="24" fillId="36" borderId="6" xfId="2" applyNumberFormat="1" applyFont="1" applyFill="1" applyBorder="1" applyAlignment="1">
      <alignment horizontal="right" vertical="center" wrapText="1" readingOrder="1"/>
    </xf>
    <xf numFmtId="167" fontId="28" fillId="37" borderId="6" xfId="2" applyNumberFormat="1" applyFont="1" applyFill="1" applyBorder="1" applyAlignment="1">
      <alignment horizontal="right" vertical="center" wrapText="1" readingOrder="1"/>
    </xf>
    <xf numFmtId="166" fontId="28" fillId="37" borderId="6" xfId="2" applyNumberFormat="1" applyFont="1" applyFill="1" applyBorder="1" applyAlignment="1">
      <alignment horizontal="right" vertical="center" wrapText="1" readingOrder="1"/>
    </xf>
    <xf numFmtId="168" fontId="28" fillId="0" borderId="6" xfId="2" applyNumberFormat="1" applyFont="1" applyFill="1" applyBorder="1" applyAlignment="1">
      <alignment horizontal="right" vertical="center" wrapText="1" readingOrder="1"/>
    </xf>
    <xf numFmtId="166" fontId="28" fillId="0" borderId="6" xfId="2" applyNumberFormat="1" applyFont="1" applyFill="1" applyBorder="1" applyAlignment="1">
      <alignment horizontal="right" vertical="center" wrapText="1" readingOrder="1"/>
    </xf>
    <xf numFmtId="0" fontId="23" fillId="0" borderId="2" xfId="2" applyNumberFormat="1" applyFont="1" applyFill="1" applyBorder="1" applyAlignment="1">
      <alignment vertical="top" wrapText="1"/>
    </xf>
    <xf numFmtId="168" fontId="28" fillId="0" borderId="15" xfId="2" applyNumberFormat="1" applyFont="1" applyFill="1" applyBorder="1" applyAlignment="1">
      <alignment horizontal="right" vertical="center" wrapText="1" readingOrder="1"/>
    </xf>
    <xf numFmtId="166" fontId="28" fillId="0" borderId="15" xfId="2" applyNumberFormat="1" applyFont="1" applyFill="1" applyBorder="1" applyAlignment="1">
      <alignment horizontal="right" vertical="center" wrapText="1" readingOrder="1"/>
    </xf>
    <xf numFmtId="0" fontId="7" fillId="0" borderId="0" xfId="0" applyFont="1"/>
    <xf numFmtId="0" fontId="8" fillId="5" borderId="13" xfId="0" applyFont="1" applyFill="1" applyBorder="1" applyAlignment="1">
      <alignment horizontal="center" vertical="top" wrapText="1" readingOrder="1"/>
    </xf>
    <xf numFmtId="0" fontId="8" fillId="5" borderId="3" xfId="0" applyFont="1" applyFill="1" applyBorder="1" applyAlignment="1">
      <alignment horizontal="center" vertical="center" wrapText="1" readingOrder="1"/>
    </xf>
    <xf numFmtId="0" fontId="12" fillId="11" borderId="6" xfId="0" applyFont="1" applyFill="1" applyBorder="1" applyAlignment="1">
      <alignment vertical="center" wrapText="1" readingOrder="1"/>
    </xf>
    <xf numFmtId="167" fontId="12" fillId="11" borderId="0" xfId="0" applyNumberFormat="1" applyFont="1" applyFill="1" applyAlignment="1">
      <alignment horizontal="right" vertical="center" wrapText="1" readingOrder="1"/>
    </xf>
    <xf numFmtId="0" fontId="12" fillId="12" borderId="6" xfId="0" applyFont="1" applyFill="1" applyBorder="1" applyAlignment="1">
      <alignment vertical="center" wrapText="1" readingOrder="1"/>
    </xf>
    <xf numFmtId="167" fontId="12" fillId="12" borderId="0" xfId="0" applyNumberFormat="1" applyFont="1" applyFill="1" applyAlignment="1">
      <alignment horizontal="right" vertical="center" wrapText="1" readingOrder="1"/>
    </xf>
    <xf numFmtId="0" fontId="12" fillId="13" borderId="6" xfId="0" applyFont="1" applyFill="1" applyBorder="1" applyAlignment="1">
      <alignment vertical="center" wrapText="1" readingOrder="1"/>
    </xf>
    <xf numFmtId="167" fontId="12" fillId="13" borderId="0" xfId="0" applyNumberFormat="1" applyFont="1" applyFill="1" applyAlignment="1">
      <alignment horizontal="right" vertical="center" wrapText="1" readingOrder="1"/>
    </xf>
    <xf numFmtId="0" fontId="12" fillId="14" borderId="6" xfId="0" applyFont="1" applyFill="1" applyBorder="1" applyAlignment="1">
      <alignment vertical="center" wrapText="1" readingOrder="1"/>
    </xf>
    <xf numFmtId="167" fontId="12" fillId="14" borderId="0" xfId="0" applyNumberFormat="1" applyFont="1" applyFill="1" applyAlignment="1">
      <alignment horizontal="right" vertical="center" wrapText="1" readingOrder="1"/>
    </xf>
    <xf numFmtId="0" fontId="12" fillId="15" borderId="6" xfId="0" applyFont="1" applyFill="1" applyBorder="1" applyAlignment="1">
      <alignment vertical="center" wrapText="1" readingOrder="1"/>
    </xf>
    <xf numFmtId="167" fontId="12" fillId="15" borderId="0" xfId="0" applyNumberFormat="1" applyFont="1" applyFill="1" applyAlignment="1">
      <alignment horizontal="right" vertical="center" wrapText="1" readingOrder="1"/>
    </xf>
    <xf numFmtId="0" fontId="12" fillId="16" borderId="6" xfId="0" applyFont="1" applyFill="1" applyBorder="1" applyAlignment="1">
      <alignment vertical="center" wrapText="1" readingOrder="1"/>
    </xf>
    <xf numFmtId="167" fontId="12" fillId="16" borderId="0" xfId="0" applyNumberFormat="1" applyFont="1" applyFill="1" applyAlignment="1">
      <alignment horizontal="right" vertical="center" wrapText="1" readingOrder="1"/>
    </xf>
    <xf numFmtId="0" fontId="12" fillId="17" borderId="6" xfId="0" applyFont="1" applyFill="1" applyBorder="1" applyAlignment="1">
      <alignment vertical="center" wrapText="1" readingOrder="1"/>
    </xf>
    <xf numFmtId="167" fontId="12" fillId="17" borderId="0" xfId="0" applyNumberFormat="1" applyFont="1" applyFill="1" applyAlignment="1">
      <alignment horizontal="right" vertical="center" wrapText="1" readingOrder="1"/>
    </xf>
    <xf numFmtId="0" fontId="14" fillId="4" borderId="6" xfId="0" applyFont="1" applyFill="1" applyBorder="1" applyAlignment="1">
      <alignment vertical="center" wrapText="1" readingOrder="1"/>
    </xf>
    <xf numFmtId="167" fontId="12" fillId="4" borderId="0" xfId="0" applyNumberFormat="1" applyFont="1" applyFill="1" applyAlignment="1">
      <alignment horizontal="right" vertical="center" wrapText="1" readingOrder="1"/>
    </xf>
    <xf numFmtId="0" fontId="8" fillId="5" borderId="3" xfId="0" applyFont="1" applyFill="1" applyBorder="1" applyAlignment="1">
      <alignment horizontal="right" vertical="center" wrapText="1" readingOrder="1"/>
    </xf>
    <xf numFmtId="167" fontId="8" fillId="5" borderId="3" xfId="0" applyNumberFormat="1" applyFont="1" applyFill="1" applyBorder="1" applyAlignment="1">
      <alignment horizontal="right" vertical="center" wrapText="1" readingOrder="1"/>
    </xf>
    <xf numFmtId="0" fontId="7" fillId="0" borderId="5" xfId="0" applyFont="1" applyBorder="1" applyAlignment="1">
      <alignment vertical="top" wrapText="1"/>
    </xf>
    <xf numFmtId="167" fontId="12" fillId="11" borderId="7" xfId="0" applyNumberFormat="1" applyFont="1" applyFill="1" applyBorder="1" applyAlignment="1">
      <alignment horizontal="right" vertical="center" wrapText="1" readingOrder="1"/>
    </xf>
    <xf numFmtId="0" fontId="7" fillId="0" borderId="7" xfId="0" applyFont="1" applyBorder="1" applyAlignment="1">
      <alignment vertical="top" wrapText="1"/>
    </xf>
    <xf numFmtId="167" fontId="12" fillId="12" borderId="7" xfId="0" applyNumberFormat="1" applyFont="1" applyFill="1" applyBorder="1" applyAlignment="1">
      <alignment horizontal="right" vertical="center" wrapText="1" readingOrder="1"/>
    </xf>
    <xf numFmtId="167" fontId="12" fillId="13" borderId="7" xfId="0" applyNumberFormat="1" applyFont="1" applyFill="1" applyBorder="1" applyAlignment="1">
      <alignment horizontal="right" vertical="center" wrapText="1" readingOrder="1"/>
    </xf>
    <xf numFmtId="167" fontId="12" fillId="14" borderId="7" xfId="0" applyNumberFormat="1" applyFont="1" applyFill="1" applyBorder="1" applyAlignment="1">
      <alignment horizontal="right" vertical="center" wrapText="1" readingOrder="1"/>
    </xf>
    <xf numFmtId="167" fontId="12" fillId="15" borderId="7" xfId="0" applyNumberFormat="1" applyFont="1" applyFill="1" applyBorder="1" applyAlignment="1">
      <alignment horizontal="right" vertical="center" wrapText="1" readingOrder="1"/>
    </xf>
    <xf numFmtId="167" fontId="12" fillId="16" borderId="7" xfId="0" applyNumberFormat="1" applyFont="1" applyFill="1" applyBorder="1" applyAlignment="1">
      <alignment horizontal="right" vertical="center" wrapText="1" readingOrder="1"/>
    </xf>
    <xf numFmtId="167" fontId="12" fillId="17" borderId="7" xfId="0" applyNumberFormat="1" applyFont="1" applyFill="1" applyBorder="1" applyAlignment="1">
      <alignment horizontal="right" vertical="center" wrapText="1" readingOrder="1"/>
    </xf>
    <xf numFmtId="167" fontId="12" fillId="4" borderId="7" xfId="0" applyNumberFormat="1" applyFont="1" applyFill="1" applyBorder="1" applyAlignment="1">
      <alignment horizontal="right" vertical="center" wrapText="1" readingOrder="1"/>
    </xf>
    <xf numFmtId="0" fontId="32" fillId="0" borderId="37" xfId="2" applyNumberFormat="1" applyFont="1" applyFill="1" applyBorder="1" applyAlignment="1">
      <alignment horizontal="center" vertical="center" wrapText="1" readingOrder="1"/>
    </xf>
    <xf numFmtId="0" fontId="7" fillId="0" borderId="0" xfId="2" applyFont="1" applyFill="1" applyBorder="1"/>
    <xf numFmtId="0" fontId="8" fillId="5" borderId="35" xfId="2" applyNumberFormat="1" applyFont="1" applyFill="1" applyBorder="1" applyAlignment="1">
      <alignment horizontal="center" vertical="center" wrapText="1" readingOrder="1"/>
    </xf>
    <xf numFmtId="0" fontId="12" fillId="0" borderId="37" xfId="2" applyNumberFormat="1" applyFont="1" applyFill="1" applyBorder="1" applyAlignment="1">
      <alignment horizontal="center" vertical="center" wrapText="1" readingOrder="1"/>
    </xf>
    <xf numFmtId="0" fontId="12" fillId="0" borderId="38" xfId="2" applyNumberFormat="1" applyFont="1" applyFill="1" applyBorder="1" applyAlignment="1">
      <alignment horizontal="left" vertical="center" wrapText="1" readingOrder="1"/>
    </xf>
    <xf numFmtId="0" fontId="12" fillId="0" borderId="39" xfId="2" applyNumberFormat="1" applyFont="1" applyFill="1" applyBorder="1" applyAlignment="1">
      <alignment horizontal="left" vertical="center" wrapText="1" readingOrder="1"/>
    </xf>
    <xf numFmtId="0" fontId="12" fillId="6" borderId="37" xfId="2" applyNumberFormat="1" applyFont="1" applyFill="1" applyBorder="1" applyAlignment="1">
      <alignment horizontal="center" vertical="center" wrapText="1" readingOrder="1"/>
    </xf>
    <xf numFmtId="0" fontId="12" fillId="6" borderId="38" xfId="2" applyNumberFormat="1" applyFont="1" applyFill="1" applyBorder="1" applyAlignment="1">
      <alignment horizontal="left" vertical="center" wrapText="1" readingOrder="1"/>
    </xf>
    <xf numFmtId="0" fontId="12" fillId="6" borderId="39" xfId="2" applyNumberFormat="1" applyFont="1" applyFill="1" applyBorder="1" applyAlignment="1">
      <alignment horizontal="left" vertical="center" wrapText="1" readingOrder="1"/>
    </xf>
    <xf numFmtId="0" fontId="32" fillId="0" borderId="38" xfId="2" applyNumberFormat="1" applyFont="1" applyFill="1" applyBorder="1" applyAlignment="1">
      <alignment horizontal="left" vertical="center" wrapText="1" readingOrder="1"/>
    </xf>
    <xf numFmtId="0" fontId="32" fillId="0" borderId="38" xfId="2" applyNumberFormat="1" applyFont="1" applyFill="1" applyBorder="1" applyAlignment="1">
      <alignment horizontal="left" vertical="center" wrapText="1" readingOrder="1"/>
    </xf>
    <xf numFmtId="0" fontId="32" fillId="0" borderId="39" xfId="2" applyNumberFormat="1" applyFont="1" applyFill="1" applyBorder="1" applyAlignment="1">
      <alignment horizontal="left" vertical="center" wrapText="1" readingOrder="1"/>
    </xf>
    <xf numFmtId="0" fontId="12" fillId="38" borderId="37" xfId="2" applyNumberFormat="1" applyFont="1" applyFill="1" applyBorder="1" applyAlignment="1">
      <alignment horizontal="center" vertical="center" wrapText="1" readingOrder="1"/>
    </xf>
    <xf numFmtId="0" fontId="12" fillId="38" borderId="38" xfId="2" applyNumberFormat="1" applyFont="1" applyFill="1" applyBorder="1" applyAlignment="1">
      <alignment horizontal="left" vertical="center" wrapText="1" readingOrder="1"/>
    </xf>
    <xf numFmtId="0" fontId="12" fillId="38" borderId="39" xfId="2" applyNumberFormat="1" applyFont="1" applyFill="1" applyBorder="1" applyAlignment="1">
      <alignment horizontal="left" vertical="center" wrapText="1" readingOrder="1"/>
    </xf>
    <xf numFmtId="0" fontId="7" fillId="0" borderId="0" xfId="2" applyFont="1" applyFill="1" applyBorder="1" applyAlignment="1">
      <alignment wrapText="1"/>
    </xf>
    <xf numFmtId="0" fontId="32" fillId="6" borderId="37" xfId="2" applyNumberFormat="1" applyFont="1" applyFill="1" applyBorder="1" applyAlignment="1">
      <alignment horizontal="center" vertical="center" wrapText="1" readingOrder="1"/>
    </xf>
    <xf numFmtId="0" fontId="32" fillId="6" borderId="38" xfId="2" applyNumberFormat="1" applyFont="1" applyFill="1" applyBorder="1" applyAlignment="1">
      <alignment horizontal="left" vertical="center" wrapText="1" readingOrder="1"/>
    </xf>
    <xf numFmtId="0" fontId="32" fillId="6" borderId="38" xfId="2" applyNumberFormat="1" applyFont="1" applyFill="1" applyBorder="1" applyAlignment="1">
      <alignment horizontal="left" vertical="center" wrapText="1" readingOrder="1"/>
    </xf>
    <xf numFmtId="0" fontId="32" fillId="6" borderId="39" xfId="2" applyNumberFormat="1" applyFont="1" applyFill="1" applyBorder="1" applyAlignment="1">
      <alignment horizontal="left" vertical="center" wrapText="1" readingOrder="1"/>
    </xf>
    <xf numFmtId="170" fontId="0" fillId="0" borderId="1" xfId="1" applyNumberFormat="1" applyFont="1" applyBorder="1"/>
    <xf numFmtId="170" fontId="3" fillId="0" borderId="1" xfId="0" applyNumberFormat="1" applyFont="1" applyBorder="1"/>
    <xf numFmtId="0" fontId="0" fillId="0" borderId="40" xfId="0" applyFont="1" applyFill="1" applyBorder="1"/>
    <xf numFmtId="165" fontId="0" fillId="0" borderId="0" xfId="0" applyNumberFormat="1" applyFont="1"/>
    <xf numFmtId="0" fontId="0" fillId="0" borderId="0" xfId="0" applyFont="1"/>
    <xf numFmtId="0" fontId="3" fillId="8" borderId="0" xfId="0" applyFont="1" applyFill="1"/>
    <xf numFmtId="164" fontId="3" fillId="8" borderId="0" xfId="0" applyNumberFormat="1" applyFont="1" applyFill="1"/>
    <xf numFmtId="0" fontId="34" fillId="0" borderId="1" xfId="0" applyFont="1" applyBorder="1" applyAlignment="1">
      <alignment horizontal="left"/>
    </xf>
    <xf numFmtId="4" fontId="34" fillId="0" borderId="1" xfId="0" applyNumberFormat="1" applyFont="1" applyBorder="1"/>
    <xf numFmtId="0" fontId="22" fillId="0" borderId="1" xfId="0" applyFont="1" applyBorder="1" applyAlignment="1">
      <alignment horizontal="left"/>
    </xf>
    <xf numFmtId="4" fontId="22" fillId="0" borderId="1" xfId="0" applyNumberFormat="1" applyFont="1" applyBorder="1"/>
    <xf numFmtId="0" fontId="7" fillId="0" borderId="0" xfId="2" applyFont="1" applyFill="1" applyBorder="1"/>
    <xf numFmtId="0" fontId="8" fillId="5" borderId="3" xfId="2" applyNumberFormat="1" applyFont="1" applyFill="1" applyBorder="1" applyAlignment="1">
      <alignment horizontal="center" vertical="center" wrapText="1" readingOrder="1"/>
    </xf>
    <xf numFmtId="0" fontId="14" fillId="0" borderId="6" xfId="2" applyNumberFormat="1" applyFont="1" applyFill="1" applyBorder="1" applyAlignment="1">
      <alignment horizontal="center" vertical="center" wrapText="1" readingOrder="1"/>
    </xf>
    <xf numFmtId="171" fontId="12" fillId="0" borderId="0" xfId="2" applyNumberFormat="1" applyFont="1" applyFill="1" applyBorder="1" applyAlignment="1">
      <alignment horizontal="center" vertical="center" wrapText="1" readingOrder="1"/>
    </xf>
    <xf numFmtId="0" fontId="12" fillId="0" borderId="0" xfId="2" applyNumberFormat="1" applyFont="1" applyFill="1" applyBorder="1" applyAlignment="1">
      <alignment horizontal="center" vertical="center" wrapText="1" readingOrder="1"/>
    </xf>
    <xf numFmtId="0" fontId="12" fillId="0" borderId="0" xfId="2" applyNumberFormat="1" applyFont="1" applyFill="1" applyBorder="1" applyAlignment="1">
      <alignment vertical="center" wrapText="1" readingOrder="1"/>
    </xf>
    <xf numFmtId="166" fontId="12" fillId="0" borderId="0" xfId="2" applyNumberFormat="1" applyFont="1" applyFill="1" applyBorder="1" applyAlignment="1">
      <alignment horizontal="right" vertical="center" wrapText="1" readingOrder="1"/>
    </xf>
    <xf numFmtId="166" fontId="12" fillId="0" borderId="7" xfId="2" applyNumberFormat="1" applyFont="1" applyFill="1" applyBorder="1" applyAlignment="1">
      <alignment horizontal="right" vertical="center" wrapText="1" readingOrder="1"/>
    </xf>
    <xf numFmtId="0" fontId="14" fillId="6" borderId="6" xfId="2" applyNumberFormat="1" applyFont="1" applyFill="1" applyBorder="1" applyAlignment="1">
      <alignment horizontal="center" vertical="center" wrapText="1" readingOrder="1"/>
    </xf>
    <xf numFmtId="171" fontId="12" fillId="6" borderId="0" xfId="2" applyNumberFormat="1" applyFont="1" applyFill="1" applyBorder="1" applyAlignment="1">
      <alignment horizontal="center" vertical="center" wrapText="1" readingOrder="1"/>
    </xf>
    <xf numFmtId="0" fontId="12" fillId="6" borderId="0" xfId="2" applyNumberFormat="1" applyFont="1" applyFill="1" applyBorder="1" applyAlignment="1">
      <alignment horizontal="center" vertical="center" wrapText="1" readingOrder="1"/>
    </xf>
    <xf numFmtId="0" fontId="12" fillId="6" borderId="0" xfId="2" applyNumberFormat="1" applyFont="1" applyFill="1" applyBorder="1" applyAlignment="1">
      <alignment vertical="center" wrapText="1" readingOrder="1"/>
    </xf>
    <xf numFmtId="166" fontId="12" fillId="6" borderId="0" xfId="2" applyNumberFormat="1" applyFont="1" applyFill="1" applyBorder="1" applyAlignment="1">
      <alignment horizontal="right" vertical="center" wrapText="1" readingOrder="1"/>
    </xf>
    <xf numFmtId="166" fontId="12" fillId="6" borderId="7" xfId="2" applyNumberFormat="1" applyFont="1" applyFill="1" applyBorder="1" applyAlignment="1">
      <alignment horizontal="right" vertical="center" wrapText="1" readingOrder="1"/>
    </xf>
    <xf numFmtId="0" fontId="12" fillId="5" borderId="8" xfId="2" applyNumberFormat="1" applyFont="1" applyFill="1" applyBorder="1" applyAlignment="1">
      <alignment horizontal="center" vertical="center" wrapText="1" readingOrder="1"/>
    </xf>
    <xf numFmtId="0" fontId="14" fillId="5" borderId="4" xfId="2" applyNumberFormat="1" applyFont="1" applyFill="1" applyBorder="1" applyAlignment="1">
      <alignment horizontal="center" vertical="center" wrapText="1" readingOrder="1"/>
    </xf>
    <xf numFmtId="0" fontId="12" fillId="5" borderId="4" xfId="2" applyNumberFormat="1" applyFont="1" applyFill="1" applyBorder="1" applyAlignment="1">
      <alignment vertical="center" wrapText="1" readingOrder="1"/>
    </xf>
    <xf numFmtId="0" fontId="8" fillId="5" borderId="5" xfId="2" applyNumberFormat="1" applyFont="1" applyFill="1" applyBorder="1" applyAlignment="1">
      <alignment horizontal="right" vertical="center" wrapText="1" readingOrder="1"/>
    </xf>
    <xf numFmtId="166" fontId="8" fillId="5" borderId="3" xfId="2" applyNumberFormat="1" applyFont="1" applyFill="1" applyBorder="1" applyAlignment="1">
      <alignment horizontal="right" vertical="center" wrapText="1" readingOrder="1"/>
    </xf>
    <xf numFmtId="0" fontId="7" fillId="0" borderId="0" xfId="2" applyFont="1" applyFill="1" applyBorder="1"/>
    <xf numFmtId="0" fontId="8" fillId="5" borderId="3" xfId="2" applyNumberFormat="1" applyFont="1" applyFill="1" applyBorder="1" applyAlignment="1">
      <alignment horizontal="center" vertical="center" wrapText="1" readingOrder="1"/>
    </xf>
    <xf numFmtId="0" fontId="7" fillId="0" borderId="10" xfId="2" applyNumberFormat="1" applyFont="1" applyFill="1" applyBorder="1" applyAlignment="1">
      <alignment vertical="top" wrapText="1"/>
    </xf>
    <xf numFmtId="0" fontId="8" fillId="5" borderId="8" xfId="2" applyNumberFormat="1" applyFont="1" applyFill="1" applyBorder="1" applyAlignment="1">
      <alignment horizontal="center" vertical="center" wrapText="1" readingOrder="1"/>
    </xf>
    <xf numFmtId="0" fontId="7" fillId="0" borderId="2" xfId="2" applyNumberFormat="1" applyFont="1" applyFill="1" applyBorder="1" applyAlignment="1">
      <alignment vertical="top" wrapText="1"/>
    </xf>
    <xf numFmtId="0" fontId="12" fillId="0" borderId="16" xfId="2" applyNumberFormat="1" applyFont="1" applyFill="1" applyBorder="1" applyAlignment="1">
      <alignment horizontal="right" vertical="center" wrapText="1" readingOrder="1"/>
    </xf>
    <xf numFmtId="168" fontId="12" fillId="6" borderId="16" xfId="2" applyNumberFormat="1" applyFont="1" applyFill="1" applyBorder="1" applyAlignment="1">
      <alignment horizontal="right" vertical="center" wrapText="1" readingOrder="1"/>
    </xf>
    <xf numFmtId="168" fontId="12" fillId="0" borderId="16" xfId="2" applyNumberFormat="1" applyFont="1" applyFill="1" applyBorder="1" applyAlignment="1">
      <alignment horizontal="right" vertical="center" wrapText="1" readingOrder="1"/>
    </xf>
    <xf numFmtId="166" fontId="8" fillId="5" borderId="3" xfId="2" applyNumberFormat="1" applyFont="1" applyFill="1" applyBorder="1" applyAlignment="1">
      <alignment horizontal="right" vertical="center" wrapText="1" readingOrder="1"/>
    </xf>
    <xf numFmtId="166" fontId="12" fillId="0" borderId="16" xfId="2" applyNumberFormat="1" applyFont="1" applyFill="1" applyBorder="1" applyAlignment="1">
      <alignment horizontal="right" vertical="center" wrapText="1" readingOrder="1"/>
    </xf>
    <xf numFmtId="166" fontId="12" fillId="0" borderId="6" xfId="2" applyNumberFormat="1" applyFont="1" applyFill="1" applyBorder="1" applyAlignment="1">
      <alignment horizontal="right" vertical="center" wrapText="1" readingOrder="1"/>
    </xf>
    <xf numFmtId="166" fontId="14" fillId="6" borderId="16" xfId="2" applyNumberFormat="1" applyFont="1" applyFill="1" applyBorder="1" applyAlignment="1">
      <alignment horizontal="right" vertical="center" wrapText="1" readingOrder="1"/>
    </xf>
    <xf numFmtId="0" fontId="12" fillId="6" borderId="16" xfId="2" applyNumberFormat="1" applyFont="1" applyFill="1" applyBorder="1" applyAlignment="1">
      <alignment horizontal="right" vertical="center" wrapText="1" readingOrder="1"/>
    </xf>
    <xf numFmtId="167" fontId="8" fillId="6" borderId="3" xfId="2" applyNumberFormat="1" applyFont="1" applyFill="1" applyBorder="1" applyAlignment="1">
      <alignment horizontal="right" vertical="center" wrapText="1" readingOrder="1"/>
    </xf>
    <xf numFmtId="0" fontId="8" fillId="6" borderId="3" xfId="2" applyNumberFormat="1" applyFont="1" applyFill="1" applyBorder="1" applyAlignment="1">
      <alignment horizontal="center" vertical="center" wrapText="1" readingOrder="1"/>
    </xf>
    <xf numFmtId="167" fontId="8" fillId="6" borderId="8" xfId="2" applyNumberFormat="1" applyFont="1" applyFill="1" applyBorder="1" applyAlignment="1">
      <alignment horizontal="right" vertical="center" wrapText="1" readingOrder="1"/>
    </xf>
    <xf numFmtId="0" fontId="7" fillId="0" borderId="0" xfId="2" applyFont="1" applyFill="1" applyBorder="1"/>
    <xf numFmtId="0" fontId="8" fillId="5" borderId="3" xfId="2" applyNumberFormat="1" applyFont="1" applyFill="1" applyBorder="1" applyAlignment="1">
      <alignment horizontal="center" vertical="center" wrapText="1" readingOrder="1"/>
    </xf>
    <xf numFmtId="0" fontId="8" fillId="36" borderId="6" xfId="2" applyNumberFormat="1" applyFont="1" applyFill="1" applyBorder="1" applyAlignment="1">
      <alignment vertical="center" wrapText="1" readingOrder="1"/>
    </xf>
    <xf numFmtId="167" fontId="8" fillId="36" borderId="6" xfId="2" applyNumberFormat="1" applyFont="1" applyFill="1" applyBorder="1" applyAlignment="1">
      <alignment horizontal="right" vertical="center" wrapText="1" readingOrder="1"/>
    </xf>
    <xf numFmtId="0" fontId="12" fillId="37" borderId="6" xfId="2" applyNumberFormat="1" applyFont="1" applyFill="1" applyBorder="1" applyAlignment="1">
      <alignment vertical="center" wrapText="1" readingOrder="1"/>
    </xf>
    <xf numFmtId="167" fontId="12" fillId="37" borderId="6" xfId="2" applyNumberFormat="1" applyFont="1" applyFill="1" applyBorder="1" applyAlignment="1">
      <alignment horizontal="right" vertical="center" wrapText="1" readingOrder="1"/>
    </xf>
    <xf numFmtId="0" fontId="12" fillId="0" borderId="6" xfId="2" applyNumberFormat="1" applyFont="1" applyFill="1" applyBorder="1" applyAlignment="1">
      <alignment vertical="center" wrapText="1" readingOrder="1"/>
    </xf>
    <xf numFmtId="168" fontId="12" fillId="0" borderId="6" xfId="2" applyNumberFormat="1" applyFont="1" applyFill="1" applyBorder="1" applyAlignment="1">
      <alignment horizontal="right" vertical="center" wrapText="1" readingOrder="1"/>
    </xf>
    <xf numFmtId="0" fontId="12" fillId="0" borderId="15" xfId="2" applyNumberFormat="1" applyFont="1" applyFill="1" applyBorder="1" applyAlignment="1">
      <alignment vertical="center" wrapText="1" readingOrder="1"/>
    </xf>
    <xf numFmtId="168" fontId="12" fillId="0" borderId="15" xfId="2" applyNumberFormat="1" applyFont="1" applyFill="1" applyBorder="1" applyAlignment="1">
      <alignment horizontal="right" vertical="center" wrapText="1" readingOrder="1"/>
    </xf>
    <xf numFmtId="0" fontId="32" fillId="6" borderId="38" xfId="2" applyNumberFormat="1" applyFont="1" applyFill="1" applyBorder="1" applyAlignment="1">
      <alignment horizontal="left" vertical="center" wrapText="1" readingOrder="1"/>
    </xf>
    <xf numFmtId="0" fontId="24" fillId="5" borderId="3" xfId="2" applyNumberFormat="1" applyFont="1" applyFill="1" applyBorder="1" applyAlignment="1">
      <alignment horizontal="center" vertical="center" wrapText="1" readingOrder="1"/>
    </xf>
    <xf numFmtId="0" fontId="24" fillId="5" borderId="13" xfId="2" applyNumberFormat="1" applyFont="1" applyFill="1" applyBorder="1" applyAlignment="1">
      <alignment horizontal="center" vertical="top" wrapText="1" readingOrder="1"/>
    </xf>
    <xf numFmtId="0" fontId="28" fillId="11" borderId="6" xfId="2" applyNumberFormat="1" applyFont="1" applyFill="1" applyBorder="1" applyAlignment="1">
      <alignment vertical="center" wrapText="1" readingOrder="1"/>
    </xf>
    <xf numFmtId="167" fontId="28" fillId="11" borderId="0" xfId="2" applyNumberFormat="1" applyFont="1" applyFill="1" applyBorder="1" applyAlignment="1">
      <alignment horizontal="right" vertical="center" wrapText="1" readingOrder="1"/>
    </xf>
    <xf numFmtId="0" fontId="28" fillId="12" borderId="6" xfId="2" applyNumberFormat="1" applyFont="1" applyFill="1" applyBorder="1" applyAlignment="1">
      <alignment vertical="center" wrapText="1" readingOrder="1"/>
    </xf>
    <xf numFmtId="167" fontId="28" fillId="12" borderId="0" xfId="2" applyNumberFormat="1" applyFont="1" applyFill="1" applyBorder="1" applyAlignment="1">
      <alignment horizontal="right" vertical="center" wrapText="1" readingOrder="1"/>
    </xf>
    <xf numFmtId="0" fontId="28" fillId="13" borderId="6" xfId="2" applyNumberFormat="1" applyFont="1" applyFill="1" applyBorder="1" applyAlignment="1">
      <alignment vertical="center" wrapText="1" readingOrder="1"/>
    </xf>
    <xf numFmtId="167" fontId="28" fillId="13" borderId="0" xfId="2" applyNumberFormat="1" applyFont="1" applyFill="1" applyBorder="1" applyAlignment="1">
      <alignment horizontal="right" vertical="center" wrapText="1" readingOrder="1"/>
    </xf>
    <xf numFmtId="0" fontId="28" fillId="14" borderId="6" xfId="2" applyNumberFormat="1" applyFont="1" applyFill="1" applyBorder="1" applyAlignment="1">
      <alignment vertical="center" wrapText="1" readingOrder="1"/>
    </xf>
    <xf numFmtId="167" fontId="28" fillId="14" borderId="0" xfId="2" applyNumberFormat="1" applyFont="1" applyFill="1" applyBorder="1" applyAlignment="1">
      <alignment horizontal="right" vertical="center" wrapText="1" readingOrder="1"/>
    </xf>
    <xf numFmtId="0" fontId="28" fillId="15" borderId="6" xfId="2" applyNumberFormat="1" applyFont="1" applyFill="1" applyBorder="1" applyAlignment="1">
      <alignment vertical="center" wrapText="1" readingOrder="1"/>
    </xf>
    <xf numFmtId="167" fontId="28" fillId="15" borderId="0" xfId="2" applyNumberFormat="1" applyFont="1" applyFill="1" applyBorder="1" applyAlignment="1">
      <alignment horizontal="right" vertical="center" wrapText="1" readingOrder="1"/>
    </xf>
    <xf numFmtId="0" fontId="28" fillId="16" borderId="6" xfId="2" applyNumberFormat="1" applyFont="1" applyFill="1" applyBorder="1" applyAlignment="1">
      <alignment vertical="center" wrapText="1" readingOrder="1"/>
    </xf>
    <xf numFmtId="167" fontId="28" fillId="16" borderId="0" xfId="2" applyNumberFormat="1" applyFont="1" applyFill="1" applyBorder="1" applyAlignment="1">
      <alignment horizontal="right" vertical="center" wrapText="1" readingOrder="1"/>
    </xf>
    <xf numFmtId="0" fontId="28" fillId="17" borderId="6" xfId="2" applyNumberFormat="1" applyFont="1" applyFill="1" applyBorder="1" applyAlignment="1">
      <alignment vertical="center" wrapText="1" readingOrder="1"/>
    </xf>
    <xf numFmtId="167" fontId="28" fillId="17" borderId="0" xfId="2" applyNumberFormat="1" applyFont="1" applyFill="1" applyBorder="1" applyAlignment="1">
      <alignment horizontal="right" vertical="center" wrapText="1" readingOrder="1"/>
    </xf>
    <xf numFmtId="0" fontId="29" fillId="4" borderId="6" xfId="2" applyNumberFormat="1" applyFont="1" applyFill="1" applyBorder="1" applyAlignment="1">
      <alignment vertical="center" wrapText="1" readingOrder="1"/>
    </xf>
    <xf numFmtId="167" fontId="28" fillId="4" borderId="0" xfId="2" applyNumberFormat="1" applyFont="1" applyFill="1" applyBorder="1" applyAlignment="1">
      <alignment horizontal="right" vertical="center" wrapText="1" readingOrder="1"/>
    </xf>
    <xf numFmtId="0" fontId="24" fillId="5" borderId="3" xfId="2" applyNumberFormat="1" applyFont="1" applyFill="1" applyBorder="1" applyAlignment="1">
      <alignment horizontal="right" vertical="center" wrapText="1" readingOrder="1"/>
    </xf>
    <xf numFmtId="167" fontId="24" fillId="5" borderId="3" xfId="2" applyNumberFormat="1" applyFont="1" applyFill="1" applyBorder="1" applyAlignment="1">
      <alignment horizontal="right" vertical="center" wrapText="1" readingOrder="1"/>
    </xf>
    <xf numFmtId="0" fontId="23" fillId="0" borderId="5" xfId="2" applyNumberFormat="1" applyFont="1" applyFill="1" applyBorder="1" applyAlignment="1">
      <alignment vertical="top" wrapText="1"/>
    </xf>
    <xf numFmtId="167" fontId="28" fillId="11" borderId="7" xfId="2" applyNumberFormat="1" applyFont="1" applyFill="1" applyBorder="1" applyAlignment="1">
      <alignment horizontal="right" vertical="center" wrapText="1" readingOrder="1"/>
    </xf>
    <xf numFmtId="0" fontId="23" fillId="0" borderId="7" xfId="2" applyNumberFormat="1" applyFont="1" applyFill="1" applyBorder="1" applyAlignment="1">
      <alignment vertical="top" wrapText="1"/>
    </xf>
    <xf numFmtId="167" fontId="28" fillId="12" borderId="7" xfId="2" applyNumberFormat="1" applyFont="1" applyFill="1" applyBorder="1" applyAlignment="1">
      <alignment horizontal="right" vertical="center" wrapText="1" readingOrder="1"/>
    </xf>
    <xf numFmtId="167" fontId="28" fillId="13" borderId="7" xfId="2" applyNumberFormat="1" applyFont="1" applyFill="1" applyBorder="1" applyAlignment="1">
      <alignment horizontal="right" vertical="center" wrapText="1" readingOrder="1"/>
    </xf>
    <xf numFmtId="167" fontId="28" fillId="14" borderId="7" xfId="2" applyNumberFormat="1" applyFont="1" applyFill="1" applyBorder="1" applyAlignment="1">
      <alignment horizontal="right" vertical="center" wrapText="1" readingOrder="1"/>
    </xf>
    <xf numFmtId="167" fontId="28" fillId="15" borderId="7" xfId="2" applyNumberFormat="1" applyFont="1" applyFill="1" applyBorder="1" applyAlignment="1">
      <alignment horizontal="right" vertical="center" wrapText="1" readingOrder="1"/>
    </xf>
    <xf numFmtId="167" fontId="28" fillId="16" borderId="7" xfId="2" applyNumberFormat="1" applyFont="1" applyFill="1" applyBorder="1" applyAlignment="1">
      <alignment horizontal="right" vertical="center" wrapText="1" readingOrder="1"/>
    </xf>
    <xf numFmtId="167" fontId="28" fillId="17" borderId="7" xfId="2" applyNumberFormat="1" applyFont="1" applyFill="1" applyBorder="1" applyAlignment="1">
      <alignment horizontal="right" vertical="center" wrapText="1" readingOrder="1"/>
    </xf>
    <xf numFmtId="167" fontId="28" fillId="4" borderId="7" xfId="2" applyNumberFormat="1" applyFont="1" applyFill="1" applyBorder="1" applyAlignment="1">
      <alignment horizontal="right" vertical="center" wrapText="1" readingOrder="1"/>
    </xf>
    <xf numFmtId="0" fontId="7" fillId="0" borderId="0" xfId="2" applyFont="1" applyFill="1" applyBorder="1"/>
    <xf numFmtId="0" fontId="8" fillId="5" borderId="3" xfId="2" applyNumberFormat="1" applyFont="1" applyFill="1" applyBorder="1" applyAlignment="1">
      <alignment horizontal="center" vertical="center" wrapText="1" readingOrder="1"/>
    </xf>
    <xf numFmtId="0" fontId="8" fillId="5" borderId="13" xfId="2" applyNumberFormat="1" applyFont="1" applyFill="1" applyBorder="1" applyAlignment="1">
      <alignment horizontal="center" vertical="top" wrapText="1" readingOrder="1"/>
    </xf>
    <xf numFmtId="0" fontId="12" fillId="11" borderId="6" xfId="2" applyNumberFormat="1" applyFont="1" applyFill="1" applyBorder="1" applyAlignment="1">
      <alignment vertical="center" wrapText="1" readingOrder="1"/>
    </xf>
    <xf numFmtId="167" fontId="12" fillId="11" borderId="0" xfId="2" applyNumberFormat="1" applyFont="1" applyFill="1" applyBorder="1" applyAlignment="1">
      <alignment horizontal="right" vertical="center" wrapText="1" readingOrder="1"/>
    </xf>
    <xf numFmtId="0" fontId="12" fillId="12" borderId="6" xfId="2" applyNumberFormat="1" applyFont="1" applyFill="1" applyBorder="1" applyAlignment="1">
      <alignment vertical="center" wrapText="1" readingOrder="1"/>
    </xf>
    <xf numFmtId="167" fontId="12" fillId="12" borderId="0" xfId="2" applyNumberFormat="1" applyFont="1" applyFill="1" applyBorder="1" applyAlignment="1">
      <alignment horizontal="right" vertical="center" wrapText="1" readingOrder="1"/>
    </xf>
    <xf numFmtId="0" fontId="12" fillId="13" borderId="6" xfId="2" applyNumberFormat="1" applyFont="1" applyFill="1" applyBorder="1" applyAlignment="1">
      <alignment vertical="center" wrapText="1" readingOrder="1"/>
    </xf>
    <xf numFmtId="167" fontId="12" fillId="13" borderId="0" xfId="2" applyNumberFormat="1" applyFont="1" applyFill="1" applyBorder="1" applyAlignment="1">
      <alignment horizontal="right" vertical="center" wrapText="1" readingOrder="1"/>
    </xf>
    <xf numFmtId="0" fontId="12" fillId="14" borderId="6" xfId="2" applyNumberFormat="1" applyFont="1" applyFill="1" applyBorder="1" applyAlignment="1">
      <alignment vertical="center" wrapText="1" readingOrder="1"/>
    </xf>
    <xf numFmtId="167" fontId="12" fillId="14" borderId="0" xfId="2" applyNumberFormat="1" applyFont="1" applyFill="1" applyBorder="1" applyAlignment="1">
      <alignment horizontal="right" vertical="center" wrapText="1" readingOrder="1"/>
    </xf>
    <xf numFmtId="0" fontId="12" fillId="15" borderId="6" xfId="2" applyNumberFormat="1" applyFont="1" applyFill="1" applyBorder="1" applyAlignment="1">
      <alignment vertical="center" wrapText="1" readingOrder="1"/>
    </xf>
    <xf numFmtId="167" fontId="12" fillId="15" borderId="0" xfId="2" applyNumberFormat="1" applyFont="1" applyFill="1" applyBorder="1" applyAlignment="1">
      <alignment horizontal="right" vertical="center" wrapText="1" readingOrder="1"/>
    </xf>
    <xf numFmtId="0" fontId="12" fillId="16" borderId="6" xfId="2" applyNumberFormat="1" applyFont="1" applyFill="1" applyBorder="1" applyAlignment="1">
      <alignment vertical="center" wrapText="1" readingOrder="1"/>
    </xf>
    <xf numFmtId="167" fontId="12" fillId="16" borderId="0" xfId="2" applyNumberFormat="1" applyFont="1" applyFill="1" applyBorder="1" applyAlignment="1">
      <alignment horizontal="right" vertical="center" wrapText="1" readingOrder="1"/>
    </xf>
    <xf numFmtId="0" fontId="12" fillId="17" borderId="6" xfId="2" applyNumberFormat="1" applyFont="1" applyFill="1" applyBorder="1" applyAlignment="1">
      <alignment vertical="center" wrapText="1" readingOrder="1"/>
    </xf>
    <xf numFmtId="167" fontId="12" fillId="17" borderId="0" xfId="2" applyNumberFormat="1" applyFont="1" applyFill="1" applyBorder="1" applyAlignment="1">
      <alignment horizontal="right" vertical="center" wrapText="1" readingOrder="1"/>
    </xf>
    <xf numFmtId="0" fontId="14" fillId="4" borderId="6" xfId="2" applyNumberFormat="1" applyFont="1" applyFill="1" applyBorder="1" applyAlignment="1">
      <alignment vertical="center" wrapText="1" readingOrder="1"/>
    </xf>
    <xf numFmtId="167" fontId="12" fillId="4" borderId="0" xfId="2" applyNumberFormat="1" applyFont="1" applyFill="1" applyBorder="1" applyAlignment="1">
      <alignment horizontal="right" vertical="center" wrapText="1" readingOrder="1"/>
    </xf>
    <xf numFmtId="0" fontId="8" fillId="5" borderId="3" xfId="2" applyNumberFormat="1" applyFont="1" applyFill="1" applyBorder="1" applyAlignment="1">
      <alignment horizontal="right" vertical="center" wrapText="1" readingOrder="1"/>
    </xf>
    <xf numFmtId="167" fontId="8" fillId="5" borderId="3" xfId="2" applyNumberFormat="1" applyFont="1" applyFill="1" applyBorder="1" applyAlignment="1">
      <alignment horizontal="right" vertical="center" wrapText="1" readingOrder="1"/>
    </xf>
    <xf numFmtId="167" fontId="12" fillId="11" borderId="7" xfId="2" applyNumberFormat="1" applyFont="1" applyFill="1" applyBorder="1" applyAlignment="1">
      <alignment horizontal="right" vertical="center" wrapText="1" readingOrder="1"/>
    </xf>
    <xf numFmtId="167" fontId="12" fillId="12" borderId="7" xfId="2" applyNumberFormat="1" applyFont="1" applyFill="1" applyBorder="1" applyAlignment="1">
      <alignment horizontal="right" vertical="center" wrapText="1" readingOrder="1"/>
    </xf>
    <xf numFmtId="167" fontId="12" fillId="13" borderId="7" xfId="2" applyNumberFormat="1" applyFont="1" applyFill="1" applyBorder="1" applyAlignment="1">
      <alignment horizontal="right" vertical="center" wrapText="1" readingOrder="1"/>
    </xf>
    <xf numFmtId="167" fontId="12" fillId="14" borderId="7" xfId="2" applyNumberFormat="1" applyFont="1" applyFill="1" applyBorder="1" applyAlignment="1">
      <alignment horizontal="right" vertical="center" wrapText="1" readingOrder="1"/>
    </xf>
    <xf numFmtId="167" fontId="12" fillId="15" borderId="7" xfId="2" applyNumberFormat="1" applyFont="1" applyFill="1" applyBorder="1" applyAlignment="1">
      <alignment horizontal="right" vertical="center" wrapText="1" readingOrder="1"/>
    </xf>
    <xf numFmtId="167" fontId="12" fillId="16" borderId="7" xfId="2" applyNumberFormat="1" applyFont="1" applyFill="1" applyBorder="1" applyAlignment="1">
      <alignment horizontal="right" vertical="center" wrapText="1" readingOrder="1"/>
    </xf>
    <xf numFmtId="167" fontId="12" fillId="17" borderId="7" xfId="2" applyNumberFormat="1" applyFont="1" applyFill="1" applyBorder="1" applyAlignment="1">
      <alignment horizontal="right" vertical="center" wrapText="1" readingOrder="1"/>
    </xf>
    <xf numFmtId="167" fontId="12" fillId="4" borderId="7" xfId="2" applyNumberFormat="1" applyFont="1" applyFill="1" applyBorder="1" applyAlignment="1">
      <alignment horizontal="right" vertical="center" wrapText="1" readingOrder="1"/>
    </xf>
    <xf numFmtId="0" fontId="7" fillId="0" borderId="0" xfId="2" applyFont="1" applyFill="1" applyBorder="1"/>
    <xf numFmtId="0" fontId="8" fillId="5" borderId="3" xfId="2" applyNumberFormat="1" applyFont="1" applyFill="1" applyBorder="1" applyAlignment="1">
      <alignment horizontal="center" vertical="center" wrapText="1" readingOrder="1"/>
    </xf>
    <xf numFmtId="0" fontId="8" fillId="5" borderId="13" xfId="2" applyNumberFormat="1" applyFont="1" applyFill="1" applyBorder="1" applyAlignment="1">
      <alignment horizontal="center" vertical="top" wrapText="1" readingOrder="1"/>
    </xf>
    <xf numFmtId="0" fontId="12" fillId="11" borderId="6" xfId="2" applyNumberFormat="1" applyFont="1" applyFill="1" applyBorder="1" applyAlignment="1">
      <alignment vertical="center" wrapText="1" readingOrder="1"/>
    </xf>
    <xf numFmtId="167" fontId="12" fillId="11" borderId="0" xfId="2" applyNumberFormat="1" applyFont="1" applyFill="1" applyBorder="1" applyAlignment="1">
      <alignment horizontal="right" vertical="center" wrapText="1" readingOrder="1"/>
    </xf>
    <xf numFmtId="0" fontId="12" fillId="12" borderId="6" xfId="2" applyNumberFormat="1" applyFont="1" applyFill="1" applyBorder="1" applyAlignment="1">
      <alignment vertical="center" wrapText="1" readingOrder="1"/>
    </xf>
    <xf numFmtId="167" fontId="12" fillId="12" borderId="0" xfId="2" applyNumberFormat="1" applyFont="1" applyFill="1" applyBorder="1" applyAlignment="1">
      <alignment horizontal="right" vertical="center" wrapText="1" readingOrder="1"/>
    </xf>
    <xf numFmtId="0" fontId="12" fillId="13" borderId="6" xfId="2" applyNumberFormat="1" applyFont="1" applyFill="1" applyBorder="1" applyAlignment="1">
      <alignment vertical="center" wrapText="1" readingOrder="1"/>
    </xf>
    <xf numFmtId="167" fontId="12" fillId="13" borderId="0" xfId="2" applyNumberFormat="1" applyFont="1" applyFill="1" applyBorder="1" applyAlignment="1">
      <alignment horizontal="right" vertical="center" wrapText="1" readingOrder="1"/>
    </xf>
    <xf numFmtId="0" fontId="12" fillId="14" borderId="6" xfId="2" applyNumberFormat="1" applyFont="1" applyFill="1" applyBorder="1" applyAlignment="1">
      <alignment vertical="center" wrapText="1" readingOrder="1"/>
    </xf>
    <xf numFmtId="167" fontId="12" fillId="14" borderId="0" xfId="2" applyNumberFormat="1" applyFont="1" applyFill="1" applyBorder="1" applyAlignment="1">
      <alignment horizontal="right" vertical="center" wrapText="1" readingOrder="1"/>
    </xf>
    <xf numFmtId="0" fontId="12" fillId="15" borderId="6" xfId="2" applyNumberFormat="1" applyFont="1" applyFill="1" applyBorder="1" applyAlignment="1">
      <alignment vertical="center" wrapText="1" readingOrder="1"/>
    </xf>
    <xf numFmtId="167" fontId="12" fillId="15" borderId="0" xfId="2" applyNumberFormat="1" applyFont="1" applyFill="1" applyBorder="1" applyAlignment="1">
      <alignment horizontal="right" vertical="center" wrapText="1" readingOrder="1"/>
    </xf>
    <xf numFmtId="0" fontId="12" fillId="16" borderId="6" xfId="2" applyNumberFormat="1" applyFont="1" applyFill="1" applyBorder="1" applyAlignment="1">
      <alignment vertical="center" wrapText="1" readingOrder="1"/>
    </xf>
    <xf numFmtId="167" fontId="12" fillId="16" borderId="0" xfId="2" applyNumberFormat="1" applyFont="1" applyFill="1" applyBorder="1" applyAlignment="1">
      <alignment horizontal="right" vertical="center" wrapText="1" readingOrder="1"/>
    </xf>
    <xf numFmtId="0" fontId="12" fillId="17" borderId="6" xfId="2" applyNumberFormat="1" applyFont="1" applyFill="1" applyBorder="1" applyAlignment="1">
      <alignment vertical="center" wrapText="1" readingOrder="1"/>
    </xf>
    <xf numFmtId="167" fontId="12" fillId="17" borderId="0" xfId="2" applyNumberFormat="1" applyFont="1" applyFill="1" applyBorder="1" applyAlignment="1">
      <alignment horizontal="right" vertical="center" wrapText="1" readingOrder="1"/>
    </xf>
    <xf numFmtId="0" fontId="14" fillId="4" borderId="6" xfId="2" applyNumberFormat="1" applyFont="1" applyFill="1" applyBorder="1" applyAlignment="1">
      <alignment vertical="center" wrapText="1" readingOrder="1"/>
    </xf>
    <xf numFmtId="167" fontId="12" fillId="4" borderId="0" xfId="2" applyNumberFormat="1" applyFont="1" applyFill="1" applyBorder="1" applyAlignment="1">
      <alignment horizontal="right" vertical="center" wrapText="1" readingOrder="1"/>
    </xf>
    <xf numFmtId="0" fontId="8" fillId="5" borderId="3" xfId="2" applyNumberFormat="1" applyFont="1" applyFill="1" applyBorder="1" applyAlignment="1">
      <alignment horizontal="right" vertical="center" wrapText="1" readingOrder="1"/>
    </xf>
    <xf numFmtId="167" fontId="8" fillId="5" borderId="3" xfId="2" applyNumberFormat="1" applyFont="1" applyFill="1" applyBorder="1" applyAlignment="1">
      <alignment horizontal="right" vertical="center" wrapText="1" readingOrder="1"/>
    </xf>
    <xf numFmtId="0" fontId="7" fillId="0" borderId="5" xfId="2" applyNumberFormat="1" applyFont="1" applyFill="1" applyBorder="1" applyAlignment="1">
      <alignment vertical="top" wrapText="1"/>
    </xf>
    <xf numFmtId="167" fontId="12" fillId="11" borderId="7" xfId="2" applyNumberFormat="1" applyFont="1" applyFill="1" applyBorder="1" applyAlignment="1">
      <alignment horizontal="right" vertical="center" wrapText="1" readingOrder="1"/>
    </xf>
    <xf numFmtId="0" fontId="7" fillId="0" borderId="7" xfId="2" applyNumberFormat="1" applyFont="1" applyFill="1" applyBorder="1" applyAlignment="1">
      <alignment vertical="top" wrapText="1"/>
    </xf>
    <xf numFmtId="167" fontId="12" fillId="12" borderId="7" xfId="2" applyNumberFormat="1" applyFont="1" applyFill="1" applyBorder="1" applyAlignment="1">
      <alignment horizontal="right" vertical="center" wrapText="1" readingOrder="1"/>
    </xf>
    <xf numFmtId="167" fontId="12" fillId="13" borderId="7" xfId="2" applyNumberFormat="1" applyFont="1" applyFill="1" applyBorder="1" applyAlignment="1">
      <alignment horizontal="right" vertical="center" wrapText="1" readingOrder="1"/>
    </xf>
    <xf numFmtId="167" fontId="12" fillId="14" borderId="7" xfId="2" applyNumberFormat="1" applyFont="1" applyFill="1" applyBorder="1" applyAlignment="1">
      <alignment horizontal="right" vertical="center" wrapText="1" readingOrder="1"/>
    </xf>
    <xf numFmtId="167" fontId="12" fillId="15" borderId="7" xfId="2" applyNumberFormat="1" applyFont="1" applyFill="1" applyBorder="1" applyAlignment="1">
      <alignment horizontal="right" vertical="center" wrapText="1" readingOrder="1"/>
    </xf>
    <xf numFmtId="167" fontId="12" fillId="16" borderId="7" xfId="2" applyNumberFormat="1" applyFont="1" applyFill="1" applyBorder="1" applyAlignment="1">
      <alignment horizontal="right" vertical="center" wrapText="1" readingOrder="1"/>
    </xf>
    <xf numFmtId="167" fontId="12" fillId="17" borderId="7" xfId="2" applyNumberFormat="1" applyFont="1" applyFill="1" applyBorder="1" applyAlignment="1">
      <alignment horizontal="right" vertical="center" wrapText="1" readingOrder="1"/>
    </xf>
    <xf numFmtId="167" fontId="12" fillId="4" borderId="7" xfId="2" applyNumberFormat="1" applyFont="1" applyFill="1" applyBorder="1" applyAlignment="1">
      <alignment horizontal="right" vertical="center" wrapText="1" readingOrder="1"/>
    </xf>
    <xf numFmtId="0" fontId="7" fillId="0" borderId="0" xfId="2" applyFont="1" applyFill="1" applyBorder="1"/>
    <xf numFmtId="0" fontId="8" fillId="5" borderId="3" xfId="2" applyNumberFormat="1" applyFont="1" applyFill="1" applyBorder="1" applyAlignment="1">
      <alignment horizontal="center" vertical="center" wrapText="1" readingOrder="1"/>
    </xf>
    <xf numFmtId="0" fontId="8" fillId="5" borderId="5" xfId="2" applyNumberFormat="1" applyFont="1" applyFill="1" applyBorder="1" applyAlignment="1">
      <alignment horizontal="center" vertical="center" wrapText="1" readingOrder="1"/>
    </xf>
    <xf numFmtId="167" fontId="12" fillId="0" borderId="7" xfId="2" applyNumberFormat="1" applyFont="1" applyFill="1" applyBorder="1" applyAlignment="1">
      <alignment horizontal="right" vertical="center" wrapText="1" readingOrder="1"/>
    </xf>
    <xf numFmtId="167" fontId="12" fillId="6" borderId="7" xfId="2" applyNumberFormat="1" applyFont="1" applyFill="1" applyBorder="1" applyAlignment="1">
      <alignment horizontal="right" vertical="center" wrapText="1" readingOrder="1"/>
    </xf>
    <xf numFmtId="167" fontId="8" fillId="5" borderId="3" xfId="2" applyNumberFormat="1" applyFont="1" applyFill="1" applyBorder="1" applyAlignment="1">
      <alignment horizontal="right" vertical="center" wrapText="1" readingOrder="1"/>
    </xf>
    <xf numFmtId="0" fontId="14" fillId="5" borderId="8" xfId="2" applyNumberFormat="1" applyFont="1" applyFill="1" applyBorder="1" applyAlignment="1">
      <alignment horizontal="left" vertical="center" wrapText="1" readingOrder="1"/>
    </xf>
    <xf numFmtId="0" fontId="8" fillId="5" borderId="3" xfId="2" applyNumberFormat="1" applyFont="1" applyFill="1" applyBorder="1" applyAlignment="1">
      <alignment horizontal="center" vertical="center" wrapText="1" readingOrder="1"/>
    </xf>
    <xf numFmtId="0" fontId="8" fillId="5" borderId="13" xfId="2" applyNumberFormat="1" applyFont="1" applyFill="1" applyBorder="1" applyAlignment="1">
      <alignment horizontal="center" vertical="top" wrapText="1" readingOrder="1"/>
    </xf>
    <xf numFmtId="0" fontId="12" fillId="11" borderId="6" xfId="2" applyNumberFormat="1" applyFont="1" applyFill="1" applyBorder="1" applyAlignment="1">
      <alignment vertical="center" wrapText="1" readingOrder="1"/>
    </xf>
    <xf numFmtId="167" fontId="12" fillId="11" borderId="0" xfId="2" applyNumberFormat="1" applyFont="1" applyFill="1" applyBorder="1" applyAlignment="1">
      <alignment horizontal="right" vertical="center" wrapText="1" readingOrder="1"/>
    </xf>
    <xf numFmtId="0" fontId="12" fillId="12" borderId="6" xfId="2" applyNumberFormat="1" applyFont="1" applyFill="1" applyBorder="1" applyAlignment="1">
      <alignment vertical="center" wrapText="1" readingOrder="1"/>
    </xf>
    <xf numFmtId="167" fontId="12" fillId="12" borderId="0" xfId="2" applyNumberFormat="1" applyFont="1" applyFill="1" applyBorder="1" applyAlignment="1">
      <alignment horizontal="right" vertical="center" wrapText="1" readingOrder="1"/>
    </xf>
    <xf numFmtId="0" fontId="12" fillId="13" borderId="6" xfId="2" applyNumberFormat="1" applyFont="1" applyFill="1" applyBorder="1" applyAlignment="1">
      <alignment vertical="center" wrapText="1" readingOrder="1"/>
    </xf>
    <xf numFmtId="167" fontId="12" fillId="13" borderId="0" xfId="2" applyNumberFormat="1" applyFont="1" applyFill="1" applyBorder="1" applyAlignment="1">
      <alignment horizontal="right" vertical="center" wrapText="1" readingOrder="1"/>
    </xf>
    <xf numFmtId="0" fontId="12" fillId="14" borderId="6" xfId="2" applyNumberFormat="1" applyFont="1" applyFill="1" applyBorder="1" applyAlignment="1">
      <alignment vertical="center" wrapText="1" readingOrder="1"/>
    </xf>
    <xf numFmtId="167" fontId="12" fillId="14" borderId="0" xfId="2" applyNumberFormat="1" applyFont="1" applyFill="1" applyBorder="1" applyAlignment="1">
      <alignment horizontal="right" vertical="center" wrapText="1" readingOrder="1"/>
    </xf>
    <xf numFmtId="0" fontId="12" fillId="15" borderId="6" xfId="2" applyNumberFormat="1" applyFont="1" applyFill="1" applyBorder="1" applyAlignment="1">
      <alignment vertical="center" wrapText="1" readingOrder="1"/>
    </xf>
    <xf numFmtId="167" fontId="12" fillId="15" borderId="0" xfId="2" applyNumberFormat="1" applyFont="1" applyFill="1" applyBorder="1" applyAlignment="1">
      <alignment horizontal="right" vertical="center" wrapText="1" readingOrder="1"/>
    </xf>
    <xf numFmtId="0" fontId="12" fillId="16" borderId="6" xfId="2" applyNumberFormat="1" applyFont="1" applyFill="1" applyBorder="1" applyAlignment="1">
      <alignment vertical="center" wrapText="1" readingOrder="1"/>
    </xf>
    <xf numFmtId="167" fontId="12" fillId="16" borderId="0" xfId="2" applyNumberFormat="1" applyFont="1" applyFill="1" applyBorder="1" applyAlignment="1">
      <alignment horizontal="right" vertical="center" wrapText="1" readingOrder="1"/>
    </xf>
    <xf numFmtId="0" fontId="12" fillId="17" borderId="6" xfId="2" applyNumberFormat="1" applyFont="1" applyFill="1" applyBorder="1" applyAlignment="1">
      <alignment vertical="center" wrapText="1" readingOrder="1"/>
    </xf>
    <xf numFmtId="167" fontId="12" fillId="17" borderId="0" xfId="2" applyNumberFormat="1" applyFont="1" applyFill="1" applyBorder="1" applyAlignment="1">
      <alignment horizontal="right" vertical="center" wrapText="1" readingOrder="1"/>
    </xf>
    <xf numFmtId="0" fontId="14" fillId="4" borderId="6" xfId="2" applyNumberFormat="1" applyFont="1" applyFill="1" applyBorder="1" applyAlignment="1">
      <alignment vertical="center" wrapText="1" readingOrder="1"/>
    </xf>
    <xf numFmtId="167" fontId="12" fillId="4" borderId="0" xfId="2" applyNumberFormat="1" applyFont="1" applyFill="1" applyBorder="1" applyAlignment="1">
      <alignment horizontal="right" vertical="center" wrapText="1" readingOrder="1"/>
    </xf>
    <xf numFmtId="0" fontId="8" fillId="5" borderId="3" xfId="2" applyNumberFormat="1" applyFont="1" applyFill="1" applyBorder="1" applyAlignment="1">
      <alignment horizontal="right" vertical="center" wrapText="1" readingOrder="1"/>
    </xf>
    <xf numFmtId="167" fontId="8" fillId="5" borderId="3" xfId="2" applyNumberFormat="1" applyFont="1" applyFill="1" applyBorder="1" applyAlignment="1">
      <alignment horizontal="right" vertical="center" wrapText="1" readingOrder="1"/>
    </xf>
    <xf numFmtId="0" fontId="7" fillId="0" borderId="5" xfId="2" applyNumberFormat="1" applyFont="1" applyFill="1" applyBorder="1" applyAlignment="1">
      <alignment vertical="top" wrapText="1"/>
    </xf>
    <xf numFmtId="167" fontId="12" fillId="11" borderId="7" xfId="2" applyNumberFormat="1" applyFont="1" applyFill="1" applyBorder="1" applyAlignment="1">
      <alignment horizontal="right" vertical="center" wrapText="1" readingOrder="1"/>
    </xf>
    <xf numFmtId="0" fontId="7" fillId="0" borderId="7" xfId="2" applyNumberFormat="1" applyFont="1" applyFill="1" applyBorder="1" applyAlignment="1">
      <alignment vertical="top" wrapText="1"/>
    </xf>
    <xf numFmtId="167" fontId="12" fillId="12" borderId="7" xfId="2" applyNumberFormat="1" applyFont="1" applyFill="1" applyBorder="1" applyAlignment="1">
      <alignment horizontal="right" vertical="center" wrapText="1" readingOrder="1"/>
    </xf>
    <xf numFmtId="167" fontId="12" fillId="13" borderId="7" xfId="2" applyNumberFormat="1" applyFont="1" applyFill="1" applyBorder="1" applyAlignment="1">
      <alignment horizontal="right" vertical="center" wrapText="1" readingOrder="1"/>
    </xf>
    <xf numFmtId="167" fontId="12" fillId="14" borderId="7" xfId="2" applyNumberFormat="1" applyFont="1" applyFill="1" applyBorder="1" applyAlignment="1">
      <alignment horizontal="right" vertical="center" wrapText="1" readingOrder="1"/>
    </xf>
    <xf numFmtId="167" fontId="12" fillId="15" borderId="7" xfId="2" applyNumberFormat="1" applyFont="1" applyFill="1" applyBorder="1" applyAlignment="1">
      <alignment horizontal="right" vertical="center" wrapText="1" readingOrder="1"/>
    </xf>
    <xf numFmtId="167" fontId="12" fillId="16" borderId="7" xfId="2" applyNumberFormat="1" applyFont="1" applyFill="1" applyBorder="1" applyAlignment="1">
      <alignment horizontal="right" vertical="center" wrapText="1" readingOrder="1"/>
    </xf>
    <xf numFmtId="167" fontId="12" fillId="17" borderId="7" xfId="2" applyNumberFormat="1" applyFont="1" applyFill="1" applyBorder="1" applyAlignment="1">
      <alignment horizontal="right" vertical="center" wrapText="1" readingOrder="1"/>
    </xf>
    <xf numFmtId="167" fontId="12" fillId="4" borderId="7" xfId="2" applyNumberFormat="1" applyFont="1" applyFill="1" applyBorder="1" applyAlignment="1">
      <alignment horizontal="right" vertical="center" wrapText="1" readingOrder="1"/>
    </xf>
    <xf numFmtId="0" fontId="12" fillId="40" borderId="38" xfId="2" applyNumberFormat="1" applyFont="1" applyFill="1" applyBorder="1" applyAlignment="1">
      <alignment horizontal="left" vertical="center" wrapText="1" readingOrder="1"/>
    </xf>
    <xf numFmtId="0" fontId="12" fillId="40" borderId="39" xfId="2" applyNumberFormat="1" applyFont="1" applyFill="1" applyBorder="1" applyAlignment="1">
      <alignment horizontal="left" vertical="center" wrapText="1" readingOrder="1"/>
    </xf>
    <xf numFmtId="0" fontId="12" fillId="6" borderId="39" xfId="2" applyNumberFormat="1" applyFont="1" applyFill="1" applyBorder="1" applyAlignment="1">
      <alignment horizontal="left" vertical="top" wrapText="1" readingOrder="1"/>
    </xf>
    <xf numFmtId="0" fontId="15" fillId="5" borderId="1" xfId="2" applyNumberFormat="1" applyFont="1" applyFill="1" applyBorder="1" applyAlignment="1">
      <alignment horizontal="center" vertical="center" wrapText="1" readingOrder="1"/>
    </xf>
    <xf numFmtId="0" fontId="4" fillId="2" borderId="1" xfId="0" applyFont="1" applyFill="1" applyBorder="1"/>
    <xf numFmtId="0" fontId="3" fillId="3" borderId="1" xfId="0" applyFont="1" applyFill="1" applyBorder="1" applyAlignment="1">
      <alignment horizontal="left"/>
    </xf>
    <xf numFmtId="4" fontId="3" fillId="3" borderId="1" xfId="0" applyNumberFormat="1" applyFont="1" applyFill="1" applyBorder="1"/>
    <xf numFmtId="0" fontId="0" fillId="3" borderId="1" xfId="0" applyFill="1" applyBorder="1" applyAlignment="1">
      <alignment horizontal="left" indent="1"/>
    </xf>
    <xf numFmtId="0" fontId="0" fillId="0" borderId="1" xfId="0" applyBorder="1" applyAlignment="1">
      <alignment wrapText="1"/>
    </xf>
    <xf numFmtId="0" fontId="3" fillId="0" borderId="1" xfId="0" applyFont="1" applyBorder="1" applyAlignment="1">
      <alignment horizontal="center" vertical="center" wrapText="1"/>
    </xf>
    <xf numFmtId="165" fontId="0" fillId="0" borderId="1" xfId="1" applyFont="1" applyBorder="1"/>
    <xf numFmtId="0" fontId="0" fillId="23" borderId="1" xfId="0" applyFill="1" applyBorder="1"/>
    <xf numFmtId="0" fontId="0" fillId="24" borderId="1" xfId="0" applyFill="1" applyBorder="1"/>
    <xf numFmtId="0" fontId="28" fillId="0" borderId="1" xfId="2" applyNumberFormat="1" applyFont="1" applyFill="1" applyBorder="1" applyAlignment="1">
      <alignment horizontal="right" vertical="center" wrapText="1" readingOrder="1"/>
    </xf>
    <xf numFmtId="168" fontId="28" fillId="6" borderId="1" xfId="2" applyNumberFormat="1" applyFont="1" applyFill="1" applyBorder="1" applyAlignment="1">
      <alignment horizontal="right" vertical="center" wrapText="1" readingOrder="1"/>
    </xf>
    <xf numFmtId="168" fontId="28" fillId="0" borderId="1" xfId="2" applyNumberFormat="1" applyFont="1" applyFill="1" applyBorder="1" applyAlignment="1">
      <alignment horizontal="right" vertical="center" wrapText="1" readingOrder="1"/>
    </xf>
    <xf numFmtId="166" fontId="24" fillId="5" borderId="1" xfId="2" applyNumberFormat="1" applyFont="1" applyFill="1" applyBorder="1" applyAlignment="1">
      <alignment horizontal="right" vertical="center" wrapText="1" readingOrder="1"/>
    </xf>
    <xf numFmtId="0" fontId="24" fillId="5" borderId="1" xfId="2" applyNumberFormat="1" applyFont="1" applyFill="1" applyBorder="1" applyAlignment="1">
      <alignment horizontal="center" vertical="center" wrapText="1" readingOrder="1"/>
    </xf>
    <xf numFmtId="0" fontId="3" fillId="19" borderId="1" xfId="0" applyFont="1" applyFill="1" applyBorder="1" applyAlignment="1">
      <alignment horizontal="left" wrapText="1"/>
    </xf>
    <xf numFmtId="4" fontId="3" fillId="19" borderId="1" xfId="0" applyNumberFormat="1" applyFont="1" applyFill="1" applyBorder="1" applyAlignment="1">
      <alignment vertical="center"/>
    </xf>
    <xf numFmtId="0" fontId="15" fillId="0" borderId="0" xfId="2" applyNumberFormat="1" applyFont="1" applyFill="1" applyBorder="1" applyAlignment="1">
      <alignment vertical="top" wrapText="1" readingOrder="1"/>
    </xf>
    <xf numFmtId="0" fontId="37" fillId="0" borderId="0" xfId="2" applyFont="1" applyFill="1" applyBorder="1"/>
    <xf numFmtId="166" fontId="16" fillId="0" borderId="1" xfId="2" applyNumberFormat="1" applyFont="1" applyFill="1" applyBorder="1" applyAlignment="1">
      <alignment horizontal="right" vertical="center" wrapText="1" readingOrder="1"/>
    </xf>
    <xf numFmtId="166" fontId="16" fillId="6" borderId="1" xfId="2" applyNumberFormat="1" applyFont="1" applyFill="1" applyBorder="1" applyAlignment="1">
      <alignment horizontal="right" vertical="center" wrapText="1" readingOrder="1"/>
    </xf>
    <xf numFmtId="166" fontId="15" fillId="11" borderId="1" xfId="2" applyNumberFormat="1" applyFont="1" applyFill="1" applyBorder="1" applyAlignment="1">
      <alignment horizontal="right" vertical="center" wrapText="1" readingOrder="1"/>
    </xf>
    <xf numFmtId="165" fontId="0" fillId="0" borderId="0" xfId="0" applyNumberFormat="1"/>
    <xf numFmtId="0" fontId="7" fillId="0" borderId="0" xfId="2" applyFont="1" applyFill="1" applyBorder="1"/>
    <xf numFmtId="0" fontId="8" fillId="4" borderId="2" xfId="2" applyNumberFormat="1" applyFont="1" applyFill="1" applyBorder="1" applyAlignment="1">
      <alignment horizontal="center" vertical="center" wrapText="1" readingOrder="1"/>
    </xf>
    <xf numFmtId="0" fontId="8" fillId="5" borderId="3" xfId="2" applyNumberFormat="1" applyFont="1" applyFill="1" applyBorder="1" applyAlignment="1">
      <alignment horizontal="center" vertical="center" wrapText="1" readingOrder="1"/>
    </xf>
    <xf numFmtId="167" fontId="12" fillId="0" borderId="7" xfId="2" applyNumberFormat="1" applyFont="1" applyFill="1" applyBorder="1" applyAlignment="1">
      <alignment horizontal="right" vertical="top" wrapText="1" readingOrder="1"/>
    </xf>
    <xf numFmtId="167" fontId="8" fillId="5" borderId="3" xfId="2" applyNumberFormat="1" applyFont="1" applyFill="1" applyBorder="1" applyAlignment="1">
      <alignment horizontal="right" vertical="top" wrapText="1" readingOrder="1"/>
    </xf>
    <xf numFmtId="167" fontId="12" fillId="6" borderId="7" xfId="2" applyNumberFormat="1" applyFont="1" applyFill="1" applyBorder="1" applyAlignment="1">
      <alignment horizontal="right" vertical="top" wrapText="1" readingOrder="1"/>
    </xf>
    <xf numFmtId="0" fontId="24" fillId="5" borderId="1" xfId="2" applyNumberFormat="1" applyFont="1" applyFill="1" applyBorder="1" applyAlignment="1">
      <alignment horizontal="right" vertical="center" wrapText="1" readingOrder="1"/>
    </xf>
    <xf numFmtId="0" fontId="23" fillId="0" borderId="1" xfId="2" applyNumberFormat="1" applyFont="1" applyFill="1" applyBorder="1" applyAlignment="1">
      <alignment vertical="top" wrapText="1"/>
    </xf>
    <xf numFmtId="166" fontId="24" fillId="5" borderId="1" xfId="2" applyNumberFormat="1" applyFont="1" applyFill="1" applyBorder="1" applyAlignment="1">
      <alignment horizontal="right" vertical="center" wrapText="1" readingOrder="1"/>
    </xf>
    <xf numFmtId="0" fontId="26" fillId="0" borderId="0" xfId="2" applyNumberFormat="1" applyFont="1" applyFill="1" applyBorder="1" applyAlignment="1">
      <alignment horizontal="center" vertical="center" wrapText="1" readingOrder="1"/>
    </xf>
    <xf numFmtId="0" fontId="23" fillId="0" borderId="0" xfId="2" applyFont="1" applyFill="1" applyBorder="1"/>
    <xf numFmtId="0" fontId="27" fillId="0" borderId="0" xfId="2" applyNumberFormat="1" applyFont="1" applyFill="1" applyBorder="1" applyAlignment="1">
      <alignment horizontal="left" vertical="center" wrapText="1" readingOrder="1"/>
    </xf>
    <xf numFmtId="0" fontId="24" fillId="5" borderId="1" xfId="2" applyNumberFormat="1" applyFont="1" applyFill="1" applyBorder="1" applyAlignment="1">
      <alignment horizontal="center" vertical="center" wrapText="1" readingOrder="1"/>
    </xf>
    <xf numFmtId="0" fontId="28" fillId="6" borderId="1" xfId="2" applyNumberFormat="1" applyFont="1" applyFill="1" applyBorder="1" applyAlignment="1">
      <alignment vertical="center" wrapText="1" readingOrder="1"/>
    </xf>
    <xf numFmtId="0" fontId="23" fillId="0" borderId="1" xfId="2" applyFont="1" applyFill="1" applyBorder="1"/>
    <xf numFmtId="168" fontId="28" fillId="6" borderId="1" xfId="2" applyNumberFormat="1" applyFont="1" applyFill="1" applyBorder="1" applyAlignment="1">
      <alignment horizontal="right" vertical="center" wrapText="1" readingOrder="1"/>
    </xf>
    <xf numFmtId="0" fontId="24" fillId="0" borderId="0" xfId="2" applyNumberFormat="1" applyFont="1" applyFill="1" applyBorder="1" applyAlignment="1">
      <alignment vertical="top" wrapText="1" readingOrder="1"/>
    </xf>
    <xf numFmtId="0" fontId="25" fillId="0" borderId="0" xfId="2" applyNumberFormat="1" applyFont="1" applyFill="1" applyBorder="1" applyAlignment="1">
      <alignment vertical="top" wrapText="1" readingOrder="1"/>
    </xf>
    <xf numFmtId="0" fontId="24" fillId="6" borderId="3" xfId="2" applyNumberFormat="1" applyFont="1" applyFill="1" applyBorder="1" applyAlignment="1">
      <alignment vertical="center" wrapText="1" readingOrder="1"/>
    </xf>
    <xf numFmtId="0" fontId="23" fillId="0" borderId="4" xfId="2" applyNumberFormat="1" applyFont="1" applyFill="1" applyBorder="1" applyAlignment="1">
      <alignment vertical="top" wrapText="1"/>
    </xf>
    <xf numFmtId="0" fontId="23" fillId="0" borderId="5" xfId="2" applyNumberFormat="1" applyFont="1" applyFill="1" applyBorder="1" applyAlignment="1">
      <alignment vertical="top" wrapText="1"/>
    </xf>
    <xf numFmtId="0" fontId="24" fillId="6" borderId="8" xfId="2" applyNumberFormat="1" applyFont="1" applyFill="1" applyBorder="1" applyAlignment="1">
      <alignment horizontal="center" vertical="center" wrapText="1" readingOrder="1"/>
    </xf>
    <xf numFmtId="0" fontId="24" fillId="5" borderId="3" xfId="2" applyNumberFormat="1" applyFont="1" applyFill="1" applyBorder="1" applyAlignment="1">
      <alignment horizontal="center" vertical="center" wrapText="1" readingOrder="1"/>
    </xf>
    <xf numFmtId="0" fontId="24" fillId="5" borderId="8" xfId="2" applyNumberFormat="1" applyFont="1" applyFill="1" applyBorder="1" applyAlignment="1">
      <alignment horizontal="center" vertical="center" wrapText="1" readingOrder="1"/>
    </xf>
    <xf numFmtId="0" fontId="28" fillId="0" borderId="16" xfId="2" applyNumberFormat="1" applyFont="1" applyFill="1" applyBorder="1" applyAlignment="1">
      <alignment vertical="center" wrapText="1" readingOrder="1"/>
    </xf>
    <xf numFmtId="0" fontId="23" fillId="0" borderId="7" xfId="2" applyNumberFormat="1" applyFont="1" applyFill="1" applyBorder="1" applyAlignment="1">
      <alignment vertical="top" wrapText="1"/>
    </xf>
    <xf numFmtId="0" fontId="28" fillId="0" borderId="16" xfId="2" applyNumberFormat="1" applyFont="1" applyFill="1" applyBorder="1" applyAlignment="1">
      <alignment horizontal="right" vertical="center" wrapText="1" readingOrder="1"/>
    </xf>
    <xf numFmtId="0" fontId="28" fillId="6" borderId="16" xfId="2" applyNumberFormat="1" applyFont="1" applyFill="1" applyBorder="1" applyAlignment="1">
      <alignment vertical="center" wrapText="1" readingOrder="1"/>
    </xf>
    <xf numFmtId="0" fontId="28" fillId="6" borderId="6" xfId="2" applyNumberFormat="1" applyFont="1" applyFill="1" applyBorder="1" applyAlignment="1">
      <alignment horizontal="right" vertical="center" wrapText="1" readingOrder="1"/>
    </xf>
    <xf numFmtId="0" fontId="28" fillId="0" borderId="1" xfId="2" applyNumberFormat="1" applyFont="1" applyFill="1" applyBorder="1" applyAlignment="1">
      <alignment vertical="center" wrapText="1" readingOrder="1"/>
    </xf>
    <xf numFmtId="168" fontId="28" fillId="0" borderId="1" xfId="2" applyNumberFormat="1" applyFont="1" applyFill="1" applyBorder="1" applyAlignment="1">
      <alignment horizontal="right" vertical="center" wrapText="1" readingOrder="1"/>
    </xf>
    <xf numFmtId="0" fontId="8" fillId="0" borderId="1" xfId="2" applyNumberFormat="1" applyFont="1" applyFill="1" applyBorder="1" applyAlignment="1">
      <alignment vertical="center" wrapText="1" readingOrder="1"/>
    </xf>
    <xf numFmtId="0" fontId="21" fillId="0" borderId="1" xfId="2" applyNumberFormat="1" applyFont="1" applyFill="1" applyBorder="1" applyAlignment="1">
      <alignment vertical="top" wrapText="1"/>
    </xf>
    <xf numFmtId="0" fontId="28" fillId="0" borderId="1" xfId="2" applyNumberFormat="1" applyFont="1" applyFill="1" applyBorder="1" applyAlignment="1">
      <alignment horizontal="right" vertical="center" wrapText="1" readingOrder="1"/>
    </xf>
    <xf numFmtId="0" fontId="24" fillId="6" borderId="1" xfId="2" applyNumberFormat="1" applyFont="1" applyFill="1" applyBorder="1" applyAlignment="1">
      <alignment vertical="center" wrapText="1" readingOrder="1"/>
    </xf>
    <xf numFmtId="0" fontId="24" fillId="0" borderId="1" xfId="2" applyNumberFormat="1" applyFont="1" applyFill="1" applyBorder="1" applyAlignment="1">
      <alignment vertical="center" wrapText="1" readingOrder="1"/>
    </xf>
    <xf numFmtId="0" fontId="21" fillId="0" borderId="1" xfId="2" applyFont="1" applyFill="1" applyBorder="1"/>
    <xf numFmtId="0" fontId="24" fillId="5" borderId="3" xfId="2" applyNumberFormat="1" applyFont="1" applyFill="1" applyBorder="1" applyAlignment="1">
      <alignment horizontal="right" vertical="center" wrapText="1" readingOrder="1"/>
    </xf>
    <xf numFmtId="169" fontId="24" fillId="5" borderId="3" xfId="2" applyNumberFormat="1" applyFont="1" applyFill="1" applyBorder="1" applyAlignment="1">
      <alignment horizontal="right" vertical="center" wrapText="1" readingOrder="1"/>
    </xf>
    <xf numFmtId="167" fontId="24" fillId="5" borderId="3" xfId="2" applyNumberFormat="1" applyFont="1" applyFill="1" applyBorder="1" applyAlignment="1">
      <alignment horizontal="right" vertical="center" wrapText="1" readingOrder="1"/>
    </xf>
    <xf numFmtId="0" fontId="31" fillId="0" borderId="0" xfId="2" applyNumberFormat="1" applyFont="1" applyFill="1" applyBorder="1" applyAlignment="1">
      <alignment vertical="top" wrapText="1" readingOrder="1"/>
    </xf>
    <xf numFmtId="167" fontId="28" fillId="6" borderId="16" xfId="2" applyNumberFormat="1" applyFont="1" applyFill="1" applyBorder="1" applyAlignment="1">
      <alignment horizontal="right" vertical="center" wrapText="1" readingOrder="1"/>
    </xf>
    <xf numFmtId="0" fontId="28" fillId="4" borderId="16" xfId="2" applyNumberFormat="1" applyFont="1" applyFill="1" applyBorder="1" applyAlignment="1">
      <alignment vertical="center" wrapText="1" readingOrder="1"/>
    </xf>
    <xf numFmtId="166" fontId="28" fillId="0" borderId="16" xfId="2" applyNumberFormat="1" applyFont="1" applyFill="1" applyBorder="1" applyAlignment="1">
      <alignment horizontal="right" vertical="center" wrapText="1" readingOrder="1"/>
    </xf>
    <xf numFmtId="167" fontId="28" fillId="0" borderId="16" xfId="2" applyNumberFormat="1" applyFont="1" applyFill="1" applyBorder="1" applyAlignment="1">
      <alignment horizontal="right" vertical="center" wrapText="1" readingOrder="1"/>
    </xf>
    <xf numFmtId="0" fontId="24" fillId="6" borderId="16" xfId="2" applyNumberFormat="1" applyFont="1" applyFill="1" applyBorder="1" applyAlignment="1">
      <alignment vertical="center" wrapText="1" readingOrder="1"/>
    </xf>
    <xf numFmtId="167" fontId="24" fillId="6" borderId="16" xfId="2" applyNumberFormat="1" applyFont="1" applyFill="1" applyBorder="1" applyAlignment="1">
      <alignment horizontal="right" vertical="center" wrapText="1" readingOrder="1"/>
    </xf>
    <xf numFmtId="0" fontId="29" fillId="0" borderId="16" xfId="2" applyNumberFormat="1" applyFont="1" applyFill="1" applyBorder="1" applyAlignment="1">
      <alignment vertical="center" wrapText="1" readingOrder="1"/>
    </xf>
    <xf numFmtId="169" fontId="28" fillId="6" borderId="16" xfId="2" applyNumberFormat="1" applyFont="1" applyFill="1" applyBorder="1" applyAlignment="1">
      <alignment horizontal="right" vertical="center" wrapText="1" readingOrder="1"/>
    </xf>
    <xf numFmtId="0" fontId="28" fillId="37" borderId="6" xfId="2" applyNumberFormat="1" applyFont="1" applyFill="1" applyBorder="1" applyAlignment="1">
      <alignment vertical="center" wrapText="1" readingOrder="1"/>
    </xf>
    <xf numFmtId="167" fontId="28" fillId="37" borderId="6" xfId="2" applyNumberFormat="1" applyFont="1" applyFill="1" applyBorder="1" applyAlignment="1">
      <alignment horizontal="right" vertical="center" wrapText="1" readingOrder="1"/>
    </xf>
    <xf numFmtId="166" fontId="28" fillId="37" borderId="6" xfId="2" applyNumberFormat="1" applyFont="1" applyFill="1" applyBorder="1" applyAlignment="1">
      <alignment horizontal="right" vertical="center" wrapText="1" readingOrder="1"/>
    </xf>
    <xf numFmtId="0" fontId="28" fillId="0" borderId="15" xfId="2" applyNumberFormat="1" applyFont="1" applyFill="1" applyBorder="1" applyAlignment="1">
      <alignment vertical="center" wrapText="1" readingOrder="1"/>
    </xf>
    <xf numFmtId="0" fontId="23" fillId="0" borderId="2" xfId="2" applyNumberFormat="1" applyFont="1" applyFill="1" applyBorder="1" applyAlignment="1">
      <alignment vertical="top" wrapText="1"/>
    </xf>
    <xf numFmtId="168" fontId="28" fillId="0" borderId="15" xfId="2" applyNumberFormat="1" applyFont="1" applyFill="1" applyBorder="1" applyAlignment="1">
      <alignment horizontal="right" vertical="center" wrapText="1" readingOrder="1"/>
    </xf>
    <xf numFmtId="166" fontId="28" fillId="0" borderId="15" xfId="2" applyNumberFormat="1" applyFont="1" applyFill="1" applyBorder="1" applyAlignment="1">
      <alignment horizontal="right" vertical="center" wrapText="1" readingOrder="1"/>
    </xf>
    <xf numFmtId="0" fontId="23" fillId="0" borderId="14" xfId="2" applyNumberFormat="1" applyFont="1" applyFill="1" applyBorder="1" applyAlignment="1">
      <alignment vertical="top" wrapText="1"/>
    </xf>
    <xf numFmtId="0" fontId="28" fillId="0" borderId="6" xfId="2" applyNumberFormat="1" applyFont="1" applyFill="1" applyBorder="1" applyAlignment="1">
      <alignment vertical="center" wrapText="1" readingOrder="1"/>
    </xf>
    <xf numFmtId="168" fontId="28" fillId="0" borderId="6" xfId="2" applyNumberFormat="1" applyFont="1" applyFill="1" applyBorder="1" applyAlignment="1">
      <alignment horizontal="right" vertical="center" wrapText="1" readingOrder="1"/>
    </xf>
    <xf numFmtId="166" fontId="28" fillId="0" borderId="6" xfId="2" applyNumberFormat="1" applyFont="1" applyFill="1" applyBorder="1" applyAlignment="1">
      <alignment horizontal="right" vertical="center" wrapText="1" readingOrder="1"/>
    </xf>
    <xf numFmtId="0" fontId="24" fillId="36" borderId="6" xfId="2" applyNumberFormat="1" applyFont="1" applyFill="1" applyBorder="1" applyAlignment="1">
      <alignment vertical="center" wrapText="1" readingOrder="1"/>
    </xf>
    <xf numFmtId="167" fontId="30" fillId="36" borderId="6" xfId="2" applyNumberFormat="1" applyFont="1" applyFill="1" applyBorder="1" applyAlignment="1">
      <alignment horizontal="right" vertical="center" wrapText="1" readingOrder="1"/>
    </xf>
    <xf numFmtId="166" fontId="24" fillId="36" borderId="6" xfId="2" applyNumberFormat="1" applyFont="1" applyFill="1" applyBorder="1" applyAlignment="1">
      <alignment horizontal="right" vertical="center" wrapText="1" readingOrder="1"/>
    </xf>
    <xf numFmtId="0" fontId="27" fillId="0" borderId="0" xfId="2" applyNumberFormat="1" applyFont="1" applyFill="1" applyBorder="1" applyAlignment="1">
      <alignment vertical="top" wrapText="1" readingOrder="1"/>
    </xf>
    <xf numFmtId="166" fontId="28" fillId="6" borderId="16" xfId="2" applyNumberFormat="1" applyFont="1" applyFill="1" applyBorder="1" applyAlignment="1">
      <alignment horizontal="right" vertical="center" wrapText="1" readingOrder="1"/>
    </xf>
    <xf numFmtId="0" fontId="24" fillId="0" borderId="16" xfId="2" applyNumberFormat="1" applyFont="1" applyFill="1" applyBorder="1" applyAlignment="1">
      <alignment vertical="center" wrapText="1" readingOrder="1"/>
    </xf>
    <xf numFmtId="167" fontId="24" fillId="0" borderId="16" xfId="2" applyNumberFormat="1" applyFont="1" applyFill="1" applyBorder="1" applyAlignment="1">
      <alignment horizontal="right" vertical="center" wrapText="1" readingOrder="1"/>
    </xf>
    <xf numFmtId="0" fontId="12" fillId="0" borderId="38" xfId="2" applyNumberFormat="1" applyFont="1" applyFill="1" applyBorder="1" applyAlignment="1">
      <alignment horizontal="left" vertical="center" wrapText="1" readingOrder="1"/>
    </xf>
    <xf numFmtId="0" fontId="7" fillId="0" borderId="38" xfId="2" applyNumberFormat="1" applyFont="1" applyFill="1" applyBorder="1" applyAlignment="1">
      <alignment vertical="top" wrapText="1"/>
    </xf>
    <xf numFmtId="0" fontId="12" fillId="6" borderId="38" xfId="2" applyNumberFormat="1" applyFont="1" applyFill="1" applyBorder="1" applyAlignment="1">
      <alignment horizontal="left" vertical="center" wrapText="1" readingOrder="1"/>
    </xf>
    <xf numFmtId="0" fontId="11" fillId="0" borderId="0" xfId="2" applyNumberFormat="1" applyFont="1" applyFill="1" applyBorder="1" applyAlignment="1">
      <alignment horizontal="left" wrapText="1" readingOrder="1"/>
    </xf>
    <xf numFmtId="0" fontId="7" fillId="0" borderId="0" xfId="2" applyFont="1" applyFill="1" applyBorder="1"/>
    <xf numFmtId="0" fontId="8" fillId="5" borderId="35" xfId="2" applyNumberFormat="1" applyFont="1" applyFill="1" applyBorder="1" applyAlignment="1">
      <alignment horizontal="center" vertical="center" wrapText="1" readingOrder="1"/>
    </xf>
    <xf numFmtId="0" fontId="7" fillId="0" borderId="36" xfId="2" applyNumberFormat="1" applyFont="1" applyFill="1" applyBorder="1" applyAlignment="1">
      <alignment vertical="top" wrapText="1"/>
    </xf>
    <xf numFmtId="0" fontId="32" fillId="6" borderId="38" xfId="2" applyNumberFormat="1" applyFont="1" applyFill="1" applyBorder="1" applyAlignment="1">
      <alignment horizontal="left" vertical="center" wrapText="1" readingOrder="1"/>
    </xf>
    <xf numFmtId="0" fontId="33" fillId="0" borderId="38" xfId="2" applyNumberFormat="1" applyFont="1" applyFill="1" applyBorder="1" applyAlignment="1">
      <alignment vertical="top" wrapText="1"/>
    </xf>
    <xf numFmtId="0" fontId="32" fillId="0" borderId="38" xfId="2" applyNumberFormat="1" applyFont="1" applyFill="1" applyBorder="1" applyAlignment="1">
      <alignment horizontal="left" vertical="center" wrapText="1" readingOrder="1"/>
    </xf>
    <xf numFmtId="0" fontId="12" fillId="40" borderId="38" xfId="2" applyNumberFormat="1" applyFont="1" applyFill="1" applyBorder="1" applyAlignment="1">
      <alignment horizontal="left" vertical="center" wrapText="1" readingOrder="1"/>
    </xf>
    <xf numFmtId="0" fontId="7" fillId="40" borderId="38" xfId="2" applyNumberFormat="1" applyFont="1" applyFill="1" applyBorder="1" applyAlignment="1">
      <alignment vertical="top" wrapText="1"/>
    </xf>
    <xf numFmtId="0" fontId="12" fillId="38" borderId="38" xfId="2" applyNumberFormat="1" applyFont="1" applyFill="1" applyBorder="1" applyAlignment="1">
      <alignment horizontal="left" vertical="center" wrapText="1" readingOrder="1"/>
    </xf>
    <xf numFmtId="0" fontId="7" fillId="19" borderId="38" xfId="2" applyNumberFormat="1" applyFont="1" applyFill="1" applyBorder="1" applyAlignment="1">
      <alignment vertical="top" wrapText="1"/>
    </xf>
    <xf numFmtId="0" fontId="10" fillId="0" borderId="0" xfId="2" applyNumberFormat="1" applyFont="1" applyFill="1" applyBorder="1" applyAlignment="1">
      <alignment horizontal="center" vertical="center" wrapText="1" readingOrder="1"/>
    </xf>
    <xf numFmtId="0" fontId="8" fillId="0" borderId="0" xfId="2" applyNumberFormat="1" applyFont="1" applyFill="1" applyBorder="1" applyAlignment="1">
      <alignment vertical="top" wrapText="1" readingOrder="1"/>
    </xf>
    <xf numFmtId="0" fontId="20" fillId="11" borderId="23" xfId="2" applyNumberFormat="1" applyFont="1" applyFill="1" applyBorder="1" applyAlignment="1">
      <alignment horizontal="center" vertical="center" wrapText="1" readingOrder="1"/>
    </xf>
    <xf numFmtId="0" fontId="7" fillId="0" borderId="24" xfId="2" applyNumberFormat="1" applyFont="1" applyFill="1" applyBorder="1" applyAlignment="1">
      <alignment vertical="top" wrapText="1"/>
    </xf>
    <xf numFmtId="0" fontId="20" fillId="11" borderId="24" xfId="2" applyNumberFormat="1" applyFont="1" applyFill="1" applyBorder="1" applyAlignment="1">
      <alignment horizontal="center" vertical="center" wrapText="1" readingOrder="1"/>
    </xf>
    <xf numFmtId="0" fontId="7" fillId="0" borderId="25" xfId="2" applyNumberFormat="1" applyFont="1" applyFill="1" applyBorder="1" applyAlignment="1">
      <alignment vertical="top" wrapText="1"/>
    </xf>
    <xf numFmtId="166" fontId="12" fillId="4" borderId="27" xfId="2" applyNumberFormat="1" applyFont="1" applyFill="1" applyBorder="1" applyAlignment="1">
      <alignment horizontal="right" vertical="center" wrapText="1" readingOrder="1"/>
    </xf>
    <xf numFmtId="0" fontId="7" fillId="0" borderId="27" xfId="2" applyNumberFormat="1" applyFont="1" applyFill="1" applyBorder="1" applyAlignment="1">
      <alignment vertical="top" wrapText="1"/>
    </xf>
    <xf numFmtId="0" fontId="7" fillId="0" borderId="28" xfId="2" applyNumberFormat="1" applyFont="1" applyFill="1" applyBorder="1" applyAlignment="1">
      <alignment vertical="top" wrapText="1"/>
    </xf>
    <xf numFmtId="0" fontId="12" fillId="4" borderId="26" xfId="2" applyNumberFormat="1" applyFont="1" applyFill="1" applyBorder="1" applyAlignment="1">
      <alignment vertical="center" wrapText="1" readingOrder="1"/>
    </xf>
    <xf numFmtId="0" fontId="12" fillId="14" borderId="26" xfId="2" applyNumberFormat="1" applyFont="1" applyFill="1" applyBorder="1" applyAlignment="1">
      <alignment vertical="center" wrapText="1" readingOrder="1"/>
    </xf>
    <xf numFmtId="0" fontId="7" fillId="0" borderId="29" xfId="2" applyNumberFormat="1" applyFont="1" applyFill="1" applyBorder="1" applyAlignment="1">
      <alignment vertical="top" wrapText="1"/>
    </xf>
    <xf numFmtId="0" fontId="7" fillId="14" borderId="30" xfId="2" applyNumberFormat="1" applyFont="1" applyFill="1" applyBorder="1" applyAlignment="1">
      <alignment vertical="top" wrapText="1"/>
    </xf>
    <xf numFmtId="0" fontId="7" fillId="0" borderId="31" xfId="2" applyNumberFormat="1" applyFont="1" applyFill="1" applyBorder="1" applyAlignment="1">
      <alignment vertical="top" wrapText="1"/>
    </xf>
    <xf numFmtId="166" fontId="12" fillId="14" borderId="27" xfId="2" applyNumberFormat="1" applyFont="1" applyFill="1" applyBorder="1" applyAlignment="1">
      <alignment horizontal="right" vertical="center" wrapText="1" readingOrder="1"/>
    </xf>
    <xf numFmtId="0" fontId="7" fillId="14" borderId="31" xfId="2" applyNumberFormat="1" applyFont="1" applyFill="1" applyBorder="1" applyAlignment="1">
      <alignment vertical="top" wrapText="1"/>
    </xf>
    <xf numFmtId="166" fontId="12" fillId="14" borderId="28" xfId="2" applyNumberFormat="1" applyFont="1" applyFill="1" applyBorder="1" applyAlignment="1">
      <alignment horizontal="right" vertical="center" wrapText="1" readingOrder="1"/>
    </xf>
    <xf numFmtId="0" fontId="7" fillId="14" borderId="32" xfId="2" applyNumberFormat="1" applyFont="1" applyFill="1" applyBorder="1" applyAlignment="1">
      <alignment vertical="top" wrapText="1"/>
    </xf>
    <xf numFmtId="0" fontId="7" fillId="0" borderId="33" xfId="2" applyNumberFormat="1" applyFont="1" applyFill="1" applyBorder="1" applyAlignment="1">
      <alignment vertical="top" wrapText="1"/>
    </xf>
    <xf numFmtId="0" fontId="7" fillId="0" borderId="32" xfId="2" applyNumberFormat="1" applyFont="1" applyFill="1" applyBorder="1" applyAlignment="1">
      <alignment vertical="top" wrapText="1"/>
    </xf>
    <xf numFmtId="0" fontId="7" fillId="4" borderId="30" xfId="2" applyNumberFormat="1" applyFont="1" applyFill="1" applyBorder="1" applyAlignment="1">
      <alignment vertical="top" wrapText="1"/>
    </xf>
    <xf numFmtId="0" fontId="7" fillId="4" borderId="31" xfId="2" applyNumberFormat="1" applyFont="1" applyFill="1" applyBorder="1" applyAlignment="1">
      <alignment vertical="top" wrapText="1"/>
    </xf>
    <xf numFmtId="166" fontId="12" fillId="4" borderId="28" xfId="2" applyNumberFormat="1" applyFont="1" applyFill="1" applyBorder="1" applyAlignment="1">
      <alignment horizontal="right" vertical="center" wrapText="1" readingOrder="1"/>
    </xf>
    <xf numFmtId="0" fontId="7" fillId="4" borderId="32" xfId="2" applyNumberFormat="1" applyFont="1" applyFill="1" applyBorder="1" applyAlignment="1">
      <alignment vertical="top" wrapText="1"/>
    </xf>
    <xf numFmtId="0" fontId="12" fillId="32" borderId="26" xfId="2" applyNumberFormat="1" applyFont="1" applyFill="1" applyBorder="1" applyAlignment="1">
      <alignment vertical="center" wrapText="1" readingOrder="1"/>
    </xf>
    <xf numFmtId="0" fontId="7" fillId="19" borderId="29" xfId="2" applyNumberFormat="1" applyFont="1" applyFill="1" applyBorder="1" applyAlignment="1">
      <alignment vertical="top" wrapText="1"/>
    </xf>
    <xf numFmtId="0" fontId="7" fillId="32" borderId="30" xfId="2" applyNumberFormat="1" applyFont="1" applyFill="1" applyBorder="1" applyAlignment="1">
      <alignment vertical="top" wrapText="1"/>
    </xf>
    <xf numFmtId="0" fontId="7" fillId="19" borderId="31" xfId="2" applyNumberFormat="1" applyFont="1" applyFill="1" applyBorder="1" applyAlignment="1">
      <alignment vertical="top" wrapText="1"/>
    </xf>
    <xf numFmtId="166" fontId="12" fillId="32" borderId="27" xfId="2" applyNumberFormat="1" applyFont="1" applyFill="1" applyBorder="1" applyAlignment="1">
      <alignment horizontal="right" vertical="center" wrapText="1" readingOrder="1"/>
    </xf>
    <xf numFmtId="0" fontId="7" fillId="32" borderId="31" xfId="2" applyNumberFormat="1" applyFont="1" applyFill="1" applyBorder="1" applyAlignment="1">
      <alignment vertical="top" wrapText="1"/>
    </xf>
    <xf numFmtId="0" fontId="7" fillId="19" borderId="33" xfId="2" applyNumberFormat="1" applyFont="1" applyFill="1" applyBorder="1" applyAlignment="1">
      <alignment vertical="top" wrapText="1"/>
    </xf>
    <xf numFmtId="0" fontId="7" fillId="19" borderId="32" xfId="2" applyNumberFormat="1" applyFont="1" applyFill="1" applyBorder="1" applyAlignment="1">
      <alignment vertical="top" wrapText="1"/>
    </xf>
    <xf numFmtId="0" fontId="8" fillId="14" borderId="26" xfId="2" applyNumberFormat="1" applyFont="1" applyFill="1" applyBorder="1" applyAlignment="1">
      <alignment vertical="center" wrapText="1" readingOrder="1"/>
    </xf>
    <xf numFmtId="0" fontId="21" fillId="0" borderId="29" xfId="2" applyNumberFormat="1" applyFont="1" applyFill="1" applyBorder="1" applyAlignment="1">
      <alignment vertical="top" wrapText="1"/>
    </xf>
    <xf numFmtId="0" fontId="21" fillId="14" borderId="30" xfId="2" applyNumberFormat="1" applyFont="1" applyFill="1" applyBorder="1" applyAlignment="1">
      <alignment vertical="top" wrapText="1"/>
    </xf>
    <xf numFmtId="0" fontId="21" fillId="0" borderId="31" xfId="2" applyNumberFormat="1" applyFont="1" applyFill="1" applyBorder="1" applyAlignment="1">
      <alignment vertical="top" wrapText="1"/>
    </xf>
    <xf numFmtId="166" fontId="8" fillId="14" borderId="27" xfId="2" applyNumberFormat="1" applyFont="1" applyFill="1" applyBorder="1" applyAlignment="1">
      <alignment horizontal="right" vertical="center" wrapText="1" readingOrder="1"/>
    </xf>
    <xf numFmtId="0" fontId="21" fillId="14" borderId="31" xfId="2" applyNumberFormat="1" applyFont="1" applyFill="1" applyBorder="1" applyAlignment="1">
      <alignment vertical="top" wrapText="1"/>
    </xf>
    <xf numFmtId="166" fontId="8" fillId="14" borderId="28" xfId="2" applyNumberFormat="1" applyFont="1" applyFill="1" applyBorder="1" applyAlignment="1">
      <alignment horizontal="right" vertical="center" wrapText="1" readingOrder="1"/>
    </xf>
    <xf numFmtId="0" fontId="21" fillId="14" borderId="32" xfId="2" applyNumberFormat="1" applyFont="1" applyFill="1" applyBorder="1" applyAlignment="1">
      <alignment vertical="top" wrapText="1"/>
    </xf>
    <xf numFmtId="0" fontId="12" fillId="31" borderId="26" xfId="2" applyNumberFormat="1" applyFont="1" applyFill="1" applyBorder="1" applyAlignment="1">
      <alignment vertical="center" wrapText="1" readingOrder="1"/>
    </xf>
    <xf numFmtId="0" fontId="7" fillId="19" borderId="27" xfId="2" applyNumberFormat="1" applyFont="1" applyFill="1" applyBorder="1" applyAlignment="1">
      <alignment vertical="top" wrapText="1"/>
    </xf>
    <xf numFmtId="166" fontId="12" fillId="31" borderId="27" xfId="2" applyNumberFormat="1" applyFont="1" applyFill="1" applyBorder="1" applyAlignment="1">
      <alignment horizontal="right" vertical="center" wrapText="1" readingOrder="1"/>
    </xf>
    <xf numFmtId="0" fontId="7" fillId="19" borderId="28" xfId="2" applyNumberFormat="1" applyFont="1" applyFill="1" applyBorder="1" applyAlignment="1">
      <alignment vertical="top" wrapText="1"/>
    </xf>
    <xf numFmtId="0" fontId="8" fillId="5" borderId="16" xfId="2" applyNumberFormat="1" applyFont="1" applyFill="1" applyBorder="1" applyAlignment="1">
      <alignment horizontal="center" vertical="center" wrapText="1" readingOrder="1"/>
    </xf>
    <xf numFmtId="0" fontId="7" fillId="0" borderId="7" xfId="2" applyNumberFormat="1" applyFont="1" applyFill="1" applyBorder="1" applyAlignment="1">
      <alignment vertical="top" wrapText="1"/>
    </xf>
    <xf numFmtId="0" fontId="8" fillId="5" borderId="7" xfId="2" applyNumberFormat="1" applyFont="1" applyFill="1" applyBorder="1" applyAlignment="1">
      <alignment horizontal="center" vertical="center" wrapText="1" readingOrder="1"/>
    </xf>
    <xf numFmtId="0" fontId="8" fillId="0" borderId="0" xfId="2" applyNumberFormat="1" applyFont="1" applyFill="1" applyBorder="1" applyAlignment="1">
      <alignment vertical="center" wrapText="1" readingOrder="1"/>
    </xf>
    <xf numFmtId="0" fontId="15" fillId="5" borderId="3" xfId="2" applyNumberFormat="1" applyFont="1" applyFill="1" applyBorder="1" applyAlignment="1">
      <alignment horizontal="center" vertical="center" wrapText="1" readingOrder="1"/>
    </xf>
    <xf numFmtId="0" fontId="7" fillId="0" borderId="4" xfId="2" applyNumberFormat="1" applyFont="1" applyFill="1" applyBorder="1" applyAlignment="1">
      <alignment vertical="top" wrapText="1"/>
    </xf>
    <xf numFmtId="0" fontId="7" fillId="0" borderId="5" xfId="2" applyNumberFormat="1" applyFont="1" applyFill="1" applyBorder="1" applyAlignment="1">
      <alignment vertical="top" wrapText="1"/>
    </xf>
    <xf numFmtId="0" fontId="8" fillId="11" borderId="17" xfId="2" applyNumberFormat="1" applyFont="1" applyFill="1" applyBorder="1" applyAlignment="1">
      <alignment horizontal="center" vertical="center" wrapText="1" readingOrder="1"/>
    </xf>
    <xf numFmtId="0" fontId="7" fillId="0" borderId="34" xfId="2" applyNumberFormat="1" applyFont="1" applyFill="1" applyBorder="1" applyAlignment="1">
      <alignment vertical="top" wrapText="1"/>
    </xf>
    <xf numFmtId="0" fontId="7" fillId="11" borderId="15" xfId="2" applyNumberFormat="1" applyFont="1" applyFill="1" applyBorder="1" applyAlignment="1">
      <alignment vertical="top" wrapText="1"/>
    </xf>
    <xf numFmtId="0" fontId="7" fillId="0" borderId="2" xfId="2" applyNumberFormat="1" applyFont="1" applyFill="1" applyBorder="1" applyAlignment="1">
      <alignment vertical="top" wrapText="1"/>
    </xf>
    <xf numFmtId="166" fontId="8" fillId="11" borderId="18" xfId="2" applyNumberFormat="1" applyFont="1" applyFill="1" applyBorder="1" applyAlignment="1">
      <alignment horizontal="right" vertical="center" wrapText="1" readingOrder="1"/>
    </xf>
    <xf numFmtId="0" fontId="7" fillId="11" borderId="2" xfId="2" applyNumberFormat="1" applyFont="1" applyFill="1" applyBorder="1" applyAlignment="1">
      <alignment vertical="top" wrapText="1"/>
    </xf>
    <xf numFmtId="166" fontId="8" fillId="11" borderId="19" xfId="2" applyNumberFormat="1" applyFont="1" applyFill="1" applyBorder="1" applyAlignment="1">
      <alignment horizontal="right" vertical="center" wrapText="1" readingOrder="1"/>
    </xf>
    <xf numFmtId="0" fontId="7" fillId="11" borderId="14" xfId="2" applyNumberFormat="1" applyFont="1" applyFill="1" applyBorder="1" applyAlignment="1">
      <alignment vertical="top" wrapText="1"/>
    </xf>
    <xf numFmtId="0" fontId="8" fillId="11" borderId="20" xfId="2" applyNumberFormat="1" applyFont="1" applyFill="1" applyBorder="1" applyAlignment="1">
      <alignment horizontal="center" vertical="center" wrapText="1" readingOrder="1"/>
    </xf>
    <xf numFmtId="0" fontId="7" fillId="0" borderId="21" xfId="2" applyNumberFormat="1" applyFont="1" applyFill="1" applyBorder="1" applyAlignment="1">
      <alignment vertical="top" wrapText="1"/>
    </xf>
    <xf numFmtId="166" fontId="8" fillId="11" borderId="21" xfId="2" applyNumberFormat="1" applyFont="1" applyFill="1" applyBorder="1" applyAlignment="1">
      <alignment horizontal="right" vertical="center" wrapText="1" readingOrder="1"/>
    </xf>
    <xf numFmtId="0" fontId="7" fillId="0" borderId="22" xfId="2" applyNumberFormat="1" applyFont="1" applyFill="1" applyBorder="1" applyAlignment="1">
      <alignment vertical="top" wrapText="1"/>
    </xf>
    <xf numFmtId="0" fontId="8" fillId="11" borderId="3" xfId="2" applyNumberFormat="1" applyFont="1" applyFill="1" applyBorder="1" applyAlignment="1">
      <alignment horizontal="right" vertical="top" wrapText="1" readingOrder="1"/>
    </xf>
    <xf numFmtId="166" fontId="8" fillId="11" borderId="3" xfId="2" applyNumberFormat="1" applyFont="1" applyFill="1" applyBorder="1" applyAlignment="1">
      <alignment horizontal="right" vertical="top" wrapText="1" readingOrder="1"/>
    </xf>
    <xf numFmtId="0" fontId="9" fillId="0" borderId="0" xfId="2" applyNumberFormat="1" applyFont="1" applyFill="1" applyBorder="1" applyAlignment="1">
      <alignment vertical="center" wrapText="1" readingOrder="1"/>
    </xf>
    <xf numFmtId="0" fontId="12" fillId="4" borderId="6" xfId="2" applyNumberFormat="1" applyFont="1" applyFill="1" applyBorder="1" applyAlignment="1">
      <alignment horizontal="left" vertical="top" wrapText="1" readingOrder="1"/>
    </xf>
    <xf numFmtId="0" fontId="7" fillId="4" borderId="6" xfId="2" applyNumberFormat="1" applyFont="1" applyFill="1" applyBorder="1" applyAlignment="1">
      <alignment vertical="top" wrapText="1"/>
    </xf>
    <xf numFmtId="0" fontId="12" fillId="0" borderId="0" xfId="2" applyNumberFormat="1" applyFont="1" applyFill="1" applyBorder="1" applyAlignment="1">
      <alignment horizontal="left" vertical="center" wrapText="1" readingOrder="1"/>
    </xf>
    <xf numFmtId="0" fontId="12" fillId="0" borderId="0" xfId="2" applyNumberFormat="1" applyFont="1" applyFill="1" applyBorder="1" applyAlignment="1">
      <alignment horizontal="center" vertical="center" wrapText="1" readingOrder="1"/>
    </xf>
    <xf numFmtId="0" fontId="12" fillId="6" borderId="0" xfId="2" applyNumberFormat="1" applyFont="1" applyFill="1" applyBorder="1" applyAlignment="1">
      <alignment horizontal="left" vertical="center" wrapText="1" readingOrder="1"/>
    </xf>
    <xf numFmtId="0" fontId="12" fillId="6" borderId="0" xfId="2" applyNumberFormat="1" applyFont="1" applyFill="1" applyBorder="1" applyAlignment="1">
      <alignment horizontal="center" vertical="center" wrapText="1" readingOrder="1"/>
    </xf>
    <xf numFmtId="0" fontId="8" fillId="5" borderId="5" xfId="2" applyNumberFormat="1" applyFont="1" applyFill="1" applyBorder="1" applyAlignment="1">
      <alignment horizontal="center" vertical="center" wrapText="1" readingOrder="1"/>
    </xf>
    <xf numFmtId="0" fontId="8" fillId="5" borderId="8" xfId="2" applyNumberFormat="1" applyFont="1" applyFill="1" applyBorder="1" applyAlignment="1">
      <alignment horizontal="right" vertical="center" wrapText="1" readingOrder="1"/>
    </xf>
    <xf numFmtId="0" fontId="8" fillId="5" borderId="4" xfId="2" applyNumberFormat="1" applyFont="1" applyFill="1" applyBorder="1" applyAlignment="1">
      <alignment horizontal="right" vertical="center" wrapText="1" readingOrder="1"/>
    </xf>
    <xf numFmtId="0" fontId="8" fillId="5" borderId="5" xfId="2" applyNumberFormat="1" applyFont="1" applyFill="1" applyBorder="1" applyAlignment="1">
      <alignment horizontal="right" vertical="center" wrapText="1" readingOrder="1"/>
    </xf>
    <xf numFmtId="0" fontId="3" fillId="0" borderId="0" xfId="0" applyFont="1" applyAlignment="1">
      <alignment horizontal="center"/>
    </xf>
    <xf numFmtId="0" fontId="12" fillId="0" borderId="0" xfId="2" applyNumberFormat="1" applyFont="1" applyFill="1" applyBorder="1" applyAlignment="1">
      <alignment vertical="top" wrapText="1" readingOrder="1"/>
    </xf>
    <xf numFmtId="0" fontId="8" fillId="0" borderId="16" xfId="2" applyNumberFormat="1" applyFont="1" applyFill="1" applyBorder="1" applyAlignment="1">
      <alignment horizontal="left" vertical="center" wrapText="1" readingOrder="1"/>
    </xf>
    <xf numFmtId="166" fontId="8" fillId="5" borderId="3" xfId="2" applyNumberFormat="1" applyFont="1" applyFill="1" applyBorder="1" applyAlignment="1">
      <alignment horizontal="right" vertical="center" wrapText="1" readingOrder="1"/>
    </xf>
    <xf numFmtId="166" fontId="12" fillId="6" borderId="0" xfId="2" applyNumberFormat="1" applyFont="1" applyFill="1" applyBorder="1" applyAlignment="1">
      <alignment horizontal="right" vertical="center" wrapText="1" readingOrder="1"/>
    </xf>
    <xf numFmtId="0" fontId="8" fillId="6" borderId="16" xfId="2" applyNumberFormat="1" applyFont="1" applyFill="1" applyBorder="1" applyAlignment="1">
      <alignment horizontal="left" vertical="center" wrapText="1" readingOrder="1"/>
    </xf>
    <xf numFmtId="166" fontId="12" fillId="0" borderId="0" xfId="2" applyNumberFormat="1" applyFont="1" applyFill="1" applyBorder="1" applyAlignment="1">
      <alignment horizontal="right" vertical="center" wrapText="1" readingOrder="1"/>
    </xf>
    <xf numFmtId="0" fontId="8" fillId="5" borderId="3" xfId="2" applyNumberFormat="1" applyFont="1" applyFill="1" applyBorder="1" applyAlignment="1">
      <alignment horizontal="center" vertical="center" wrapText="1" readingOrder="1"/>
    </xf>
    <xf numFmtId="0" fontId="12" fillId="6" borderId="16" xfId="2" applyNumberFormat="1" applyFont="1" applyFill="1" applyBorder="1" applyAlignment="1">
      <alignment vertical="center" wrapText="1" readingOrder="1"/>
    </xf>
    <xf numFmtId="0" fontId="12" fillId="39" borderId="6" xfId="2" applyNumberFormat="1" applyFont="1" applyFill="1" applyBorder="1" applyAlignment="1">
      <alignment horizontal="right" vertical="center" wrapText="1" readingOrder="1"/>
    </xf>
    <xf numFmtId="0" fontId="7" fillId="40" borderId="0" xfId="2" applyFont="1" applyFill="1" applyBorder="1"/>
    <xf numFmtId="0" fontId="7" fillId="40" borderId="7" xfId="2" applyNumberFormat="1" applyFont="1" applyFill="1" applyBorder="1" applyAlignment="1">
      <alignment vertical="top" wrapText="1"/>
    </xf>
    <xf numFmtId="0" fontId="8" fillId="6" borderId="3" xfId="2" applyNumberFormat="1" applyFont="1" applyFill="1" applyBorder="1" applyAlignment="1">
      <alignment vertical="center" wrapText="1" readingOrder="1"/>
    </xf>
    <xf numFmtId="0" fontId="8" fillId="6" borderId="8" xfId="2" applyNumberFormat="1" applyFont="1" applyFill="1" applyBorder="1" applyAlignment="1">
      <alignment horizontal="center" vertical="center" wrapText="1" readingOrder="1"/>
    </xf>
    <xf numFmtId="167" fontId="8" fillId="6" borderId="3" xfId="2" applyNumberFormat="1" applyFont="1" applyFill="1" applyBorder="1" applyAlignment="1">
      <alignment horizontal="right" vertical="center" wrapText="1" readingOrder="1"/>
    </xf>
    <xf numFmtId="0" fontId="8" fillId="5" borderId="8" xfId="2" applyNumberFormat="1" applyFont="1" applyFill="1" applyBorder="1" applyAlignment="1">
      <alignment horizontal="center" vertical="center" wrapText="1" readingOrder="1"/>
    </xf>
    <xf numFmtId="0" fontId="12" fillId="0" borderId="16" xfId="2" applyNumberFormat="1" applyFont="1" applyFill="1" applyBorder="1" applyAlignment="1">
      <alignment vertical="center" wrapText="1" readingOrder="1"/>
    </xf>
    <xf numFmtId="167" fontId="12" fillId="0" borderId="6" xfId="2" applyNumberFormat="1" applyFont="1" applyFill="1" applyBorder="1" applyAlignment="1">
      <alignment horizontal="right" vertical="center" wrapText="1" readingOrder="1"/>
    </xf>
    <xf numFmtId="167" fontId="14" fillId="6" borderId="6" xfId="2" applyNumberFormat="1" applyFont="1" applyFill="1" applyBorder="1" applyAlignment="1">
      <alignment horizontal="right" vertical="center" wrapText="1" readingOrder="1"/>
    </xf>
    <xf numFmtId="0" fontId="12" fillId="0" borderId="16" xfId="2" applyNumberFormat="1" applyFont="1" applyFill="1" applyBorder="1" applyAlignment="1">
      <alignment horizontal="right" vertical="center" wrapText="1" readingOrder="1"/>
    </xf>
    <xf numFmtId="0" fontId="8" fillId="5" borderId="11" xfId="2" applyNumberFormat="1" applyFont="1" applyFill="1" applyBorder="1" applyAlignment="1">
      <alignment horizontal="right" vertical="center" wrapText="1" readingOrder="1"/>
    </xf>
    <xf numFmtId="0" fontId="7" fillId="0" borderId="10" xfId="2" applyNumberFormat="1" applyFont="1" applyFill="1" applyBorder="1" applyAlignment="1">
      <alignment vertical="top" wrapText="1"/>
    </xf>
    <xf numFmtId="0" fontId="7" fillId="0" borderId="12" xfId="2" applyNumberFormat="1" applyFont="1" applyFill="1" applyBorder="1" applyAlignment="1">
      <alignment vertical="top" wrapText="1"/>
    </xf>
    <xf numFmtId="166" fontId="8" fillId="5" borderId="8" xfId="2" applyNumberFormat="1" applyFont="1" applyFill="1" applyBorder="1" applyAlignment="1">
      <alignment horizontal="right" vertical="center" wrapText="1" readingOrder="1"/>
    </xf>
    <xf numFmtId="166" fontId="8" fillId="5" borderId="5" xfId="2" applyNumberFormat="1" applyFont="1" applyFill="1" applyBorder="1" applyAlignment="1">
      <alignment horizontal="right" vertical="center" wrapText="1" readingOrder="1"/>
    </xf>
    <xf numFmtId="166" fontId="8" fillId="5" borderId="9" xfId="2" applyNumberFormat="1" applyFont="1" applyFill="1" applyBorder="1" applyAlignment="1">
      <alignment horizontal="right" vertical="center" wrapText="1" readingOrder="1"/>
    </xf>
    <xf numFmtId="0" fontId="8" fillId="5" borderId="3" xfId="2" applyNumberFormat="1" applyFont="1" applyFill="1" applyBorder="1" applyAlignment="1">
      <alignment horizontal="right" vertical="center" wrapText="1" readingOrder="1"/>
    </xf>
    <xf numFmtId="0" fontId="12" fillId="0" borderId="11" xfId="2" applyNumberFormat="1" applyFont="1" applyFill="1" applyBorder="1" applyAlignment="1">
      <alignment vertical="center" wrapText="1" readingOrder="1"/>
    </xf>
    <xf numFmtId="168" fontId="12" fillId="0" borderId="6" xfId="2" applyNumberFormat="1" applyFont="1" applyFill="1" applyBorder="1" applyAlignment="1">
      <alignment horizontal="right" vertical="center" wrapText="1" readingOrder="1"/>
    </xf>
    <xf numFmtId="168" fontId="12" fillId="0" borderId="7" xfId="2" applyNumberFormat="1" applyFont="1" applyFill="1" applyBorder="1" applyAlignment="1">
      <alignment horizontal="right" vertical="center" wrapText="1" readingOrder="1"/>
    </xf>
    <xf numFmtId="168" fontId="12" fillId="0" borderId="9" xfId="2" applyNumberFormat="1" applyFont="1" applyFill="1" applyBorder="1" applyAlignment="1">
      <alignment horizontal="right" vertical="center" wrapText="1" readingOrder="1"/>
    </xf>
    <xf numFmtId="0" fontId="12" fillId="6" borderId="11" xfId="2" applyNumberFormat="1" applyFont="1" applyFill="1" applyBorder="1" applyAlignment="1">
      <alignment vertical="center" wrapText="1" readingOrder="1"/>
    </xf>
    <xf numFmtId="168" fontId="12" fillId="6" borderId="15" xfId="2" applyNumberFormat="1" applyFont="1" applyFill="1" applyBorder="1" applyAlignment="1">
      <alignment horizontal="right" vertical="center" wrapText="1" readingOrder="1"/>
    </xf>
    <xf numFmtId="168" fontId="12" fillId="6" borderId="14" xfId="2" applyNumberFormat="1" applyFont="1" applyFill="1" applyBorder="1" applyAlignment="1">
      <alignment horizontal="right" vertical="center" wrapText="1" readingOrder="1"/>
    </xf>
    <xf numFmtId="168" fontId="12" fillId="6" borderId="9" xfId="2" applyNumberFormat="1" applyFont="1" applyFill="1" applyBorder="1" applyAlignment="1">
      <alignment horizontal="right" vertical="center" wrapText="1" readingOrder="1"/>
    </xf>
    <xf numFmtId="168" fontId="12" fillId="6" borderId="6" xfId="2" applyNumberFormat="1" applyFont="1" applyFill="1" applyBorder="1" applyAlignment="1">
      <alignment horizontal="right" vertical="center" wrapText="1" readingOrder="1"/>
    </xf>
    <xf numFmtId="168" fontId="12" fillId="6" borderId="7" xfId="2" applyNumberFormat="1" applyFont="1" applyFill="1" applyBorder="1" applyAlignment="1">
      <alignment horizontal="right" vertical="center" wrapText="1" readingOrder="1"/>
    </xf>
    <xf numFmtId="0" fontId="12" fillId="0" borderId="9" xfId="2" applyNumberFormat="1" applyFont="1" applyFill="1" applyBorder="1" applyAlignment="1">
      <alignment horizontal="right" vertical="center" wrapText="1" readingOrder="1"/>
    </xf>
    <xf numFmtId="0" fontId="12" fillId="0" borderId="12" xfId="2" applyNumberFormat="1" applyFont="1" applyFill="1" applyBorder="1" applyAlignment="1">
      <alignment horizontal="right" vertical="center" wrapText="1" readingOrder="1"/>
    </xf>
    <xf numFmtId="0" fontId="8" fillId="6" borderId="16" xfId="2" applyNumberFormat="1" applyFont="1" applyFill="1" applyBorder="1" applyAlignment="1">
      <alignment vertical="center" wrapText="1" readingOrder="1"/>
    </xf>
    <xf numFmtId="0" fontId="8" fillId="0" borderId="16" xfId="2" applyNumberFormat="1" applyFont="1" applyFill="1" applyBorder="1" applyAlignment="1">
      <alignment vertical="center" wrapText="1" readingOrder="1"/>
    </xf>
    <xf numFmtId="0" fontId="35" fillId="0" borderId="0" xfId="2" applyNumberFormat="1" applyFont="1" applyFill="1" applyBorder="1" applyAlignment="1">
      <alignment horizontal="center" vertical="top" wrapText="1" readingOrder="1"/>
    </xf>
    <xf numFmtId="0" fontId="12" fillId="0" borderId="6" xfId="2" applyNumberFormat="1" applyFont="1" applyFill="1" applyBorder="1" applyAlignment="1">
      <alignment horizontal="right" vertical="center" wrapText="1" readingOrder="1"/>
    </xf>
    <xf numFmtId="0" fontId="8" fillId="0" borderId="0" xfId="2" applyNumberFormat="1" applyFont="1" applyFill="1" applyBorder="1" applyAlignment="1">
      <alignment horizontal="center" vertical="top" wrapText="1" readingOrder="1"/>
    </xf>
    <xf numFmtId="0" fontId="11" fillId="0" borderId="0" xfId="2" applyNumberFormat="1" applyFont="1" applyFill="1" applyBorder="1" applyAlignment="1">
      <alignment vertical="top" wrapText="1" readingOrder="1"/>
    </xf>
    <xf numFmtId="0" fontId="36" fillId="0" borderId="0" xfId="2" applyNumberFormat="1" applyFont="1" applyFill="1" applyBorder="1" applyAlignment="1">
      <alignment vertical="top" wrapText="1" readingOrder="1"/>
    </xf>
    <xf numFmtId="0" fontId="12" fillId="4" borderId="16" xfId="2" applyNumberFormat="1" applyFont="1" applyFill="1" applyBorder="1" applyAlignment="1">
      <alignment vertical="center" wrapText="1" readingOrder="1"/>
    </xf>
    <xf numFmtId="166" fontId="12" fillId="0" borderId="16" xfId="2" applyNumberFormat="1" applyFont="1" applyFill="1" applyBorder="1" applyAlignment="1">
      <alignment horizontal="right" vertical="center" wrapText="1" readingOrder="1"/>
    </xf>
    <xf numFmtId="167" fontId="12" fillId="0" borderId="16" xfId="2" applyNumberFormat="1" applyFont="1" applyFill="1" applyBorder="1" applyAlignment="1">
      <alignment horizontal="right" vertical="center" wrapText="1" readingOrder="1"/>
    </xf>
    <xf numFmtId="169" fontId="8" fillId="5" borderId="3" xfId="2" applyNumberFormat="1" applyFont="1" applyFill="1" applyBorder="1" applyAlignment="1">
      <alignment horizontal="right" vertical="center" wrapText="1" readingOrder="1"/>
    </xf>
    <xf numFmtId="167" fontId="8" fillId="5" borderId="8" xfId="2" applyNumberFormat="1" applyFont="1" applyFill="1" applyBorder="1" applyAlignment="1">
      <alignment horizontal="right" vertical="center" wrapText="1" readingOrder="1"/>
    </xf>
    <xf numFmtId="167" fontId="8" fillId="0" borderId="16" xfId="2" applyNumberFormat="1" applyFont="1" applyFill="1" applyBorder="1" applyAlignment="1">
      <alignment horizontal="right" vertical="center" wrapText="1" readingOrder="1"/>
    </xf>
    <xf numFmtId="166" fontId="8" fillId="0" borderId="6" xfId="2" applyNumberFormat="1" applyFont="1" applyFill="1" applyBorder="1" applyAlignment="1">
      <alignment horizontal="right" vertical="center" wrapText="1" readingOrder="1"/>
    </xf>
    <xf numFmtId="167" fontId="12" fillId="6" borderId="16" xfId="2" applyNumberFormat="1" applyFont="1" applyFill="1" applyBorder="1" applyAlignment="1">
      <alignment horizontal="right" vertical="center" wrapText="1" readingOrder="1"/>
    </xf>
    <xf numFmtId="167" fontId="12" fillId="6" borderId="6" xfId="2" applyNumberFormat="1" applyFont="1" applyFill="1" applyBorder="1" applyAlignment="1">
      <alignment horizontal="right" vertical="center" wrapText="1" readingOrder="1"/>
    </xf>
    <xf numFmtId="166" fontId="12" fillId="6" borderId="16" xfId="2" applyNumberFormat="1" applyFont="1" applyFill="1" applyBorder="1" applyAlignment="1">
      <alignment horizontal="right" vertical="center" wrapText="1" readingOrder="1"/>
    </xf>
    <xf numFmtId="0" fontId="14" fillId="0" borderId="16" xfId="2" applyNumberFormat="1" applyFont="1" applyFill="1" applyBorder="1" applyAlignment="1">
      <alignment vertical="center" wrapText="1" readingOrder="1"/>
    </xf>
    <xf numFmtId="166" fontId="12" fillId="0" borderId="6" xfId="2" applyNumberFormat="1" applyFont="1" applyFill="1" applyBorder="1" applyAlignment="1">
      <alignment horizontal="right" vertical="center" wrapText="1" readingOrder="1"/>
    </xf>
    <xf numFmtId="166" fontId="12" fillId="6" borderId="6" xfId="2" applyNumberFormat="1" applyFont="1" applyFill="1" applyBorder="1" applyAlignment="1">
      <alignment horizontal="right" vertical="center" wrapText="1" readingOrder="1"/>
    </xf>
    <xf numFmtId="0" fontId="14" fillId="6" borderId="16" xfId="2" applyNumberFormat="1" applyFont="1" applyFill="1" applyBorder="1" applyAlignment="1">
      <alignment vertical="center" wrapText="1" readingOrder="1"/>
    </xf>
    <xf numFmtId="167" fontId="12" fillId="37" borderId="6" xfId="2" applyNumberFormat="1" applyFont="1" applyFill="1" applyBorder="1" applyAlignment="1">
      <alignment horizontal="right" vertical="center" wrapText="1" readingOrder="1"/>
    </xf>
    <xf numFmtId="166" fontId="12" fillId="37" borderId="6" xfId="2" applyNumberFormat="1" applyFont="1" applyFill="1" applyBorder="1" applyAlignment="1">
      <alignment horizontal="right" vertical="center" wrapText="1" readingOrder="1"/>
    </xf>
    <xf numFmtId="168" fontId="12" fillId="0" borderId="15" xfId="2" applyNumberFormat="1" applyFont="1" applyFill="1" applyBorder="1" applyAlignment="1">
      <alignment horizontal="right" vertical="center" wrapText="1" readingOrder="1"/>
    </xf>
    <xf numFmtId="166" fontId="12" fillId="0" borderId="15" xfId="2" applyNumberFormat="1" applyFont="1" applyFill="1" applyBorder="1" applyAlignment="1">
      <alignment horizontal="right" vertical="center" wrapText="1" readingOrder="1"/>
    </xf>
    <xf numFmtId="0" fontId="7" fillId="0" borderId="14" xfId="2" applyNumberFormat="1" applyFont="1" applyFill="1" applyBorder="1" applyAlignment="1">
      <alignment vertical="top" wrapText="1"/>
    </xf>
    <xf numFmtId="167" fontId="13" fillId="36" borderId="6" xfId="2" applyNumberFormat="1" applyFont="1" applyFill="1" applyBorder="1" applyAlignment="1">
      <alignment horizontal="right" vertical="center" wrapText="1" readingOrder="1"/>
    </xf>
    <xf numFmtId="167" fontId="8" fillId="36" borderId="6" xfId="2" applyNumberFormat="1" applyFont="1" applyFill="1" applyBorder="1" applyAlignment="1">
      <alignment horizontal="right" vertical="center" wrapText="1" readingOrder="1"/>
    </xf>
    <xf numFmtId="166" fontId="8" fillId="36" borderId="6" xfId="2" applyNumberFormat="1" applyFont="1" applyFill="1" applyBorder="1" applyAlignment="1">
      <alignment horizontal="right" vertical="center" wrapText="1" readingOrder="1"/>
    </xf>
    <xf numFmtId="0" fontId="15" fillId="0" borderId="0" xfId="2" applyNumberFormat="1" applyFont="1" applyFill="1" applyBorder="1" applyAlignment="1">
      <alignment horizontal="center" vertical="center" wrapText="1" readingOrder="1"/>
    </xf>
    <xf numFmtId="0" fontId="35" fillId="0" borderId="0" xfId="2" applyNumberFormat="1" applyFont="1" applyFill="1" applyBorder="1" applyAlignment="1">
      <alignment vertical="top" wrapText="1" readingOrder="1"/>
    </xf>
    <xf numFmtId="0" fontId="11" fillId="4" borderId="2" xfId="2" applyNumberFormat="1" applyFont="1" applyFill="1" applyBorder="1" applyAlignment="1">
      <alignment horizontal="left" vertical="center" wrapText="1" readingOrder="1"/>
    </xf>
    <xf numFmtId="0" fontId="8" fillId="4" borderId="2" xfId="2" applyNumberFormat="1" applyFont="1" applyFill="1" applyBorder="1" applyAlignment="1">
      <alignment horizontal="center" vertical="center" wrapText="1" readingOrder="1"/>
    </xf>
    <xf numFmtId="0" fontId="8" fillId="0" borderId="6" xfId="2" applyNumberFormat="1" applyFont="1" applyFill="1" applyBorder="1" applyAlignment="1">
      <alignment vertical="center" wrapText="1" readingOrder="1"/>
    </xf>
    <xf numFmtId="167" fontId="12" fillId="0" borderId="0" xfId="2" applyNumberFormat="1" applyFont="1" applyFill="1" applyBorder="1" applyAlignment="1">
      <alignment horizontal="right" vertical="center" wrapText="1" readingOrder="1"/>
    </xf>
    <xf numFmtId="167" fontId="12" fillId="0" borderId="7" xfId="2" applyNumberFormat="1" applyFont="1" applyFill="1" applyBorder="1" applyAlignment="1">
      <alignment horizontal="right" vertical="center" wrapText="1" readingOrder="1"/>
    </xf>
    <xf numFmtId="167" fontId="8" fillId="5" borderId="3" xfId="2" applyNumberFormat="1" applyFont="1" applyFill="1" applyBorder="1" applyAlignment="1">
      <alignment horizontal="right" vertical="center" wrapText="1" readingOrder="1"/>
    </xf>
    <xf numFmtId="167" fontId="12" fillId="6" borderId="0" xfId="2" applyNumberFormat="1" applyFont="1" applyFill="1" applyBorder="1" applyAlignment="1">
      <alignment horizontal="right" vertical="center" wrapText="1" readingOrder="1"/>
    </xf>
    <xf numFmtId="167" fontId="12" fillId="6" borderId="7" xfId="2" applyNumberFormat="1" applyFont="1" applyFill="1" applyBorder="1" applyAlignment="1">
      <alignment horizontal="right" vertical="center" wrapText="1" readingOrder="1"/>
    </xf>
    <xf numFmtId="0" fontId="7" fillId="0" borderId="6" xfId="2" applyNumberFormat="1" applyFont="1" applyFill="1" applyBorder="1" applyAlignment="1">
      <alignment vertical="top" wrapText="1"/>
    </xf>
    <xf numFmtId="0" fontId="8" fillId="5" borderId="3" xfId="2" applyNumberFormat="1" applyFont="1" applyFill="1" applyBorder="1" applyAlignment="1">
      <alignment horizontal="center" vertical="top" wrapText="1" readingOrder="1"/>
    </xf>
    <xf numFmtId="0" fontId="8" fillId="5" borderId="13" xfId="2" applyNumberFormat="1" applyFont="1" applyFill="1" applyBorder="1" applyAlignment="1">
      <alignment horizontal="center" vertical="top" wrapText="1" readingOrder="1"/>
    </xf>
    <xf numFmtId="166" fontId="12" fillId="0" borderId="7" xfId="2" applyNumberFormat="1" applyFont="1" applyFill="1" applyBorder="1" applyAlignment="1">
      <alignment horizontal="right" vertical="center" wrapText="1" readingOrder="1"/>
    </xf>
    <xf numFmtId="0" fontId="8" fillId="5" borderId="9" xfId="2" applyNumberFormat="1" applyFont="1" applyFill="1" applyBorder="1" applyAlignment="1">
      <alignment horizontal="center" vertical="center" wrapText="1" readingOrder="1"/>
    </xf>
    <xf numFmtId="0" fontId="7" fillId="5" borderId="6" xfId="2" applyNumberFormat="1" applyFont="1" applyFill="1" applyBorder="1" applyAlignment="1">
      <alignment vertical="top" wrapText="1"/>
    </xf>
    <xf numFmtId="0" fontId="8" fillId="5" borderId="11" xfId="2" applyNumberFormat="1" applyFont="1" applyFill="1" applyBorder="1" applyAlignment="1">
      <alignment horizontal="center" vertical="center" wrapText="1" readingOrder="1"/>
    </xf>
    <xf numFmtId="166" fontId="12" fillId="6" borderId="7" xfId="2" applyNumberFormat="1" applyFont="1" applyFill="1" applyBorder="1" applyAlignment="1">
      <alignment horizontal="right" vertical="center" wrapText="1" readingOrder="1"/>
    </xf>
    <xf numFmtId="0" fontId="8" fillId="0" borderId="6" xfId="2" applyNumberFormat="1" applyFont="1" applyFill="1" applyBorder="1" applyAlignment="1">
      <alignment vertical="top" wrapText="1" readingOrder="1"/>
    </xf>
    <xf numFmtId="0" fontId="12" fillId="0" borderId="0" xfId="2" applyNumberFormat="1" applyFont="1" applyFill="1" applyBorder="1" applyAlignment="1">
      <alignment horizontal="center" vertical="top" wrapText="1" readingOrder="1"/>
    </xf>
    <xf numFmtId="166" fontId="12" fillId="0" borderId="0" xfId="2" applyNumberFormat="1" applyFont="1" applyFill="1" applyBorder="1" applyAlignment="1">
      <alignment horizontal="right" vertical="top" wrapText="1" readingOrder="1"/>
    </xf>
    <xf numFmtId="167" fontId="12" fillId="0" borderId="0" xfId="2" applyNumberFormat="1" applyFont="1" applyFill="1" applyBorder="1" applyAlignment="1">
      <alignment horizontal="right" vertical="top" wrapText="1" readingOrder="1"/>
    </xf>
    <xf numFmtId="0" fontId="8" fillId="5" borderId="3" xfId="2" applyNumberFormat="1" applyFont="1" applyFill="1" applyBorder="1" applyAlignment="1">
      <alignment horizontal="right" vertical="top" wrapText="1" readingOrder="1"/>
    </xf>
    <xf numFmtId="166" fontId="8" fillId="5" borderId="3" xfId="2" applyNumberFormat="1" applyFont="1" applyFill="1" applyBorder="1" applyAlignment="1">
      <alignment horizontal="right" vertical="top" wrapText="1" readingOrder="1"/>
    </xf>
    <xf numFmtId="167" fontId="8" fillId="5" borderId="3" xfId="2" applyNumberFormat="1" applyFont="1" applyFill="1" applyBorder="1" applyAlignment="1">
      <alignment horizontal="right" vertical="top" wrapText="1" readingOrder="1"/>
    </xf>
    <xf numFmtId="0" fontId="12" fillId="6" borderId="0" xfId="2" applyNumberFormat="1" applyFont="1" applyFill="1" applyBorder="1" applyAlignment="1">
      <alignment horizontal="center" vertical="top" wrapText="1" readingOrder="1"/>
    </xf>
    <xf numFmtId="166" fontId="12" fillId="6" borderId="0" xfId="2" applyNumberFormat="1" applyFont="1" applyFill="1" applyBorder="1" applyAlignment="1">
      <alignment horizontal="right" vertical="top" wrapText="1" readingOrder="1"/>
    </xf>
    <xf numFmtId="167" fontId="12" fillId="6" borderId="0" xfId="2" applyNumberFormat="1" applyFont="1" applyFill="1" applyBorder="1" applyAlignment="1">
      <alignment horizontal="right" vertical="top" wrapText="1" readingOrder="1"/>
    </xf>
    <xf numFmtId="166" fontId="12" fillId="0" borderId="7" xfId="2" applyNumberFormat="1" applyFont="1" applyFill="1" applyBorder="1" applyAlignment="1">
      <alignment horizontal="right" vertical="top" wrapText="1" readingOrder="1"/>
    </xf>
    <xf numFmtId="166" fontId="8" fillId="5" borderId="5" xfId="2" applyNumberFormat="1" applyFont="1" applyFill="1" applyBorder="1" applyAlignment="1">
      <alignment horizontal="right" vertical="top" wrapText="1" readingOrder="1"/>
    </xf>
    <xf numFmtId="166" fontId="12" fillId="6" borderId="7" xfId="2" applyNumberFormat="1" applyFont="1" applyFill="1" applyBorder="1" applyAlignment="1">
      <alignment horizontal="right" vertical="top" wrapText="1" readingOrder="1"/>
    </xf>
    <xf numFmtId="166" fontId="8" fillId="0" borderId="3" xfId="2" applyNumberFormat="1" applyFont="1" applyFill="1" applyBorder="1" applyAlignment="1">
      <alignment horizontal="right" vertical="center" wrapText="1" readingOrder="1"/>
    </xf>
    <xf numFmtId="167" fontId="8" fillId="0" borderId="3" xfId="2" applyNumberFormat="1" applyFont="1" applyFill="1" applyBorder="1" applyAlignment="1">
      <alignment horizontal="right" vertical="center" wrapText="1" readingOrder="1"/>
    </xf>
    <xf numFmtId="166" fontId="13" fillId="0" borderId="3" xfId="2" applyNumberFormat="1" applyFont="1" applyFill="1" applyBorder="1" applyAlignment="1">
      <alignment horizontal="right" vertical="center" wrapText="1" readingOrder="1"/>
    </xf>
    <xf numFmtId="167" fontId="13" fillId="0" borderId="3" xfId="2" applyNumberFormat="1" applyFont="1" applyFill="1" applyBorder="1" applyAlignment="1">
      <alignment horizontal="right" vertical="center" wrapText="1" readingOrder="1"/>
    </xf>
    <xf numFmtId="0" fontId="9" fillId="0" borderId="0" xfId="2" applyNumberFormat="1" applyFont="1" applyFill="1" applyBorder="1" applyAlignment="1">
      <alignment vertical="top" wrapText="1" readingOrder="1"/>
    </xf>
    <xf numFmtId="0" fontId="10" fillId="0" borderId="0" xfId="2" applyNumberFormat="1" applyFont="1" applyFill="1" applyBorder="1" applyAlignment="1">
      <alignment horizontal="center" vertical="top" wrapText="1" readingOrder="1"/>
    </xf>
    <xf numFmtId="0" fontId="8" fillId="5" borderId="8" xfId="2" applyNumberFormat="1" applyFont="1" applyFill="1" applyBorder="1" applyAlignment="1">
      <alignment horizontal="right" vertical="top" wrapText="1" readingOrder="1"/>
    </xf>
    <xf numFmtId="0" fontId="8" fillId="5" borderId="5" xfId="2" applyNumberFormat="1" applyFont="1" applyFill="1" applyBorder="1" applyAlignment="1">
      <alignment horizontal="right" vertical="top" wrapText="1" readingOrder="1"/>
    </xf>
    <xf numFmtId="0" fontId="15" fillId="0" borderId="0" xfId="2" applyNumberFormat="1" applyFont="1" applyFill="1" applyBorder="1" applyAlignment="1">
      <alignment vertical="top" wrapText="1" readingOrder="1"/>
    </xf>
    <xf numFmtId="0" fontId="37" fillId="0" borderId="0" xfId="2" applyFont="1" applyFill="1" applyBorder="1"/>
    <xf numFmtId="0" fontId="15" fillId="0" borderId="0" xfId="2" applyNumberFormat="1" applyFont="1" applyFill="1" applyBorder="1" applyAlignment="1">
      <alignment vertical="center" wrapText="1" readingOrder="1"/>
    </xf>
    <xf numFmtId="0" fontId="15" fillId="5" borderId="1" xfId="2" applyNumberFormat="1" applyFont="1" applyFill="1" applyBorder="1" applyAlignment="1">
      <alignment horizontal="center" vertical="center" wrapText="1" readingOrder="1"/>
    </xf>
    <xf numFmtId="0" fontId="37" fillId="0" borderId="1" xfId="2" applyNumberFormat="1" applyFont="1" applyFill="1" applyBorder="1" applyAlignment="1">
      <alignment vertical="top" wrapText="1"/>
    </xf>
    <xf numFmtId="0" fontId="16" fillId="0" borderId="1" xfId="2" applyNumberFormat="1" applyFont="1" applyFill="1" applyBorder="1" applyAlignment="1">
      <alignment horizontal="left" vertical="center" wrapText="1" readingOrder="1"/>
    </xf>
    <xf numFmtId="166" fontId="16" fillId="0" borderId="1" xfId="2" applyNumberFormat="1" applyFont="1" applyFill="1" applyBorder="1" applyAlignment="1">
      <alignment horizontal="right" vertical="center" wrapText="1" readingOrder="1"/>
    </xf>
    <xf numFmtId="0" fontId="16" fillId="6" borderId="1" xfId="2" applyNumberFormat="1" applyFont="1" applyFill="1" applyBorder="1" applyAlignment="1">
      <alignment horizontal="left" vertical="center" wrapText="1" readingOrder="1"/>
    </xf>
    <xf numFmtId="166" fontId="16" fillId="6" borderId="1" xfId="2" applyNumberFormat="1" applyFont="1" applyFill="1" applyBorder="1" applyAlignment="1">
      <alignment horizontal="right" vertical="center" wrapText="1" readingOrder="1"/>
    </xf>
    <xf numFmtId="0" fontId="15" fillId="11" borderId="1" xfId="2" applyNumberFormat="1" applyFont="1" applyFill="1" applyBorder="1" applyAlignment="1">
      <alignment horizontal="center" vertical="center" wrapText="1" readingOrder="1"/>
    </xf>
    <xf numFmtId="166" fontId="15" fillId="11" borderId="1" xfId="2" applyNumberFormat="1" applyFont="1" applyFill="1" applyBorder="1" applyAlignment="1">
      <alignment horizontal="right" vertical="center" wrapText="1" readingOrder="1"/>
    </xf>
  </cellXfs>
  <cellStyles count="3">
    <cellStyle name="Normal" xfId="0" builtinId="0"/>
    <cellStyle name="Normal 2" xfId="2"/>
    <cellStyle name="Vírgula" xfId="1" builtinId="3"/>
  </cellStyles>
  <dxfs count="362">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7" tint="0.39997558519241921"/>
        </patternFill>
      </fill>
    </dxf>
    <dxf>
      <fill>
        <patternFill patternType="solid">
          <bgColor theme="7"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79998168889431442"/>
        </patternFill>
      </fill>
    </dxf>
    <dxf>
      <fill>
        <patternFill patternType="solid">
          <bgColor theme="9"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vertical="center"/>
    </dxf>
    <dxf>
      <alignment vertical="center"/>
    </dxf>
    <dxf>
      <alignment horizontal="center"/>
    </dxf>
    <dxf>
      <alignment horizontal="center"/>
    </dxf>
    <dxf>
      <font>
        <b/>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ill>
        <patternFill patternType="solid">
          <bgColor rgb="FF00B050"/>
        </patternFill>
      </fill>
    </dxf>
    <dxf>
      <fill>
        <patternFill patternType="solid">
          <bgColor rgb="FF00B050"/>
        </patternFill>
      </fill>
    </dxf>
    <dxf>
      <fill>
        <patternFill patternType="solid">
          <bgColor theme="8"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rgb="FFFFC000"/>
        </patternFill>
      </fill>
    </dxf>
    <dxf>
      <fill>
        <patternFill patternType="solid">
          <bgColor rgb="FFFFC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rgb="FF00B050"/>
        </patternFill>
      </fill>
    </dxf>
    <dxf>
      <fill>
        <patternFill patternType="solid">
          <bgColor rgb="FF00B050"/>
        </patternFill>
      </fill>
    </dxf>
    <dxf>
      <fill>
        <patternFill patternType="solid">
          <bgColor theme="9" tint="0.59999389629810485"/>
        </patternFill>
      </fill>
    </dxf>
    <dxf>
      <fill>
        <patternFill patternType="solid">
          <bgColor theme="9" tint="0.59999389629810485"/>
        </patternFill>
      </fill>
    </dxf>
    <dxf>
      <fill>
        <patternFill patternType="solid">
          <bgColor theme="7"/>
        </patternFill>
      </fill>
    </dxf>
    <dxf>
      <fill>
        <patternFill patternType="solid">
          <bgColor theme="7"/>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dxf>
    <dxf>
      <font>
        <color rgb="FFFF0000"/>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pivotCacheDefinition" Target="pivotCache/pivotCacheDefinition1.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pivotCacheDefinition" Target="pivotCache/pivotCacheDefinition3.xml"/><Relationship Id="rId38" Type="http://schemas.openxmlformats.org/officeDocument/2006/relationships/pivotCacheDefinition" Target="pivotCache/pivotCacheDefinition4.xml"/><Relationship Id="rId39" Type="http://schemas.openxmlformats.org/officeDocument/2006/relationships/pivotCacheDefinition" Target="pivotCache/pivotCacheDefinition5.xml"/><Relationship Id="rId40" Type="http://schemas.openxmlformats.org/officeDocument/2006/relationships/pivotCacheDefinition" Target="pivotCache/pivotCacheDefinition6.xml"/><Relationship Id="rId41" Type="http://schemas.openxmlformats.org/officeDocument/2006/relationships/theme" Target="theme/theme1.xml"/><Relationship Id="rId42" Type="http://schemas.openxmlformats.org/officeDocument/2006/relationships/styles" Target="styles.xml"/><Relationship Id="rId43" Type="http://schemas.openxmlformats.org/officeDocument/2006/relationships/sharedStrings" Target="sharedStrings.xml"/><Relationship Id="rId4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Despesa Brumadinho - 2019 - Função de Governo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Função!$A$28</c:f>
              <c:strCache>
                <c:ptCount val="1"/>
                <c:pt idx="0">
                  <c:v>Função: 01 - Legislativa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Função!$B$28</c:f>
              <c:numCache>
                <c:formatCode>#,##0.00</c:formatCode>
                <c:ptCount val="1"/>
                <c:pt idx="0">
                  <c:v>7.03922376E6</c:v>
                </c:pt>
              </c:numCache>
            </c:numRef>
          </c:val>
          <c:extLst xmlns:c16r2="http://schemas.microsoft.com/office/drawing/2015/06/chart">
            <c:ext xmlns:c16="http://schemas.microsoft.com/office/drawing/2014/chart" uri="{C3380CC4-5D6E-409C-BE32-E72D297353CC}">
              <c16:uniqueId val="{00000000-8469-4EB6-AFF1-7D2038754F92}"/>
            </c:ext>
          </c:extLst>
        </c:ser>
        <c:ser>
          <c:idx val="1"/>
          <c:order val="1"/>
          <c:tx>
            <c:strRef>
              <c:f>Função!$A$29</c:f>
              <c:strCache>
                <c:ptCount val="1"/>
                <c:pt idx="0">
                  <c:v>Função: 02 - Judiciária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Função!$B$29</c:f>
              <c:numCache>
                <c:formatCode>#,##0.00</c:formatCode>
                <c:ptCount val="1"/>
                <c:pt idx="0">
                  <c:v>1.89499458E6</c:v>
                </c:pt>
              </c:numCache>
            </c:numRef>
          </c:val>
          <c:extLst xmlns:c16r2="http://schemas.microsoft.com/office/drawing/2015/06/chart">
            <c:ext xmlns:c16="http://schemas.microsoft.com/office/drawing/2014/chart" uri="{C3380CC4-5D6E-409C-BE32-E72D297353CC}">
              <c16:uniqueId val="{00000001-8469-4EB6-AFF1-7D2038754F92}"/>
            </c:ext>
          </c:extLst>
        </c:ser>
        <c:ser>
          <c:idx val="2"/>
          <c:order val="2"/>
          <c:tx>
            <c:strRef>
              <c:f>Função!$A$30</c:f>
              <c:strCache>
                <c:ptCount val="1"/>
                <c:pt idx="0">
                  <c:v>Função: 04 - Administração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Função!$B$30</c:f>
              <c:numCache>
                <c:formatCode>#,##0.00</c:formatCode>
                <c:ptCount val="1"/>
                <c:pt idx="0">
                  <c:v>2.091608054E7</c:v>
                </c:pt>
              </c:numCache>
            </c:numRef>
          </c:val>
          <c:extLst xmlns:c16r2="http://schemas.microsoft.com/office/drawing/2015/06/chart">
            <c:ext xmlns:c16="http://schemas.microsoft.com/office/drawing/2014/chart" uri="{C3380CC4-5D6E-409C-BE32-E72D297353CC}">
              <c16:uniqueId val="{00000002-8469-4EB6-AFF1-7D2038754F92}"/>
            </c:ext>
          </c:extLst>
        </c:ser>
        <c:ser>
          <c:idx val="3"/>
          <c:order val="3"/>
          <c:tx>
            <c:strRef>
              <c:f>Função!$A$31</c:f>
              <c:strCache>
                <c:ptCount val="1"/>
                <c:pt idx="0">
                  <c:v>Função: 06 - Segurança Pública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Função!$B$31</c:f>
              <c:numCache>
                <c:formatCode>#,##0.00</c:formatCode>
                <c:ptCount val="1"/>
                <c:pt idx="0">
                  <c:v>19136.77</c:v>
                </c:pt>
              </c:numCache>
            </c:numRef>
          </c:val>
          <c:extLst xmlns:c16r2="http://schemas.microsoft.com/office/drawing/2015/06/chart">
            <c:ext xmlns:c16="http://schemas.microsoft.com/office/drawing/2014/chart" uri="{C3380CC4-5D6E-409C-BE32-E72D297353CC}">
              <c16:uniqueId val="{00000003-8469-4EB6-AFF1-7D2038754F92}"/>
            </c:ext>
          </c:extLst>
        </c:ser>
        <c:ser>
          <c:idx val="4"/>
          <c:order val="4"/>
          <c:tx>
            <c:strRef>
              <c:f>Função!$A$32</c:f>
              <c:strCache>
                <c:ptCount val="1"/>
                <c:pt idx="0">
                  <c:v>Função: 08 - Assistência Social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Função!$B$32</c:f>
              <c:numCache>
                <c:formatCode>#,##0.00</c:formatCode>
                <c:ptCount val="1"/>
                <c:pt idx="0">
                  <c:v>6.66583366E6</c:v>
                </c:pt>
              </c:numCache>
            </c:numRef>
          </c:val>
          <c:extLst xmlns:c16r2="http://schemas.microsoft.com/office/drawing/2015/06/chart">
            <c:ext xmlns:c16="http://schemas.microsoft.com/office/drawing/2014/chart" uri="{C3380CC4-5D6E-409C-BE32-E72D297353CC}">
              <c16:uniqueId val="{00000004-8469-4EB6-AFF1-7D2038754F92}"/>
            </c:ext>
          </c:extLst>
        </c:ser>
        <c:ser>
          <c:idx val="5"/>
          <c:order val="5"/>
          <c:tx>
            <c:strRef>
              <c:f>Função!$A$33</c:f>
              <c:strCache>
                <c:ptCount val="1"/>
                <c:pt idx="0">
                  <c:v>Função: 09 - Previdência Social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Função!$B$33</c:f>
              <c:numCache>
                <c:formatCode>#,##0.00</c:formatCode>
                <c:ptCount val="1"/>
                <c:pt idx="0">
                  <c:v>1.29279891E6</c:v>
                </c:pt>
              </c:numCache>
            </c:numRef>
          </c:val>
          <c:extLst xmlns:c16r2="http://schemas.microsoft.com/office/drawing/2015/06/chart">
            <c:ext xmlns:c16="http://schemas.microsoft.com/office/drawing/2014/chart" uri="{C3380CC4-5D6E-409C-BE32-E72D297353CC}">
              <c16:uniqueId val="{00000005-8469-4EB6-AFF1-7D2038754F92}"/>
            </c:ext>
          </c:extLst>
        </c:ser>
        <c:ser>
          <c:idx val="6"/>
          <c:order val="6"/>
          <c:tx>
            <c:strRef>
              <c:f>Função!$A$34</c:f>
              <c:strCache>
                <c:ptCount val="1"/>
                <c:pt idx="0">
                  <c:v>Função: 10 - Saúde</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Função!$B$34</c:f>
              <c:numCache>
                <c:formatCode>#,##0.00</c:formatCode>
                <c:ptCount val="1"/>
                <c:pt idx="0">
                  <c:v>6.297458726E7</c:v>
                </c:pt>
              </c:numCache>
            </c:numRef>
          </c:val>
          <c:extLst xmlns:c16r2="http://schemas.microsoft.com/office/drawing/2015/06/chart">
            <c:ext xmlns:c16="http://schemas.microsoft.com/office/drawing/2014/chart" uri="{C3380CC4-5D6E-409C-BE32-E72D297353CC}">
              <c16:uniqueId val="{00000006-8469-4EB6-AFF1-7D2038754F92}"/>
            </c:ext>
          </c:extLst>
        </c:ser>
        <c:ser>
          <c:idx val="7"/>
          <c:order val="7"/>
          <c:tx>
            <c:strRef>
              <c:f>Função!$A$35</c:f>
              <c:strCache>
                <c:ptCount val="1"/>
                <c:pt idx="0">
                  <c:v>Função: 11 - Trabalho</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Função!$B$35</c:f>
              <c:numCache>
                <c:formatCode>#,##0.00</c:formatCode>
                <c:ptCount val="1"/>
                <c:pt idx="0">
                  <c:v>34687.89</c:v>
                </c:pt>
              </c:numCache>
            </c:numRef>
          </c:val>
          <c:extLst xmlns:c16r2="http://schemas.microsoft.com/office/drawing/2015/06/chart">
            <c:ext xmlns:c16="http://schemas.microsoft.com/office/drawing/2014/chart" uri="{C3380CC4-5D6E-409C-BE32-E72D297353CC}">
              <c16:uniqueId val="{00000007-8469-4EB6-AFF1-7D2038754F92}"/>
            </c:ext>
          </c:extLst>
        </c:ser>
        <c:ser>
          <c:idx val="8"/>
          <c:order val="8"/>
          <c:tx>
            <c:strRef>
              <c:f>Função!$A$36</c:f>
              <c:strCache>
                <c:ptCount val="1"/>
                <c:pt idx="0">
                  <c:v>Função: 12 - Educação</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Função!$B$36</c:f>
              <c:numCache>
                <c:formatCode>#,##0.00</c:formatCode>
                <c:ptCount val="1"/>
                <c:pt idx="0">
                  <c:v>4.571922772E7</c:v>
                </c:pt>
              </c:numCache>
            </c:numRef>
          </c:val>
          <c:extLst xmlns:c16r2="http://schemas.microsoft.com/office/drawing/2015/06/chart">
            <c:ext xmlns:c16="http://schemas.microsoft.com/office/drawing/2014/chart" uri="{C3380CC4-5D6E-409C-BE32-E72D297353CC}">
              <c16:uniqueId val="{00000008-8469-4EB6-AFF1-7D2038754F92}"/>
            </c:ext>
          </c:extLst>
        </c:ser>
        <c:ser>
          <c:idx val="9"/>
          <c:order val="9"/>
          <c:tx>
            <c:strRef>
              <c:f>Função!$A$37</c:f>
              <c:strCache>
                <c:ptCount val="1"/>
                <c:pt idx="0">
                  <c:v>Função: 13 - Cultura</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Função!$B$37</c:f>
              <c:numCache>
                <c:formatCode>#,##0.00</c:formatCode>
                <c:ptCount val="1"/>
                <c:pt idx="0">
                  <c:v>1.19160336E6</c:v>
                </c:pt>
              </c:numCache>
            </c:numRef>
          </c:val>
          <c:extLst xmlns:c16r2="http://schemas.microsoft.com/office/drawing/2015/06/chart">
            <c:ext xmlns:c16="http://schemas.microsoft.com/office/drawing/2014/chart" uri="{C3380CC4-5D6E-409C-BE32-E72D297353CC}">
              <c16:uniqueId val="{00000009-8469-4EB6-AFF1-7D2038754F92}"/>
            </c:ext>
          </c:extLst>
        </c:ser>
        <c:ser>
          <c:idx val="10"/>
          <c:order val="10"/>
          <c:tx>
            <c:strRef>
              <c:f>Função!$A$38</c:f>
              <c:strCache>
                <c:ptCount val="1"/>
                <c:pt idx="0">
                  <c:v>Função: 15 - Urbanismo</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Função!$B$38</c:f>
              <c:numCache>
                <c:formatCode>#,##0.00</c:formatCode>
                <c:ptCount val="1"/>
                <c:pt idx="0">
                  <c:v>1.47433226E7</c:v>
                </c:pt>
              </c:numCache>
            </c:numRef>
          </c:val>
          <c:extLst xmlns:c16r2="http://schemas.microsoft.com/office/drawing/2015/06/chart">
            <c:ext xmlns:c16="http://schemas.microsoft.com/office/drawing/2014/chart" uri="{C3380CC4-5D6E-409C-BE32-E72D297353CC}">
              <c16:uniqueId val="{0000000A-8469-4EB6-AFF1-7D2038754F92}"/>
            </c:ext>
          </c:extLst>
        </c:ser>
        <c:ser>
          <c:idx val="11"/>
          <c:order val="11"/>
          <c:tx>
            <c:strRef>
              <c:f>Função!$A$39</c:f>
              <c:strCache>
                <c:ptCount val="1"/>
                <c:pt idx="0">
                  <c:v>Função: 17 - Saneamento</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Função!$B$39</c:f>
              <c:numCache>
                <c:formatCode>#,##0.00</c:formatCode>
                <c:ptCount val="1"/>
                <c:pt idx="0">
                  <c:v>1.44732504E6</c:v>
                </c:pt>
              </c:numCache>
            </c:numRef>
          </c:val>
          <c:extLst xmlns:c16r2="http://schemas.microsoft.com/office/drawing/2015/06/chart">
            <c:ext xmlns:c16="http://schemas.microsoft.com/office/drawing/2014/chart" uri="{C3380CC4-5D6E-409C-BE32-E72D297353CC}">
              <c16:uniqueId val="{0000000B-8469-4EB6-AFF1-7D2038754F92}"/>
            </c:ext>
          </c:extLst>
        </c:ser>
        <c:ser>
          <c:idx val="12"/>
          <c:order val="12"/>
          <c:tx>
            <c:strRef>
              <c:f>Função!$A$40</c:f>
              <c:strCache>
                <c:ptCount val="1"/>
                <c:pt idx="0">
                  <c:v>Função: 18 - Gestão Ambiental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Função!$B$40</c:f>
              <c:numCache>
                <c:formatCode>#,##0.00</c:formatCode>
                <c:ptCount val="1"/>
                <c:pt idx="0">
                  <c:v>3.27137776E6</c:v>
                </c:pt>
              </c:numCache>
            </c:numRef>
          </c:val>
          <c:extLst xmlns:c16r2="http://schemas.microsoft.com/office/drawing/2015/06/chart">
            <c:ext xmlns:c16="http://schemas.microsoft.com/office/drawing/2014/chart" uri="{C3380CC4-5D6E-409C-BE32-E72D297353CC}">
              <c16:uniqueId val="{0000000C-8469-4EB6-AFF1-7D2038754F92}"/>
            </c:ext>
          </c:extLst>
        </c:ser>
        <c:ser>
          <c:idx val="13"/>
          <c:order val="13"/>
          <c:tx>
            <c:strRef>
              <c:f>Função!$A$41</c:f>
              <c:strCache>
                <c:ptCount val="1"/>
                <c:pt idx="0">
                  <c:v>Função: 20 - Agricultura</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Função!$B$41</c:f>
              <c:numCache>
                <c:formatCode>#,##0.00</c:formatCode>
                <c:ptCount val="1"/>
                <c:pt idx="0">
                  <c:v>562521.72</c:v>
                </c:pt>
              </c:numCache>
            </c:numRef>
          </c:val>
          <c:extLst xmlns:c16r2="http://schemas.microsoft.com/office/drawing/2015/06/chart">
            <c:ext xmlns:c16="http://schemas.microsoft.com/office/drawing/2014/chart" uri="{C3380CC4-5D6E-409C-BE32-E72D297353CC}">
              <c16:uniqueId val="{0000000D-8469-4EB6-AFF1-7D2038754F92}"/>
            </c:ext>
          </c:extLst>
        </c:ser>
        <c:ser>
          <c:idx val="14"/>
          <c:order val="14"/>
          <c:tx>
            <c:strRef>
              <c:f>Função!$A$42</c:f>
              <c:strCache>
                <c:ptCount val="1"/>
                <c:pt idx="0">
                  <c:v>Função: 21 - Organização Agrária</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Função!$B$42</c:f>
              <c:numCache>
                <c:formatCode>#,##0.00</c:formatCode>
                <c:ptCount val="1"/>
                <c:pt idx="0">
                  <c:v>171204.64</c:v>
                </c:pt>
              </c:numCache>
            </c:numRef>
          </c:val>
          <c:extLst xmlns:c16r2="http://schemas.microsoft.com/office/drawing/2015/06/chart">
            <c:ext xmlns:c16="http://schemas.microsoft.com/office/drawing/2014/chart" uri="{C3380CC4-5D6E-409C-BE32-E72D297353CC}">
              <c16:uniqueId val="{0000000E-8469-4EB6-AFF1-7D2038754F92}"/>
            </c:ext>
          </c:extLst>
        </c:ser>
        <c:ser>
          <c:idx val="15"/>
          <c:order val="15"/>
          <c:tx>
            <c:strRef>
              <c:f>Função!$A$43</c:f>
              <c:strCache>
                <c:ptCount val="1"/>
                <c:pt idx="0">
                  <c:v>Função: 23 - Comércio e Serviços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Função!$B$43</c:f>
              <c:numCache>
                <c:formatCode>#,##0.00</c:formatCode>
                <c:ptCount val="1"/>
                <c:pt idx="0">
                  <c:v>2.36263829E6</c:v>
                </c:pt>
              </c:numCache>
            </c:numRef>
          </c:val>
          <c:extLst xmlns:c16r2="http://schemas.microsoft.com/office/drawing/2015/06/chart">
            <c:ext xmlns:c16="http://schemas.microsoft.com/office/drawing/2014/chart" uri="{C3380CC4-5D6E-409C-BE32-E72D297353CC}">
              <c16:uniqueId val="{0000000F-8469-4EB6-AFF1-7D2038754F92}"/>
            </c:ext>
          </c:extLst>
        </c:ser>
        <c:ser>
          <c:idx val="16"/>
          <c:order val="16"/>
          <c:tx>
            <c:strRef>
              <c:f>Função!$A$44</c:f>
              <c:strCache>
                <c:ptCount val="1"/>
                <c:pt idx="0">
                  <c:v>Função: 25 - Energia</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Função!$B$44</c:f>
              <c:numCache>
                <c:formatCode>#,##0.00</c:formatCode>
                <c:ptCount val="1"/>
                <c:pt idx="0">
                  <c:v>4.41987496E6</c:v>
                </c:pt>
              </c:numCache>
            </c:numRef>
          </c:val>
          <c:extLst xmlns:c16r2="http://schemas.microsoft.com/office/drawing/2015/06/chart">
            <c:ext xmlns:c16="http://schemas.microsoft.com/office/drawing/2014/chart" uri="{C3380CC4-5D6E-409C-BE32-E72D297353CC}">
              <c16:uniqueId val="{00000010-8469-4EB6-AFF1-7D2038754F92}"/>
            </c:ext>
          </c:extLst>
        </c:ser>
        <c:ser>
          <c:idx val="17"/>
          <c:order val="17"/>
          <c:tx>
            <c:strRef>
              <c:f>Função!$A$45</c:f>
              <c:strCache>
                <c:ptCount val="1"/>
                <c:pt idx="0">
                  <c:v>Função: 26 - Transporte</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Função!$B$45</c:f>
              <c:numCache>
                <c:formatCode>#,##0.00</c:formatCode>
                <c:ptCount val="1"/>
                <c:pt idx="0">
                  <c:v>3.259730806E7</c:v>
                </c:pt>
              </c:numCache>
            </c:numRef>
          </c:val>
          <c:extLst xmlns:c16r2="http://schemas.microsoft.com/office/drawing/2015/06/chart">
            <c:ext xmlns:c16="http://schemas.microsoft.com/office/drawing/2014/chart" uri="{C3380CC4-5D6E-409C-BE32-E72D297353CC}">
              <c16:uniqueId val="{00000011-8469-4EB6-AFF1-7D2038754F92}"/>
            </c:ext>
          </c:extLst>
        </c:ser>
        <c:ser>
          <c:idx val="18"/>
          <c:order val="18"/>
          <c:tx>
            <c:strRef>
              <c:f>Função!$A$46</c:f>
              <c:strCache>
                <c:ptCount val="1"/>
                <c:pt idx="0">
                  <c:v>Função: 27 - Desporto e Lazer</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Função!$B$46</c:f>
              <c:numCache>
                <c:formatCode>#,##0.00</c:formatCode>
                <c:ptCount val="1"/>
                <c:pt idx="0">
                  <c:v>3.94703843E6</c:v>
                </c:pt>
              </c:numCache>
            </c:numRef>
          </c:val>
          <c:extLst xmlns:c16r2="http://schemas.microsoft.com/office/drawing/2015/06/chart">
            <c:ext xmlns:c16="http://schemas.microsoft.com/office/drawing/2014/chart" uri="{C3380CC4-5D6E-409C-BE32-E72D297353CC}">
              <c16:uniqueId val="{00000012-8469-4EB6-AFF1-7D2038754F92}"/>
            </c:ext>
          </c:extLst>
        </c:ser>
        <c:ser>
          <c:idx val="19"/>
          <c:order val="19"/>
          <c:tx>
            <c:strRef>
              <c:f>Função!$A$47</c:f>
              <c:strCache>
                <c:ptCount val="1"/>
                <c:pt idx="0">
                  <c:v>Função: 28 - Encargos Especiais</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Função!$B$47</c:f>
              <c:numCache>
                <c:formatCode>#,##0.00</c:formatCode>
                <c:ptCount val="1"/>
                <c:pt idx="0">
                  <c:v>3.31290137E6</c:v>
                </c:pt>
              </c:numCache>
            </c:numRef>
          </c:val>
          <c:extLst xmlns:c16r2="http://schemas.microsoft.com/office/drawing/2015/06/chart">
            <c:ext xmlns:c16="http://schemas.microsoft.com/office/drawing/2014/chart" uri="{C3380CC4-5D6E-409C-BE32-E72D297353CC}">
              <c16:uniqueId val="{00000013-8469-4EB6-AFF1-7D2038754F92}"/>
            </c:ext>
          </c:extLst>
        </c:ser>
        <c:dLbls>
          <c:dLblPos val="outEnd"/>
          <c:showLegendKey val="0"/>
          <c:showVal val="1"/>
          <c:showCatName val="0"/>
          <c:showSerName val="0"/>
          <c:showPercent val="0"/>
          <c:showBubbleSize val="0"/>
        </c:dLbls>
        <c:gapWidth val="182"/>
        <c:axId val="-560815936"/>
        <c:axId val="-560813616"/>
      </c:barChart>
      <c:catAx>
        <c:axId val="-560815936"/>
        <c:scaling>
          <c:orientation val="minMax"/>
        </c:scaling>
        <c:delete val="1"/>
        <c:axPos val="l"/>
        <c:numFmt formatCode="General" sourceLinked="1"/>
        <c:majorTickMark val="none"/>
        <c:minorTickMark val="none"/>
        <c:tickLblPos val="nextTo"/>
        <c:crossAx val="-560813616"/>
        <c:crosses val="autoZero"/>
        <c:auto val="1"/>
        <c:lblAlgn val="ctr"/>
        <c:lblOffset val="100"/>
        <c:noMultiLvlLbl val="0"/>
      </c:catAx>
      <c:valAx>
        <c:axId val="-560813616"/>
        <c:scaling>
          <c:orientation val="minMax"/>
        </c:scaling>
        <c:delete val="1"/>
        <c:axPos val="b"/>
        <c:numFmt formatCode="#,##0.00" sourceLinked="1"/>
        <c:majorTickMark val="none"/>
        <c:minorTickMark val="none"/>
        <c:tickLblPos val="nextTo"/>
        <c:crossAx val="-56081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5" l="0.511811024" r="0.511811024" t="0.787401575" header="0.31496062" footer="0.3149606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Receita Arrecadada - Brumadinho - 2019</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81517269357724"/>
          <c:y val="0.140776624776208"/>
          <c:w val="0.892174297884896"/>
          <c:h val="0.824605690844936"/>
        </c:manualLayout>
      </c:layout>
      <c:pie3DChart>
        <c:varyColors val="1"/>
        <c:ser>
          <c:idx val="0"/>
          <c:order val="0"/>
          <c:explosion val="26"/>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CEC1-4DAB-8AAD-97F2813F3DA5}"/>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2-1342-47B9-A995-45FED31D7CDC}"/>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CEC1-4DAB-8AAD-97F2813F3DA5}"/>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1342-47B9-A995-45FED31D7CDC}"/>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4-1342-47B9-A995-45FED31D7CDC}"/>
              </c:ext>
            </c:extLst>
          </c:dPt>
          <c:dLbls>
            <c:dLbl>
              <c:idx val="1"/>
              <c:layout>
                <c:manualLayout>
                  <c:x val="0.00318501170960187"/>
                  <c:y val="-0.189681425691354"/>
                </c:manualLayout>
              </c:layout>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2-1342-47B9-A995-45FED31D7CDC}"/>
                </c:ext>
                <c:ext xmlns:c15="http://schemas.microsoft.com/office/drawing/2012/chart" uri="{CE6537A1-D6FC-4f65-9D91-7224C49458BB}"/>
              </c:extLst>
            </c:dLbl>
            <c:dLbl>
              <c:idx val="3"/>
              <c:layout>
                <c:manualLayout>
                  <c:x val="-0.0173070989077185"/>
                  <c:y val="0.343763170907984"/>
                </c:manualLayout>
              </c:layout>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1342-47B9-A995-45FED31D7CDC}"/>
                </c:ex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t-BR"/>
              </a:p>
            </c:txPr>
            <c:dLblPos val="bestFit"/>
            <c:showLegendKey val="0"/>
            <c:showVal val="1"/>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Origem!$B$2:$B$6</c:f>
              <c:strCache>
                <c:ptCount val="5"/>
                <c:pt idx="0">
                  <c:v>RECEITA TRIBUTÁRIA</c:v>
                </c:pt>
                <c:pt idx="1">
                  <c:v>RECEITA DE CONTRIBUIÇÕES</c:v>
                </c:pt>
                <c:pt idx="2">
                  <c:v>RECEITA PATRIMONIAL</c:v>
                </c:pt>
                <c:pt idx="3">
                  <c:v>OUTRAS RECEITAS CORRENTES</c:v>
                </c:pt>
                <c:pt idx="4">
                  <c:v>TRANSFERENCIAS </c:v>
                </c:pt>
              </c:strCache>
            </c:strRef>
          </c:cat>
          <c:val>
            <c:numRef>
              <c:f>Origem!$C$2:$C$6</c:f>
              <c:numCache>
                <c:formatCode>#,##0.00</c:formatCode>
                <c:ptCount val="5"/>
                <c:pt idx="0">
                  <c:v>6.034360419E7</c:v>
                </c:pt>
                <c:pt idx="1">
                  <c:v>2.22895565E6</c:v>
                </c:pt>
                <c:pt idx="2">
                  <c:v>1.73298546E6</c:v>
                </c:pt>
                <c:pt idx="3">
                  <c:v>709794.29</c:v>
                </c:pt>
                <c:pt idx="4">
                  <c:v>2.5024370905E8</c:v>
                </c:pt>
              </c:numCache>
            </c:numRef>
          </c:val>
          <c:extLst xmlns:c16r2="http://schemas.microsoft.com/office/drawing/2015/06/chart">
            <c:ext xmlns:c16="http://schemas.microsoft.com/office/drawing/2014/chart" uri="{C3380CC4-5D6E-409C-BE32-E72D297353CC}">
              <c16:uniqueId val="{00000000-1342-47B9-A995-45FED31D7CDC}"/>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5" l="0.511811024" r="0.511811024" t="0.787401575" header="0.31496062" footer="0.3149606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Perfil da Receita Arrecadada - Brumadinho - 2019</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manualLayout>
          <c:layoutTarget val="inner"/>
          <c:xMode val="edge"/>
          <c:yMode val="edge"/>
          <c:x val="0.387352751413442"/>
          <c:y val="0.11595041322314"/>
          <c:w val="0.567671891631199"/>
          <c:h val="0.833916617860784"/>
        </c:manualLayout>
      </c:layout>
      <c:barChart>
        <c:barDir val="bar"/>
        <c:grouping val="clustered"/>
        <c:varyColors val="0"/>
        <c:ser>
          <c:idx val="0"/>
          <c:order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Espécie!$B$2:$B$13</c:f>
              <c:strCache>
                <c:ptCount val="12"/>
                <c:pt idx="0">
                  <c:v>IMPOSTOS SOBRE A RENDA</c:v>
                </c:pt>
                <c:pt idx="1">
                  <c:v>IMPOSTOS SOBRE CIRCULAÇÃO DE SERVIÇOS</c:v>
                </c:pt>
                <c:pt idx="2">
                  <c:v>IMPOSTOS SOBRE O PATRIMÔNIO</c:v>
                </c:pt>
                <c:pt idx="3">
                  <c:v>TAXAS E EMOLUMENTOS</c:v>
                </c:pt>
                <c:pt idx="4">
                  <c:v>CONTRIBUIÇÃO PARA O CUSTEIO DA ILUMINAÇÃO PÚBLICA</c:v>
                </c:pt>
                <c:pt idx="5">
                  <c:v>RECEITA SOBRE VALORES IMOBILIÁRIOS</c:v>
                </c:pt>
                <c:pt idx="6">
                  <c:v>COMPENSAÇÃO FINANCEIRA PELA EXPLORAÇÃO DE RECURSOS</c:v>
                </c:pt>
                <c:pt idx="7">
                  <c:v>OUTRAS TRANSFERÊNCIAS</c:v>
                </c:pt>
                <c:pt idx="8">
                  <c:v>PARTICIPAÇÃO EM IMPOSTOS DA UNIÃO E ESTADO</c:v>
                </c:pt>
                <c:pt idx="9">
                  <c:v>RECEITA PARA FINANCIAMENTO DA EDUCAÇÃO</c:v>
                </c:pt>
                <c:pt idx="10">
                  <c:v>RECEITA PARA FINANCIAMENTO DAS AÇÕES DE ASSISTÊNCIA</c:v>
                </c:pt>
                <c:pt idx="11">
                  <c:v>RECEITAS PARA FINANCIAMENTO DAS AÇÕES EM SAÚDE</c:v>
                </c:pt>
              </c:strCache>
            </c:strRef>
          </c:cat>
          <c:val>
            <c:numRef>
              <c:f>Espécie!#REF!</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0-7422-45AE-A0D0-94A5B0A173E1}"/>
            </c:ext>
          </c:extLst>
        </c:ser>
        <c:ser>
          <c:idx val="1"/>
          <c:order val="1"/>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Espécie!$B$2:$B$13</c:f>
              <c:strCache>
                <c:ptCount val="12"/>
                <c:pt idx="0">
                  <c:v>IMPOSTOS SOBRE A RENDA</c:v>
                </c:pt>
                <c:pt idx="1">
                  <c:v>IMPOSTOS SOBRE CIRCULAÇÃO DE SERVIÇOS</c:v>
                </c:pt>
                <c:pt idx="2">
                  <c:v>IMPOSTOS SOBRE O PATRIMÔNIO</c:v>
                </c:pt>
                <c:pt idx="3">
                  <c:v>TAXAS E EMOLUMENTOS</c:v>
                </c:pt>
                <c:pt idx="4">
                  <c:v>CONTRIBUIÇÃO PARA O CUSTEIO DA ILUMINAÇÃO PÚBLICA</c:v>
                </c:pt>
                <c:pt idx="5">
                  <c:v>RECEITA SOBRE VALORES IMOBILIÁRIOS</c:v>
                </c:pt>
                <c:pt idx="6">
                  <c:v>COMPENSAÇÃO FINANCEIRA PELA EXPLORAÇÃO DE RECURSOS</c:v>
                </c:pt>
                <c:pt idx="7">
                  <c:v>OUTRAS TRANSFERÊNCIAS</c:v>
                </c:pt>
                <c:pt idx="8">
                  <c:v>PARTICIPAÇÃO EM IMPOSTOS DA UNIÃO E ESTADO</c:v>
                </c:pt>
                <c:pt idx="9">
                  <c:v>RECEITA PARA FINANCIAMENTO DA EDUCAÇÃO</c:v>
                </c:pt>
                <c:pt idx="10">
                  <c:v>RECEITA PARA FINANCIAMENTO DAS AÇÕES DE ASSISTÊNCIA</c:v>
                </c:pt>
                <c:pt idx="11">
                  <c:v>RECEITAS PARA FINANCIAMENTO DAS AÇÕES EM SAÚDE</c:v>
                </c:pt>
              </c:strCache>
            </c:strRef>
          </c:cat>
          <c:val>
            <c:numRef>
              <c:f>Espécie!$C$2:$C$13</c:f>
              <c:numCache>
                <c:formatCode>#,##0.00</c:formatCode>
                <c:ptCount val="12"/>
                <c:pt idx="0">
                  <c:v>2.36385129E6</c:v>
                </c:pt>
                <c:pt idx="1">
                  <c:v>4.438178455E7</c:v>
                </c:pt>
                <c:pt idx="2">
                  <c:v>1.0355885E7</c:v>
                </c:pt>
                <c:pt idx="3">
                  <c:v>3.24208335E6</c:v>
                </c:pt>
                <c:pt idx="4">
                  <c:v>2.22895565E6</c:v>
                </c:pt>
                <c:pt idx="5">
                  <c:v>1.73298546E6</c:v>
                </c:pt>
                <c:pt idx="6">
                  <c:v>5.349728104E7</c:v>
                </c:pt>
                <c:pt idx="7">
                  <c:v>8.502236852E7</c:v>
                </c:pt>
                <c:pt idx="8">
                  <c:v>7.169247821E7</c:v>
                </c:pt>
                <c:pt idx="9">
                  <c:v>2.525920701E7</c:v>
                </c:pt>
                <c:pt idx="10">
                  <c:v>325857.76</c:v>
                </c:pt>
                <c:pt idx="11">
                  <c:v>1.444651651E7</c:v>
                </c:pt>
              </c:numCache>
            </c:numRef>
          </c:val>
          <c:extLst xmlns:c16r2="http://schemas.microsoft.com/office/drawing/2015/06/chart">
            <c:ext xmlns:c16="http://schemas.microsoft.com/office/drawing/2014/chart" uri="{C3380CC4-5D6E-409C-BE32-E72D297353CC}">
              <c16:uniqueId val="{00000001-7422-45AE-A0D0-94A5B0A173E1}"/>
            </c:ext>
          </c:extLst>
        </c:ser>
        <c:ser>
          <c:idx val="2"/>
          <c:order val="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Espécie!$B$2:$B$13</c:f>
              <c:strCache>
                <c:ptCount val="12"/>
                <c:pt idx="0">
                  <c:v>IMPOSTOS SOBRE A RENDA</c:v>
                </c:pt>
                <c:pt idx="1">
                  <c:v>IMPOSTOS SOBRE CIRCULAÇÃO DE SERVIÇOS</c:v>
                </c:pt>
                <c:pt idx="2">
                  <c:v>IMPOSTOS SOBRE O PATRIMÔNIO</c:v>
                </c:pt>
                <c:pt idx="3">
                  <c:v>TAXAS E EMOLUMENTOS</c:v>
                </c:pt>
                <c:pt idx="4">
                  <c:v>CONTRIBUIÇÃO PARA O CUSTEIO DA ILUMINAÇÃO PÚBLICA</c:v>
                </c:pt>
                <c:pt idx="5">
                  <c:v>RECEITA SOBRE VALORES IMOBILIÁRIOS</c:v>
                </c:pt>
                <c:pt idx="6">
                  <c:v>COMPENSAÇÃO FINANCEIRA PELA EXPLORAÇÃO DE RECURSOS</c:v>
                </c:pt>
                <c:pt idx="7">
                  <c:v>OUTRAS TRANSFERÊNCIAS</c:v>
                </c:pt>
                <c:pt idx="8">
                  <c:v>PARTICIPAÇÃO EM IMPOSTOS DA UNIÃO E ESTADO</c:v>
                </c:pt>
                <c:pt idx="9">
                  <c:v>RECEITA PARA FINANCIAMENTO DA EDUCAÇÃO</c:v>
                </c:pt>
                <c:pt idx="10">
                  <c:v>RECEITA PARA FINANCIAMENTO DAS AÇÕES DE ASSISTÊNCIA</c:v>
                </c:pt>
                <c:pt idx="11">
                  <c:v>RECEITAS PARA FINANCIAMENTO DAS AÇÕES EM SAÚDE</c:v>
                </c:pt>
              </c:strCache>
            </c:strRef>
          </c:cat>
          <c:val>
            <c:numRef>
              <c:f>Espécie!$D$2:$D$13</c:f>
              <c:numCache>
                <c:formatCode>0.00%</c:formatCode>
                <c:ptCount val="12"/>
                <c:pt idx="0">
                  <c:v>0.00749812352792869</c:v>
                </c:pt>
                <c:pt idx="1">
                  <c:v>0.140778780946841</c:v>
                </c:pt>
                <c:pt idx="2">
                  <c:v>0.0328488113019258</c:v>
                </c:pt>
                <c:pt idx="3">
                  <c:v>0.0102838708801098</c:v>
                </c:pt>
                <c:pt idx="4">
                  <c:v>0.00707023528623689</c:v>
                </c:pt>
                <c:pt idx="5">
                  <c:v>0.00549702052161848</c:v>
                </c:pt>
                <c:pt idx="6">
                  <c:v>0.169693086592701</c:v>
                </c:pt>
                <c:pt idx="7">
                  <c:v>0.269690493855066</c:v>
                </c:pt>
                <c:pt idx="8">
                  <c:v>0.227408153768385</c:v>
                </c:pt>
                <c:pt idx="9">
                  <c:v>0.0801220682450385</c:v>
                </c:pt>
                <c:pt idx="10">
                  <c:v>0.00103361905520467</c:v>
                </c:pt>
                <c:pt idx="11">
                  <c:v>0.045824272363699</c:v>
                </c:pt>
              </c:numCache>
            </c:numRef>
          </c:val>
          <c:extLst xmlns:c16r2="http://schemas.microsoft.com/office/drawing/2015/06/chart">
            <c:ext xmlns:c16="http://schemas.microsoft.com/office/drawing/2014/chart" uri="{C3380CC4-5D6E-409C-BE32-E72D297353CC}">
              <c16:uniqueId val="{00000002-7422-45AE-A0D0-94A5B0A173E1}"/>
            </c:ext>
          </c:extLst>
        </c:ser>
        <c:dLbls>
          <c:dLblPos val="outEnd"/>
          <c:showLegendKey val="0"/>
          <c:showVal val="1"/>
          <c:showCatName val="0"/>
          <c:showSerName val="0"/>
          <c:showPercent val="0"/>
          <c:showBubbleSize val="0"/>
        </c:dLbls>
        <c:gapWidth val="115"/>
        <c:overlap val="-20"/>
        <c:axId val="-960273968"/>
        <c:axId val="-560644272"/>
      </c:barChart>
      <c:catAx>
        <c:axId val="-96027396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560644272"/>
        <c:crosses val="autoZero"/>
        <c:auto val="1"/>
        <c:lblAlgn val="ctr"/>
        <c:lblOffset val="100"/>
        <c:noMultiLvlLbl val="0"/>
      </c:catAx>
      <c:valAx>
        <c:axId val="-560644272"/>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96027396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5" l="0.511811024" r="0.511811024" t="0.787401575" header="0.31496062" footer="0.3149606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[Brumadinho 2019.xlsx]Despesa Órgão!Tabela dinâmica1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Depesas - Brumadinho - 2019 - Câmara e Prefeitura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'Despesa Órgão'!$B$3</c:f>
              <c:strCache>
                <c:ptCount val="1"/>
                <c:pt idx="0">
                  <c:v>Soma de Valor Atualizado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'Despesa Órgão'!$A$4:$A$6</c:f>
              <c:strCache>
                <c:ptCount val="2"/>
                <c:pt idx="0">
                  <c:v>Órgao: 01 - CÂMARA MUNICIPAL DE BRUMADINHO</c:v>
                </c:pt>
                <c:pt idx="1">
                  <c:v>Órgao: 02 - PREFEITURA MUNICIPAL DE BRUMADINHO</c:v>
                </c:pt>
              </c:strCache>
            </c:strRef>
          </c:cat>
          <c:val>
            <c:numRef>
              <c:f>'Despesa Órgão'!$B$4:$B$6</c:f>
              <c:numCache>
                <c:formatCode>#,##0.00</c:formatCode>
                <c:ptCount val="2"/>
                <c:pt idx="0">
                  <c:v>9.0E6</c:v>
                </c:pt>
                <c:pt idx="1">
                  <c:v>2.8721285413E8</c:v>
                </c:pt>
              </c:numCache>
            </c:numRef>
          </c:val>
          <c:extLst xmlns:c16r2="http://schemas.microsoft.com/office/drawing/2015/06/chart">
            <c:ext xmlns:c16="http://schemas.microsoft.com/office/drawing/2014/chart" uri="{C3380CC4-5D6E-409C-BE32-E72D297353CC}">
              <c16:uniqueId val="{00000000-B702-40D5-BE4D-F5958D9E2648}"/>
            </c:ext>
          </c:extLst>
        </c:ser>
        <c:ser>
          <c:idx val="1"/>
          <c:order val="1"/>
          <c:tx>
            <c:strRef>
              <c:f>'Despesa Órgão'!$C$3</c:f>
              <c:strCache>
                <c:ptCount val="1"/>
                <c:pt idx="0">
                  <c:v>Soma de Valor Empenhado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'Despesa Órgão'!$A$4:$A$6</c:f>
              <c:strCache>
                <c:ptCount val="2"/>
                <c:pt idx="0">
                  <c:v>Órgao: 01 - CÂMARA MUNICIPAL DE BRUMADINHO</c:v>
                </c:pt>
                <c:pt idx="1">
                  <c:v>Órgao: 02 - PREFEITURA MUNICIPAL DE BRUMADINHO</c:v>
                </c:pt>
              </c:strCache>
            </c:strRef>
          </c:cat>
          <c:val>
            <c:numRef>
              <c:f>'Despesa Órgão'!$C$4:$C$6</c:f>
              <c:numCache>
                <c:formatCode>#,##0.00</c:formatCode>
                <c:ptCount val="2"/>
                <c:pt idx="0">
                  <c:v>7.05834876E6</c:v>
                </c:pt>
                <c:pt idx="1">
                  <c:v>2.3002521699E8</c:v>
                </c:pt>
              </c:numCache>
            </c:numRef>
          </c:val>
          <c:extLst xmlns:c16r2="http://schemas.microsoft.com/office/drawing/2015/06/chart">
            <c:ext xmlns:c16="http://schemas.microsoft.com/office/drawing/2014/chart" uri="{C3380CC4-5D6E-409C-BE32-E72D297353CC}">
              <c16:uniqueId val="{00000001-B702-40D5-BE4D-F5958D9E2648}"/>
            </c:ext>
          </c:extLst>
        </c:ser>
        <c:ser>
          <c:idx val="2"/>
          <c:order val="2"/>
          <c:tx>
            <c:strRef>
              <c:f>'Despesa Órgão'!$D$3</c:f>
              <c:strCache>
                <c:ptCount val="1"/>
                <c:pt idx="0">
                  <c:v>Soma de Valor Liquidado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'Despesa Órgão'!$A$4:$A$6</c:f>
              <c:strCache>
                <c:ptCount val="2"/>
                <c:pt idx="0">
                  <c:v>Órgao: 01 - CÂMARA MUNICIPAL DE BRUMADINHO</c:v>
                </c:pt>
                <c:pt idx="1">
                  <c:v>Órgao: 02 - PREFEITURA MUNICIPAL DE BRUMADINHO</c:v>
                </c:pt>
              </c:strCache>
            </c:strRef>
          </c:cat>
          <c:val>
            <c:numRef>
              <c:f>'Despesa Órgão'!$D$4:$D$6</c:f>
              <c:numCache>
                <c:formatCode>#,##0.00</c:formatCode>
                <c:ptCount val="2"/>
                <c:pt idx="0">
                  <c:v>7.03922376E6</c:v>
                </c:pt>
                <c:pt idx="1">
                  <c:v>2.0754446356E8</c:v>
                </c:pt>
              </c:numCache>
            </c:numRef>
          </c:val>
          <c:extLst xmlns:c16r2="http://schemas.microsoft.com/office/drawing/2015/06/chart">
            <c:ext xmlns:c16="http://schemas.microsoft.com/office/drawing/2014/chart" uri="{C3380CC4-5D6E-409C-BE32-E72D297353CC}">
              <c16:uniqueId val="{00000002-B702-40D5-BE4D-F5958D9E2648}"/>
            </c:ext>
          </c:extLst>
        </c:ser>
        <c:dLbls>
          <c:dLblPos val="outEnd"/>
          <c:showLegendKey val="0"/>
          <c:showVal val="1"/>
          <c:showCatName val="0"/>
          <c:showSerName val="0"/>
          <c:showPercent val="0"/>
          <c:showBubbleSize val="0"/>
        </c:dLbls>
        <c:gapWidth val="219"/>
        <c:overlap val="-27"/>
        <c:axId val="-912628272"/>
        <c:axId val="-912626496"/>
      </c:barChart>
      <c:catAx>
        <c:axId val="-912628272"/>
        <c:scaling>
          <c:orientation val="minMax"/>
        </c:scaling>
        <c:delete val="1"/>
        <c:axPos val="b"/>
        <c:numFmt formatCode="General" sourceLinked="1"/>
        <c:majorTickMark val="none"/>
        <c:minorTickMark val="none"/>
        <c:tickLblPos val="nextTo"/>
        <c:crossAx val="-912626496"/>
        <c:crosses val="autoZero"/>
        <c:auto val="1"/>
        <c:lblAlgn val="ctr"/>
        <c:lblOffset val="100"/>
        <c:noMultiLvlLbl val="0"/>
      </c:catAx>
      <c:valAx>
        <c:axId val="-912626496"/>
        <c:scaling>
          <c:orientation val="minMax"/>
        </c:scaling>
        <c:delete val="1"/>
        <c:axPos val="l"/>
        <c:numFmt formatCode="#,##0.00" sourceLinked="1"/>
        <c:majorTickMark val="none"/>
        <c:minorTickMark val="none"/>
        <c:tickLblPos val="nextTo"/>
        <c:crossAx val="-9126282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5" l="0.511811024" r="0.511811024" t="0.787401575" header="0.31496062" footer="0.3149606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6</xdr:col>
      <xdr:colOff>19049</xdr:colOff>
      <xdr:row>2</xdr:row>
      <xdr:rowOff>28575</xdr:rowOff>
    </xdr:from>
    <xdr:to>
      <xdr:col>19</xdr:col>
      <xdr:colOff>314324</xdr:colOff>
      <xdr:row>30</xdr:row>
      <xdr:rowOff>123825</xdr:rowOff>
    </xdr:to>
    <xdr:graphicFrame macro="">
      <xdr:nvGraphicFramePr>
        <xdr:cNvPr id="5" name="Gráfico 4">
          <a:extLst>
            <a:ext uri="{FF2B5EF4-FFF2-40B4-BE49-F238E27FC236}">
              <a16:creationId xmlns="" xmlns:a16="http://schemas.microsoft.com/office/drawing/2014/main" id="{CDE3033D-EB9C-42AD-AF6F-85537E2003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0</xdr:row>
      <xdr:rowOff>171450</xdr:rowOff>
    </xdr:from>
    <xdr:to>
      <xdr:col>17</xdr:col>
      <xdr:colOff>228600</xdr:colOff>
      <xdr:row>31</xdr:row>
      <xdr:rowOff>19050</xdr:rowOff>
    </xdr:to>
    <xdr:graphicFrame macro="">
      <xdr:nvGraphicFramePr>
        <xdr:cNvPr id="5" name="Gráfico 4">
          <a:extLst>
            <a:ext uri="{FF2B5EF4-FFF2-40B4-BE49-F238E27FC236}">
              <a16:creationId xmlns="" xmlns:a16="http://schemas.microsoft.com/office/drawing/2014/main" id="{F74E6B88-452A-4E9A-B15D-D9AE84FB5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604837</xdr:colOff>
      <xdr:row>0</xdr:row>
      <xdr:rowOff>228600</xdr:rowOff>
    </xdr:from>
    <xdr:to>
      <xdr:col>18</xdr:col>
      <xdr:colOff>123825</xdr:colOff>
      <xdr:row>30</xdr:row>
      <xdr:rowOff>19049</xdr:rowOff>
    </xdr:to>
    <xdr:graphicFrame macro="">
      <xdr:nvGraphicFramePr>
        <xdr:cNvPr id="2" name="Gráfico 1">
          <a:extLst>
            <a:ext uri="{FF2B5EF4-FFF2-40B4-BE49-F238E27FC236}">
              <a16:creationId xmlns="" xmlns:a16="http://schemas.microsoft.com/office/drawing/2014/main" id="{66569463-7A63-4469-8E70-3004A5D1E2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1181100</xdr:colOff>
      <xdr:row>9</xdr:row>
      <xdr:rowOff>85725</xdr:rowOff>
    </xdr:from>
    <xdr:to>
      <xdr:col>6</xdr:col>
      <xdr:colOff>200025</xdr:colOff>
      <xdr:row>30</xdr:row>
      <xdr:rowOff>66675</xdr:rowOff>
    </xdr:to>
    <xdr:graphicFrame macro="">
      <xdr:nvGraphicFramePr>
        <xdr:cNvPr id="2" name="Gráfico 1">
          <a:extLst>
            <a:ext uri="{FF2B5EF4-FFF2-40B4-BE49-F238E27FC236}">
              <a16:creationId xmlns="" xmlns:a16="http://schemas.microsoft.com/office/drawing/2014/main" id="{DEC69AF2-A74B-4C23-AA11-F2C760B3E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piotr" refreshedDate="44109.450682986113" createdVersion="6" refreshedVersion="6" minRefreshableVersion="3" recordCount="2896">
  <cacheSource type="worksheet">
    <worksheetSource ref="A1:D2897" sheet="despesa 2019"/>
  </cacheSource>
  <cacheFields count="4">
    <cacheField name="Classificação da Despesa" numFmtId="0">
      <sharedItems count="397">
        <s v="Órgao: 01 - CÂMARA MUNICIPAL DE BRUMADINHO"/>
        <s v="Unid.: 01001007 - DESENVOLVIMENTO DA CIDADANIA"/>
        <s v="Função: 01 - Legislativa"/>
        <s v="Subfunção: 031 - Ação Legislativa"/>
        <s v="Programa: 0001 - DESENVOLVIMENTO DO CORPO LEGISLATIVO"/>
        <s v="Ação: 2337 - MANUTENÇÃO DAS ATIVIDADES DA CÂMARA CIDADÃ / ITINERANTE"/>
        <s v="Subação:  - "/>
        <s v="Nat. Desp.: 3.3.90.36.00Outros Serviços de Terceiros - Pessoa Física"/>
        <s v="Fonte Rec.: 100 - Recursos Ordinários"/>
        <s v="Nat. Desp.: 3.3.90.39.00Outros Serviços de Terceiros - Pessoa Jurídica"/>
        <s v="Ação: 2338 - MANUTENÇÃO DAS ATIVIDADES DA ESCOLA DO LEGISLATIVO"/>
        <s v="Nat. Desp.: 3.1.90.11.00Vencimentos e Vantagens Fixas - Pessoal Civil"/>
        <s v="Nat. Desp.: 3.3.90.30.00Material de Consumo"/>
        <s v="Nat. Desp.: 3.3.90.93.00Indenizações e Restituições"/>
        <s v="Unid.: 01001001 - CORPO LEGISLATIVO"/>
        <s v="Ação: 2001 - REMUNERAÇÃO DO CORPO LEGISLATIVO"/>
        <s v="Nat. Desp.: 3.3.90.14.00Diárias - Pessoal Civil"/>
        <s v="Nat. Desp.: 3.3.90.46.00Auxílio-alimentação"/>
        <s v="Ação: 2002 - MANUTENÇÃO E APOIO AS ATIVIDADES LEGISLATIVAS"/>
        <s v="Ação: 2003 - CONGRESSOS, SEMINÁRIOS, SIMPÓSIOS E CAPACITAÇÃO DE VEREADORES."/>
        <s v="Nat. Desp.: 3.3.90.33.00Passagens e Despesas com Locomoção"/>
        <s v="Unid.: 01001002 - SECRETARIA DA CÂMARA MUNICIPAL"/>
        <s v="Ação: 2004 - MANUTENÇÃO DAS ATIVIDADES DAS DIRETORIAS DA CÂMARA MUNICIPAL"/>
        <s v="Nat. Desp.: 3.1.90.04.00Contratação por Tempo Determinado"/>
        <s v="Ação: 2005 - CAPACITAÇÃO, TREINAMENTO E APERFEIÇOAMENTO DO LEGISLATIVO."/>
        <s v="Ação: 2006 - PROMOÇÃO DE EVENTOS DE INTERESSE DO PODER LEGISLATIVO"/>
        <s v="Ação: 2007 - MANUTENÇÃO DE CONVÊNIOS"/>
        <s v="Nat. Desp.: 3.3.50.41.00Contribuições"/>
        <s v="Ação: 2008 - MANUTENÇÃO DAS ATIVIDADES DE ASSESSORIA"/>
        <s v="Nat. Desp.: 3.3.90.35.00Serviços de Consultoria"/>
        <s v="Ação: 2339 - MANUTENÇÃO DOS SERVIÇOS DE COMUNICAÇÃO E TRANSPARÊNCIA"/>
        <s v="Unid.: 01001003 - SERAC"/>
        <s v="Ação: 2009 - MANUTENÇÃO DAS ATIVIDADES DO SERAC - PROCON"/>
        <s v="Ação: 2010 - DIVULGAÇÃO DE ATOS OFICIAIS E ADMINISTRATIVOS"/>
        <s v="Unid.: 01001004 - SERVIÇOS ADMINISTRATIVOS E FINANCEIROS"/>
        <s v="Ação: 1001 - AQUISIÇÃO DE VEÍCULOS PARA A CÂMARA MUNICIPAL"/>
        <s v="Nat. Desp.: 4.4.90.52.00Equipamentos e Material Permanente"/>
        <s v="Ação: 1002 - ACERVOS PARA BIBLIOTECA TÉCNICA."/>
        <s v="Ação: 1003 - REFORMAS  E AMPLIAÇÃO DA SEDE DA CÂMARA MUNICIPAL"/>
        <s v="Nat. Desp.: 4.4.90.51.00Obras e Instalações"/>
        <s v="Nat. Desp.: 4.4.90.61.00Aquisição de Imóveis"/>
        <s v="Ação: 1004 - INFORMATIZAÇÃO DOS SETORES DA CÂMARA MUNICIPAL."/>
        <s v="Ação: 2012 - CUMPRIMENTO DE PRECATÓRIOS, SENTENÇAS E ACORDOS JUDICIAIS"/>
        <s v="Nat. Desp.: 3.1.90.91.00Sentenças Judiciais"/>
        <s v="Nat. Desp.: 3.3.90.91.00Sentenças Judiciais"/>
        <s v="Ação: 2013 - MANUTENÇÃO DAS ATIVIDADES DOS SERVIÇOS ADMINISTRATIVOS."/>
        <s v="Nat. Desp.: 3.3.90.92.00Despesas de Exercícios Anteriores"/>
        <s v="Ação: 2220 - ASSISTÊNCIA À SAÚDE DO SERVIDOR DO LEGISLATIVO"/>
        <s v="Subfunção: 271 - Previdência Básica"/>
        <s v="Ação: 2014 - CONTRIBUIÇÕES PREVIDENCIÁRIAS DO LEGISLATIVO AO RGPS-INSS"/>
        <s v="Nat. Desp.: 3.1.90.13.00Obrigações Patronais"/>
        <s v="Unid.: 01001005 - ÓRGÃO CENTRAL DE CONTROLE INTERNO"/>
        <s v="Ação: 2016 - MANUTENÇÃO DO ÓRGÃO CENTRAL DE CONTROLE INTERNO E OUVIDORIA"/>
        <s v="Órgao: 02 - PREFEITURA MUNICIPAL DE BRUMADINHO"/>
        <s v="Unid.: 02001001 - PROCURADORIA GERAL"/>
        <s v="Função: 02 - Judiciária"/>
        <s v="Subfunção: 062 - Defesa do Interesse Público no Processo Judiciário"/>
        <s v="Programa: 0004 - Administracao dos Assuntos Juridicos"/>
        <s v="Ação: 1006 - EQUIPAMENTOS DIVERSOS PARA A PROCURADORIA JURÍDICA"/>
        <s v="Ação: 2017 - ADMINISTRAÇÃO DOS ASSUNTOS JURÍDICOS"/>
        <s v="Nat. Desp.: 3.1.90.94.00Indenizações e Restituições Trabalhistas"/>
        <s v="Nat. Desp.: 3.3.90.34.00Outras Despesas de Pessoal Decorrentes de Contratos de Terceirização"/>
        <s v="Nat. Desp.: 3.3.90.47.00Obrigações Tributárias e Contributivas"/>
        <s v="Ação: 2018 - PRECATÓRIOS E SENTENÇAS JUDICIAIS -GERAL"/>
        <s v="Nat. Desp.: 4.4.90.91.00Sentenças Judiciais"/>
        <s v="Unid.: 02005001 - SECRETARIA MUNICIPAL DE EDUCAÇÃO"/>
        <s v="Função: 12 - Educação"/>
        <s v="Subfunção: 122 - Administração Geral"/>
        <s v="Programa: 0011 - Administracao do Ensino Municipal"/>
        <s v="Ação: 1008 - AQUISIÇÃO DE EQUIPAMENTOS PARA SECRETARIA DE EDUCAÇÃO"/>
        <s v="Ação: 2020 - MANUTENÇÃO DOS SERVIÇOS ADMINISTRATIVOS DA EDUCAÇÃO"/>
        <s v="Fonte Rec.: 101 - Receitas de Impostos e de Transferências de Impostos Vinculados à Educação"/>
        <s v="Fonte Rec.: 119 - Transferências do FUNDEB para Aplicação em Outras Despesas da Educação Básica"/>
        <s v="Fonte Rec.: 122 - Transferências de Convênios Vinculados à Educação"/>
        <s v="Fonte Rec.: 146 - Outras Transferências de Recursos do FNDE"/>
        <s v="Ação: 2021 - CONTRIBUIÇÃO À UNDIME"/>
        <s v="Ação: 2023 - CONVÊNIO COM A APAE"/>
        <s v="Nat. Desp.: 3.3.50.43.00Subvenções Sociais"/>
        <s v="Ação: 2167 - AQUISIÇÃO DE VALE ALIMENTAÇÃO PARA OS SERVIDORES DA EDUCAÇÃO"/>
        <s v="Ação: 2177 - MANUTENÇÃO DA BIBLIOTECA PÚBLICA"/>
        <s v="Subfunção: 272 - Previdência do Regime Estatutário"/>
        <s v="Programa: 0012 - Manutencao e Revitalizacao do Ensino Fundamental"/>
        <s v="Ação: 2029 - PROVENTOS COM INATIVOS E PENSIONISTAS"/>
        <s v="Nat. Desp.: 3.1.90.01.00Aposentadorias do RPPS, Reserva Remunerada e Reformas dos Militares"/>
        <s v="Nat. Desp.: 3.1.90.03.00Pensões do RPPS e do Militar"/>
        <s v="Subfunção: 306 - Alimentação e Nutrição"/>
        <s v="Ação: 2028 - AQUISIÇÃO DE MERENDA ESCOLAR PARA O ENSINO FUNDAMENTAL"/>
        <s v="Fonte Rec.: 144 - Transferências de Recursos do FNDE Referentes ao Programa Nacional de Alimentação Escolar (PNAE)"/>
        <s v="Fonte Rec.: 244 - Transferências de Recursos do FNDE Referentes ao Programa Nacional de Alimentação Escolar (PNAE)"/>
        <s v="Programa: 0013 - Manutencao e Revitalizacao da Educacao Infantil"/>
        <s v="Ação: 2174 - AQUISIÇÃO DE MERENDA ESCOLAR PARA O ENSINO DE 0 À 5 ANOS"/>
        <s v="Subfunção: 361 - Ensino Fundamental"/>
        <s v="Ação: 1010 - CONSTRUÇÃO, AMPLIAÇÃO E REFORMA DE ESCOLAS MUNICIPAIS"/>
        <s v="Fonte Rec.: 246 - Outras Transferências de Recursos do FNDE"/>
        <s v="Ação: 1011 - CONSTRUÇÃO E REFORMA DE QUADRA POLIESPORTIVA - EM ESCOLAS MUNICIPAIS"/>
        <s v="Ação: 1012 - AQUISIÇÃO DE EQUIPAMENTOS PARA O ENSINO FUNDAMENTAL"/>
        <s v="Ação: 2024 - MANUTENÇÃO E DESENVOLVIMENTO DO ENSINO FUNDAMENTAL"/>
        <s v="Fonte Rec.: 118 - Transferências do FUNDEB para Aplicação na Remuneração dos Profissionais do Magistério em Efetivo Exercício na Educação Básica"/>
        <s v="Nat. Desp.: 3.1.90.92.00Despesas de Exercícios Anteriores"/>
        <s v="Nat. Desp.: 3.3.90.32.00Material, Bem ou Serviço para Distribuição Gratuita"/>
        <s v="Ação: 2025 - MANUTENÇÃO DO TRANSPORTE ESCOLAR"/>
        <s v="Fonte Rec.: 145 - Transferências de Recursos do FNDE Referentes ao Programa Nacional de Apoio ao Transporte Escolar (PNATE)"/>
        <s v="Fonte Rec.: 147 - Transferência do Salário-Educação"/>
        <s v="Fonte Rec.: 200 - Recursos Ordinários"/>
        <s v="Subfunção: 365 - Educação Infantil"/>
        <s v="Ação: 1014 - AQUISIÇÃO DE EQUIPAMENTOS PARA ENSINO 0 A 5 ANOS"/>
        <s v="Ação: 1015 - CONSTRUÇÃO E MANUTENÇÃO DE ESCOLAS DE EDUCAÇÃO DE 0 A 5 ANOS"/>
        <s v="Ação: 2032 - MANUTENÇÃO E DESENVOLVIMENTO DA EDUCAÇÃO DA CRIANÇA DE 0 À 5 ANOS"/>
        <s v="Subfunção: 366 - Educação de Jovens e Adultos"/>
        <s v="Programa: 0014 - Ensino Supletivo e Educacao de Jovens e Adultos"/>
        <s v="Ação: 1016 - EQUIPAMENTOS PARA SUPLETIVO E EDUCAÇÃO DE JOVENS E ADULTOS"/>
        <s v="Ação: 2033 - MAN. DAS ATIVIDADES DO ENSINO SUPLETIVO E EDUCAÇÃO DE JOVENS E ADULTOS"/>
        <s v="Unid.: 02007006 - FUNDO MUNICIPAL DE SAÚDE / ATENÇÃOAMBUL. E HOSPITA"/>
        <s v="Função: 10 - Saúde"/>
        <s v="Subfunção: 302 - Assistência Hospitalar e Ambulatorial"/>
        <s v="Programa: 0018 - Atendimento Basico da Saude"/>
        <s v="Ação: 2045 - MANUTENÇÃO DAS ATIVIDADES DE MÉDIA E ALTA COMPLEXIDADE"/>
        <s v="Fonte Rec.: 102 - Receitas de Impostos e de Transferências de Impostos Vinculados à Saúde"/>
        <s v="Fonte Rec.: 149 - Transferências de Recursos do SUS para Atenção de Média e Alta Complexidade Ambulatorial e Hospitalar"/>
        <s v="Fonte Rec.: 155 - Transferências de Recursos do Fundo Estadual de Saúde"/>
        <s v="Nat. Desp.: 3.1.90.16.00Outras Despesas Variáveis - Pessoal Civil"/>
        <s v="Ação: 2325 - MANUTENÇÃO DE TRANSPORTE DE DOENTES (TFD)"/>
        <s v="Nat. Desp.: 3.3.90.48.00Outros Auxílios Financeiros a Pessoas Físicas"/>
        <s v="Nat. Desp.: 3.3.90.49.00Auxílio-Transporte"/>
        <s v="Programa: 0033 - Gestao dos Servicos de Saude"/>
        <s v="Ação: 2326 - PARTICIPAÇÃO EM CONSÓRCIO PÚBLICO DE SAÚDE"/>
        <s v="Nat. Desp.: 3.1.71.70.00Rateio pela Participação em Consórcio Público"/>
        <s v="Nat. Desp.: 3.3.71.70.00Rateio pela Participação em Consórcio Público"/>
        <s v="Nat. Desp.: 4.4.71.70.00Rateio pela Participação em Consórcio Público"/>
        <s v="Ação: 2327 - ATENDIMENTO AMBULATORIAL E HOSPITALAR / RATEIO CIAS"/>
        <s v="Ação: 2328 - EXAMES, CIRURGIAIS E ATENDIMENTOS AMBULATORIAIS - DEMANDAS REPRIMIDAS"/>
        <s v="Nat. Desp.: 3.3.93.39.00Outros Serviços de Terceiros - Pessoa Jurídica"/>
        <s v="Unid.: 02007007 - FUNDO MUNICIPAL DE SAÚDE / ASSISTÊNCIA FARMACÊUTIC"/>
        <s v="Subfunção: 303 - Suporte Profilático e Terapêutico"/>
        <s v="Programa: 0042 - ATENÇÃO BÁSICA E VARIÁVEL DE SAÚDE"/>
        <s v="Ação: 2329 - MANUTENÇÃO DAS ATIVIDADES DE ASSITÊNCIA FARMACÊUTICA"/>
        <s v="Fonte Rec.: 148 - Transferências de Recursos do SUS para Atenção Básica"/>
        <s v="Fonte Rec.: 150 - Transferências de Recursos do SUS para Vigilância em Saúde"/>
        <s v="Fonte Rec.: 151 - Transferências de Recursos do SUS para Assistência Farmacêutica"/>
        <s v="Fonte Rec.: 153 - Transferências de Recursos do SUS para Investimentos na Rede de Serviços de Saúde"/>
        <s v="Ação: 2330 - MANUTENÇÃO DAS ATIVIDADES DA FARMÁCIA ESPECIAL"/>
        <s v="Ação: 2331 - DESPESAS COM JUDICIALIZAÇÃO DE MEDICAMENTOS"/>
        <s v="Unid.: 02007008 - FUNDO MUNICIPAL DE SAÚDE / INVESTIMENTO EM SAÚDE"/>
        <s v="Ação: 1146 - INVESTIMENTOS NA SECRETARIA MUNICIPAL DE SAÚDE"/>
        <s v="Subfunção: 301 - Atenção Básica"/>
        <s v="Ação: 1147 - INVESTIMENTOS NA ATENÇÃO PRIMÁRIA"/>
        <s v="Fonte Rec.: 123 - Transferências de Convênios Vinculados à Saúde"/>
        <s v="Ação: 1148 - INVESTIMENTOS MÉDIA E ALTA COMPLEXIDADE"/>
        <s v="Subfunção: 304 - Vigilância Sanitária"/>
        <s v="Ação: 1149 - INVESTIMENTOS EM VIGILÂNCIA EM SAÚDE"/>
        <s v="Unid.: 02007004 - FUNDO MUNICIPAL DE SAÚDE / ATENÇÃOPRIMÁRIA"/>
        <s v="Ação: 2324 - MANUTENÇÃO DAS ATIVIDADES DA ATENÇÃO PRIMÁRIA"/>
        <s v="Unid.: 02007005 - FUNDO MUNICIPAL DE SAÚDE / BLOCO VIGIL. EM SAÚDE"/>
        <s v="Ação: 2049 - MANUTENÇÃO DE ATIVIDADES DE VIGILÂNCIA EM SAÚDE"/>
        <s v="Unid.: 02007003 - FUNDO MUNICIPAL DE SAÚDE / COORD. SEC. MUN. SAÚDE"/>
        <s v="Ação: 2040 - MANUTENÇÃO DAS ATIVIDADES DO CONSELHO MUNICIPAL DE SAÚDE"/>
        <s v="Ação: 2169 - AQUISIÇÃO DE VALE-ALIMENTAÇÃO P/ OS SERVIDORES DA SECRETARIA DE SAÚDE"/>
        <s v="Ação: 2322 - GESTÃO DO FUNDO MUNICIPAL DE SAÚDE"/>
        <s v="Ação: 2323 - CENTRAL DE DISTRIBUIÇÃO E ALMOXARIFADO"/>
        <s v="Unid.: 02009001 - SECRETARIA MUNICIPAL DE MEIO AMBIENTE"/>
        <s v="Função: 15 - Urbanismo"/>
        <s v="Subfunção: 452 - Serviços Urbanos"/>
        <s v="Programa: 0032 - Infra-estrutura e urbanidade"/>
        <s v="Ação: 1145 - AQUISIÇÃO DE EQUIPAMENTOS PARA O ATERRO SANITÁRIO E CONTROLADO"/>
        <s v="Ação: 2054 - MANUTENÇÃO DO ATERRO SANITÁRIO E CONTROLADO"/>
        <s v="Ação: 2157 - EMPRÉSTIMO DO ATERRO SANITÁRIO CEF"/>
        <s v="Nat. Desp.: 3.2.90.21.00Juros sobre a Dívida por Contrato"/>
        <s v="Nat. Desp.: 3.2.90.22.00Outros Encargos sobre a Dívida por Contrato"/>
        <s v="Nat. Desp.: 4.6.90.71.00Principal da Dívida Contratual Resgatado"/>
        <s v="Ação: 2319 - AMPLIAÇÃO DO ATERRO SANITÁRIO"/>
        <s v="Função: 18 - Gestão Ambiental"/>
        <s v="Subfunção: 541 - Preservação e Conservação Ambiental"/>
        <s v="Programa: 0024 - Programa Lixo e Cidadania"/>
        <s v="Ação: 2056 - CONVÊNIO COM A ASCAVAP E OUTRAS ENTIDADES"/>
        <s v="Programa: 0025 - Prog. Arboriz. Areas Verdes e Preserv. Permanente"/>
        <s v="Ação: 2058 - MANUTENÇÃO REVITALIZAÇÃO E CONSERVAÇÃO DE PRAÇAS PARQUES E JARDINS"/>
        <s v="Programa: 0034 - Gestao Ambiental"/>
        <s v="Ação: 1030 - AQUISIÇÃO DE EQUIPAMENTOS PARA O SETOR DE MEIO AMBIENTE"/>
        <s v="Ação: 2310 - MANUTENÇÃO DA SECRETARIA DE MEIO AMBIENTE E DESENVOLVIMENTO SUSTENTÁVEL"/>
        <s v="Unid.: 02009003 - FUNDO MUNICIPAL DE MEIO AMBIENTE"/>
        <s v="Ação: 2344 - MANUTENÇÃO DO ATERRO SANITARIO E CONTROLADO"/>
        <s v="Ação: 2336 - PROJETO RECICLAÇÃO"/>
        <s v="Ação: 2334 - PROJETO DE PROTEÇÃO, RECUPERAÇÃO E MONITORAMENTO DE NASCENTES"/>
        <s v="Ação: 2335 - EDITAL PARA SELEÇÃO DE PROJETOS - SOCIEDADE CIVIL"/>
        <s v="Ação: 2332 - PROGRAMA DE GERENCIAMENTO DE RESÍDUOS SÓLIDOS"/>
        <s v="Ação: 2342 - PROJETO RESGATE DE ABELHAS NATIVAS EM ÁREAS PÚBLICAS"/>
        <s v="Programa: 0036 - PROGRAMA DE ESTRUTURAÇÃO EMANUTENÇÃO DO VIVEIRO MUNICIPAL"/>
        <s v="Ação: 1150 - CONSTRUÇÃO DO VIVEIRO MUNICIPAL"/>
        <s v="Ação: 2333 - MANUTENÇÃO DO VIVEIRO MUNICIPAL"/>
        <s v="Programa: 0039 - PROGRAMA LAGOA VIVA"/>
        <s v="Ação: 2365 - PROGRAMA AGUA VIVA"/>
        <s v="Subfunção: 542 - Controle Ambiental"/>
        <s v="Ação: 2065 - PROGRAMA DE EDUCAÇÃO AMBIENTAL"/>
        <s v="Unid.: 02010001 - SECRETARIA MUNICIPAL DE DESENVOLVIMENTO SOCIAL"/>
        <s v="Função: 08 - Assistência Social"/>
        <s v="Subfunção: 243 - Assistência à Criança e ao Adolescente"/>
        <s v="Programa: 0022 - Assistencia Social e Comunitaria"/>
        <s v="Ação: 2067 - PROGRAMA DE APOIO AO CONSELHO TUTELAR"/>
        <s v="Subfunção: 244 - Assistência Comunitária"/>
        <s v="Ação: 1032 - AQUISIÇÃO DE EQUIPAMENTOS PARA SECRETARIA DE AÇÃO SOCIAL"/>
        <s v="Ação: 1151 - MANUTENÇÃO E GESTÃO DA PRAÇA DOS ESPORTES E DA CULTURA - PEC - CEUS"/>
        <s v="Ação: 1156 - AQUISIÇÃO DE EQUIPAMENTOS PARA IMPLANTAÇÃO DA VIGILÂNCIA SOCIOASSISTENCIAL"/>
        <s v="Ação: 2070 - MANUTENÇÃO DO TRANSPORTE NA ÁREA DE AÇÃO SOCIAL"/>
        <s v="Ação: 2316 - CONTRIBUIÇÃO AO COLEGIADO DE GESTORES MUNICIPAIS DE ASSISTÊNCIA SOCIAL MG (COGEMAS)"/>
        <s v="Ação: 2366 - GESTÃO E OPERACIONALIZAÇÃO DA SECRETARIA DE DESENVOLVIMENTO SOCIAL"/>
        <s v="Ação: 2367 - IMPLANTAÇÃO DA VIGILÂNCIA SOCIOASSISTÊNCIAL"/>
        <s v="Ação: 2368 - PROGRAMA DE APOIO A PORTADORES DE NECESSIDADES ESPECIAIS"/>
        <s v="Função: 11 - Trabalho"/>
        <s v="Subfunção: 334 - Fomento ao Trabalho"/>
        <s v="Programa: 0005 - Apoio a Administracao Publica"/>
        <s v="Ação: 1155 - AQUISIÇÃO DE EQUIPAMENTOS PARA O SINE"/>
        <s v="Ação: 2072 - MANUTENÇÃO DO SINE"/>
        <s v="Unid.: 02010002 - FUNDO MUNICIPAL DE ASSISTÊNCIA SOCIAL"/>
        <s v="Subfunção: 242 - Assistência ao Portador de Deficiência"/>
        <s v="Ação: 2074 - PROGRAMA BPC NA ESCOLA"/>
        <s v="Fonte Rec.: 129 - Transferências de Recursos do Fundo Nacional de Assistência Social (FNAS)"/>
        <s v="Fonte Rec.: 229 - Transferências de Recursos do Fundo Nacional de Assistência Social (FNAS)"/>
        <s v="Ação: 2313 - GESTÃO DO PROGRAMA BOLSA FAMILIA E CADASTRO ÚNICO"/>
        <s v="Ação: 2321 - EXECUÇÃO DE SERVIÇO DE CONVIVÊNCIA E FORTALECIMENTO DE VÍNCULOS"/>
        <s v="Ação: 2362 - MANUTENÇÃO DOS SERVIÇOS DE ACOLHIMENTO INSTITUCIONAL - CASA DA CRIANÇA"/>
        <s v="Fonte Rec.: 256 - Transferências de Recursos do Fundo Estadual de Assistência Social (FEAS)"/>
        <s v="Ação: 1034 - AQUISIÇÃO DE EQUIPAMENTOS PARA FUNDO MUNICIPAL DE ASSISTÊNCIA SOCIAL"/>
        <s v="Ação: 1143 - EQUIPAMENTOS PARA O PROGRAMA BOLSA FAMÍLIA"/>
        <s v="Ação: 1157 - AQUISIÇÃO DE EQUIPAMENTOS PARA O CONSELHO MUNICIPAL DE ASSISTÊNCIASOCIAL"/>
        <s v="Ação: 2078 - MANUTENÇÃO DAS ATIVIDADES DE ASSISTÊNCIA SOCIAL"/>
        <s v="Ação: 2079 - MANUTENÇÃO DO CONSELHO MUNICIPAL DE ASSISTÊNCIA SOCIAL"/>
        <s v="Ação: 2233 - CONCESSÃO DE AUXÍLIO MORADIA"/>
        <s v="Ação: 2285 - VALE TRANSPORTE SOCIAL"/>
        <s v="Ação: 2314 - BENEFÍCIO EVENTUAL (AUXILIO FUNERAL)"/>
        <s v="Fonte Rec.: 156 - Transferências de Recursos do Fundo Estadual de Assistência Social (FEAS)"/>
        <s v="Ação: 2317 - MANUTENÇÃO E OPERACIONALIZAÇÃO DO SERVIÇO DE PROTEÇÃO E ATENDIMENTO INTEGRAL À FAMÍLIA (PAIF / CRAS)"/>
        <s v="Ação: 2318 - MANUTENÇÃO E OPERACIONALIZAÇÃO DO SERVIÇO DE PROTEÇÃO E ATENDIMENTO ESPECIALIZADO À FAMÍLIA E INDIVÍ"/>
        <s v="Ação: 2320 - DOAÇÃO DE MATERIAL DE CONSTRUÇÃO"/>
        <s v="Ação: 2369 - CONCESSÃO DE BENEFÍCIO EVENTUAL AUXÍLIO NATALIDADE"/>
        <s v="Ação: 2370 - CONCESSÃO DE BENEFÍCIO EVENTUAL CESTA BÁSICA"/>
        <s v="Unid.: 02010003 - FUNDO MUNICIPAL DA CRIANÇA E DO ADOLESCENTE"/>
        <s v="Ação: 1035 - AQUISIÇÃO DE EQUIPAMENTOS PARA O FMDCA"/>
        <s v="Ação: 2093 - PROGRAMA DE SOCIALIZAÇÃO INFANTO -JUVENIL"/>
        <s v="Ação: 2097 - MANUTENÇÃO DO CMDCA"/>
        <s v="Unid.: 02010005 - FUNDO DE HABITAÇÃO DE INTERESSE SOCIAL"/>
        <s v="Ação: 2159 - MANUTENÇÃO DO CONSELHO GESTOR FHIS"/>
        <s v="Unid.: 02010007 - FUNDO MUNICIPAL DO IDOSO"/>
        <s v="Subfunção: 241 - Assistência ao Idoso"/>
        <s v="Ação: 2247 - MANUTENÇÃO DO CONSELHO DO IDOSO"/>
        <s v="Ação: 2260 - PROGRAMA DE APOIO A ENTIDADES DE CUIDADO AO IDOSO"/>
        <s v="Unid.: 02014001 - CONTROLADORIA INERNA"/>
        <s v="Função: 04 - Administração"/>
        <s v="Subfunção: 124 - Controle Interno"/>
        <s v="Programa: 0030 - Estruturacao do Controle Interno"/>
        <s v="Ação: 1036 - EQUIPAMENTOS PARA O SERVIÇO DE CONTROLADORIA"/>
        <s v="Ação: 2102 - MANUTENÇÃO DAS ATIVIDADES ÓRGÃO CENTRAL DE CONTROLE INTERNO"/>
        <s v="Unid.: 02015001 - SECRETARIA MUNICIPAL DE ADMINISTRAÇÃO"/>
        <s v="Programa: 0003 - Representacao Politica e Social doExecutivo"/>
        <s v="Ação: 2103 - CONTRIBUIÇÃO A GRAMBEL"/>
        <s v="Ação: 1038 - EQUIPAMENTOS PARA OS SERVIÇOS ADMINISTRATIVOS"/>
        <s v="Ação: 2104 - MANUTENÇÃO DOS SERVIÇOS ADMINISTRATIVOS"/>
        <s v="Ação: 2105 - CONTRIBUIÇÃO A AMM - ASSOCIAÇÃO MINEIRA DE MUNICÍPIOS"/>
        <s v="Ação: 2106 - AQUISIÇÃO DE VALE-ALIMENTAÇÃO PARA OS SERVIDORES MUNICIPAIS"/>
        <s v="Ação: 2107 - AQUISIÇÃO DE CESTAS DE NATAL"/>
        <s v="Ação: 2108 - CONTRIBUIÇÃO À CNM-CONFEDERAÇÃO NACIONAL DE MUNICÍPIOS"/>
        <s v="Ação: 2235 - CONCURSO PÚBLICO / RESTITUIÇÕES DE INSCRIÇÕES"/>
        <s v="Ação: 2343 - MANUTENÇÃO DO CONSÓRCIO PÚBLICO PARA O DESENVOLVIMENTO DO ALTO PARAOPEBA - CODAP"/>
        <s v="Ação: 2346 - CONTRIBUIÇÕES ABO/MG"/>
        <s v="Subfunção: 129 - Administração de Receitas"/>
        <s v="Programa: 0031 - Gestao Contabil e Financeira"/>
        <s v="Ação: 2109 - CONVÊNIO COM A SECRETARIA DE ESTADO DA FAZENDA-SIAT"/>
        <s v="Função: 06 - Segurança Pública"/>
        <s v="Subfunção: 181 - Policiamento"/>
        <s v="Ação: 2110 - CONVÊNIO COM A POLÍCIA CIVIL"/>
        <s v="Ação: 2111 - CONVÊNIO COM A POLÍCIA MILITAR"/>
        <s v="Ação: 2297 - CONVÊNIO COM A ADM. PRISIONAL"/>
        <s v="Função: 09 - Previdência Social"/>
        <s v="Ação: 2112 - PROVENTOS COM INATIVOS E PENSIONISTAS DA PREFEITURA"/>
        <s v="Ação: 2113 - CONTRIBUIÇÃO A AMIG - ASSOCIAÇÃO DOS MUNICÍPIOS MINERADORES DE MG"/>
        <s v="Unid.: 02016001 - SECRETARIA MUNICIPAL DE PLANEJAMENTO E COORDENAÇÃO"/>
        <s v="Subfunção: 121 - Planejamento e Orçamento"/>
        <s v="Ação: 1039 - EQUIPAMENTOS PARA A SECRETARIA DE PLANEJAMENTO E COORDENAÇÃO"/>
        <s v="Ação: 2115 - MANUTENÇÃO DAS ATIVIDADES DA SECRETARIA DE PLANEJAMENTO E COORDENAÇÃO"/>
        <s v="Função: 99 - Reserva de Contingência"/>
        <s v="Subfunção: 999 - Reserva de Contingência"/>
        <s v="Programa: 9999 - Reserva de Contingencia"/>
        <s v="Ação: 9999 - RESERVA DE CONTINGÊNCIA"/>
        <s v="Nat. Desp.: 9.9.99.99.00RESERVA DE CONTINGÊNCIA OU RESERVA DO RPPS"/>
        <s v="Unid.: 02016003 - FUNDO MUNICIPAL DE REGULARIZAÇÃO FUNDIÁRIA E DESEN"/>
        <s v="Ação: 2149 - MANUTENÇÃO DA REGULARIZAÇÃO FUNDIÁRIA E DESENVOLVIMENTO SUSTENTÁVEL"/>
        <s v="Unid.: 02017001 - SECRETARIA MUNICIPAL DE FAZENDA"/>
        <s v="Ação: 1040 - EQUIPAMENTOS PARA A SECRETARIA MUNICIPAL DE FAZENDA"/>
        <s v="Subfunção: 123 - Administração Financeira"/>
        <s v="Ação: 2116 - MANUTENÇÃO DAS ATIVIDADES DA SECRETARIA DE FAZENDA"/>
        <s v="Função: 28 - Encargos Especiais"/>
        <s v="Subfunção: 846 - Outros Encargos Especiais"/>
        <s v="Ação: 2118 - CONTRIBUIÇÃO AO PASEP"/>
        <s v="Unid.: 02019001 - SECRETARIA MUNICIPAL DE GOVERNO"/>
        <s v="Subfunção: 131 - Comunicação Social"/>
        <s v="Ação: 1041 - EQUIPAMENTOS PARA A SECRETARIA DE GOVERNO"/>
        <s v="Ação: 2119 - GABINETE E COORDENAÇÃO"/>
        <s v="Ação: 2120 - COMUNICAÇÃO SOCIAL, RELAÇÕES PÚBLICAS E CERIMONIAL"/>
        <s v="Ação: 2190 - DEFESA CIVIL"/>
        <s v="Ação: 2283 - AUXÍLIO TRANSPORTE A ESTUDANTES"/>
        <s v="Unid.: 02020001 - SECRETARIA MUNICIPAL DE AGRICULTURA PECUÁRIA E ABA"/>
        <s v="Função: 20 - Agricultura"/>
        <s v="Subfunção: 605 - Abastecimento"/>
        <s v="Programa: 0028 - Acoes de Agropecuaria e Abastecimento"/>
        <s v="Ação: 2122 - PROGRAMA DE APOIO AO PEQUENO/MÉDIO PRODUTOR RURAL"/>
        <s v="Nat. Desp.: 3.3.90.31.00Premiações Culturais, Artísticas, Científicas, Desportivas e Outras"/>
        <s v="Ação: 2123 - AÇÕES DE AGROPECUÁRIA E ABASTECIMENTO"/>
        <s v="Subfunção: 606 - Extensão Rural"/>
        <s v="Programa: 0027 - Adm.Sec. Desenvolv. Econ. Agropec.e Abastecimento"/>
        <s v="Ação: 2124 - CONVÊNIO COM IMA - INSTITUTO MINEIRO DE AGROPECUÁRIA"/>
        <s v="Nat. Desp.: 3.3.30.41.00Contribuições"/>
        <s v="Função: 21 - Organização Agrária"/>
        <s v="Ação: 2125 - CONVÊNIO COM A EMATER"/>
        <s v="Subfunção: 631 - Reforma Agrária"/>
        <s v="Ação: 2126 - CONVÊNIO DE COOPERAÇÃO COM O INCRA"/>
        <s v="Função: 23 - Comércio e Serviços"/>
        <s v="Subfunção: 691 - Promoção Comercial"/>
        <s v="Ação: 2127 - PROMOÇÃO DE EXPOSIÇÃO AGROPECUÁRIA E RODEIOS"/>
        <s v="Subfunção: 692 - Comercialização"/>
        <s v="Ação: 1042 - AQUIS. EQUIP. SEC. MUNIC. AGRIC. DESENV. ECON. PECUÁRIA ABASTECIMENTO."/>
        <s v="Fonte Rec.: 124 - Transferências de Convênios Não Relacionados à Educação, à Saúde nem à Assistência Social"/>
        <s v="Ação: 2128 - PROGRAMA DE APREENSÃO DE ANIMAIS EM VIAS PÚBLICAS"/>
        <s v="Ação: 2129 - ADIM. SEC. AGRICULTURA DESENV. ECON. PECUÁRIA  E ABASTECIMENTO"/>
        <s v="Ação: 1044 - CONSTRUÇÃO DE PRÓPRIOS PARA A SMADEPA"/>
        <s v="Unid.: 02021001 - SECRETARIA MUNICIPAL DE ESPORTES, EVENTOS, JUVENTU"/>
        <s v="Função: 27 - Desporto e Lazer"/>
        <s v="Subfunção: 812 - Desporto Comunitário"/>
        <s v="Programa: 0016 - Desenvolvimento do Esporte e Lazer"/>
        <s v="Ação: 1046 - AQUISIÇÃO DE EQUIPAMENTOS PARA DESENVOLVIMENTO DO ESPORTE E LAZER"/>
        <s v="Ação: 1158 - INSTALAÇÃO DE ACADEMIA AO AR LIVRE"/>
        <s v="Ação: 2132 - CONVÊNIO COM A LIGA MUNICIPAL DE DESPORTOS DE BRUMADINHO"/>
        <s v="Ação: 2134 - MANUTENC. TRANSP. NA ÁREA ESPORTE LAZER E EVENTOS"/>
        <s v="Ação: 2168 - PROMOÇÃO DE EVENTOS ESPORTIVOS, ARTÍSTICOS E CULTURAIS"/>
        <s v="Ação: 2311 - MANUTENÇÃO DA SECRETARIA MUNICIPAL DE ESPORTE, LAZER E EVENTOS"/>
        <s v="Ação: 2340 - REFORMAS DE CAMPOS DE FUTEBOL"/>
        <s v="Unid.: 02022001 - SECRETARIA MUNICIPAL DE CULTURA E TURISMO"/>
        <s v="Função: 13 - Cultura"/>
        <s v="Subfunção: 392 - Difusão Cultural"/>
        <s v="Programa: 0017 - Manutencao e Revitalizacao da Cultura e do Turismo"/>
        <s v="Ação: 1048 - MANUTENÇÃO DOS CENTROS CULTURAIS E TURISTICOS"/>
        <s v="Ação: 1049 - AQUISIÇÃO DE EQUIPAMENTOS PARA CULTURA/TURISMO E PATRIMONIO"/>
        <s v="Ação: 2263 - FOMENTO E COLABORAÇÃO AS ATIVIDADES CULTURAIS, TURISTICAS E PATRIMONIAIS"/>
        <s v="Ação: 2309 - MANUTENÇÃO DA SECRETARIA MUNICIPAL DE TURISMO E CULTURA"/>
        <s v="Ação: 2372 - MANUTENCAO DA SUBVENCAO PARA AS CORPORACOES MUSICAIS"/>
        <s v="Nat. Desp.: 3.3.90.43.00Subvenções Sociais"/>
        <s v="Ação: 2392 - MANUTENÇÃO DA SUBVENÇÃO SOCIAL PARA AS GUARDAS DE CONGO E MOÇAMBIQUE"/>
        <s v="Unid.: 02022005 - FUNDO MUNICIPAL DE PROMOÇÃO A IGUALDADE RACIAL"/>
        <s v="Ação: 2363 - IMPLANTAÇÃO DAS AÇOES E EXECUÇÕES DE PROGRAMAS E PROJETOS DE PROMOÇÃO DA IGUALDADE RACIAL"/>
        <s v="Unid.: 02022002 - FUNDO MUNICIPAL DO PATRIMÔNIO CULTURAL"/>
        <s v="Ação: 2171 - PROG. DE PROMOÇÃO, PRESERV. MANUT. E CONSERVAÇÃO DO PATRIMONIO CULTURAL"/>
        <s v="Ação: 2353 - MANUTENÇÃO DO CONSELHO DE PATRIMONIO HISTÓRICO"/>
        <s v="Ação: 2354 - PROGRAMA DE CAPACITAÇÃO E QUALIFICAÇÃO DOS PROFISSIONAIS E GESTORESDO PATRIMONIO HISTÓRICO"/>
        <s v="Ação: 2356 - FOMENTO E COLABORAÇÃO DE ATIVIDADES CULTURAIS"/>
        <s v="Unid.: 02022003 - FUNDO MUNICIPAL DE TURISMO"/>
        <s v="Ação: 2292 - IMPLANTAÇÃO, ESTRUTURAÇÃO, REVITALIZAÇÃO E MANUTENÇÃO DOS ATRATIVOS TURÍSTICOS"/>
        <s v="Ação: 2351 - MANUTENÇÃO DO CONSELHO MUNICIPAL DO TURISMO"/>
        <s v="Ação: 2352 - IMPLANTAÇÃO, MANUTENÇÃO E ATUALIZAÇÃO DOS SERVIÇOS GRÁFICOS PROMOCIONAIS E OUTRAS MIDIAS"/>
        <s v="Ação: 2371 - PROGRAMA DE QUALIFICAÇÃO, PROMOÇÃO E ORDENAMENTO DO TURISMO"/>
        <s v="Unid.: 02022004 - FUNDO MUNICIPAL DE CULTURA DE BRUMADINHO"/>
        <s v="Ação: 2364 - IMPLANTAÇÃO DAS AÇÕES E EXECUÇÕES DE PROGRAMAS E PROJETOS DE INCENTIVO A PROMOÇÃO À CULTURA"/>
        <s v="Unid.: 02023001 - SECRETARIA MUNICIPAL DE OBRAS E SERVIÇOS PÚBLICOS"/>
        <s v="Subfunção: 125 - Normatização e Fiscalização"/>
        <s v="Ação: 2307 - MANUTENÇÃO DA SECRETARIA MUNICIPAL DE OBRAS E SERVIÇOS PÚBLICOS"/>
        <s v="Ação: 1052 - CONSTRUÇÃO DO CENTRO ADMINISTRATIVO"/>
        <s v="Ação: 1053 - CONSTRUÇÃO DE PRAÇAS, PARQUES E JARDINS"/>
        <s v="Ação: 1130 - CONSTRUÇÃO DE ABRIGOS PARA PONTOS DE ÔNIBUS"/>
        <s v="Ação: 1136 - CONSTRUÇÃO E AMPLIAÇÃO DO CEMITÉRIO PARQUE DAS ROSAS"/>
        <s v="Ação: 1137 - CONSTRUÇÃO E AMPLIAÇÃO DE VELÓRIOS MUNICIPAIS"/>
        <s v="Ação: 1142 - EQUIPAMENTOS PARA A SECRETARIA MUNCIPAL DE OBRAS E SERVIÇOS PÚBLICOS"/>
        <s v="Ação: 2053 - MANUTENÇÃO DOS SERVIÇOS DE LIMPEZA PÚBLICA"/>
        <s v="Ação: 2148 - MANUTENÇÃO DE CEMITÉRIOS MUNICIPAIS"/>
        <s v="Ação: 2150 - MANUTENÇÃO DE PRÉDIOS PÚBLICOS"/>
        <s v="Fonte Rec.: 190 - Operações de Crédito Internas"/>
        <s v="Ação: 2239 - EMPRESTIMO PROGRAMA PRO TRANSPORTE"/>
        <s v="Ação: 2303 - MANUTENÇÃO DOS SERVICOS PÚBLICOS"/>
        <s v="Função: 17 - Saneamento"/>
        <s v="Subfunção: 512 - Saneamento Básico Urbano"/>
        <s v="Ação: 1153 - CONSTRUÇÃO DE SISTEMA DE DRENAGEM URBANA"/>
        <s v="Ação: 1057 - OBRAS DE SANEAMENTO BÁSICO E DE REDES DE ESGOTOS"/>
        <s v="Ação: 1138 - CONSTRUÇÃO DE POÇOS ARTESIANOS"/>
        <s v="Ação: 1154 - IMPLANTAÇÃO DE REDE DE ABASTECIMENTO DE ÁGUA"/>
        <s v="Ação: 2151 - MANUTENÇÃO DOS SERVIÇOS DE SANEAMENTO BÁSICO E DE REDE DE ESGOTO"/>
        <s v="Função: 25 - Energia"/>
        <s v="Subfunção: 752 - Energia Elétrica"/>
        <s v="Ação: 1139 - CONSTRUÇÃO E AMPLIAÇÃO DA REDE DE ILUMINAÇÃO PÚBLICA"/>
        <s v="Ação: 2305 - MANUTENÇÃO DA REDE DE ILUMINAÇÃO PÚBLICA"/>
        <s v="Fonte Rec.: 117 - Contribuição para Custeio dos Serviços de Iluminação Pública (COSIP)"/>
        <s v="Função: 26 - Transporte"/>
        <s v="Subfunção: 782 - Transporte Rodoviário"/>
        <s v="Programa: 0009 - Transporte e Transito de Qualidade"/>
        <s v="Ação: 1140 - CONSTRUÇÃO E AMPLIAÇÃO DO SISTEMA VIÁRIO"/>
        <s v="Fonte Rec.: 116 - Contribuição de Intervenção do Domínio Econômico (CIDE)"/>
        <s v="Ação: 1141 - CONSTRUÇÃO DE PONTES E PASSARELAS"/>
        <s v="Ação: 2153 - COORDENAÇÃO E EXECUÇÃO DE SERVIÇOS RODOVIÁRIOS"/>
        <s v="Ação: 2308 - RESTAURAÇÃO DA PAVIMENTAÇÃO URBANA"/>
        <s v="Ação: 1152 - OBRAS DE INFRAESTRUTURA URBANA"/>
        <s v="Ação: 1045 - CONSTRUÇÃO, AMPLIAÇÃO E REFORMA  DE QUADRAS E PRAÇAS DE ESPORTES"/>
        <s v="Total"/>
      </sharedItems>
    </cacheField>
    <cacheField name="Valor Atualizado _x000a_" numFmtId="167">
      <sharedItems containsSemiMixedTypes="0" containsString="0" containsNumber="1" minValue="0" maxValue="296212854.13"/>
    </cacheField>
    <cacheField name="Valor Empenhado_x000a_" numFmtId="167">
      <sharedItems containsSemiMixedTypes="0" containsString="0" containsNumber="1" minValue="0" maxValue="237083565.75"/>
    </cacheField>
    <cacheField name="Valor Liquidado" numFmtId="167">
      <sharedItems containsSemiMixedTypes="0" containsString="0" containsNumber="1" minValue="0" maxValue="214583687.319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iotr" refreshedDate="44117.566845949077" createdVersion="6" refreshedVersion="6" minRefreshableVersion="3" recordCount="279">
  <cacheSource type="worksheet">
    <worksheetSource ref="B1:I280" sheet="Educ.extração"/>
  </cacheSource>
  <cacheFields count="8">
    <cacheField name="Classificação da Despesa" numFmtId="0">
      <sharedItems count="65">
        <s v="Órgao: 02 - PREFEITURA MUNICIPAL DE BRUMADINHO"/>
        <s v="Unid.: 02005001 - SECRETARIA MUNICIPAL DE EDUCAÇÃO"/>
        <s v="Função: 12 - Educação"/>
        <s v="Subfunção: 122 - Administração Geral"/>
        <s v="Programa: 0011 - Administracao do Ensino Municipal"/>
        <s v="Ação: 1008 - AQUISIÇÃO DE EQUIPAMENTOS PARA SECRETARIA DE EDUCAÇÃO"/>
        <s v="Subação:  - "/>
        <s v="Nat. Desp.: 4.4.90.52.00Equipamentos e Material Permanente"/>
        <s v="Fonte Rec.: 100 - Recursos Ordinários"/>
        <s v="Ação: 2020 - MANUTENÇÃO DOS SERVIÇOS ADMINISTRATIVOS DA EDUCAÇÃO"/>
        <s v="Nat. Desp.: 3.1.90.04.00Contratação por Tempo Determinado"/>
        <s v="Fonte Rec.: 101 - Receitas de Impostos e de Transferências de Impostos Vinculados à Educação"/>
        <s v="Fonte Rec.: 119 - Transferências do FUNDEB para Aplicação em Outras Despesas da Educação Básica"/>
        <s v="Nat. Desp.: 3.1.90.11.00Vencimentos e Vantagens Fixas - Pessoal Civil"/>
        <s v="Nat. Desp.: 3.1.90.13.00Obrigações Patronais"/>
        <s v="Nat. Desp.: 3.1.90.94.00Indenizações e Restituições Trabalhistas"/>
        <s v="Nat. Desp.: 3.3.90.14.00Diárias - Pessoal Civil"/>
        <s v="Nat. Desp.: 3.3.90.30.00Material de Consumo"/>
        <s v="Nat. Desp.: 3.3.90.33.00Passagens e Despesas com Locomoção"/>
        <s v="Nat. Desp.: 3.3.90.36.00Outros Serviços de Terceiros - Pessoa Física"/>
        <s v="Nat. Desp.: 3.3.90.39.00Outros Serviços de Terceiros - Pessoa Jurídica"/>
        <s v="Nat. Desp.: 3.3.90.47.00Obrigações Tributárias e Contributivas"/>
        <s v="Nat. Desp.: 3.3.90.93.00Indenizações e Restituições"/>
        <s v="Fonte Rec.: 122 - Transferências de Convênios Vinculados à Educação"/>
        <s v="Fonte Rec.: 146 - Outras Transferências de Recursos do FNDE"/>
        <s v="Ação: 2021 - CONTRIBUIÇÃO À UNDIME"/>
        <s v="Nat. Desp.: 3.3.50.41.00Contribuições"/>
        <s v="Ação: 2023 - CONVÊNIO COM A APAE"/>
        <s v="Nat. Desp.: 3.3.50.43.00Subvenções Sociais"/>
        <s v="Ação: 2167 - AQUISIÇÃO DE VALE ALIMENTAÇÃO PARA OS SERVIDORES DA EDUCAÇÃO"/>
        <s v="Nat. Desp.: 3.3.90.46.00Auxílio-alimentação"/>
        <s v="Ação: 2177 - MANUTENÇÃO DA BIBLIOTECA PÚBLICA"/>
        <s v="Subfunção: 272 - Previdência do Regime Estatutário"/>
        <s v="Programa: 0012 - Manutencao e Revitalizacao do Ensino Fundamental"/>
        <s v="Ação: 2029 - PROVENTOS COM INATIVOS E PENSIONISTAS"/>
        <s v="Nat. Desp.: 3.1.90.01.00Aposentadorias do RPPS, Reserva Remunerada e Reformas dos Militares"/>
        <s v="Nat. Desp.: 3.1.90.03.00Pensões do RPPS e do Militar"/>
        <s v="Subfunção: 306 - Alimentação e Nutrição"/>
        <s v="Ação: 2028 - AQUISIÇÃO DE MERENDA ESCOLAR PARA O ENSINO FUNDAMENTAL"/>
        <s v="Fonte Rec.: 144 - Transferências de Recursos do FNDE Referentes ao Programa Nacional de Alimentação Escolar (PNAE)"/>
        <s v="Fonte Rec.: 244 - Transferências de Recursos do FNDE Referentes ao Programa Nacional de Alimentação Escolar (PNAE)"/>
        <s v="Programa: 0013 - Manutencao e Revitalizacao da Educacao Infantil"/>
        <s v="Ação: 2174 - AQUISIÇÃO DE MERENDA ESCOLAR PARA O ENSINO DE 0 À 5 ANOS"/>
        <s v="Subfunção: 361 - Ensino Fundamental"/>
        <s v="Ação: 1010 - CONSTRUÇÃO, AMPLIAÇÃO E REFORMA DE ESCOLAS MUNICIPAIS"/>
        <s v="Fonte Rec.: 246 - Outras Transferências de Recursos do FNDE"/>
        <s v="Nat. Desp.: 4.4.90.51.00Obras e Instalações"/>
        <s v="Ação: 1011 - CONSTRUÇÃO E REFORMA DE QUADRA POLIESPORTIVA - EM ESCOLAS MUNICIPAIS"/>
        <s v="Ação: 1012 - AQUISIÇÃO DE EQUIPAMENTOS PARA O ENSINO FUNDAMENTAL"/>
        <s v="Ação: 2024 - MANUTENÇÃO E DESENVOLVIMENTO DO ENSINO FUNDAMENTAL"/>
        <s v="Fonte Rec.: 118 - Transferências do FUNDEB para Aplicação na Remuneração dos Profissionais do Magistério em Efetivo Exercício na Educação Básica"/>
        <s v="Nat. Desp.: 3.1.90.92.00Despesas de Exercícios Anteriores"/>
        <s v="Nat. Desp.: 3.3.90.32.00Material, Bem ou Serviço para Distribuição Gratuita"/>
        <s v="Ação: 2025 - MANUTENÇÃO DO TRANSPORTE ESCOLAR"/>
        <s v="Fonte Rec.: 145 - Transferências de Recursos do FNDE Referentes ao Programa Nacional de Apoio ao Transporte Escolar (PNATE)"/>
        <s v="Fonte Rec.: 147 - Transferência do Salário-Educação"/>
        <s v="Fonte Rec.: 200 - Recursos Ordinários"/>
        <s v="Subfunção: 365 - Educação Infantil"/>
        <s v="Ação: 1014 - AQUISIÇÃO DE EQUIPAMENTOS PARA ENSINO 0 A 5 ANOS"/>
        <s v="Ação: 1015 - CONSTRUÇÃO E MANUTENÇÃO DE ESCOLAS DE EDUCAÇÃO DE 0 A 5 ANOS"/>
        <s v="Ação: 2032 - MANUTENÇÃO E DESENVOLVIMENTO DA EDUCAÇÃO DA CRIANÇA DE 0 À 5 ANOS"/>
        <s v="Subfunção: 366 - Educação de Jovens e Adultos"/>
        <s v="Programa: 0014 - Ensino Supletivo e Educacao de Jovens e Adultos"/>
        <s v="Ação: 1016 - EQUIPAMENTOS PARA SUPLETIVO E EDUCAÇÃO DE JOVENS E ADULTOS"/>
        <s v="Ação: 2033 - MAN. DAS ATIVIDADES DO ENSINO SUPLETIVO E EDUCAÇÃO DE JOVENS E ADULTOS"/>
      </sharedItems>
    </cacheField>
    <cacheField name="Valor Fixado_x000a_(A)" numFmtId="167">
      <sharedItems containsSemiMixedTypes="0" containsString="0" containsNumber="1" minValue="0" maxValue="47650026.130000003"/>
    </cacheField>
    <cacheField name="Alt. Orç.Acréscimo_x000a_(B)" numFmtId="167">
      <sharedItems containsSemiMixedTypes="0" containsString="0" containsNumber="1" minValue="0" maxValue="11760375.74"/>
    </cacheField>
    <cacheField name="Alt.Orç.Redução_x000a_(C)" numFmtId="167">
      <sharedItems containsSemiMixedTypes="0" containsString="0" containsNumber="1" minValue="0" maxValue="3342993.44"/>
    </cacheField>
    <cacheField name="Vr. Atual.da Despesa_x000a_(D = A + B - C)" numFmtId="167">
      <sharedItems containsSemiMixedTypes="0" containsString="0" containsNumber="1" minValue="0" maxValue="56067408.43"/>
    </cacheField>
    <cacheField name="Valor Empenhado_x000a_(E)" numFmtId="167">
      <sharedItems containsSemiMixedTypes="0" containsString="0" containsNumber="1" minValue="0" maxValue="47056642.829999998"/>
    </cacheField>
    <cacheField name="Valor Liquidado (F)" numFmtId="167">
      <sharedItems containsSemiMixedTypes="0" containsString="0" containsNumber="1" minValue="0" maxValue="45719227.719999999"/>
    </cacheField>
    <cacheField name="Saldo a Empenhar_x000a_(D - E)" numFmtId="167">
      <sharedItems containsSemiMixedTypes="0" containsString="0" containsNumber="1" minValue="0" maxValue="9010765.599999999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piotr" refreshedDate="44118.486694328705" createdVersion="6" refreshedVersion="6" minRefreshableVersion="3" recordCount="455">
  <cacheSource type="worksheet">
    <worksheetSource ref="A1:H456" sheet="extração saúde"/>
  </cacheSource>
  <cacheFields count="8">
    <cacheField name="Classificação da Despesa" numFmtId="0">
      <sharedItems count="68">
        <s v="Órgao: 02 - PREFEITURA MUNICIPAL DE BRUMADINHO"/>
        <s v="Unid.: 02007003 - FUNDO MUNICIPAL DE SAÚDE / COORD. SEC. MUN. SAÚDE"/>
        <s v="Função: 10 - Saúde"/>
        <s v="Subfunção: 122 - Administração Geral"/>
        <s v="Programa: 0033 - Gestao dos Servicos de Saude"/>
        <s v="Ação: 2040 - MANUTENÇÃO DAS ATIVIDADES DO CONSELHO MUNICIPAL DE SAÚDE"/>
        <s v="Subação:  - "/>
        <s v="Nat. Desp.: 3.1.90.04.00Contratação por Tempo Determinado"/>
        <s v="Fonte Rec.: 102 - Receitas de Impostos e de Transferências de Impostos Vinculados à Saúde"/>
        <s v="Nat. Desp.: 3.1.90.11.00Vencimentos e Vantagens Fixas - Pessoal Civil"/>
        <s v="Nat. Desp.: 3.1.90.13.00Obrigações Patronais"/>
        <s v="Nat. Desp.: 3.1.90.16.00Outras Despesas Variáveis - Pessoal Civil"/>
        <s v="Nat. Desp.: 3.1.90.94.00Indenizações e Restituições Trabalhistas"/>
        <s v="Nat. Desp.: 3.3.90.14.00Diárias - Pessoal Civil"/>
        <s v="Nat. Desp.: 3.3.90.30.00Material de Consumo"/>
        <s v="Nat. Desp.: 3.3.90.33.00Passagens e Despesas com Locomoção"/>
        <s v="Nat. Desp.: 3.3.90.36.00Outros Serviços de Terceiros - Pessoa Física"/>
        <s v="Nat. Desp.: 3.3.90.39.00Outros Serviços de Terceiros - Pessoa Jurídica"/>
        <s v="Fonte Rec.: 155 - Transferências de Recursos do Fundo Estadual de Saúde"/>
        <s v="Ação: 2169 - AQUISIÇÃO DE VALE-ALIMENTAÇÃO P/ OS SERVIDORES DA SECRETARIA DE SAÚDE"/>
        <s v="Nat. Desp.: 3.3.90.46.00Auxílio-alimentação"/>
        <s v="Fonte Rec.: 100 - Recursos Ordinários"/>
        <s v="Ação: 2322 - GESTÃO DO FUNDO MUNICIPAL DE SAÚDE"/>
        <s v="Nat. Desp.: 3.3.90.34.00Outras Despesas de Pessoal Decorrentes de Contratos de Terceirização"/>
        <s v="Nat. Desp.: 3.3.90.35.00Serviços de Consultoria"/>
        <s v="Nat. Desp.: 3.3.90.47.00Obrigações Tributárias e Contributivas"/>
        <s v="Nat. Desp.: 3.3.90.92.00Despesas de Exercícios Anteriores"/>
        <s v="Nat. Desp.: 3.3.90.93.00Indenizações e Restituições"/>
        <s v="Ação: 2323 - CENTRAL DE DISTRIBUIÇÃO E ALMOXARIFADO"/>
        <s v="Fonte Rec.: 148 - Transferências de Recursos do SUS para Atenção Básica"/>
        <s v="Fonte Rec.: 149 - Transferências de Recursos do SUS para Atenção de Média e Alta Complexidade Ambulatorial e Hospitalar"/>
        <s v="Fonte Rec.: 150 - Transferências de Recursos do SUS para Vigilância em Saúde"/>
        <s v="Unid.: 02007004 - FUNDO MUNICIPAL DE SAÚDE / ATENÇÃOPRIMÁRIA"/>
        <s v="Subfunção: 301 - Atenção Básica"/>
        <s v="Programa: 0018 - Atendimento Basico da Saude"/>
        <s v="Ação: 2324 - MANUTENÇÃO DAS ATIVIDADES DA ATENÇÃO PRIMÁRIA"/>
        <s v="Fonte Rec.: 123 - Transferências de Convênios Vinculados à Saúde"/>
        <s v="Nat. Desp.: 3.3.90.48.00Outros Auxílios Financeiros a Pessoas Físicas"/>
        <s v="Unid.: 02007005 - FUNDO MUNICIPAL DE SAÚDE / BLOCO VIGIL. EM SAÚDE"/>
        <s v="Subfunção: 304 - Vigilância Sanitária"/>
        <s v="Ação: 2049 - MANUTENÇÃO DE ATIVIDADES DE VIGILÂNCIA EM SAÚDE"/>
        <s v="Unid.: 02007006 - FUNDO MUNICIPAL DE SAÚDE / ATENÇÃOAMBUL. E HOSPITA"/>
        <s v="Subfunção: 302 - Assistência Hospitalar e Ambulatorial"/>
        <s v="Ação: 2045 - MANUTENÇÃO DAS ATIVIDADES DE MÉDIA E ALTA COMPLEXIDADE"/>
        <s v="Ação: 2325 - MANUTENÇÃO DE TRANSPORTE DE DOENTES (TFD)"/>
        <s v="Nat. Desp.: 3.3.90.49.00Auxílio-Transporte"/>
        <s v="Ação: 2326 - PARTICIPAÇÃO EM CONSÓRCIO PÚBLICO DE SAÚDE"/>
        <s v="Nat. Desp.: 3.1.71.70.00Rateio pela Participação em Consórcio Público"/>
        <s v="Nat. Desp.: 3.3.71.70.00Rateio pela Participação em Consórcio Público"/>
        <s v="Nat. Desp.: 4.4.71.70.00Rateio pela Participação em Consórcio Público"/>
        <s v="Ação: 2327 - ATENDIMENTO AMBULATORIAL E HOSPITALAR / RATEIO CIAS"/>
        <s v="Ação: 2328 - EXAMES, CIRURGIAIS E ATENDIMENTOS AMBULATORIAIS - DEMANDAS REPRIMIDAS"/>
        <s v="Nat. Desp.: 3.3.93.39.00Outros Serviços de Terceiros - Pessoa Jurídica"/>
        <s v="Unid.: 02007007 - FUNDO MUNICIPAL DE SAÚDE / ASSISTÊNCIA FARMACÊUTIC"/>
        <s v="Subfunção: 303 - Suporte Profilático e Terapêutico"/>
        <s v="Programa: 0042 - ATENÇÃO BÁSICA E VARIÁVEL DE SAÚDE"/>
        <s v="Ação: 2329 - MANUTENÇÃO DAS ATIVIDADES DE ASSITÊNCIA FARMACÊUTICA"/>
        <s v="Fonte Rec.: 151 - Transferências de Recursos do SUS para Assistência Farmacêutica"/>
        <s v="Fonte Rec.: 153 - Transferências de Recursos do SUS para Investimentos na Rede de Serviços de Saúde"/>
        <s v="Ação: 2330 - MANUTENÇÃO DAS ATIVIDADES DA FARMÁCIA ESPECIAL"/>
        <s v="Ação: 2331 - DESPESAS COM JUDICIALIZAÇÃO DE MEDICAMENTOS"/>
        <s v="Unid.: 02007008 - FUNDO MUNICIPAL DE SAÚDE / INVESTIMENTO EM SAÚDE"/>
        <s v="Ação: 1146 - INVESTIMENTOS NA SECRETARIA MUNICIPAL DE SAÚDE"/>
        <s v="Nat. Desp.: 4.4.90.51.00Obras e Instalações"/>
        <s v="Nat. Desp.: 4.4.90.52.00Equipamentos e Material Permanente"/>
        <s v="Ação: 1147 - INVESTIMENTOS NA ATENÇÃO PRIMÁRIA"/>
        <s v="Ação: 1148 - INVESTIMENTOS MÉDIA E ALTA COMPLEXIDADE"/>
        <s v="Ação: 1149 - INVESTIMENTOS EM VIGILÂNCIA EM SAÚDE"/>
      </sharedItems>
    </cacheField>
    <cacheField name="Valor Fixado_x000a_(A)" numFmtId="167">
      <sharedItems containsSemiMixedTypes="0" containsString="0" containsNumber="1" minValue="0" maxValue="55689122.899999999"/>
    </cacheField>
    <cacheField name="Alt.Orç.Acréscimo_x000a_(B)" numFmtId="167">
      <sharedItems containsSemiMixedTypes="0" containsString="0" containsNumber="1" minValue="0" maxValue="35855668.979999997"/>
    </cacheField>
    <cacheField name="Alt. Orç.Redução_x000a_(C)" numFmtId="167">
      <sharedItems containsSemiMixedTypes="0" containsString="0" containsNumber="1" containsInteger="1" minValue="0" maxValue="7817810"/>
    </cacheField>
    <cacheField name="Vr. Atual.da Despesa_x000a_(D = A + B - C)" numFmtId="167">
      <sharedItems containsSemiMixedTypes="0" containsString="0" containsNumber="1" minValue="10" maxValue="83726981.879999995"/>
    </cacheField>
    <cacheField name="Valor Empenhado_x000a_(E)" numFmtId="167">
      <sharedItems containsSemiMixedTypes="0" containsString="0" containsNumber="1" minValue="0" maxValue="69210275.140000001"/>
    </cacheField>
    <cacheField name="Valor Liquidado (F)" numFmtId="167">
      <sharedItems containsSemiMixedTypes="0" containsString="0" containsNumber="1" minValue="0" maxValue="62974587.259999998"/>
    </cacheField>
    <cacheField name="Saldo a Empenhar_x000a_(D - E)" numFmtId="167">
      <sharedItems containsSemiMixedTypes="0" containsString="0" containsNumber="1" minValue="0" maxValue="14516706.7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piotr" refreshedDate="44118.516974537037" createdVersion="6" refreshedVersion="6" minRefreshableVersion="3" recordCount="485">
  <cacheSource type="worksheet">
    <worksheetSource ref="A1:H486" sheet="Assist.Extr."/>
  </cacheSource>
  <cacheFields count="8">
    <cacheField name="Classificação da Despesa" numFmtId="0">
      <sharedItems count="68">
        <s v="Órgao: 02 - PREFEITURA MUNICIPAL DE BRUMADINHO"/>
        <s v="Unid.: 02010001 - SECRETARIA MUNICIPAL DE DESENVOLVIMENTO SOCIAL"/>
        <s v="Função: 08 - Assistência Social"/>
        <s v="Subfunção: 243 - Assistência à Criança e ao Adolescente"/>
        <s v="Programa: 0022 - Assistencia Social e Comunitaria"/>
        <s v="Ação: 2067 - PROGRAMA DE APOIO AO CONSELHO TUTELAR"/>
        <s v="Subação:  - "/>
        <s v="Nat. Desp.: 3.1.90.11.00Vencimentos e Vantagens Fixas - Pessoal Civil"/>
        <s v="Fonte Rec.: 100 - Recursos Ordinários"/>
        <s v="Nat. Desp.: 3.1.90.13.00Obrigações Patronais"/>
        <s v="Nat. Desp.: 3.3.90.30.00Material de Consumo"/>
        <s v="Nat. Desp.: 3.3.90.36.00Outros Serviços de Terceiros - Pessoa Física"/>
        <s v="Nat. Desp.: 3.3.90.39.00Outros Serviços de Terceiros - Pessoa Jurídica"/>
        <s v="Nat. Desp.: 3.3.90.47.00Obrigações Tributárias e Contributivas"/>
        <s v="Nat. Desp.: 3.3.90.93.00Indenizações e Restituições"/>
        <s v="Subfunção: 244 - Assistência Comunitária"/>
        <s v="Ação: 1032 - AQUISIÇÃO DE EQUIPAMENTOS PARA SECRETARIA DE AÇÃO SOCIAL"/>
        <s v="Nat. Desp.: 4.4.90.52.00Equipamentos e Material Permanente"/>
        <s v="Ação: 1151 - MANUTENÇÃO E GESTÃO DA PRAÇA DOS ESPORTES E DA CULTURA - PEC - CEUS"/>
        <s v="Ação: 1156 - AQUISIÇÃO DE EQUIPAMENTOS PARA IMPLANTAÇÃO DA VIGILÂNCIA SOCIOASSISTENCIAL"/>
        <s v="Ação: 2070 - MANUTENÇÃO DO TRANSPORTE NA ÁREA DE AÇÃO SOCIAL"/>
        <s v="Ação: 2316 - CONTRIBUIÇÃO AO COLEGIADO DE GESTORES MUNICIPAIS DE ASSISTÊNCIA SOCIAL MG (COGEMAS)"/>
        <s v="Nat. Desp.: 3.3.50.41.00Contribuições"/>
        <s v="Ação: 2366 - GESTÃO E OPERACIONALIZAÇÃO DA SECRETARIA DE DESENVOLVIMENTO SOCIAL"/>
        <s v="Nat. Desp.: 3.1.90.04.00Contratação por Tempo Determinado"/>
        <s v="Nat. Desp.: 3.1.90.94.00Indenizações e Restituições Trabalhistas"/>
        <s v="Nat. Desp.: 3.3.90.14.00Diárias - Pessoal Civil"/>
        <s v="Nat. Desp.: 3.3.90.32.00Material, Bem ou Serviço para Distribuição Gratuita"/>
        <s v="Nat. Desp.: 3.3.90.33.00Passagens e Despesas com Locomoção"/>
        <s v="Ação: 2367 - IMPLANTAÇÃO DA VIGILÂNCIA SOCIOASSISTÊNCIAL"/>
        <s v="Ação: 2368 - PROGRAMA DE APOIO A PORTADORES DE NECESSIDADES ESPECIAIS"/>
        <s v="Nat. Desp.: 3.3.50.43.00Subvenções Sociais"/>
        <s v="Unid.: 02010002 - FUNDO MUNICIPAL DE ASSISTÊNCIA SOCIAL"/>
        <s v="Subfunção: 242 - Assistência ao Portador de Deficiência"/>
        <s v="Ação: 2074 - PROGRAMA BPC NA ESCOLA"/>
        <s v="Fonte Rec.: 129 - Transferências de Recursos do Fundo Nacional de Assistência Social (FNAS)"/>
        <s v="Fonte Rec.: 229 - Transferências de Recursos do Fundo Nacional de Assistência Social (FNAS)"/>
        <s v="Ação: 2313 - GESTÃO DO PROGRAMA BOLSA FAMILIA E CADASTRO ÚNICO"/>
        <s v="Nat. Desp.: 3.3.90.46.00Auxílio-alimentação"/>
        <s v="Ação: 2321 - EXECUÇÃO DE SERVIÇO DE CONVIVÊNCIA E FORTALECIMENTO DE VÍNCULOS"/>
        <s v="Ação: 2362 - MANUTENÇÃO DOS SERVIÇOS DE ACOLHIMENTO INSTITUCIONAL - CASA DA CRIANÇA"/>
        <s v="Fonte Rec.: 256 - Transferências de Recursos do Fundo Estadual de Assistência Social (FEAS)"/>
        <s v="Ação: 1034 - AQUISIÇÃO DE EQUIPAMENTOS PARA FUNDO MUNICIPAL DE ASSISTÊNCIA SOCIAL"/>
        <s v="Ação: 1143 - EQUIPAMENTOS PARA O PROGRAMA BOLSA FAMÍLIA"/>
        <s v="Ação: 1157 - AQUISIÇÃO DE EQUIPAMENTOS PARA O CONSELHO MUNICIPAL DE ASSISTÊNCIASOCIAL"/>
        <s v="Ação: 2078 - MANUTENÇÃO DAS ATIVIDADES DE ASSISTÊNCIA SOCIAL"/>
        <s v="Nat. Desp.: 3.3.90.48.00Outros Auxílios Financeiros a Pessoas Físicas"/>
        <s v="Ação: 2079 - MANUTENÇÃO DO CONSELHO MUNICIPAL DE ASSISTÊNCIA SOCIAL"/>
        <s v="Ação: 2233 - CONCESSÃO DE AUXÍLIO MORADIA"/>
        <s v="Ação: 2285 - VALE TRANSPORTE SOCIAL"/>
        <s v="Ação: 2314 - BENEFÍCIO EVENTUAL (AUXILIO FUNERAL)"/>
        <s v="Fonte Rec.: 156 - Transferências de Recursos do Fundo Estadual de Assistência Social (FEAS)"/>
        <s v="Ação: 2317 - MANUTENÇÃO E OPERACIONALIZAÇÃO DO SERVIÇO DE PROTEÇÃO E ATENDIMENTO INTEGRAL À FAMÍLIA (PAIF / CRAS)"/>
        <s v="Ação: 2318 - MANUTENÇÃO E OPERACIONALIZAÇÃO DO SERVIÇO DE PROTEÇÃO E ATENDIMENTO ESPECIALIZADO À FAMÍLIA E INDIVÍ"/>
        <s v="Ação: 2320 - DOAÇÃO DE MATERIAL DE CONSTRUÇÃO"/>
        <s v="Ação: 2369 - CONCESSÃO DE BENEFÍCIO EVENTUAL AUXÍLIO NATALIDADE"/>
        <s v="Ação: 2370 - CONCESSÃO DE BENEFÍCIO EVENTUAL CESTA BÁSICA"/>
        <s v="Unid.: 02010003 - FUNDO MUNICIPAL DA CRIANÇA E DO ADOLESCENTE"/>
        <s v="Ação: 1035 - AQUISIÇÃO DE EQUIPAMENTOS PARA O FMDCA"/>
        <s v="Ação: 2093 - PROGRAMA DE SOCIALIZAÇÃO INFANTO -JUVENIL"/>
        <s v="Fonte Rec.: 200 - Recursos Ordinários"/>
        <s v="Ação: 2097 - MANUTENÇÃO DO CMDCA"/>
        <s v="Unid.: 02010005 - FUNDO DE HABITAÇÃO DE INTERESSE SOCIAL"/>
        <s v="Ação: 2159 - MANUTENÇÃO DO CONSELHO GESTOR FHIS"/>
        <s v="Unid.: 02010007 - FUNDO MUNICIPAL DO IDOSO"/>
        <s v="Subfunção: 241 - Assistência ao Idoso"/>
        <s v="Ação: 2247 - MANUTENÇÃO DO CONSELHO DO IDOSO"/>
        <s v="Ação: 2260 - PROGRAMA DE APOIO A ENTIDADES DE CUIDADO AO IDOSO"/>
      </sharedItems>
    </cacheField>
    <cacheField name="Valor Fixado_x000a_(A)" numFmtId="167">
      <sharedItems containsSemiMixedTypes="0" containsString="0" containsNumber="1" containsInteger="1" minValue="0" maxValue="6826955"/>
    </cacheField>
    <cacheField name="Alt.Orç.Acréscimo_x000a_(B)" numFmtId="167">
      <sharedItems containsSemiMixedTypes="0" containsString="0" containsNumber="1" minValue="0" maxValue="5290130.16"/>
    </cacheField>
    <cacheField name="Alt.Orç.Redução_x000a_(C)" numFmtId="167">
      <sharedItems containsSemiMixedTypes="0" containsString="0" containsNumber="1" containsInteger="1" minValue="0" maxValue="2460000"/>
    </cacheField>
    <cacheField name="vr. Atual.da Despesa_x000a_(D = A + B - C)" numFmtId="167">
      <sharedItems containsSemiMixedTypes="0" containsString="0" containsNumber="1" minValue="0" maxValue="9657085.1600000001"/>
    </cacheField>
    <cacheField name="Valor Empenhado_x000a_(E)" numFmtId="167">
      <sharedItems containsSemiMixedTypes="0" containsString="0" containsNumber="1" minValue="0" maxValue="6863622.6100000003"/>
    </cacheField>
    <cacheField name="Valor Liquidado (F)" numFmtId="167">
      <sharedItems containsSemiMixedTypes="0" containsString="0" containsNumber="1" minValue="0" maxValue="6665833.6600000001"/>
    </cacheField>
    <cacheField name="Saldo a Empenhar_x000a_(D - E)" numFmtId="167">
      <sharedItems containsSemiMixedTypes="0" containsString="0" containsNumber="1" minValue="0" maxValue="2793462.5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piotr" refreshedDate="44118.535565972219" createdVersion="6" refreshedVersion="6" minRefreshableVersion="3" recordCount="134">
  <cacheSource type="worksheet">
    <worksheetSource ref="A1:H135" sheet="Meio Amb.Extração"/>
  </cacheSource>
  <cacheFields count="8">
    <cacheField name="Classificação da Despesa" numFmtId="0">
      <sharedItems count="45">
        <s v="Órgao: 02 - PREFEITURA MUNICIPAL DE BRUMADINHO"/>
        <s v="Unid.: 02009001 - SECRETARIA MUNICIPAL DE MEIO AMBIENTE"/>
        <s v="Função: 18 - Gestão Ambiental"/>
        <s v="Subfunção: 541 - Preservação e Conservação Ambiental"/>
        <s v="Programa: 0024 - Programa Lixo e Cidadania"/>
        <s v="Ação: 2056 - CONVÊNIO COM A ASCAVAP E OUTRAS ENTIDADES"/>
        <s v="Subação:  - "/>
        <s v="Nat. Desp.: 3.3.50.41.00Contribuições"/>
        <s v="Fonte Rec.: 100 - Recursos Ordinários"/>
        <s v="Programa: 0025 - Prog. Arboriz. Areas Verdes e Preserv. Permanente"/>
        <s v="Ação: 2058 - MANUTENÇÃO REVITALIZAÇÃO E CONSERVAÇÃO DE PRAÇAS PARQUES E JARDINS"/>
        <s v="Nat. Desp.: 3.3.90.39.00Outros Serviços de Terceiros - Pessoa Jurídica"/>
        <s v="Programa: 0034 - Gestao Ambiental"/>
        <s v="Ação: 1030 - AQUISIÇÃO DE EQUIPAMENTOS PARA O SETOR DE MEIO AMBIENTE"/>
        <s v="Nat. Desp.: 4.4.90.52.00Equipamentos e Material Permanente"/>
        <s v="Ação: 2310 - MANUTENÇÃO DA SECRETARIA DE MEIO AMBIENTE E DESENVOLVIMENTO SUSTENTÁVEL"/>
        <s v="Nat. Desp.: 3.1.90.04.00Contratação por Tempo Determinado"/>
        <s v="Nat. Desp.: 3.1.90.11.00Vencimentos e Vantagens Fixas - Pessoal Civil"/>
        <s v="Nat. Desp.: 3.1.90.13.00Obrigações Patronais"/>
        <s v="Nat. Desp.: 3.1.90.94.00Indenizações e Restituições Trabalhistas"/>
        <s v="Nat. Desp.: 3.3.90.14.00Diárias - Pessoal Civil"/>
        <s v="Nat. Desp.: 3.3.90.30.00Material de Consumo"/>
        <s v="Nat. Desp.: 3.3.90.33.00Passagens e Despesas com Locomoção"/>
        <s v="Nat. Desp.: 3.3.90.34.00Outras Despesas de Pessoal Decorrentes de Contratos de Terceirização"/>
        <s v="Nat. Desp.: 3.3.90.35.00Serviços de Consultoria"/>
        <s v="Nat. Desp.: 3.3.90.36.00Outros Serviços de Terceiros - Pessoa Física"/>
        <s v="Nat. Desp.: 3.3.90.47.00Obrigações Tributárias e Contributivas"/>
        <s v="Nat. Desp.: 3.3.90.93.00Indenizações e Restituições"/>
        <s v="Unid.: 02009003 - FUNDO MUNICIPAL DE MEIO AMBIENTE"/>
        <s v="Ação: 2336 - PROJETO RECICLAÇÃO"/>
        <s v="Ação: 2334 - PROJETO DE PROTEÇÃO, RECUPERAÇÃO E MONITORAMENTO DE NASCENTES"/>
        <s v="Ação: 2335 - EDITAL PARA SELEÇÃO DE PROJETOS - SOCIEDADE CIVIL"/>
        <s v="Fonte Rec.: 200 - Recursos Ordinários"/>
        <s v="Ação: 2332 - PROGRAMA DE GERENCIAMENTO DE RESÍDUOS SÓLIDOS"/>
        <s v="Ação: 2342 - PROJETO RESGATE DE ABELHAS NATIVAS EM ÁREAS PÚBLICAS"/>
        <s v="Programa: 0036 - PROGRAMA DE ESTRUTURAÇÃO EMANUTENÇÃO DO VIVEIRO MUNICIPAL"/>
        <s v="Ação: 1150 - CONSTRUÇÃO DO VIVEIRO MUNICIPAL"/>
        <s v="Nat. Desp.: 4.4.90.51.00Obras e Instalações"/>
        <s v="Ação: 2333 - MANUTENÇÃO DO VIVEIRO MUNICIPAL"/>
        <s v="Programa: 0039 - PROGRAMA LAGOA VIVA"/>
        <s v="Ação: 2365 - PROGRAMA AGUA VIVA"/>
        <s v="Subfunção: 542 - Controle Ambiental"/>
        <s v="Ação: 2065 - PROGRAMA DE EDUCAÇÃO AMBIENTAL"/>
        <s v="Unid.: 02015001 - SECRETARIA MUNICIPAL DE ADMINISTRAÇÃO"/>
        <s v="Ação: 2113 - CONTRIBUIÇÃO A AMIG - ASSOCIAÇÃO DOS MUNICÍPIOS MINERADORES DE MG"/>
      </sharedItems>
    </cacheField>
    <cacheField name="Valor Fixado_x000a_(A)" numFmtId="167">
      <sharedItems containsSemiMixedTypes="0" containsString="0" containsNumber="1" containsInteger="1" minValue="0" maxValue="4486000"/>
    </cacheField>
    <cacheField name="Alt. Orç.Acréscimo_x000a_(B)" numFmtId="167">
      <sharedItems containsSemiMixedTypes="0" containsString="0" containsNumber="1" containsInteger="1" minValue="0" maxValue="646425"/>
    </cacheField>
    <cacheField name="Alt. Orç.Redução_x000a_(C)" numFmtId="167">
      <sharedItems containsSemiMixedTypes="0" containsString="0" containsNumber="1" minValue="0" maxValue="1461520.2"/>
    </cacheField>
    <cacheField name="Vr. Atual.da Despesa_x000a_(D = A + B - C)" numFmtId="167">
      <sharedItems containsSemiMixedTypes="0" containsString="0" containsNumber="1" minValue="0" maxValue="3670904.8"/>
    </cacheField>
    <cacheField name="Valor Empenhado_x000a_(E)" numFmtId="167">
      <sharedItems containsSemiMixedTypes="0" containsString="0" containsNumber="1" minValue="0" maxValue="3419528.15"/>
    </cacheField>
    <cacheField name="Valor Liquidado (F)" numFmtId="167">
      <sharedItems containsSemiMixedTypes="0" containsString="0" containsNumber="1" minValue="0" maxValue="3271377.76"/>
    </cacheField>
    <cacheField name="Saldo a Empenhar_x000a_(D - E)" numFmtId="167">
      <sharedItems containsSemiMixedTypes="0" containsString="0" containsNumber="1" minValue="0" maxValue="251376.65"/>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piotr" refreshedDate="44118.549389236112" createdVersion="6" refreshedVersion="6" minRefreshableVersion="3" recordCount="295">
  <cacheSource type="worksheet">
    <worksheetSource ref="A1:H296" sheet="Secret.Obras"/>
  </cacheSource>
  <cacheFields count="8">
    <cacheField name="Classificação da Despesa" numFmtId="0">
      <sharedItems count="67">
        <s v="Órgao: 02 - PREFEITURA MUNICIPAL DE BRUMADINHO"/>
        <s v="Unid.: 02023001 - SECRETARIA MUNICIPAL DE OBRAS E SERVIÇOS PÚBLICOS"/>
        <s v="Função: 04 - Administração"/>
        <s v="Subfunção: 125 - Normatização e Fiscalização"/>
        <s v="Programa: 0032 - Infra-estrutura e urbanidade"/>
        <s v="Ação: 2307 - MANUTENÇÃO DA SECRETARIA MUNICIPAL DE OBRAS E SERVIÇOS PÚBLICOS"/>
        <s v="Subação:  - "/>
        <s v="Nat. Desp.: 3.1.90.04.00Contratação por Tempo Determinado"/>
        <s v="Fonte Rec.: 100 - Recursos Ordinários"/>
        <s v="Nat. Desp.: 3.1.90.11.00Vencimentos e Vantagens Fixas - Pessoal Civil"/>
        <s v="Nat. Desp.: 3.1.90.13.00Obrigações Patronais"/>
        <s v="Nat. Desp.: 3.1.90.94.00Indenizações e Restituições Trabalhistas"/>
        <s v="Nat. Desp.: 3.3.90.14.00Diárias - Pessoal Civil"/>
        <s v="Nat. Desp.: 3.3.90.30.00Material de Consumo"/>
        <s v="Nat. Desp.: 3.3.90.33.00Passagens e Despesas com Locomoção"/>
        <s v="Nat. Desp.: 3.3.90.34.00Outras Despesas de Pessoal Decorrentes de Contratos de Terceirização"/>
        <s v="Nat. Desp.: 3.3.90.36.00Outros Serviços de Terceiros - Pessoa Física"/>
        <s v="Nat. Desp.: 3.3.90.39.00Outros Serviços de Terceiros - Pessoa Jurídica"/>
        <s v="Nat. Desp.: 3.3.90.47.00Obrigações Tributárias e Contributivas"/>
        <s v="Nat. Desp.: 3.3.90.93.00Indenizações e Restituições"/>
        <s v="Função: 15 - Urbanismo"/>
        <s v="Subfunção: 452 - Serviços Urbanos"/>
        <s v="Ação: 1052 - CONSTRUÇÃO DO CENTRO ADMINISTRATIVO"/>
        <s v="Nat. Desp.: 4.4.90.51.00Obras e Instalações"/>
        <s v="Ação: 1053 - CONSTRUÇÃO DE PRAÇAS, PARQUES E JARDINS"/>
        <s v="Ação: 1130 - CONSTRUÇÃO DE ABRIGOS PARA PONTOS DE ÔNIBUS"/>
        <s v="Ação: 1136 - CONSTRUÇÃO E AMPLIAÇÃO DO CEMITÉRIO PARQUE DAS ROSAS"/>
        <s v="Ação: 1137 - CONSTRUÇÃO E AMPLIAÇÃO DE VELÓRIOS MUNICIPAIS"/>
        <s v="Nat. Desp.: 4.4.90.61.00Aquisição de Imóveis"/>
        <s v="Ação: 1142 - EQUIPAMENTOS PARA A SECRETARIA MUNCIPAL DE OBRAS E SERVIÇOS PÚBLICOS"/>
        <s v="Nat. Desp.: 4.4.90.52.00Equipamentos e Material Permanente"/>
        <s v="Ação: 2053 - MANUTENÇÃO DOS SERVIÇOS DE LIMPEZA PÚBLICA"/>
        <s v="Ação: 2148 - MANUTENÇÃO DE CEMITÉRIOS MUNICIPAIS"/>
        <s v="Ação: 2150 - MANUTENÇÃO DE PRÉDIOS PÚBLICOS"/>
        <s v="Fonte Rec.: 190 - Operações de Crédito Internas"/>
        <s v="Ação: 2239 - EMPRESTIMO PROGRAMA PRO TRANSPORTE"/>
        <s v="Nat. Desp.: 3.2.90.21.00Juros sobre a Dívida por Contrato"/>
        <s v="Nat. Desp.: 3.2.90.22.00Outros Encargos sobre a Dívida por Contrato"/>
        <s v="Nat. Desp.: 4.6.90.71.00Principal da Dívida Contratual Resgatado"/>
        <s v="Ação: 2303 - MANUTENÇÃO DOS SERVICOS PÚBLICOS"/>
        <s v="Função: 17 - Saneamento"/>
        <s v="Subfunção: 512 - Saneamento Básico Urbano"/>
        <s v="Ação: 1153 - CONSTRUÇÃO DE SISTEMA DE DRENAGEM URBANA"/>
        <s v="Programa: 0033 - Gestao dos Servicos de Saude"/>
        <s v="Ação: 1057 - OBRAS DE SANEAMENTO BÁSICO E DE REDES DE ESGOTOS"/>
        <s v="Ação: 1138 - CONSTRUÇÃO DE POÇOS ARTESIANOS"/>
        <s v="Ação: 1154 - IMPLANTAÇÃO DE REDE DE ABASTECIMENTO DE ÁGUA"/>
        <s v="Ação: 2151 - MANUTENÇÃO DOS SERVIÇOS DE SANEAMENTO BÁSICO E DE REDE DE ESGOTO"/>
        <s v="Função: 25 - Energia"/>
        <s v="Subfunção: 752 - Energia Elétrica"/>
        <s v="Ação: 1139 - CONSTRUÇÃO E AMPLIAÇÃO DA REDE DE ILUMINAÇÃO PÚBLICA"/>
        <s v="Ação: 2305 - MANUTENÇÃO DA REDE DE ILUMINAÇÃO PÚBLICA"/>
        <s v="Fonte Rec.: 117 - Contribuição para Custeio dos Serviços de Iluminação Pública (COSIP)"/>
        <s v="Função: 26 - Transporte"/>
        <s v="Subfunção: 782 - Transporte Rodoviário"/>
        <s v="Programa: 0009 - Transporte e Transito de Qualidade"/>
        <s v="Ação: 1140 - CONSTRUÇÃO E AMPLIAÇÃO DO SISTEMA VIÁRIO"/>
        <s v="Fonte Rec.: 116 - Contribuição de Intervenção do Domínio Econômico (CIDE)"/>
        <s v="Fonte Rec.: 124 - Transferências de Convênios Não Relacionados à Educação, à Saúde nem à Assistência Social"/>
        <s v="Ação: 1141 - CONSTRUÇÃO DE PONTES E PASSARELAS"/>
        <s v="Ação: 2153 - COORDENAÇÃO E EXECUÇÃO DE SERVIÇOS RODOVIÁRIOS"/>
        <s v="Ação: 2308 - RESTAURAÇÃO DA PAVIMENTAÇÃO URBANA"/>
        <s v="Ação: 1152 - OBRAS DE INFRAESTRUTURA URBANA"/>
        <s v="Função: 27 - Desporto e Lazer"/>
        <s v="Subfunção: 812 - Desporto Comunitário"/>
        <s v="Programa: 0016 - Desenvolvimento do Esporte e Lazer"/>
        <s v="Ação: 1045 - CONSTRUÇÃO, AMPLIAÇÃO E REFORMA  DE QUADRAS E PRAÇAS DE ESPORTES"/>
      </sharedItems>
    </cacheField>
    <cacheField name="Valor Fixado_x000a_(A)" numFmtId="167">
      <sharedItems containsSemiMixedTypes="0" containsString="0" containsNumber="1" minValue="0" maxValue="47832078.75"/>
    </cacheField>
    <cacheField name="Alt. Orç.Acréscimo_x000a_(B)" numFmtId="167">
      <sharedItems containsSemiMixedTypes="0" containsString="0" containsNumber="1" minValue="0" maxValue="49989890.43"/>
    </cacheField>
    <cacheField name="Alt. Orç.Redução_x000a_(C)" numFmtId="167">
      <sharedItems containsSemiMixedTypes="0" containsString="0" containsNumber="1" containsInteger="1" minValue="0" maxValue="6988400"/>
    </cacheField>
    <cacheField name="Vr. Atual.da Despesa_x000a_(D = A + B - C)" numFmtId="167">
      <sharedItems containsSemiMixedTypes="0" containsString="0" containsNumber="1" minValue="0" maxValue="90833569.180000007"/>
    </cacheField>
    <cacheField name="Valor Empenhado_x000a_(E)" numFmtId="167">
      <sharedItems containsSemiMixedTypes="0" containsString="0" containsNumber="1" minValue="0" maxValue="66892136.990000002"/>
    </cacheField>
    <cacheField name="Valor Liquidado (F)" numFmtId="167">
      <sharedItems containsSemiMixedTypes="0" containsString="0" containsNumber="1" minValue="0" maxValue="55404420.439999998"/>
    </cacheField>
    <cacheField name="Saldo a Empenhar_x000a_(D - E)" numFmtId="167">
      <sharedItems containsSemiMixedTypes="0" containsString="0" containsNumber="1" minValue="0" maxValue="23941432.19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96">
  <r>
    <x v="0"/>
    <n v="9000000"/>
    <n v="7058348.7599999998"/>
    <n v="7039223.7599999998"/>
  </r>
  <r>
    <x v="1"/>
    <n v="140000"/>
    <n v="0"/>
    <n v="0"/>
  </r>
  <r>
    <x v="2"/>
    <n v="140000"/>
    <n v="0"/>
    <n v="0"/>
  </r>
  <r>
    <x v="3"/>
    <n v="140000"/>
    <n v="0"/>
    <n v="0"/>
  </r>
  <r>
    <x v="4"/>
    <n v="140000"/>
    <n v="0"/>
    <n v="0"/>
  </r>
  <r>
    <x v="5"/>
    <n v="25000"/>
    <n v="0"/>
    <n v="0"/>
  </r>
  <r>
    <x v="6"/>
    <n v="25000"/>
    <n v="0"/>
    <n v="0"/>
  </r>
  <r>
    <x v="7"/>
    <n v="5000"/>
    <n v="0"/>
    <n v="0"/>
  </r>
  <r>
    <x v="8"/>
    <n v="5000"/>
    <n v="0"/>
    <n v="0"/>
  </r>
  <r>
    <x v="8"/>
    <n v="5000"/>
    <n v="0"/>
    <n v="0"/>
  </r>
  <r>
    <x v="9"/>
    <n v="20000"/>
    <n v="0"/>
    <n v="0"/>
  </r>
  <r>
    <x v="8"/>
    <n v="20000"/>
    <n v="0"/>
    <n v="0"/>
  </r>
  <r>
    <x v="8"/>
    <n v="20000"/>
    <n v="0"/>
    <n v="0"/>
  </r>
  <r>
    <x v="10"/>
    <n v="115000"/>
    <n v="0"/>
    <n v="0"/>
  </r>
  <r>
    <x v="6"/>
    <n v="115000"/>
    <n v="0"/>
    <n v="0"/>
  </r>
  <r>
    <x v="11"/>
    <n v="80000"/>
    <n v="0"/>
    <n v="0"/>
  </r>
  <r>
    <x v="8"/>
    <n v="80000"/>
    <n v="0"/>
    <n v="0"/>
  </r>
  <r>
    <x v="8"/>
    <n v="80000"/>
    <n v="0"/>
    <n v="0"/>
  </r>
  <r>
    <x v="12"/>
    <n v="5000"/>
    <n v="0"/>
    <n v="0"/>
  </r>
  <r>
    <x v="8"/>
    <n v="5000"/>
    <n v="0"/>
    <n v="0"/>
  </r>
  <r>
    <x v="8"/>
    <n v="5000"/>
    <n v="0"/>
    <n v="0"/>
  </r>
  <r>
    <x v="7"/>
    <n v="10000"/>
    <n v="0"/>
    <n v="0"/>
  </r>
  <r>
    <x v="8"/>
    <n v="10000"/>
    <n v="0"/>
    <n v="0"/>
  </r>
  <r>
    <x v="8"/>
    <n v="10000"/>
    <n v="0"/>
    <n v="0"/>
  </r>
  <r>
    <x v="9"/>
    <n v="10000"/>
    <n v="0"/>
    <n v="0"/>
  </r>
  <r>
    <x v="8"/>
    <n v="10000"/>
    <n v="0"/>
    <n v="0"/>
  </r>
  <r>
    <x v="8"/>
    <n v="10000"/>
    <n v="0"/>
    <n v="0"/>
  </r>
  <r>
    <x v="13"/>
    <n v="10000"/>
    <n v="0"/>
    <n v="0"/>
  </r>
  <r>
    <x v="8"/>
    <n v="10000"/>
    <n v="0"/>
    <n v="0"/>
  </r>
  <r>
    <x v="8"/>
    <n v="10000"/>
    <n v="0"/>
    <n v="0"/>
  </r>
  <r>
    <x v="14"/>
    <n v="2750000"/>
    <n v="2516048.4500000002"/>
    <n v="2516048.4500000002"/>
  </r>
  <r>
    <x v="2"/>
    <n v="2750000"/>
    <n v="2516048.4500000002"/>
    <n v="2516048.4500000002"/>
  </r>
  <r>
    <x v="3"/>
    <n v="2750000"/>
    <n v="2516048.4500000002"/>
    <n v="2516048.4500000002"/>
  </r>
  <r>
    <x v="4"/>
    <n v="2750000"/>
    <n v="2516048.4500000002"/>
    <n v="2516048.4500000002"/>
  </r>
  <r>
    <x v="15"/>
    <n v="1545000"/>
    <n v="1458780.73"/>
    <n v="1458780.73"/>
  </r>
  <r>
    <x v="6"/>
    <n v="1545000"/>
    <n v="1458780.73"/>
    <n v="1458780.73"/>
  </r>
  <r>
    <x v="11"/>
    <n v="1400000"/>
    <n v="1358112.4"/>
    <n v="1358112.4"/>
  </r>
  <r>
    <x v="8"/>
    <n v="1400000"/>
    <n v="1358112.4"/>
    <n v="1358112.4"/>
  </r>
  <r>
    <x v="8"/>
    <n v="1400000"/>
    <n v="1358112.4"/>
    <n v="1358112.4"/>
  </r>
  <r>
    <x v="16"/>
    <n v="10000"/>
    <n v="0"/>
    <n v="0"/>
  </r>
  <r>
    <x v="8"/>
    <n v="10000"/>
    <n v="0"/>
    <n v="0"/>
  </r>
  <r>
    <x v="8"/>
    <n v="10000"/>
    <n v="0"/>
    <n v="0"/>
  </r>
  <r>
    <x v="17"/>
    <n v="120000"/>
    <n v="100668.33"/>
    <n v="100668.33"/>
  </r>
  <r>
    <x v="8"/>
    <n v="120000"/>
    <n v="100668.33"/>
    <n v="100668.33"/>
  </r>
  <r>
    <x v="8"/>
    <n v="120000"/>
    <n v="100668.33"/>
    <n v="100668.33"/>
  </r>
  <r>
    <x v="13"/>
    <n v="15000"/>
    <n v="0"/>
    <n v="0"/>
  </r>
  <r>
    <x v="8"/>
    <n v="15000"/>
    <n v="0"/>
    <n v="0"/>
  </r>
  <r>
    <x v="8"/>
    <n v="15000"/>
    <n v="0"/>
    <n v="0"/>
  </r>
  <r>
    <x v="18"/>
    <n v="1180000"/>
    <n v="1057267.72"/>
    <n v="1057267.72"/>
  </r>
  <r>
    <x v="6"/>
    <n v="1180000"/>
    <n v="1057267.72"/>
    <n v="1057267.72"/>
  </r>
  <r>
    <x v="11"/>
    <n v="1130000"/>
    <n v="1044577.72"/>
    <n v="1044577.72"/>
  </r>
  <r>
    <x v="8"/>
    <n v="1130000"/>
    <n v="1044577.72"/>
    <n v="1044577.72"/>
  </r>
  <r>
    <x v="8"/>
    <n v="1130000"/>
    <n v="1044577.72"/>
    <n v="1044577.72"/>
  </r>
  <r>
    <x v="13"/>
    <n v="50000"/>
    <n v="12690"/>
    <n v="12690"/>
  </r>
  <r>
    <x v="8"/>
    <n v="50000"/>
    <n v="12690"/>
    <n v="12690"/>
  </r>
  <r>
    <x v="8"/>
    <n v="50000"/>
    <n v="12690"/>
    <n v="12690"/>
  </r>
  <r>
    <x v="19"/>
    <n v="25000"/>
    <n v="0"/>
    <n v="0"/>
  </r>
  <r>
    <x v="6"/>
    <n v="25000"/>
    <n v="0"/>
    <n v="0"/>
  </r>
  <r>
    <x v="16"/>
    <n v="10000"/>
    <n v="0"/>
    <n v="0"/>
  </r>
  <r>
    <x v="8"/>
    <n v="10000"/>
    <n v="0"/>
    <n v="0"/>
  </r>
  <r>
    <x v="8"/>
    <n v="10000"/>
    <n v="0"/>
    <n v="0"/>
  </r>
  <r>
    <x v="20"/>
    <n v="5000"/>
    <n v="0"/>
    <n v="0"/>
  </r>
  <r>
    <x v="8"/>
    <n v="5000"/>
    <n v="0"/>
    <n v="0"/>
  </r>
  <r>
    <x v="8"/>
    <n v="5000"/>
    <n v="0"/>
    <n v="0"/>
  </r>
  <r>
    <x v="9"/>
    <n v="10000"/>
    <n v="0"/>
    <n v="0"/>
  </r>
  <r>
    <x v="8"/>
    <n v="10000"/>
    <n v="0"/>
    <n v="0"/>
  </r>
  <r>
    <x v="8"/>
    <n v="10000"/>
    <n v="0"/>
    <n v="0"/>
  </r>
  <r>
    <x v="21"/>
    <n v="578000"/>
    <n v="414009.97"/>
    <n v="414009.97"/>
  </r>
  <r>
    <x v="2"/>
    <n v="578000"/>
    <n v="414009.97"/>
    <n v="414009.97"/>
  </r>
  <r>
    <x v="3"/>
    <n v="578000"/>
    <n v="414009.97"/>
    <n v="414009.97"/>
  </r>
  <r>
    <x v="4"/>
    <n v="578000"/>
    <n v="414009.97"/>
    <n v="414009.97"/>
  </r>
  <r>
    <x v="22"/>
    <n v="256000"/>
    <n v="203876.64"/>
    <n v="203876.64"/>
  </r>
  <r>
    <x v="6"/>
    <n v="256000"/>
    <n v="203876.64"/>
    <n v="203876.64"/>
  </r>
  <r>
    <x v="23"/>
    <n v="1000"/>
    <n v="0"/>
    <n v="0"/>
  </r>
  <r>
    <x v="8"/>
    <n v="1000"/>
    <n v="0"/>
    <n v="0"/>
  </r>
  <r>
    <x v="8"/>
    <n v="1000"/>
    <n v="0"/>
    <n v="0"/>
  </r>
  <r>
    <x v="11"/>
    <n v="215000"/>
    <n v="203876.64"/>
    <n v="203876.64"/>
  </r>
  <r>
    <x v="8"/>
    <n v="215000"/>
    <n v="203876.64"/>
    <n v="203876.64"/>
  </r>
  <r>
    <x v="8"/>
    <n v="215000"/>
    <n v="203876.64"/>
    <n v="203876.64"/>
  </r>
  <r>
    <x v="12"/>
    <n v="10000"/>
    <n v="0"/>
    <n v="0"/>
  </r>
  <r>
    <x v="8"/>
    <n v="10000"/>
    <n v="0"/>
    <n v="0"/>
  </r>
  <r>
    <x v="8"/>
    <n v="10000"/>
    <n v="0"/>
    <n v="0"/>
  </r>
  <r>
    <x v="9"/>
    <n v="10000"/>
    <n v="0"/>
    <n v="0"/>
  </r>
  <r>
    <x v="8"/>
    <n v="10000"/>
    <n v="0"/>
    <n v="0"/>
  </r>
  <r>
    <x v="8"/>
    <n v="10000"/>
    <n v="0"/>
    <n v="0"/>
  </r>
  <r>
    <x v="13"/>
    <n v="20000"/>
    <n v="0"/>
    <n v="0"/>
  </r>
  <r>
    <x v="8"/>
    <n v="20000"/>
    <n v="0"/>
    <n v="0"/>
  </r>
  <r>
    <x v="8"/>
    <n v="20000"/>
    <n v="0"/>
    <n v="0"/>
  </r>
  <r>
    <x v="24"/>
    <n v="10000"/>
    <n v="0"/>
    <n v="0"/>
  </r>
  <r>
    <x v="6"/>
    <n v="10000"/>
    <n v="0"/>
    <n v="0"/>
  </r>
  <r>
    <x v="16"/>
    <n v="5000"/>
    <n v="0"/>
    <n v="0"/>
  </r>
  <r>
    <x v="8"/>
    <n v="5000"/>
    <n v="0"/>
    <n v="0"/>
  </r>
  <r>
    <x v="8"/>
    <n v="5000"/>
    <n v="0"/>
    <n v="0"/>
  </r>
  <r>
    <x v="9"/>
    <n v="5000"/>
    <n v="0"/>
    <n v="0"/>
  </r>
  <r>
    <x v="8"/>
    <n v="5000"/>
    <n v="0"/>
    <n v="0"/>
  </r>
  <r>
    <x v="8"/>
    <n v="5000"/>
    <n v="0"/>
    <n v="0"/>
  </r>
  <r>
    <x v="25"/>
    <n v="45000"/>
    <n v="9375"/>
    <n v="9375"/>
  </r>
  <r>
    <x v="6"/>
    <n v="45000"/>
    <n v="9375"/>
    <n v="9375"/>
  </r>
  <r>
    <x v="12"/>
    <n v="15000"/>
    <n v="0"/>
    <n v="0"/>
  </r>
  <r>
    <x v="8"/>
    <n v="15000"/>
    <n v="0"/>
    <n v="0"/>
  </r>
  <r>
    <x v="8"/>
    <n v="15000"/>
    <n v="0"/>
    <n v="0"/>
  </r>
  <r>
    <x v="7"/>
    <n v="5000"/>
    <n v="0"/>
    <n v="0"/>
  </r>
  <r>
    <x v="8"/>
    <n v="5000"/>
    <n v="0"/>
    <n v="0"/>
  </r>
  <r>
    <x v="8"/>
    <n v="5000"/>
    <n v="0"/>
    <n v="0"/>
  </r>
  <r>
    <x v="9"/>
    <n v="25000"/>
    <n v="9375"/>
    <n v="9375"/>
  </r>
  <r>
    <x v="8"/>
    <n v="25000"/>
    <n v="9375"/>
    <n v="9375"/>
  </r>
  <r>
    <x v="8"/>
    <n v="25000"/>
    <n v="9375"/>
    <n v="9375"/>
  </r>
  <r>
    <x v="26"/>
    <n v="46000"/>
    <n v="35758.33"/>
    <n v="35758.33"/>
  </r>
  <r>
    <x v="6"/>
    <n v="46000"/>
    <n v="35758.33"/>
    <n v="35758.33"/>
  </r>
  <r>
    <x v="27"/>
    <n v="1000"/>
    <n v="0"/>
    <n v="0"/>
  </r>
  <r>
    <x v="8"/>
    <n v="1000"/>
    <n v="0"/>
    <n v="0"/>
  </r>
  <r>
    <x v="8"/>
    <n v="1000"/>
    <n v="0"/>
    <n v="0"/>
  </r>
  <r>
    <x v="7"/>
    <n v="45000"/>
    <n v="35758.33"/>
    <n v="35758.33"/>
  </r>
  <r>
    <x v="8"/>
    <n v="45000"/>
    <n v="35758.33"/>
    <n v="35758.33"/>
  </r>
  <r>
    <x v="8"/>
    <n v="45000"/>
    <n v="35758.33"/>
    <n v="35758.33"/>
  </r>
  <r>
    <x v="28"/>
    <n v="170000"/>
    <n v="165000"/>
    <n v="165000"/>
  </r>
  <r>
    <x v="6"/>
    <n v="170000"/>
    <n v="165000"/>
    <n v="165000"/>
  </r>
  <r>
    <x v="29"/>
    <n v="170000"/>
    <n v="165000"/>
    <n v="165000"/>
  </r>
  <r>
    <x v="8"/>
    <n v="170000"/>
    <n v="165000"/>
    <n v="165000"/>
  </r>
  <r>
    <x v="8"/>
    <n v="170000"/>
    <n v="165000"/>
    <n v="165000"/>
  </r>
  <r>
    <x v="30"/>
    <n v="51000"/>
    <n v="0"/>
    <n v="0"/>
  </r>
  <r>
    <x v="6"/>
    <n v="51000"/>
    <n v="0"/>
    <n v="0"/>
  </r>
  <r>
    <x v="11"/>
    <n v="1000"/>
    <n v="0"/>
    <n v="0"/>
  </r>
  <r>
    <x v="8"/>
    <n v="1000"/>
    <n v="0"/>
    <n v="0"/>
  </r>
  <r>
    <x v="8"/>
    <n v="1000"/>
    <n v="0"/>
    <n v="0"/>
  </r>
  <r>
    <x v="12"/>
    <n v="20000"/>
    <n v="0"/>
    <n v="0"/>
  </r>
  <r>
    <x v="8"/>
    <n v="20000"/>
    <n v="0"/>
    <n v="0"/>
  </r>
  <r>
    <x v="8"/>
    <n v="20000"/>
    <n v="0"/>
    <n v="0"/>
  </r>
  <r>
    <x v="7"/>
    <n v="10000"/>
    <n v="0"/>
    <n v="0"/>
  </r>
  <r>
    <x v="8"/>
    <n v="10000"/>
    <n v="0"/>
    <n v="0"/>
  </r>
  <r>
    <x v="8"/>
    <n v="10000"/>
    <n v="0"/>
    <n v="0"/>
  </r>
  <r>
    <x v="9"/>
    <n v="20000"/>
    <n v="0"/>
    <n v="0"/>
  </r>
  <r>
    <x v="8"/>
    <n v="20000"/>
    <n v="0"/>
    <n v="0"/>
  </r>
  <r>
    <x v="8"/>
    <n v="20000"/>
    <n v="0"/>
    <n v="0"/>
  </r>
  <r>
    <x v="31"/>
    <n v="355000"/>
    <n v="262561.32"/>
    <n v="262561.32"/>
  </r>
  <r>
    <x v="2"/>
    <n v="355000"/>
    <n v="262561.32"/>
    <n v="262561.32"/>
  </r>
  <r>
    <x v="3"/>
    <n v="355000"/>
    <n v="262561.32"/>
    <n v="262561.32"/>
  </r>
  <r>
    <x v="4"/>
    <n v="355000"/>
    <n v="262561.32"/>
    <n v="262561.32"/>
  </r>
  <r>
    <x v="32"/>
    <n v="330000"/>
    <n v="258061.32"/>
    <n v="258061.32"/>
  </r>
  <r>
    <x v="6"/>
    <n v="330000"/>
    <n v="258061.32"/>
    <n v="258061.32"/>
  </r>
  <r>
    <x v="23"/>
    <n v="30000"/>
    <n v="27590.46"/>
    <n v="27590.46"/>
  </r>
  <r>
    <x v="8"/>
    <n v="30000"/>
    <n v="27590.46"/>
    <n v="27590.46"/>
  </r>
  <r>
    <x v="8"/>
    <n v="30000"/>
    <n v="27590.46"/>
    <n v="27590.46"/>
  </r>
  <r>
    <x v="11"/>
    <n v="260000"/>
    <n v="230470.86"/>
    <n v="230470.86"/>
  </r>
  <r>
    <x v="8"/>
    <n v="260000"/>
    <n v="230470.86"/>
    <n v="230470.86"/>
  </r>
  <r>
    <x v="8"/>
    <n v="260000"/>
    <n v="230470.86"/>
    <n v="230470.86"/>
  </r>
  <r>
    <x v="12"/>
    <n v="10000"/>
    <n v="0"/>
    <n v="0"/>
  </r>
  <r>
    <x v="8"/>
    <n v="10000"/>
    <n v="0"/>
    <n v="0"/>
  </r>
  <r>
    <x v="8"/>
    <n v="10000"/>
    <n v="0"/>
    <n v="0"/>
  </r>
  <r>
    <x v="7"/>
    <n v="10000"/>
    <n v="0"/>
    <n v="0"/>
  </r>
  <r>
    <x v="8"/>
    <n v="10000"/>
    <n v="0"/>
    <n v="0"/>
  </r>
  <r>
    <x v="8"/>
    <n v="10000"/>
    <n v="0"/>
    <n v="0"/>
  </r>
  <r>
    <x v="9"/>
    <n v="10000"/>
    <n v="0"/>
    <n v="0"/>
  </r>
  <r>
    <x v="8"/>
    <n v="10000"/>
    <n v="0"/>
    <n v="0"/>
  </r>
  <r>
    <x v="8"/>
    <n v="10000"/>
    <n v="0"/>
    <n v="0"/>
  </r>
  <r>
    <x v="13"/>
    <n v="10000"/>
    <n v="0"/>
    <n v="0"/>
  </r>
  <r>
    <x v="8"/>
    <n v="10000"/>
    <n v="0"/>
    <n v="0"/>
  </r>
  <r>
    <x v="8"/>
    <n v="10000"/>
    <n v="0"/>
    <n v="0"/>
  </r>
  <r>
    <x v="33"/>
    <n v="25000"/>
    <n v="4500"/>
    <n v="4500"/>
  </r>
  <r>
    <x v="6"/>
    <n v="25000"/>
    <n v="4500"/>
    <n v="4500"/>
  </r>
  <r>
    <x v="7"/>
    <n v="5000"/>
    <n v="0"/>
    <n v="0"/>
  </r>
  <r>
    <x v="8"/>
    <n v="5000"/>
    <n v="0"/>
    <n v="0"/>
  </r>
  <r>
    <x v="8"/>
    <n v="5000"/>
    <n v="0"/>
    <n v="0"/>
  </r>
  <r>
    <x v="9"/>
    <n v="20000"/>
    <n v="4500"/>
    <n v="4500"/>
  </r>
  <r>
    <x v="8"/>
    <n v="20000"/>
    <n v="4500"/>
    <n v="4500"/>
  </r>
  <r>
    <x v="8"/>
    <n v="20000"/>
    <n v="4500"/>
    <n v="4500"/>
  </r>
  <r>
    <x v="34"/>
    <n v="5023000"/>
    <n v="3757570.33"/>
    <n v="3738445.33"/>
  </r>
  <r>
    <x v="2"/>
    <n v="5023000"/>
    <n v="3757570.33"/>
    <n v="3738445.33"/>
  </r>
  <r>
    <x v="3"/>
    <n v="4023000"/>
    <n v="2820140.25"/>
    <n v="2801015.25"/>
  </r>
  <r>
    <x v="4"/>
    <n v="4023000"/>
    <n v="2820140.25"/>
    <n v="2801015.25"/>
  </r>
  <r>
    <x v="35"/>
    <n v="1000"/>
    <n v="0"/>
    <n v="0"/>
  </r>
  <r>
    <x v="6"/>
    <n v="1000"/>
    <n v="0"/>
    <n v="0"/>
  </r>
  <r>
    <x v="36"/>
    <n v="1000"/>
    <n v="0"/>
    <n v="0"/>
  </r>
  <r>
    <x v="8"/>
    <n v="1000"/>
    <n v="0"/>
    <n v="0"/>
  </r>
  <r>
    <x v="8"/>
    <n v="1000"/>
    <n v="0"/>
    <n v="0"/>
  </r>
  <r>
    <x v="37"/>
    <n v="11000"/>
    <n v="0"/>
    <n v="0"/>
  </r>
  <r>
    <x v="6"/>
    <n v="11000"/>
    <n v="0"/>
    <n v="0"/>
  </r>
  <r>
    <x v="12"/>
    <n v="1000"/>
    <n v="0"/>
    <n v="0"/>
  </r>
  <r>
    <x v="8"/>
    <n v="1000"/>
    <n v="0"/>
    <n v="0"/>
  </r>
  <r>
    <x v="8"/>
    <n v="1000"/>
    <n v="0"/>
    <n v="0"/>
  </r>
  <r>
    <x v="36"/>
    <n v="10000"/>
    <n v="0"/>
    <n v="0"/>
  </r>
  <r>
    <x v="8"/>
    <n v="10000"/>
    <n v="0"/>
    <n v="0"/>
  </r>
  <r>
    <x v="8"/>
    <n v="10000"/>
    <n v="0"/>
    <n v="0"/>
  </r>
  <r>
    <x v="38"/>
    <n v="246000"/>
    <n v="22683.96"/>
    <n v="22683.96"/>
  </r>
  <r>
    <x v="6"/>
    <n v="246000"/>
    <n v="22683.96"/>
    <n v="22683.96"/>
  </r>
  <r>
    <x v="9"/>
    <n v="50000"/>
    <n v="0"/>
    <n v="0"/>
  </r>
  <r>
    <x v="8"/>
    <n v="50000"/>
    <n v="0"/>
    <n v="0"/>
  </r>
  <r>
    <x v="8"/>
    <n v="50000"/>
    <n v="0"/>
    <n v="0"/>
  </r>
  <r>
    <x v="39"/>
    <n v="50000"/>
    <n v="0"/>
    <n v="0"/>
  </r>
  <r>
    <x v="8"/>
    <n v="50000"/>
    <n v="0"/>
    <n v="0"/>
  </r>
  <r>
    <x v="8"/>
    <n v="50000"/>
    <n v="0"/>
    <n v="0"/>
  </r>
  <r>
    <x v="36"/>
    <n v="141000"/>
    <n v="22683.96"/>
    <n v="22683.96"/>
  </r>
  <r>
    <x v="8"/>
    <n v="141000"/>
    <n v="22683.96"/>
    <n v="22683.96"/>
  </r>
  <r>
    <x v="8"/>
    <n v="141000"/>
    <n v="22683.96"/>
    <n v="22683.96"/>
  </r>
  <r>
    <x v="40"/>
    <n v="5000"/>
    <n v="0"/>
    <n v="0"/>
  </r>
  <r>
    <x v="8"/>
    <n v="5000"/>
    <n v="0"/>
    <n v="0"/>
  </r>
  <r>
    <x v="8"/>
    <n v="5000"/>
    <n v="0"/>
    <n v="0"/>
  </r>
  <r>
    <x v="41"/>
    <n v="160000"/>
    <n v="0"/>
    <n v="0"/>
  </r>
  <r>
    <x v="6"/>
    <n v="160000"/>
    <n v="0"/>
    <n v="0"/>
  </r>
  <r>
    <x v="12"/>
    <n v="40000"/>
    <n v="0"/>
    <n v="0"/>
  </r>
  <r>
    <x v="8"/>
    <n v="40000"/>
    <n v="0"/>
    <n v="0"/>
  </r>
  <r>
    <x v="8"/>
    <n v="40000"/>
    <n v="0"/>
    <n v="0"/>
  </r>
  <r>
    <x v="9"/>
    <n v="40000"/>
    <n v="0"/>
    <n v="0"/>
  </r>
  <r>
    <x v="8"/>
    <n v="40000"/>
    <n v="0"/>
    <n v="0"/>
  </r>
  <r>
    <x v="8"/>
    <n v="40000"/>
    <n v="0"/>
    <n v="0"/>
  </r>
  <r>
    <x v="36"/>
    <n v="80000"/>
    <n v="0"/>
    <n v="0"/>
  </r>
  <r>
    <x v="8"/>
    <n v="80000"/>
    <n v="0"/>
    <n v="0"/>
  </r>
  <r>
    <x v="8"/>
    <n v="80000"/>
    <n v="0"/>
    <n v="0"/>
  </r>
  <r>
    <x v="42"/>
    <n v="10000"/>
    <n v="0"/>
    <n v="0"/>
  </r>
  <r>
    <x v="6"/>
    <n v="10000"/>
    <n v="0"/>
    <n v="0"/>
  </r>
  <r>
    <x v="43"/>
    <n v="5000"/>
    <n v="0"/>
    <n v="0"/>
  </r>
  <r>
    <x v="8"/>
    <n v="5000"/>
    <n v="0"/>
    <n v="0"/>
  </r>
  <r>
    <x v="8"/>
    <n v="5000"/>
    <n v="0"/>
    <n v="0"/>
  </r>
  <r>
    <x v="44"/>
    <n v="5000"/>
    <n v="0"/>
    <n v="0"/>
  </r>
  <r>
    <x v="8"/>
    <n v="5000"/>
    <n v="0"/>
    <n v="0"/>
  </r>
  <r>
    <x v="8"/>
    <n v="5000"/>
    <n v="0"/>
    <n v="0"/>
  </r>
  <r>
    <x v="45"/>
    <n v="3195000"/>
    <n v="2573470.73"/>
    <n v="2554345.73"/>
  </r>
  <r>
    <x v="6"/>
    <n v="3195000"/>
    <n v="2573470.73"/>
    <n v="2554345.73"/>
  </r>
  <r>
    <x v="23"/>
    <n v="170000"/>
    <n v="147040.42000000001"/>
    <n v="147040.42000000001"/>
  </r>
  <r>
    <x v="8"/>
    <n v="170000"/>
    <n v="147040.42000000001"/>
    <n v="147040.42000000001"/>
  </r>
  <r>
    <x v="8"/>
    <n v="170000"/>
    <n v="147040.42000000001"/>
    <n v="147040.42000000001"/>
  </r>
  <r>
    <x v="11"/>
    <n v="1300000"/>
    <n v="1209332.6299999999"/>
    <n v="1209332.6299999999"/>
  </r>
  <r>
    <x v="8"/>
    <n v="1300000"/>
    <n v="1209332.6299999999"/>
    <n v="1209332.6299999999"/>
  </r>
  <r>
    <x v="8"/>
    <n v="1300000"/>
    <n v="1209332.6299999999"/>
    <n v="1209332.6299999999"/>
  </r>
  <r>
    <x v="16"/>
    <n v="20000"/>
    <n v="0"/>
    <n v="0"/>
  </r>
  <r>
    <x v="8"/>
    <n v="20000"/>
    <n v="0"/>
    <n v="0"/>
  </r>
  <r>
    <x v="8"/>
    <n v="20000"/>
    <n v="0"/>
    <n v="0"/>
  </r>
  <r>
    <x v="12"/>
    <n v="200000"/>
    <n v="112969.18"/>
    <n v="112969.18"/>
  </r>
  <r>
    <x v="8"/>
    <n v="200000"/>
    <n v="112969.18"/>
    <n v="112969.18"/>
  </r>
  <r>
    <x v="8"/>
    <n v="200000"/>
    <n v="112969.18"/>
    <n v="112969.18"/>
  </r>
  <r>
    <x v="29"/>
    <n v="100000"/>
    <n v="99062.19"/>
    <n v="79937.19"/>
  </r>
  <r>
    <x v="8"/>
    <n v="100000"/>
    <n v="99062.19"/>
    <n v="79937.19"/>
  </r>
  <r>
    <x v="8"/>
    <n v="100000"/>
    <n v="99062.19"/>
    <n v="79937.19"/>
  </r>
  <r>
    <x v="7"/>
    <n v="40000"/>
    <n v="0"/>
    <n v="0"/>
  </r>
  <r>
    <x v="8"/>
    <n v="40000"/>
    <n v="0"/>
    <n v="0"/>
  </r>
  <r>
    <x v="8"/>
    <n v="40000"/>
    <n v="0"/>
    <n v="0"/>
  </r>
  <r>
    <x v="9"/>
    <n v="400000"/>
    <n v="210032.5"/>
    <n v="210032.5"/>
  </r>
  <r>
    <x v="8"/>
    <n v="400000"/>
    <n v="210032.5"/>
    <n v="210032.5"/>
  </r>
  <r>
    <x v="8"/>
    <n v="400000"/>
    <n v="210032.5"/>
    <n v="210032.5"/>
  </r>
  <r>
    <x v="17"/>
    <n v="835000"/>
    <n v="752515.68"/>
    <n v="752515.68"/>
  </r>
  <r>
    <x v="8"/>
    <n v="835000"/>
    <n v="752515.68"/>
    <n v="752515.68"/>
  </r>
  <r>
    <x v="8"/>
    <n v="835000"/>
    <n v="752515.68"/>
    <n v="752515.68"/>
  </r>
  <r>
    <x v="46"/>
    <n v="5000"/>
    <n v="0"/>
    <n v="0"/>
  </r>
  <r>
    <x v="8"/>
    <n v="5000"/>
    <n v="0"/>
    <n v="0"/>
  </r>
  <r>
    <x v="8"/>
    <n v="5000"/>
    <n v="0"/>
    <n v="0"/>
  </r>
  <r>
    <x v="13"/>
    <n v="125000"/>
    <n v="42518.13"/>
    <n v="42518.13"/>
  </r>
  <r>
    <x v="8"/>
    <n v="125000"/>
    <n v="42518.13"/>
    <n v="42518.13"/>
  </r>
  <r>
    <x v="8"/>
    <n v="125000"/>
    <n v="42518.13"/>
    <n v="42518.13"/>
  </r>
  <r>
    <x v="47"/>
    <n v="400000"/>
    <n v="223985.56"/>
    <n v="223985.56"/>
  </r>
  <r>
    <x v="6"/>
    <n v="400000"/>
    <n v="223985.56"/>
    <n v="223985.56"/>
  </r>
  <r>
    <x v="9"/>
    <n v="400000"/>
    <n v="223985.56"/>
    <n v="223985.56"/>
  </r>
  <r>
    <x v="8"/>
    <n v="400000"/>
    <n v="223985.56"/>
    <n v="223985.56"/>
  </r>
  <r>
    <x v="8"/>
    <n v="400000"/>
    <n v="223985.56"/>
    <n v="223985.56"/>
  </r>
  <r>
    <x v="48"/>
    <n v="1000000"/>
    <n v="937430.08"/>
    <n v="937430.08"/>
  </r>
  <r>
    <x v="4"/>
    <n v="1000000"/>
    <n v="937430.08"/>
    <n v="937430.08"/>
  </r>
  <r>
    <x v="49"/>
    <n v="1000000"/>
    <n v="937430.08"/>
    <n v="937430.08"/>
  </r>
  <r>
    <x v="6"/>
    <n v="1000000"/>
    <n v="937430.08"/>
    <n v="937430.08"/>
  </r>
  <r>
    <x v="50"/>
    <n v="1000000"/>
    <n v="937430.08"/>
    <n v="937430.08"/>
  </r>
  <r>
    <x v="8"/>
    <n v="1000000"/>
    <n v="937430.08"/>
    <n v="937430.08"/>
  </r>
  <r>
    <x v="8"/>
    <n v="1000000"/>
    <n v="937430.08"/>
    <n v="937430.08"/>
  </r>
  <r>
    <x v="51"/>
    <n v="154000"/>
    <n v="108158.69"/>
    <n v="108158.69"/>
  </r>
  <r>
    <x v="2"/>
    <n v="154000"/>
    <n v="108158.69"/>
    <n v="108158.69"/>
  </r>
  <r>
    <x v="3"/>
    <n v="154000"/>
    <n v="108158.69"/>
    <n v="108158.69"/>
  </r>
  <r>
    <x v="4"/>
    <n v="154000"/>
    <n v="108158.69"/>
    <n v="108158.69"/>
  </r>
  <r>
    <x v="52"/>
    <n v="154000"/>
    <n v="108158.69"/>
    <n v="108158.69"/>
  </r>
  <r>
    <x v="6"/>
    <n v="154000"/>
    <n v="108158.69"/>
    <n v="108158.69"/>
  </r>
  <r>
    <x v="11"/>
    <n v="100000"/>
    <n v="90178.85"/>
    <n v="90178.85"/>
  </r>
  <r>
    <x v="8"/>
    <n v="100000"/>
    <n v="90178.85"/>
    <n v="90178.85"/>
  </r>
  <r>
    <x v="8"/>
    <n v="100000"/>
    <n v="90178.85"/>
    <n v="90178.85"/>
  </r>
  <r>
    <x v="12"/>
    <n v="10000"/>
    <n v="0"/>
    <n v="0"/>
  </r>
  <r>
    <x v="8"/>
    <n v="10000"/>
    <n v="0"/>
    <n v="0"/>
  </r>
  <r>
    <x v="8"/>
    <n v="10000"/>
    <n v="0"/>
    <n v="0"/>
  </r>
  <r>
    <x v="7"/>
    <n v="5000"/>
    <n v="0"/>
    <n v="0"/>
  </r>
  <r>
    <x v="8"/>
    <n v="5000"/>
    <n v="0"/>
    <n v="0"/>
  </r>
  <r>
    <x v="8"/>
    <n v="5000"/>
    <n v="0"/>
    <n v="0"/>
  </r>
  <r>
    <x v="9"/>
    <n v="20000"/>
    <n v="0"/>
    <n v="0"/>
  </r>
  <r>
    <x v="8"/>
    <n v="20000"/>
    <n v="0"/>
    <n v="0"/>
  </r>
  <r>
    <x v="8"/>
    <n v="20000"/>
    <n v="0"/>
    <n v="0"/>
  </r>
  <r>
    <x v="13"/>
    <n v="19000"/>
    <n v="17979.84"/>
    <n v="17979.84"/>
  </r>
  <r>
    <x v="8"/>
    <n v="19000"/>
    <n v="17979.84"/>
    <n v="17979.84"/>
  </r>
  <r>
    <x v="8"/>
    <n v="19000"/>
    <n v="17979.84"/>
    <n v="17979.84"/>
  </r>
  <r>
    <x v="53"/>
    <n v="287212854.13"/>
    <n v="230025216.99000001"/>
    <n v="207544463.56"/>
  </r>
  <r>
    <x v="54"/>
    <n v="2045405.1"/>
    <n v="1901965.65"/>
    <n v="1894994.58"/>
  </r>
  <r>
    <x v="55"/>
    <n v="2045405.1"/>
    <n v="1901965.65"/>
    <n v="1894994.58"/>
  </r>
  <r>
    <x v="56"/>
    <n v="2045405.1"/>
    <n v="1901965.65"/>
    <n v="1894994.58"/>
  </r>
  <r>
    <x v="57"/>
    <n v="2045405.1"/>
    <n v="1901965.65"/>
    <n v="1894994.58"/>
  </r>
  <r>
    <x v="58"/>
    <n v="1000"/>
    <n v="0"/>
    <n v="0"/>
  </r>
  <r>
    <x v="6"/>
    <n v="1000"/>
    <n v="0"/>
    <n v="0"/>
  </r>
  <r>
    <x v="36"/>
    <n v="1000"/>
    <n v="0"/>
    <n v="0"/>
  </r>
  <r>
    <x v="8"/>
    <n v="1000"/>
    <n v="0"/>
    <n v="0"/>
  </r>
  <r>
    <x v="8"/>
    <n v="1000"/>
    <n v="0"/>
    <n v="0"/>
  </r>
  <r>
    <x v="59"/>
    <n v="953693"/>
    <n v="825088.29"/>
    <n v="818117.22"/>
  </r>
  <r>
    <x v="6"/>
    <n v="953693"/>
    <n v="825088.29"/>
    <n v="818117.22"/>
  </r>
  <r>
    <x v="23"/>
    <n v="93693"/>
    <n v="19952.27"/>
    <n v="19952.27"/>
  </r>
  <r>
    <x v="8"/>
    <n v="93693"/>
    <n v="19952.27"/>
    <n v="19952.27"/>
  </r>
  <r>
    <x v="8"/>
    <n v="93693"/>
    <n v="19952.27"/>
    <n v="19952.27"/>
  </r>
  <r>
    <x v="11"/>
    <n v="571400"/>
    <n v="544288.4"/>
    <n v="544288.4"/>
  </r>
  <r>
    <x v="8"/>
    <n v="571400"/>
    <n v="544288.4"/>
    <n v="544288.4"/>
  </r>
  <r>
    <x v="8"/>
    <n v="571400"/>
    <n v="544288.4"/>
    <n v="544288.4"/>
  </r>
  <r>
    <x v="50"/>
    <n v="124000"/>
    <n v="123087.03999999999"/>
    <n v="123087.03999999999"/>
  </r>
  <r>
    <x v="8"/>
    <n v="124000"/>
    <n v="123087.03999999999"/>
    <n v="123087.03999999999"/>
  </r>
  <r>
    <x v="8"/>
    <n v="124000"/>
    <n v="123087.03999999999"/>
    <n v="123087.03999999999"/>
  </r>
  <r>
    <x v="60"/>
    <n v="54100"/>
    <n v="49798.22"/>
    <n v="49798.22"/>
  </r>
  <r>
    <x v="8"/>
    <n v="54100"/>
    <n v="49798.22"/>
    <n v="49798.22"/>
  </r>
  <r>
    <x v="8"/>
    <n v="54100"/>
    <n v="49798.22"/>
    <n v="49798.22"/>
  </r>
  <r>
    <x v="16"/>
    <n v="500"/>
    <n v="0"/>
    <n v="0"/>
  </r>
  <r>
    <x v="8"/>
    <n v="500"/>
    <n v="0"/>
    <n v="0"/>
  </r>
  <r>
    <x v="8"/>
    <n v="500"/>
    <n v="0"/>
    <n v="0"/>
  </r>
  <r>
    <x v="12"/>
    <n v="1000"/>
    <n v="350"/>
    <n v="350"/>
  </r>
  <r>
    <x v="8"/>
    <n v="1000"/>
    <n v="350"/>
    <n v="350"/>
  </r>
  <r>
    <x v="8"/>
    <n v="1000"/>
    <n v="350"/>
    <n v="350"/>
  </r>
  <r>
    <x v="20"/>
    <n v="1000"/>
    <n v="0"/>
    <n v="0"/>
  </r>
  <r>
    <x v="8"/>
    <n v="1000"/>
    <n v="0"/>
    <n v="0"/>
  </r>
  <r>
    <x v="8"/>
    <n v="1000"/>
    <n v="0"/>
    <n v="0"/>
  </r>
  <r>
    <x v="61"/>
    <n v="1000"/>
    <n v="0"/>
    <n v="0"/>
  </r>
  <r>
    <x v="8"/>
    <n v="1000"/>
    <n v="0"/>
    <n v="0"/>
  </r>
  <r>
    <x v="8"/>
    <n v="1000"/>
    <n v="0"/>
    <n v="0"/>
  </r>
  <r>
    <x v="29"/>
    <n v="2000"/>
    <n v="0"/>
    <n v="0"/>
  </r>
  <r>
    <x v="8"/>
    <n v="2000"/>
    <n v="0"/>
    <n v="0"/>
  </r>
  <r>
    <x v="8"/>
    <n v="2000"/>
    <n v="0"/>
    <n v="0"/>
  </r>
  <r>
    <x v="7"/>
    <n v="40500"/>
    <n v="31070.42"/>
    <n v="27202.46"/>
  </r>
  <r>
    <x v="8"/>
    <n v="40500"/>
    <n v="31070.42"/>
    <n v="27202.46"/>
  </r>
  <r>
    <x v="8"/>
    <n v="40500"/>
    <n v="31070.42"/>
    <n v="27202.46"/>
  </r>
  <r>
    <x v="9"/>
    <n v="63000"/>
    <n v="56541.94"/>
    <n v="53438.83"/>
  </r>
  <r>
    <x v="8"/>
    <n v="63000"/>
    <n v="56541.94"/>
    <n v="53438.83"/>
  </r>
  <r>
    <x v="8"/>
    <n v="63000"/>
    <n v="56541.94"/>
    <n v="53438.83"/>
  </r>
  <r>
    <x v="62"/>
    <n v="500"/>
    <n v="0"/>
    <n v="0"/>
  </r>
  <r>
    <x v="8"/>
    <n v="500"/>
    <n v="0"/>
    <n v="0"/>
  </r>
  <r>
    <x v="8"/>
    <n v="500"/>
    <n v="0"/>
    <n v="0"/>
  </r>
  <r>
    <x v="13"/>
    <n v="1000"/>
    <n v="0"/>
    <n v="0"/>
  </r>
  <r>
    <x v="8"/>
    <n v="1000"/>
    <n v="0"/>
    <n v="0"/>
  </r>
  <r>
    <x v="8"/>
    <n v="1000"/>
    <n v="0"/>
    <n v="0"/>
  </r>
  <r>
    <x v="63"/>
    <n v="1090712.1000000001"/>
    <n v="1076877.3600000001"/>
    <n v="1076877.3600000001"/>
  </r>
  <r>
    <x v="6"/>
    <n v="1090712.1000000001"/>
    <n v="1076877.3600000001"/>
    <n v="1076877.3600000001"/>
  </r>
  <r>
    <x v="43"/>
    <n v="650000"/>
    <n v="647210.14"/>
    <n v="647210.14"/>
  </r>
  <r>
    <x v="8"/>
    <n v="650000"/>
    <n v="647210.14"/>
    <n v="647210.14"/>
  </r>
  <r>
    <x v="8"/>
    <n v="650000"/>
    <n v="647210.14"/>
    <n v="647210.14"/>
  </r>
  <r>
    <x v="44"/>
    <n v="430712.1"/>
    <n v="429667.22"/>
    <n v="429667.22"/>
  </r>
  <r>
    <x v="8"/>
    <n v="430712.1"/>
    <n v="429667.22"/>
    <n v="429667.22"/>
  </r>
  <r>
    <x v="8"/>
    <n v="430712.1"/>
    <n v="429667.22"/>
    <n v="429667.22"/>
  </r>
  <r>
    <x v="64"/>
    <n v="10000"/>
    <n v="0"/>
    <n v="0"/>
  </r>
  <r>
    <x v="8"/>
    <n v="10000"/>
    <n v="0"/>
    <n v="0"/>
  </r>
  <r>
    <x v="8"/>
    <n v="10000"/>
    <n v="0"/>
    <n v="0"/>
  </r>
  <r>
    <x v="65"/>
    <n v="56067408.43"/>
    <n v="47056642.829999998"/>
    <n v="45719227.719999999"/>
  </r>
  <r>
    <x v="66"/>
    <n v="56067408.43"/>
    <n v="47056642.829999998"/>
    <n v="45719227.719999999"/>
  </r>
  <r>
    <x v="67"/>
    <n v="8820600"/>
    <n v="6549761.9299999997"/>
    <n v="6187067.3899999997"/>
  </r>
  <r>
    <x v="68"/>
    <n v="8820600"/>
    <n v="6549761.9299999997"/>
    <n v="6187067.3899999997"/>
  </r>
  <r>
    <x v="69"/>
    <n v="22000"/>
    <n v="0"/>
    <n v="0"/>
  </r>
  <r>
    <x v="6"/>
    <n v="22000"/>
    <n v="0"/>
    <n v="0"/>
  </r>
  <r>
    <x v="36"/>
    <n v="22000"/>
    <n v="0"/>
    <n v="0"/>
  </r>
  <r>
    <x v="8"/>
    <n v="22000"/>
    <n v="0"/>
    <n v="0"/>
  </r>
  <r>
    <x v="8"/>
    <n v="22000"/>
    <n v="0"/>
    <n v="0"/>
  </r>
  <r>
    <x v="70"/>
    <n v="2592400"/>
    <n v="2210690"/>
    <n v="2154451.35"/>
  </r>
  <r>
    <x v="6"/>
    <n v="2592400"/>
    <n v="2210690"/>
    <n v="2154451.35"/>
  </r>
  <r>
    <x v="23"/>
    <n v="203000"/>
    <n v="112016.32000000001"/>
    <n v="112016.32000000001"/>
  </r>
  <r>
    <x v="71"/>
    <n v="143000"/>
    <n v="108118.79"/>
    <n v="108118.79"/>
  </r>
  <r>
    <x v="72"/>
    <n v="60000"/>
    <n v="3897.53"/>
    <n v="3897.53"/>
  </r>
  <r>
    <x v="71"/>
    <n v="203000"/>
    <n v="112016.32000000001"/>
    <n v="112016.32000000001"/>
  </r>
  <r>
    <x v="11"/>
    <n v="1285000"/>
    <n v="1205688.6599999999"/>
    <n v="1205688.6599999999"/>
  </r>
  <r>
    <x v="71"/>
    <n v="1165000"/>
    <n v="1159996.76"/>
    <n v="1159996.76"/>
  </r>
  <r>
    <x v="72"/>
    <n v="120000"/>
    <n v="45691.9"/>
    <n v="45691.9"/>
  </r>
  <r>
    <x v="71"/>
    <n v="1285000"/>
    <n v="1205688.6599999999"/>
    <n v="1205688.6599999999"/>
  </r>
  <r>
    <x v="50"/>
    <n v="320000"/>
    <n v="314622.86"/>
    <n v="314622.86"/>
  </r>
  <r>
    <x v="71"/>
    <n v="270000"/>
    <n v="270000"/>
    <n v="270000"/>
  </r>
  <r>
    <x v="72"/>
    <n v="50000"/>
    <n v="44622.86"/>
    <n v="44622.86"/>
  </r>
  <r>
    <x v="71"/>
    <n v="320000"/>
    <n v="314622.86"/>
    <n v="314622.86"/>
  </r>
  <r>
    <x v="60"/>
    <n v="65000"/>
    <n v="58197.53"/>
    <n v="58197.53"/>
  </r>
  <r>
    <x v="8"/>
    <n v="62576.25"/>
    <n v="55773.78"/>
    <n v="55773.78"/>
  </r>
  <r>
    <x v="71"/>
    <n v="2423.75"/>
    <n v="2423.75"/>
    <n v="2423.75"/>
  </r>
  <r>
    <x v="8"/>
    <n v="65000"/>
    <n v="58197.53"/>
    <n v="58197.53"/>
  </r>
  <r>
    <x v="16"/>
    <n v="7000"/>
    <n v="6977"/>
    <n v="6977"/>
  </r>
  <r>
    <x v="8"/>
    <n v="7000"/>
    <n v="6977"/>
    <n v="6977"/>
  </r>
  <r>
    <x v="8"/>
    <n v="7000"/>
    <n v="6977"/>
    <n v="6977"/>
  </r>
  <r>
    <x v="12"/>
    <n v="70000"/>
    <n v="65060.53"/>
    <n v="40733.620000000003"/>
  </r>
  <r>
    <x v="8"/>
    <n v="57000"/>
    <n v="52629.98"/>
    <n v="32957.370000000003"/>
  </r>
  <r>
    <x v="71"/>
    <n v="13000"/>
    <n v="12430.55"/>
    <n v="7776.25"/>
  </r>
  <r>
    <x v="8"/>
    <n v="70000"/>
    <n v="65060.53"/>
    <n v="40733.620000000003"/>
  </r>
  <r>
    <x v="20"/>
    <n v="4000"/>
    <n v="0"/>
    <n v="0"/>
  </r>
  <r>
    <x v="8"/>
    <n v="4000"/>
    <n v="0"/>
    <n v="0"/>
  </r>
  <r>
    <x v="8"/>
    <n v="4000"/>
    <n v="0"/>
    <n v="0"/>
  </r>
  <r>
    <x v="7"/>
    <n v="6500"/>
    <n v="2000"/>
    <n v="2000"/>
  </r>
  <r>
    <x v="8"/>
    <n v="3900"/>
    <n v="0"/>
    <n v="0"/>
  </r>
  <r>
    <x v="71"/>
    <n v="2600"/>
    <n v="2000"/>
    <n v="2000"/>
  </r>
  <r>
    <x v="8"/>
    <n v="6500"/>
    <n v="2000"/>
    <n v="2000"/>
  </r>
  <r>
    <x v="9"/>
    <n v="591300"/>
    <n v="412519.22"/>
    <n v="380607.48"/>
  </r>
  <r>
    <x v="8"/>
    <n v="270700"/>
    <n v="200650.8"/>
    <n v="191422.78"/>
  </r>
  <r>
    <x v="71"/>
    <n v="320600"/>
    <n v="211868.42"/>
    <n v="189184.7"/>
  </r>
  <r>
    <x v="8"/>
    <n v="591300"/>
    <n v="412519.22"/>
    <n v="380607.48"/>
  </r>
  <r>
    <x v="62"/>
    <n v="100"/>
    <n v="0"/>
    <n v="0"/>
  </r>
  <r>
    <x v="71"/>
    <n v="100"/>
    <n v="0"/>
    <n v="0"/>
  </r>
  <r>
    <x v="71"/>
    <n v="100"/>
    <n v="0"/>
    <n v="0"/>
  </r>
  <r>
    <x v="13"/>
    <n v="40500"/>
    <n v="33607.879999999997"/>
    <n v="33607.879999999997"/>
  </r>
  <r>
    <x v="8"/>
    <n v="10000"/>
    <n v="4146.49"/>
    <n v="4146.49"/>
  </r>
  <r>
    <x v="73"/>
    <n v="1000"/>
    <n v="0"/>
    <n v="0"/>
  </r>
  <r>
    <x v="74"/>
    <n v="29500"/>
    <n v="29461.39"/>
    <n v="29461.39"/>
  </r>
  <r>
    <x v="8"/>
    <n v="40500"/>
    <n v="33607.879999999997"/>
    <n v="33607.879999999997"/>
  </r>
  <r>
    <x v="75"/>
    <n v="2000"/>
    <n v="1907"/>
    <n v="1907"/>
  </r>
  <r>
    <x v="6"/>
    <n v="2000"/>
    <n v="1907"/>
    <n v="1907"/>
  </r>
  <r>
    <x v="27"/>
    <n v="2000"/>
    <n v="1907"/>
    <n v="1907"/>
  </r>
  <r>
    <x v="8"/>
    <n v="2000"/>
    <n v="1907"/>
    <n v="1907"/>
  </r>
  <r>
    <x v="8"/>
    <n v="2000"/>
    <n v="1907"/>
    <n v="1907"/>
  </r>
  <r>
    <x v="76"/>
    <n v="700000"/>
    <n v="700000"/>
    <n v="700000"/>
  </r>
  <r>
    <x v="6"/>
    <n v="700000"/>
    <n v="700000"/>
    <n v="700000"/>
  </r>
  <r>
    <x v="77"/>
    <n v="700000"/>
    <n v="700000"/>
    <n v="700000"/>
  </r>
  <r>
    <x v="71"/>
    <n v="700000"/>
    <n v="700000"/>
    <n v="700000"/>
  </r>
  <r>
    <x v="71"/>
    <n v="700000"/>
    <n v="700000"/>
    <n v="700000"/>
  </r>
  <r>
    <x v="78"/>
    <n v="5504000"/>
    <n v="3637164.93"/>
    <n v="3330709.04"/>
  </r>
  <r>
    <x v="6"/>
    <n v="5504000"/>
    <n v="3637164.93"/>
    <n v="3330709.04"/>
  </r>
  <r>
    <x v="17"/>
    <n v="5504000"/>
    <n v="3637164.93"/>
    <n v="3330709.04"/>
  </r>
  <r>
    <x v="71"/>
    <n v="5504000"/>
    <n v="3637164.93"/>
    <n v="3330709.04"/>
  </r>
  <r>
    <x v="71"/>
    <n v="5504000"/>
    <n v="3637164.93"/>
    <n v="3330709.04"/>
  </r>
  <r>
    <x v="79"/>
    <n v="200"/>
    <n v="0"/>
    <n v="0"/>
  </r>
  <r>
    <x v="6"/>
    <n v="200"/>
    <n v="0"/>
    <n v="0"/>
  </r>
  <r>
    <x v="12"/>
    <n v="100"/>
    <n v="0"/>
    <n v="0"/>
  </r>
  <r>
    <x v="8"/>
    <n v="100"/>
    <n v="0"/>
    <n v="0"/>
  </r>
  <r>
    <x v="8"/>
    <n v="100"/>
    <n v="0"/>
    <n v="0"/>
  </r>
  <r>
    <x v="9"/>
    <n v="100"/>
    <n v="0"/>
    <n v="0"/>
  </r>
  <r>
    <x v="8"/>
    <n v="100"/>
    <n v="0"/>
    <n v="0"/>
  </r>
  <r>
    <x v="8"/>
    <n v="100"/>
    <n v="0"/>
    <n v="0"/>
  </r>
  <r>
    <x v="36"/>
    <n v="0"/>
    <n v="0"/>
    <n v="0"/>
  </r>
  <r>
    <x v="8"/>
    <n v="0"/>
    <n v="0"/>
    <n v="0"/>
  </r>
  <r>
    <x v="8"/>
    <n v="0"/>
    <n v="0"/>
    <n v="0"/>
  </r>
  <r>
    <x v="80"/>
    <n v="533000"/>
    <n v="529557.05000000005"/>
    <n v="529557.05000000005"/>
  </r>
  <r>
    <x v="81"/>
    <n v="533000"/>
    <n v="529557.05000000005"/>
    <n v="529557.05000000005"/>
  </r>
  <r>
    <x v="82"/>
    <n v="533000"/>
    <n v="529557.05000000005"/>
    <n v="529557.05000000005"/>
  </r>
  <r>
    <x v="6"/>
    <n v="533000"/>
    <n v="529557.05000000005"/>
    <n v="529557.05000000005"/>
  </r>
  <r>
    <x v="83"/>
    <n v="410000"/>
    <n v="407313.98"/>
    <n v="407313.98"/>
  </r>
  <r>
    <x v="8"/>
    <n v="410000"/>
    <n v="407313.98"/>
    <n v="407313.98"/>
  </r>
  <r>
    <x v="8"/>
    <n v="410000"/>
    <n v="407313.98"/>
    <n v="407313.98"/>
  </r>
  <r>
    <x v="84"/>
    <n v="123000"/>
    <n v="122243.07"/>
    <n v="122243.07"/>
  </r>
  <r>
    <x v="8"/>
    <n v="123000"/>
    <n v="122243.07"/>
    <n v="122243.07"/>
  </r>
  <r>
    <x v="8"/>
    <n v="123000"/>
    <n v="122243.07"/>
    <n v="122243.07"/>
  </r>
  <r>
    <x v="85"/>
    <n v="1262977.78"/>
    <n v="945688.22"/>
    <n v="737408.31"/>
  </r>
  <r>
    <x v="81"/>
    <n v="878460.76"/>
    <n v="705134.83"/>
    <n v="555701.4"/>
  </r>
  <r>
    <x v="86"/>
    <n v="878460.76"/>
    <n v="705134.83"/>
    <n v="555701.4"/>
  </r>
  <r>
    <x v="6"/>
    <n v="878460.76"/>
    <n v="705134.83"/>
    <n v="555701.4"/>
  </r>
  <r>
    <x v="12"/>
    <n v="878460.76"/>
    <n v="705134.83"/>
    <n v="555701.4"/>
  </r>
  <r>
    <x v="8"/>
    <n v="372000"/>
    <n v="291660.07"/>
    <n v="200832.95"/>
  </r>
  <r>
    <x v="87"/>
    <n v="468000"/>
    <n v="375021.76"/>
    <n v="319053.45"/>
  </r>
  <r>
    <x v="88"/>
    <n v="38460.76"/>
    <n v="38453"/>
    <n v="35815"/>
  </r>
  <r>
    <x v="8"/>
    <n v="878460.76"/>
    <n v="705134.83"/>
    <n v="555701.4"/>
  </r>
  <r>
    <x v="89"/>
    <n v="384517.02"/>
    <n v="240553.39"/>
    <n v="181706.91"/>
  </r>
  <r>
    <x v="90"/>
    <n v="384517.02"/>
    <n v="240553.39"/>
    <n v="181706.91"/>
  </r>
  <r>
    <x v="6"/>
    <n v="384517.02"/>
    <n v="240553.39"/>
    <n v="181706.91"/>
  </r>
  <r>
    <x v="12"/>
    <n v="384517.02"/>
    <n v="240553.39"/>
    <n v="181706.91"/>
  </r>
  <r>
    <x v="8"/>
    <n v="86000"/>
    <n v="6397.88"/>
    <n v="3611.23"/>
  </r>
  <r>
    <x v="87"/>
    <n v="234590"/>
    <n v="202981.34"/>
    <n v="154440.48000000001"/>
  </r>
  <r>
    <x v="88"/>
    <n v="63927.02"/>
    <n v="31174.17"/>
    <n v="23655.200000000001"/>
  </r>
  <r>
    <x v="8"/>
    <n v="384517.02"/>
    <n v="240553.39"/>
    <n v="181706.91"/>
  </r>
  <r>
    <x v="91"/>
    <n v="37016657.939999998"/>
    <n v="31105782.940000001"/>
    <n v="30531779.809999999"/>
  </r>
  <r>
    <x v="68"/>
    <n v="1668984.13"/>
    <n v="546694"/>
    <n v="493154.53"/>
  </r>
  <r>
    <x v="92"/>
    <n v="1280984.1299999999"/>
    <n v="193172.06"/>
    <n v="190877.81"/>
  </r>
  <r>
    <x v="6"/>
    <n v="1280984.1299999999"/>
    <n v="193172.06"/>
    <n v="190877.81"/>
  </r>
  <r>
    <x v="12"/>
    <n v="156084.13"/>
    <n v="77011.88"/>
    <n v="74717.63"/>
  </r>
  <r>
    <x v="93"/>
    <n v="156084.13"/>
    <n v="77011.88"/>
    <n v="74717.63"/>
  </r>
  <r>
    <x v="93"/>
    <n v="156084.13"/>
    <n v="77011.88"/>
    <n v="74717.63"/>
  </r>
  <r>
    <x v="9"/>
    <n v="650000"/>
    <n v="0"/>
    <n v="0"/>
  </r>
  <r>
    <x v="71"/>
    <n v="600000"/>
    <n v="0"/>
    <n v="0"/>
  </r>
  <r>
    <x v="72"/>
    <n v="50000"/>
    <n v="0"/>
    <n v="0"/>
  </r>
  <r>
    <x v="71"/>
    <n v="650000"/>
    <n v="0"/>
    <n v="0"/>
  </r>
  <r>
    <x v="39"/>
    <n v="474900"/>
    <n v="116160.18"/>
    <n v="116160.18"/>
  </r>
  <r>
    <x v="71"/>
    <n v="123000"/>
    <n v="116160.18"/>
    <n v="116160.18"/>
  </r>
  <r>
    <x v="72"/>
    <n v="31900"/>
    <n v="0"/>
    <n v="0"/>
  </r>
  <r>
    <x v="73"/>
    <n v="20000"/>
    <n v="0"/>
    <n v="0"/>
  </r>
  <r>
    <x v="74"/>
    <n v="300000"/>
    <n v="0"/>
    <n v="0"/>
  </r>
  <r>
    <x v="71"/>
    <n v="474900"/>
    <n v="116160.18"/>
    <n v="116160.18"/>
  </r>
  <r>
    <x v="94"/>
    <n v="388000"/>
    <n v="353521.94"/>
    <n v="302276.71999999997"/>
  </r>
  <r>
    <x v="6"/>
    <n v="388000"/>
    <n v="353521.94"/>
    <n v="302276.71999999997"/>
  </r>
  <r>
    <x v="39"/>
    <n v="388000"/>
    <n v="353521.94"/>
    <n v="302276.71999999997"/>
  </r>
  <r>
    <x v="8"/>
    <n v="180000"/>
    <n v="179220.5"/>
    <n v="179220.5"/>
  </r>
  <r>
    <x v="71"/>
    <n v="15000"/>
    <n v="0"/>
    <n v="0"/>
  </r>
  <r>
    <x v="72"/>
    <n v="193000"/>
    <n v="174301.44"/>
    <n v="123056.22"/>
  </r>
  <r>
    <x v="8"/>
    <n v="388000"/>
    <n v="353521.94"/>
    <n v="302276.71999999997"/>
  </r>
  <r>
    <x v="81"/>
    <n v="35347673.810000002"/>
    <n v="30559088.940000001"/>
    <n v="30038625.280000001"/>
  </r>
  <r>
    <x v="95"/>
    <n v="2367328.9900000002"/>
    <n v="112800"/>
    <n v="112800"/>
  </r>
  <r>
    <x v="6"/>
    <n v="2367328.9900000002"/>
    <n v="112800"/>
    <n v="112800"/>
  </r>
  <r>
    <x v="36"/>
    <n v="2367328.9900000002"/>
    <n v="112800"/>
    <n v="112800"/>
  </r>
  <r>
    <x v="8"/>
    <n v="8500"/>
    <n v="0"/>
    <n v="0"/>
  </r>
  <r>
    <x v="71"/>
    <n v="9750"/>
    <n v="6300"/>
    <n v="6300"/>
  </r>
  <r>
    <x v="73"/>
    <n v="50000"/>
    <n v="0"/>
    <n v="0"/>
  </r>
  <r>
    <x v="74"/>
    <n v="1177200"/>
    <n v="0"/>
    <n v="0"/>
  </r>
  <r>
    <x v="93"/>
    <n v="1121878.99"/>
    <n v="106500"/>
    <n v="106500"/>
  </r>
  <r>
    <x v="8"/>
    <n v="2367328.9900000002"/>
    <n v="112800"/>
    <n v="112800"/>
  </r>
  <r>
    <x v="96"/>
    <n v="21622534"/>
    <n v="20811938.579999998"/>
    <n v="20448447.48"/>
  </r>
  <r>
    <x v="6"/>
    <n v="21622534"/>
    <n v="20811938.579999998"/>
    <n v="20448447.48"/>
  </r>
  <r>
    <x v="23"/>
    <n v="5189752"/>
    <n v="4919338.9400000004"/>
    <n v="4917769.87"/>
  </r>
  <r>
    <x v="71"/>
    <n v="1040307"/>
    <n v="1038384.88"/>
    <n v="1036815.81"/>
  </r>
  <r>
    <x v="97"/>
    <n v="3849445"/>
    <n v="3846858.89"/>
    <n v="3846858.89"/>
  </r>
  <r>
    <x v="72"/>
    <n v="300000"/>
    <n v="34095.17"/>
    <n v="34095.17"/>
  </r>
  <r>
    <x v="71"/>
    <n v="5189752"/>
    <n v="4919338.9400000004"/>
    <n v="4917769.87"/>
  </r>
  <r>
    <x v="11"/>
    <n v="11025832"/>
    <n v="10819756.51"/>
    <n v="10817371.109999999"/>
  </r>
  <r>
    <x v="71"/>
    <n v="2567670"/>
    <n v="2567608.34"/>
    <n v="2567608.34"/>
  </r>
  <r>
    <x v="97"/>
    <n v="8151162"/>
    <n v="8149829.6399999997"/>
    <n v="8147444.2400000002"/>
  </r>
  <r>
    <x v="72"/>
    <n v="307000"/>
    <n v="102318.53"/>
    <n v="102318.53"/>
  </r>
  <r>
    <x v="71"/>
    <n v="11025832"/>
    <n v="10819756.51"/>
    <n v="10817371.109999999"/>
  </r>
  <r>
    <x v="50"/>
    <n v="3590000"/>
    <n v="3362960.53"/>
    <n v="3362960.53"/>
  </r>
  <r>
    <x v="71"/>
    <n v="730000"/>
    <n v="730000"/>
    <n v="730000"/>
  </r>
  <r>
    <x v="97"/>
    <n v="2720000"/>
    <n v="2632960.5299999998"/>
    <n v="2632960.5299999998"/>
  </r>
  <r>
    <x v="72"/>
    <n v="140000"/>
    <n v="0"/>
    <n v="0"/>
  </r>
  <r>
    <x v="71"/>
    <n v="3590000"/>
    <n v="3362960.53"/>
    <n v="3362960.53"/>
  </r>
  <r>
    <x v="98"/>
    <n v="3000"/>
    <n v="0"/>
    <n v="0"/>
  </r>
  <r>
    <x v="71"/>
    <n v="3000"/>
    <n v="0"/>
    <n v="0"/>
  </r>
  <r>
    <x v="71"/>
    <n v="3000"/>
    <n v="0"/>
    <n v="0"/>
  </r>
  <r>
    <x v="60"/>
    <n v="762900"/>
    <n v="762867.08"/>
    <n v="762867.08"/>
  </r>
  <r>
    <x v="8"/>
    <n v="742746.85"/>
    <n v="742713.93"/>
    <n v="742713.93"/>
  </r>
  <r>
    <x v="71"/>
    <n v="20153.150000000001"/>
    <n v="20153.150000000001"/>
    <n v="20153.150000000001"/>
  </r>
  <r>
    <x v="8"/>
    <n v="762900"/>
    <n v="762867.08"/>
    <n v="762867.08"/>
  </r>
  <r>
    <x v="12"/>
    <n v="407000"/>
    <n v="406843.78"/>
    <n v="196976.53"/>
  </r>
  <r>
    <x v="8"/>
    <n v="43000"/>
    <n v="42898"/>
    <n v="40189"/>
  </r>
  <r>
    <x v="71"/>
    <n v="177000"/>
    <n v="176985.78"/>
    <n v="156787.53"/>
  </r>
  <r>
    <x v="72"/>
    <n v="187000"/>
    <n v="186960"/>
    <n v="0"/>
  </r>
  <r>
    <x v="8"/>
    <n v="407000"/>
    <n v="406843.78"/>
    <n v="196976.53"/>
  </r>
  <r>
    <x v="99"/>
    <n v="521000"/>
    <n v="432834.98"/>
    <n v="291042.83"/>
  </r>
  <r>
    <x v="71"/>
    <n v="521000"/>
    <n v="432834.98"/>
    <n v="291042.83"/>
  </r>
  <r>
    <x v="71"/>
    <n v="521000"/>
    <n v="432834.98"/>
    <n v="291042.83"/>
  </r>
  <r>
    <x v="7"/>
    <n v="1000"/>
    <n v="0"/>
    <n v="0"/>
  </r>
  <r>
    <x v="71"/>
    <n v="1000"/>
    <n v="0"/>
    <n v="0"/>
  </r>
  <r>
    <x v="71"/>
    <n v="1000"/>
    <n v="0"/>
    <n v="0"/>
  </r>
  <r>
    <x v="9"/>
    <n v="121850"/>
    <n v="107336.76"/>
    <n v="99459.53"/>
  </r>
  <r>
    <x v="71"/>
    <n v="108850"/>
    <n v="107336.76"/>
    <n v="99459.53"/>
  </r>
  <r>
    <x v="72"/>
    <n v="13000"/>
    <n v="0"/>
    <n v="0"/>
  </r>
  <r>
    <x v="71"/>
    <n v="121850"/>
    <n v="107336.76"/>
    <n v="99459.53"/>
  </r>
  <r>
    <x v="62"/>
    <n v="200"/>
    <n v="0"/>
    <n v="0"/>
  </r>
  <r>
    <x v="8"/>
    <n v="200"/>
    <n v="0"/>
    <n v="0"/>
  </r>
  <r>
    <x v="8"/>
    <n v="200"/>
    <n v="0"/>
    <n v="0"/>
  </r>
  <r>
    <x v="100"/>
    <n v="11357810.82"/>
    <n v="9634350.3599999994"/>
    <n v="9477377.8000000007"/>
  </r>
  <r>
    <x v="6"/>
    <n v="11357810.82"/>
    <n v="9634350.3599999994"/>
    <n v="9477377.8000000007"/>
  </r>
  <r>
    <x v="9"/>
    <n v="11357810.82"/>
    <n v="9634350.3599999994"/>
    <n v="9477377.8000000007"/>
  </r>
  <r>
    <x v="8"/>
    <n v="664246.86"/>
    <n v="515400"/>
    <n v="515400"/>
  </r>
  <r>
    <x v="71"/>
    <n v="8713537"/>
    <n v="7210469.5599999996"/>
    <n v="7053497"/>
  </r>
  <r>
    <x v="72"/>
    <n v="50000"/>
    <n v="0"/>
    <n v="0"/>
  </r>
  <r>
    <x v="101"/>
    <n v="410000"/>
    <n v="390491.2"/>
    <n v="390491.2"/>
  </r>
  <r>
    <x v="74"/>
    <n v="2000"/>
    <n v="0"/>
    <n v="0"/>
  </r>
  <r>
    <x v="102"/>
    <n v="1463482.27"/>
    <n v="1463444.91"/>
    <n v="1463444.91"/>
  </r>
  <r>
    <x v="103"/>
    <n v="54544.69"/>
    <n v="54544.69"/>
    <n v="54544.69"/>
  </r>
  <r>
    <x v="8"/>
    <n v="11357810.82"/>
    <n v="9634350.3599999994"/>
    <n v="9477377.8000000007"/>
  </r>
  <r>
    <x v="104"/>
    <n v="8402147.3399999999"/>
    <n v="7909893.7300000004"/>
    <n v="7723898.1100000003"/>
  </r>
  <r>
    <x v="89"/>
    <n v="8402147.3399999999"/>
    <n v="7909893.7300000004"/>
    <n v="7723898.1100000003"/>
  </r>
  <r>
    <x v="105"/>
    <n v="43500"/>
    <n v="0"/>
    <n v="0"/>
  </r>
  <r>
    <x v="6"/>
    <n v="43500"/>
    <n v="0"/>
    <n v="0"/>
  </r>
  <r>
    <x v="36"/>
    <n v="43500"/>
    <n v="0"/>
    <n v="0"/>
  </r>
  <r>
    <x v="8"/>
    <n v="18500"/>
    <n v="0"/>
    <n v="0"/>
  </r>
  <r>
    <x v="71"/>
    <n v="0"/>
    <n v="0"/>
    <n v="0"/>
  </r>
  <r>
    <x v="73"/>
    <n v="10000"/>
    <n v="0"/>
    <n v="0"/>
  </r>
  <r>
    <x v="74"/>
    <n v="15000"/>
    <n v="0"/>
    <n v="0"/>
  </r>
  <r>
    <x v="8"/>
    <n v="43500"/>
    <n v="0"/>
    <n v="0"/>
  </r>
  <r>
    <x v="106"/>
    <n v="21400"/>
    <n v="0"/>
    <n v="0"/>
  </r>
  <r>
    <x v="6"/>
    <n v="21400"/>
    <n v="0"/>
    <n v="0"/>
  </r>
  <r>
    <x v="39"/>
    <n v="21400"/>
    <n v="0"/>
    <n v="0"/>
  </r>
  <r>
    <x v="71"/>
    <n v="0"/>
    <n v="0"/>
    <n v="0"/>
  </r>
  <r>
    <x v="73"/>
    <n v="10000"/>
    <n v="0"/>
    <n v="0"/>
  </r>
  <r>
    <x v="74"/>
    <n v="11400"/>
    <n v="0"/>
    <n v="0"/>
  </r>
  <r>
    <x v="71"/>
    <n v="21400"/>
    <n v="0"/>
    <n v="0"/>
  </r>
  <r>
    <x v="107"/>
    <n v="8337247.3399999999"/>
    <n v="7909893.7300000004"/>
    <n v="7723898.1100000003"/>
  </r>
  <r>
    <x v="6"/>
    <n v="8337247.3399999999"/>
    <n v="7909893.7300000004"/>
    <n v="7723898.1100000003"/>
  </r>
  <r>
    <x v="23"/>
    <n v="620000"/>
    <n v="532145.86"/>
    <n v="532145.86"/>
  </r>
  <r>
    <x v="71"/>
    <n v="15000"/>
    <n v="2397.36"/>
    <n v="2397.36"/>
  </r>
  <r>
    <x v="97"/>
    <n v="500000"/>
    <n v="436657.36"/>
    <n v="436657.36"/>
  </r>
  <r>
    <x v="72"/>
    <n v="105000"/>
    <n v="93091.14"/>
    <n v="93091.14"/>
  </r>
  <r>
    <x v="71"/>
    <n v="620000"/>
    <n v="532145.86"/>
    <n v="532145.86"/>
  </r>
  <r>
    <x v="11"/>
    <n v="5449626"/>
    <n v="5280351.34"/>
    <n v="5280351.34"/>
  </r>
  <r>
    <x v="71"/>
    <n v="1166200"/>
    <n v="1156200.47"/>
    <n v="1156200.47"/>
  </r>
  <r>
    <x v="97"/>
    <n v="4075426"/>
    <n v="4075425.95"/>
    <n v="4075425.95"/>
  </r>
  <r>
    <x v="72"/>
    <n v="208000"/>
    <n v="48724.92"/>
    <n v="48724.92"/>
  </r>
  <r>
    <x v="71"/>
    <n v="5449626"/>
    <n v="5280351.34"/>
    <n v="5280351.34"/>
  </r>
  <r>
    <x v="50"/>
    <n v="1340000"/>
    <n v="1255133.51"/>
    <n v="1255133.51"/>
  </r>
  <r>
    <x v="71"/>
    <n v="255000"/>
    <n v="254990.27"/>
    <n v="254990.27"/>
  </r>
  <r>
    <x v="97"/>
    <n v="1050000"/>
    <n v="1000143.24"/>
    <n v="1000143.24"/>
  </r>
  <r>
    <x v="72"/>
    <n v="35000"/>
    <n v="0"/>
    <n v="0"/>
  </r>
  <r>
    <x v="71"/>
    <n v="1340000"/>
    <n v="1255133.51"/>
    <n v="1255133.51"/>
  </r>
  <r>
    <x v="60"/>
    <n v="484100"/>
    <n v="484023.56"/>
    <n v="484023.56"/>
  </r>
  <r>
    <x v="8"/>
    <n v="481350.34"/>
    <n v="481273.9"/>
    <n v="481273.9"/>
  </r>
  <r>
    <x v="71"/>
    <n v="2749.66"/>
    <n v="2749.66"/>
    <n v="2749.66"/>
  </r>
  <r>
    <x v="8"/>
    <n v="484100"/>
    <n v="484023.56"/>
    <n v="484023.56"/>
  </r>
  <r>
    <x v="12"/>
    <n v="222421.34"/>
    <n v="172465.67"/>
    <n v="39257.980000000003"/>
  </r>
  <r>
    <x v="8"/>
    <n v="25900"/>
    <n v="22393.89"/>
    <n v="22330.400000000001"/>
  </r>
  <r>
    <x v="71"/>
    <n v="30000"/>
    <n v="29991.78"/>
    <n v="16927.580000000002"/>
  </r>
  <r>
    <x v="72"/>
    <n v="120100"/>
    <n v="120080"/>
    <n v="0"/>
  </r>
  <r>
    <x v="93"/>
    <n v="46421.34"/>
    <n v="0"/>
    <n v="0"/>
  </r>
  <r>
    <x v="8"/>
    <n v="222421.34"/>
    <n v="172465.67"/>
    <n v="39257.980000000003"/>
  </r>
  <r>
    <x v="99"/>
    <n v="124000"/>
    <n v="102215.41"/>
    <n v="56477.41"/>
  </r>
  <r>
    <x v="71"/>
    <n v="124000"/>
    <n v="102215.41"/>
    <n v="56477.41"/>
  </r>
  <r>
    <x v="71"/>
    <n v="124000"/>
    <n v="102215.41"/>
    <n v="56477.41"/>
  </r>
  <r>
    <x v="7"/>
    <n v="2000"/>
    <n v="0"/>
    <n v="0"/>
  </r>
  <r>
    <x v="71"/>
    <n v="2000"/>
    <n v="0"/>
    <n v="0"/>
  </r>
  <r>
    <x v="71"/>
    <n v="2000"/>
    <n v="0"/>
    <n v="0"/>
  </r>
  <r>
    <x v="9"/>
    <n v="94700"/>
    <n v="83558.38"/>
    <n v="76508.45"/>
  </r>
  <r>
    <x v="71"/>
    <n v="94700"/>
    <n v="83558.38"/>
    <n v="76508.45"/>
  </r>
  <r>
    <x v="71"/>
    <n v="94700"/>
    <n v="83558.38"/>
    <n v="76508.45"/>
  </r>
  <r>
    <x v="62"/>
    <n v="400"/>
    <n v="0"/>
    <n v="0"/>
  </r>
  <r>
    <x v="71"/>
    <n v="400"/>
    <n v="0"/>
    <n v="0"/>
  </r>
  <r>
    <x v="71"/>
    <n v="400"/>
    <n v="0"/>
    <n v="0"/>
  </r>
  <r>
    <x v="108"/>
    <n v="32025.37"/>
    <n v="15958.96"/>
    <n v="9517.0499999999993"/>
  </r>
  <r>
    <x v="109"/>
    <n v="32025.37"/>
    <n v="15958.96"/>
    <n v="9517.0499999999993"/>
  </r>
  <r>
    <x v="110"/>
    <n v="0"/>
    <n v="0"/>
    <n v="0"/>
  </r>
  <r>
    <x v="6"/>
    <n v="0"/>
    <n v="0"/>
    <n v="0"/>
  </r>
  <r>
    <x v="36"/>
    <n v="0"/>
    <n v="0"/>
    <n v="0"/>
  </r>
  <r>
    <x v="8"/>
    <n v="0"/>
    <n v="0"/>
    <n v="0"/>
  </r>
  <r>
    <x v="8"/>
    <n v="0"/>
    <n v="0"/>
    <n v="0"/>
  </r>
  <r>
    <x v="111"/>
    <n v="32025.37"/>
    <n v="15958.96"/>
    <n v="9517.0499999999993"/>
  </r>
  <r>
    <x v="6"/>
    <n v="32025.37"/>
    <n v="15958.96"/>
    <n v="9517.0499999999993"/>
  </r>
  <r>
    <x v="23"/>
    <n v="100"/>
    <n v="0"/>
    <n v="0"/>
  </r>
  <r>
    <x v="8"/>
    <n v="100"/>
    <n v="0"/>
    <n v="0"/>
  </r>
  <r>
    <x v="8"/>
    <n v="100"/>
    <n v="0"/>
    <n v="0"/>
  </r>
  <r>
    <x v="11"/>
    <n v="100"/>
    <n v="0"/>
    <n v="0"/>
  </r>
  <r>
    <x v="8"/>
    <n v="100"/>
    <n v="0"/>
    <n v="0"/>
  </r>
  <r>
    <x v="8"/>
    <n v="100"/>
    <n v="0"/>
    <n v="0"/>
  </r>
  <r>
    <x v="50"/>
    <n v="100"/>
    <n v="0"/>
    <n v="0"/>
  </r>
  <r>
    <x v="8"/>
    <n v="100"/>
    <n v="0"/>
    <n v="0"/>
  </r>
  <r>
    <x v="8"/>
    <n v="100"/>
    <n v="0"/>
    <n v="0"/>
  </r>
  <r>
    <x v="60"/>
    <n v="100"/>
    <n v="0"/>
    <n v="0"/>
  </r>
  <r>
    <x v="8"/>
    <n v="100"/>
    <n v="0"/>
    <n v="0"/>
  </r>
  <r>
    <x v="8"/>
    <n v="100"/>
    <n v="0"/>
    <n v="0"/>
  </r>
  <r>
    <x v="12"/>
    <n v="31625.37"/>
    <n v="15958.96"/>
    <n v="9517.0499999999993"/>
  </r>
  <r>
    <x v="8"/>
    <n v="9600"/>
    <n v="9457.4"/>
    <n v="6858.2"/>
  </r>
  <r>
    <x v="87"/>
    <n v="20000"/>
    <n v="4981.5600000000004"/>
    <n v="2411.85"/>
  </r>
  <r>
    <x v="88"/>
    <n v="2025.37"/>
    <n v="1520"/>
    <n v="247"/>
  </r>
  <r>
    <x v="8"/>
    <n v="31625.37"/>
    <n v="15958.96"/>
    <n v="9517.0499999999993"/>
  </r>
  <r>
    <x v="99"/>
    <n v="0"/>
    <n v="0"/>
    <n v="0"/>
  </r>
  <r>
    <x v="8"/>
    <n v="0"/>
    <n v="0"/>
    <n v="0"/>
  </r>
  <r>
    <x v="8"/>
    <n v="0"/>
    <n v="0"/>
    <n v="0"/>
  </r>
  <r>
    <x v="112"/>
    <n v="26885862.899999999"/>
    <n v="25741348.280000001"/>
    <n v="23214675.129999999"/>
  </r>
  <r>
    <x v="113"/>
    <n v="26885862.899999999"/>
    <n v="25741348.280000001"/>
    <n v="23214675.129999999"/>
  </r>
  <r>
    <x v="114"/>
    <n v="26885862.899999999"/>
    <n v="25741348.280000001"/>
    <n v="23214675.129999999"/>
  </r>
  <r>
    <x v="115"/>
    <n v="25032650.390000001"/>
    <n v="24115643.559999999"/>
    <n v="22095560.620000001"/>
  </r>
  <r>
    <x v="116"/>
    <n v="24503450.390000001"/>
    <n v="23793194.989999998"/>
    <n v="21889411.57"/>
  </r>
  <r>
    <x v="6"/>
    <n v="24503450.390000001"/>
    <n v="23793194.989999998"/>
    <n v="21889411.57"/>
  </r>
  <r>
    <x v="23"/>
    <n v="1710000"/>
    <n v="1698000"/>
    <n v="1410301.83"/>
  </r>
  <r>
    <x v="8"/>
    <n v="280000"/>
    <n v="279000"/>
    <n v="188015.06"/>
  </r>
  <r>
    <x v="117"/>
    <n v="835000"/>
    <n v="830000"/>
    <n v="812636.95"/>
  </r>
  <r>
    <x v="118"/>
    <n v="595000"/>
    <n v="589000"/>
    <n v="409649.82"/>
  </r>
  <r>
    <x v="8"/>
    <n v="1710000"/>
    <n v="1698000"/>
    <n v="1410301.83"/>
  </r>
  <r>
    <x v="11"/>
    <n v="7761200"/>
    <n v="7739500"/>
    <n v="7472061.1200000001"/>
  </r>
  <r>
    <x v="8"/>
    <n v="2336100"/>
    <n v="2336100"/>
    <n v="2267442.06"/>
  </r>
  <r>
    <x v="117"/>
    <n v="4912000"/>
    <n v="4903400"/>
    <n v="4902500.1900000004"/>
  </r>
  <r>
    <x v="118"/>
    <n v="513000"/>
    <n v="500000"/>
    <n v="302118.87"/>
  </r>
  <r>
    <x v="119"/>
    <n v="100"/>
    <n v="0"/>
    <n v="0"/>
  </r>
  <r>
    <x v="8"/>
    <n v="7761200"/>
    <n v="7739500"/>
    <n v="7472061.1200000001"/>
  </r>
  <r>
    <x v="50"/>
    <n v="2436000"/>
    <n v="2369900"/>
    <n v="2193039.9"/>
  </r>
  <r>
    <x v="8"/>
    <n v="830000"/>
    <n v="769900"/>
    <n v="596564.30000000005"/>
  </r>
  <r>
    <x v="117"/>
    <n v="1606000"/>
    <n v="1600000"/>
    <n v="1596475.6"/>
  </r>
  <r>
    <x v="8"/>
    <n v="2436000"/>
    <n v="2369900"/>
    <n v="2193039.9"/>
  </r>
  <r>
    <x v="120"/>
    <n v="100"/>
    <n v="0"/>
    <n v="0"/>
  </r>
  <r>
    <x v="117"/>
    <n v="100"/>
    <n v="0"/>
    <n v="0"/>
  </r>
  <r>
    <x v="117"/>
    <n v="100"/>
    <n v="0"/>
    <n v="0"/>
  </r>
  <r>
    <x v="60"/>
    <n v="6000"/>
    <n v="1"/>
    <n v="0"/>
  </r>
  <r>
    <x v="117"/>
    <n v="6000"/>
    <n v="1"/>
    <n v="0"/>
  </r>
  <r>
    <x v="117"/>
    <n v="6000"/>
    <n v="1"/>
    <n v="0"/>
  </r>
  <r>
    <x v="16"/>
    <n v="10"/>
    <n v="0"/>
    <n v="0"/>
  </r>
  <r>
    <x v="117"/>
    <n v="10"/>
    <n v="0"/>
    <n v="0"/>
  </r>
  <r>
    <x v="117"/>
    <n v="10"/>
    <n v="0"/>
    <n v="0"/>
  </r>
  <r>
    <x v="12"/>
    <n v="190000"/>
    <n v="178932.06"/>
    <n v="167631.06"/>
  </r>
  <r>
    <x v="8"/>
    <n v="189000"/>
    <n v="178332.06"/>
    <n v="167631.06"/>
  </r>
  <r>
    <x v="118"/>
    <n v="1000"/>
    <n v="600"/>
    <n v="0"/>
  </r>
  <r>
    <x v="8"/>
    <n v="190000"/>
    <n v="178932.06"/>
    <n v="167631.06"/>
  </r>
  <r>
    <x v="61"/>
    <n v="100"/>
    <n v="0"/>
    <n v="0"/>
  </r>
  <r>
    <x v="117"/>
    <n v="100"/>
    <n v="0"/>
    <n v="0"/>
  </r>
  <r>
    <x v="117"/>
    <n v="100"/>
    <n v="0"/>
    <n v="0"/>
  </r>
  <r>
    <x v="7"/>
    <n v="5000"/>
    <n v="0"/>
    <n v="0"/>
  </r>
  <r>
    <x v="118"/>
    <n v="5000"/>
    <n v="0"/>
    <n v="0"/>
  </r>
  <r>
    <x v="118"/>
    <n v="5000"/>
    <n v="0"/>
    <n v="0"/>
  </r>
  <r>
    <x v="9"/>
    <n v="12392930.390000001"/>
    <n v="11806861.93"/>
    <n v="10646377.66"/>
  </r>
  <r>
    <x v="8"/>
    <n v="8908732.6099999994"/>
    <n v="8520609.9800000004"/>
    <n v="7762677.2599999998"/>
  </r>
  <r>
    <x v="117"/>
    <n v="2320697.7799999998"/>
    <n v="2143642.34"/>
    <n v="2088877.36"/>
  </r>
  <r>
    <x v="118"/>
    <n v="1163000"/>
    <n v="1142609.6100000001"/>
    <n v="794823.04"/>
  </r>
  <r>
    <x v="119"/>
    <n v="500"/>
    <n v="0"/>
    <n v="0"/>
  </r>
  <r>
    <x v="8"/>
    <n v="12392930.390000001"/>
    <n v="11806861.93"/>
    <n v="10646377.66"/>
  </r>
  <r>
    <x v="62"/>
    <n v="100"/>
    <n v="0"/>
    <n v="0"/>
  </r>
  <r>
    <x v="117"/>
    <n v="100"/>
    <n v="0"/>
    <n v="0"/>
  </r>
  <r>
    <x v="117"/>
    <n v="100"/>
    <n v="0"/>
    <n v="0"/>
  </r>
  <r>
    <x v="46"/>
    <n v="2000"/>
    <n v="0"/>
    <n v="0"/>
  </r>
  <r>
    <x v="117"/>
    <n v="2000"/>
    <n v="0"/>
    <n v="0"/>
  </r>
  <r>
    <x v="117"/>
    <n v="2000"/>
    <n v="0"/>
    <n v="0"/>
  </r>
  <r>
    <x v="13"/>
    <n v="10"/>
    <n v="0"/>
    <n v="0"/>
  </r>
  <r>
    <x v="117"/>
    <n v="10"/>
    <n v="0"/>
    <n v="0"/>
  </r>
  <r>
    <x v="117"/>
    <n v="10"/>
    <n v="0"/>
    <n v="0"/>
  </r>
  <r>
    <x v="121"/>
    <n v="529200"/>
    <n v="322448.57"/>
    <n v="206149.05"/>
  </r>
  <r>
    <x v="6"/>
    <n v="529200"/>
    <n v="322448.57"/>
    <n v="206149.05"/>
  </r>
  <r>
    <x v="7"/>
    <n v="10000"/>
    <n v="0"/>
    <n v="0"/>
  </r>
  <r>
    <x v="117"/>
    <n v="10000"/>
    <n v="0"/>
    <n v="0"/>
  </r>
  <r>
    <x v="117"/>
    <n v="10000"/>
    <n v="0"/>
    <n v="0"/>
  </r>
  <r>
    <x v="9"/>
    <n v="460000"/>
    <n v="299685.57"/>
    <n v="185600.23"/>
  </r>
  <r>
    <x v="8"/>
    <n v="360000"/>
    <n v="264377.78000000003"/>
    <n v="154844.22"/>
  </r>
  <r>
    <x v="117"/>
    <n v="100000"/>
    <n v="35307.79"/>
    <n v="30756.01"/>
  </r>
  <r>
    <x v="8"/>
    <n v="460000"/>
    <n v="299685.57"/>
    <n v="185600.23"/>
  </r>
  <r>
    <x v="17"/>
    <n v="9200"/>
    <n v="0"/>
    <n v="0"/>
  </r>
  <r>
    <x v="117"/>
    <n v="9200"/>
    <n v="0"/>
    <n v="0"/>
  </r>
  <r>
    <x v="117"/>
    <n v="9200"/>
    <n v="0"/>
    <n v="0"/>
  </r>
  <r>
    <x v="122"/>
    <n v="5000"/>
    <n v="0"/>
    <n v="0"/>
  </r>
  <r>
    <x v="117"/>
    <n v="5000"/>
    <n v="0"/>
    <n v="0"/>
  </r>
  <r>
    <x v="117"/>
    <n v="5000"/>
    <n v="0"/>
    <n v="0"/>
  </r>
  <r>
    <x v="123"/>
    <n v="40000"/>
    <n v="18363"/>
    <n v="18363"/>
  </r>
  <r>
    <x v="117"/>
    <n v="40000"/>
    <n v="18363"/>
    <n v="18363"/>
  </r>
  <r>
    <x v="117"/>
    <n v="40000"/>
    <n v="18363"/>
    <n v="18363"/>
  </r>
  <r>
    <x v="13"/>
    <n v="5000"/>
    <n v="4400"/>
    <n v="2185.8200000000002"/>
  </r>
  <r>
    <x v="117"/>
    <n v="5000"/>
    <n v="4400"/>
    <n v="2185.8200000000002"/>
  </r>
  <r>
    <x v="117"/>
    <n v="5000"/>
    <n v="4400"/>
    <n v="2185.8200000000002"/>
  </r>
  <r>
    <x v="124"/>
    <n v="1853212.51"/>
    <n v="1625704.72"/>
    <n v="1119114.51"/>
  </r>
  <r>
    <x v="125"/>
    <n v="377192.51"/>
    <n v="360000"/>
    <n v="360000"/>
  </r>
  <r>
    <x v="6"/>
    <n v="377192.51"/>
    <n v="360000"/>
    <n v="360000"/>
  </r>
  <r>
    <x v="126"/>
    <n v="194197.86"/>
    <n v="194197.86"/>
    <n v="194197.86"/>
  </r>
  <r>
    <x v="117"/>
    <n v="194197.86"/>
    <n v="194197.86"/>
    <n v="194197.86"/>
  </r>
  <r>
    <x v="117"/>
    <n v="194197.86"/>
    <n v="194197.86"/>
    <n v="194197.86"/>
  </r>
  <r>
    <x v="127"/>
    <n v="179197.86"/>
    <n v="165802.14000000001"/>
    <n v="165802.14000000001"/>
  </r>
  <r>
    <x v="117"/>
    <n v="179197.86"/>
    <n v="165802.14000000001"/>
    <n v="165802.14000000001"/>
  </r>
  <r>
    <x v="117"/>
    <n v="179197.86"/>
    <n v="165802.14000000001"/>
    <n v="165802.14000000001"/>
  </r>
  <r>
    <x v="128"/>
    <n v="3796.79"/>
    <n v="0"/>
    <n v="0"/>
  </r>
  <r>
    <x v="117"/>
    <n v="3796.79"/>
    <n v="0"/>
    <n v="0"/>
  </r>
  <r>
    <x v="117"/>
    <n v="3796.79"/>
    <n v="0"/>
    <n v="0"/>
  </r>
  <r>
    <x v="129"/>
    <n v="20"/>
    <n v="0"/>
    <n v="0"/>
  </r>
  <r>
    <x v="6"/>
    <n v="20"/>
    <n v="0"/>
    <n v="0"/>
  </r>
  <r>
    <x v="126"/>
    <n v="10"/>
    <n v="0"/>
    <n v="0"/>
  </r>
  <r>
    <x v="117"/>
    <n v="10"/>
    <n v="0"/>
    <n v="0"/>
  </r>
  <r>
    <x v="117"/>
    <n v="10"/>
    <n v="0"/>
    <n v="0"/>
  </r>
  <r>
    <x v="127"/>
    <n v="10"/>
    <n v="0"/>
    <n v="0"/>
  </r>
  <r>
    <x v="117"/>
    <n v="10"/>
    <n v="0"/>
    <n v="0"/>
  </r>
  <r>
    <x v="117"/>
    <n v="10"/>
    <n v="0"/>
    <n v="0"/>
  </r>
  <r>
    <x v="130"/>
    <n v="1476000"/>
    <n v="1265704.72"/>
    <n v="759114.51"/>
  </r>
  <r>
    <x v="6"/>
    <n v="1476000"/>
    <n v="1265704.72"/>
    <n v="759114.51"/>
  </r>
  <r>
    <x v="131"/>
    <n v="1476000"/>
    <n v="1265704.72"/>
    <n v="759114.51"/>
  </r>
  <r>
    <x v="8"/>
    <n v="1050000"/>
    <n v="1044683.67"/>
    <n v="544537.21"/>
  </r>
  <r>
    <x v="117"/>
    <n v="226000"/>
    <n v="106306.48"/>
    <n v="99862.73"/>
  </r>
  <r>
    <x v="118"/>
    <n v="200000"/>
    <n v="114714.57"/>
    <n v="114714.57"/>
  </r>
  <r>
    <x v="8"/>
    <n v="1476000"/>
    <n v="1265704.72"/>
    <n v="759114.51"/>
  </r>
  <r>
    <x v="132"/>
    <n v="4278100"/>
    <n v="3378797.38"/>
    <n v="2686970.18"/>
  </r>
  <r>
    <x v="113"/>
    <n v="4278100"/>
    <n v="3378797.38"/>
    <n v="2686970.18"/>
  </r>
  <r>
    <x v="133"/>
    <n v="4278100"/>
    <n v="3378797.38"/>
    <n v="2686970.18"/>
  </r>
  <r>
    <x v="134"/>
    <n v="4278100"/>
    <n v="3378797.38"/>
    <n v="2686970.18"/>
  </r>
  <r>
    <x v="135"/>
    <n v="3363000"/>
    <n v="2616898.6800000002"/>
    <n v="2102475.59"/>
  </r>
  <r>
    <x v="6"/>
    <n v="3363000"/>
    <n v="2616898.6800000002"/>
    <n v="2102475.59"/>
  </r>
  <r>
    <x v="12"/>
    <n v="3361000"/>
    <n v="2616898.6800000002"/>
    <n v="2102475.59"/>
  </r>
  <r>
    <x v="8"/>
    <n v="1651000"/>
    <n v="1149920.57"/>
    <n v="648197.06999999995"/>
  </r>
  <r>
    <x v="117"/>
    <n v="549000"/>
    <n v="481106.34"/>
    <n v="474732.25"/>
  </r>
  <r>
    <x v="136"/>
    <n v="400000"/>
    <n v="365627.91"/>
    <n v="365627.91"/>
  </r>
  <r>
    <x v="118"/>
    <n v="400000"/>
    <n v="379003.1"/>
    <n v="374844.6"/>
  </r>
  <r>
    <x v="137"/>
    <n v="5000"/>
    <n v="0"/>
    <n v="0"/>
  </r>
  <r>
    <x v="138"/>
    <n v="200000"/>
    <n v="171807.05"/>
    <n v="171807.05"/>
  </r>
  <r>
    <x v="139"/>
    <n v="1000"/>
    <n v="0"/>
    <n v="0"/>
  </r>
  <r>
    <x v="119"/>
    <n v="155000"/>
    <n v="69433.710000000006"/>
    <n v="67266.710000000006"/>
  </r>
  <r>
    <x v="8"/>
    <n v="3361000"/>
    <n v="2616898.6800000002"/>
    <n v="2102475.59"/>
  </r>
  <r>
    <x v="46"/>
    <n v="1000"/>
    <n v="0"/>
    <n v="0"/>
  </r>
  <r>
    <x v="117"/>
    <n v="1000"/>
    <n v="0"/>
    <n v="0"/>
  </r>
  <r>
    <x v="117"/>
    <n v="1000"/>
    <n v="0"/>
    <n v="0"/>
  </r>
  <r>
    <x v="13"/>
    <n v="1000"/>
    <n v="0"/>
    <n v="0"/>
  </r>
  <r>
    <x v="117"/>
    <n v="1000"/>
    <n v="0"/>
    <n v="0"/>
  </r>
  <r>
    <x v="117"/>
    <n v="1000"/>
    <n v="0"/>
    <n v="0"/>
  </r>
  <r>
    <x v="140"/>
    <n v="469100"/>
    <n v="379780.44"/>
    <n v="282376.33"/>
  </r>
  <r>
    <x v="6"/>
    <n v="469100"/>
    <n v="379780.44"/>
    <n v="282376.33"/>
  </r>
  <r>
    <x v="12"/>
    <n v="468000"/>
    <n v="379780.44"/>
    <n v="282376.33"/>
  </r>
  <r>
    <x v="8"/>
    <n v="100000"/>
    <n v="40000"/>
    <n v="0"/>
  </r>
  <r>
    <x v="117"/>
    <n v="368000"/>
    <n v="339780.44"/>
    <n v="282376.33"/>
  </r>
  <r>
    <x v="8"/>
    <n v="468000"/>
    <n v="379780.44"/>
    <n v="282376.33"/>
  </r>
  <r>
    <x v="46"/>
    <n v="100"/>
    <n v="0"/>
    <n v="0"/>
  </r>
  <r>
    <x v="117"/>
    <n v="100"/>
    <n v="0"/>
    <n v="0"/>
  </r>
  <r>
    <x v="117"/>
    <n v="100"/>
    <n v="0"/>
    <n v="0"/>
  </r>
  <r>
    <x v="13"/>
    <n v="1000"/>
    <n v="0"/>
    <n v="0"/>
  </r>
  <r>
    <x v="117"/>
    <n v="1000"/>
    <n v="0"/>
    <n v="0"/>
  </r>
  <r>
    <x v="117"/>
    <n v="1000"/>
    <n v="0"/>
    <n v="0"/>
  </r>
  <r>
    <x v="141"/>
    <n v="446000"/>
    <n v="382118.26"/>
    <n v="302118.26"/>
  </r>
  <r>
    <x v="6"/>
    <n v="446000"/>
    <n v="382118.26"/>
    <n v="302118.26"/>
  </r>
  <r>
    <x v="12"/>
    <n v="394000"/>
    <n v="337518.26"/>
    <n v="257518.26"/>
  </r>
  <r>
    <x v="8"/>
    <n v="100000"/>
    <n v="80000"/>
    <n v="0"/>
  </r>
  <r>
    <x v="117"/>
    <n v="294000"/>
    <n v="257518.26"/>
    <n v="257518.26"/>
  </r>
  <r>
    <x v="8"/>
    <n v="394000"/>
    <n v="337518.26"/>
    <n v="257518.26"/>
  </r>
  <r>
    <x v="9"/>
    <n v="1900"/>
    <n v="0"/>
    <n v="0"/>
  </r>
  <r>
    <x v="117"/>
    <n v="1900"/>
    <n v="0"/>
    <n v="0"/>
  </r>
  <r>
    <x v="117"/>
    <n v="1900"/>
    <n v="0"/>
    <n v="0"/>
  </r>
  <r>
    <x v="13"/>
    <n v="50100"/>
    <n v="44600"/>
    <n v="44600"/>
  </r>
  <r>
    <x v="117"/>
    <n v="50100"/>
    <n v="44600"/>
    <n v="44600"/>
  </r>
  <r>
    <x v="117"/>
    <n v="50100"/>
    <n v="44600"/>
    <n v="44600"/>
  </r>
  <r>
    <x v="142"/>
    <n v="10532049.869999999"/>
    <n v="1641938.46"/>
    <n v="327421.46000000002"/>
  </r>
  <r>
    <x v="113"/>
    <n v="10532049.869999999"/>
    <n v="1641938.46"/>
    <n v="327421.46000000002"/>
  </r>
  <r>
    <x v="67"/>
    <n v="1351254"/>
    <n v="1334833"/>
    <n v="35409"/>
  </r>
  <r>
    <x v="124"/>
    <n v="1351254"/>
    <n v="1334833"/>
    <n v="35409"/>
  </r>
  <r>
    <x v="143"/>
    <n v="1351254"/>
    <n v="1334833"/>
    <n v="35409"/>
  </r>
  <r>
    <x v="6"/>
    <n v="1351254"/>
    <n v="1334833"/>
    <n v="35409"/>
  </r>
  <r>
    <x v="39"/>
    <n v="100"/>
    <n v="0"/>
    <n v="0"/>
  </r>
  <r>
    <x v="117"/>
    <n v="100"/>
    <n v="0"/>
    <n v="0"/>
  </r>
  <r>
    <x v="117"/>
    <n v="100"/>
    <n v="0"/>
    <n v="0"/>
  </r>
  <r>
    <x v="36"/>
    <n v="1351154"/>
    <n v="1334833"/>
    <n v="35409"/>
  </r>
  <r>
    <x v="8"/>
    <n v="1274954"/>
    <n v="1274454"/>
    <n v="0"/>
  </r>
  <r>
    <x v="117"/>
    <n v="76200"/>
    <n v="60379"/>
    <n v="35409"/>
  </r>
  <r>
    <x v="8"/>
    <n v="1351154"/>
    <n v="1334833"/>
    <n v="35409"/>
  </r>
  <r>
    <x v="144"/>
    <n v="1091295.8700000001"/>
    <n v="109455.46"/>
    <n v="109455.46"/>
  </r>
  <r>
    <x v="115"/>
    <n v="1091295.8700000001"/>
    <n v="109455.46"/>
    <n v="109455.46"/>
  </r>
  <r>
    <x v="145"/>
    <n v="1091295.8700000001"/>
    <n v="109455.46"/>
    <n v="109455.46"/>
  </r>
  <r>
    <x v="6"/>
    <n v="1091295.8700000001"/>
    <n v="109455.46"/>
    <n v="109455.46"/>
  </r>
  <r>
    <x v="39"/>
    <n v="708285.87"/>
    <n v="0"/>
    <n v="0"/>
  </r>
  <r>
    <x v="117"/>
    <n v="585185.87"/>
    <n v="0"/>
    <n v="0"/>
  </r>
  <r>
    <x v="146"/>
    <n v="122000"/>
    <n v="0"/>
    <n v="0"/>
  </r>
  <r>
    <x v="136"/>
    <n v="1000"/>
    <n v="0"/>
    <n v="0"/>
  </r>
  <r>
    <x v="119"/>
    <n v="100"/>
    <n v="0"/>
    <n v="0"/>
  </r>
  <r>
    <x v="117"/>
    <n v="708285.87"/>
    <n v="0"/>
    <n v="0"/>
  </r>
  <r>
    <x v="36"/>
    <n v="383010"/>
    <n v="109455.46"/>
    <n v="109455.46"/>
  </r>
  <r>
    <x v="8"/>
    <n v="40000"/>
    <n v="0"/>
    <n v="0"/>
  </r>
  <r>
    <x v="117"/>
    <n v="63000"/>
    <n v="21443"/>
    <n v="21443"/>
  </r>
  <r>
    <x v="146"/>
    <n v="2000"/>
    <n v="0"/>
    <n v="0"/>
  </r>
  <r>
    <x v="136"/>
    <n v="10"/>
    <n v="0"/>
    <n v="0"/>
  </r>
  <r>
    <x v="139"/>
    <n v="100000"/>
    <n v="88012.46"/>
    <n v="88012.46"/>
  </r>
  <r>
    <x v="119"/>
    <n v="178000"/>
    <n v="0"/>
    <n v="0"/>
  </r>
  <r>
    <x v="8"/>
    <n v="383010"/>
    <n v="109455.46"/>
    <n v="109455.46"/>
  </r>
  <r>
    <x v="114"/>
    <n v="7912200"/>
    <n v="77390"/>
    <n v="69732"/>
  </r>
  <r>
    <x v="115"/>
    <n v="7912200"/>
    <n v="77390"/>
    <n v="69732"/>
  </r>
  <r>
    <x v="147"/>
    <n v="7912200"/>
    <n v="77390"/>
    <n v="69732"/>
  </r>
  <r>
    <x v="6"/>
    <n v="7912200"/>
    <n v="77390"/>
    <n v="69732"/>
  </r>
  <r>
    <x v="39"/>
    <n v="6875200"/>
    <n v="0"/>
    <n v="0"/>
  </r>
  <r>
    <x v="117"/>
    <n v="100"/>
    <n v="0"/>
    <n v="0"/>
  </r>
  <r>
    <x v="146"/>
    <n v="6870000"/>
    <n v="0"/>
    <n v="0"/>
  </r>
  <r>
    <x v="118"/>
    <n v="5000"/>
    <n v="0"/>
    <n v="0"/>
  </r>
  <r>
    <x v="119"/>
    <n v="100"/>
    <n v="0"/>
    <n v="0"/>
  </r>
  <r>
    <x v="117"/>
    <n v="6875200"/>
    <n v="0"/>
    <n v="0"/>
  </r>
  <r>
    <x v="36"/>
    <n v="1037000"/>
    <n v="77390"/>
    <n v="69732"/>
  </r>
  <r>
    <x v="8"/>
    <n v="839000"/>
    <n v="4100"/>
    <n v="0"/>
  </r>
  <r>
    <x v="117"/>
    <n v="7000"/>
    <n v="3988"/>
    <n v="1848"/>
  </r>
  <r>
    <x v="146"/>
    <n v="1000"/>
    <n v="0"/>
    <n v="0"/>
  </r>
  <r>
    <x v="118"/>
    <n v="35000"/>
    <n v="4102"/>
    <n v="2684"/>
  </r>
  <r>
    <x v="139"/>
    <n v="10000"/>
    <n v="0"/>
    <n v="0"/>
  </r>
  <r>
    <x v="119"/>
    <n v="145000"/>
    <n v="65200"/>
    <n v="65200"/>
  </r>
  <r>
    <x v="8"/>
    <n v="1037000"/>
    <n v="77390"/>
    <n v="69732"/>
  </r>
  <r>
    <x v="148"/>
    <n v="177300"/>
    <n v="120260"/>
    <n v="112825"/>
  </r>
  <r>
    <x v="115"/>
    <n v="177300"/>
    <n v="120260"/>
    <n v="112825"/>
  </r>
  <r>
    <x v="149"/>
    <n v="177300"/>
    <n v="120260"/>
    <n v="112825"/>
  </r>
  <r>
    <x v="6"/>
    <n v="177300"/>
    <n v="120260"/>
    <n v="112825"/>
  </r>
  <r>
    <x v="39"/>
    <n v="300"/>
    <n v="0"/>
    <n v="0"/>
  </r>
  <r>
    <x v="117"/>
    <n v="100"/>
    <n v="0"/>
    <n v="0"/>
  </r>
  <r>
    <x v="137"/>
    <n v="100"/>
    <n v="0"/>
    <n v="0"/>
  </r>
  <r>
    <x v="119"/>
    <n v="100"/>
    <n v="0"/>
    <n v="0"/>
  </r>
  <r>
    <x v="117"/>
    <n v="300"/>
    <n v="0"/>
    <n v="0"/>
  </r>
  <r>
    <x v="36"/>
    <n v="177000"/>
    <n v="120260"/>
    <n v="112825"/>
  </r>
  <r>
    <x v="117"/>
    <n v="34000"/>
    <n v="0"/>
    <n v="0"/>
  </r>
  <r>
    <x v="146"/>
    <n v="1000"/>
    <n v="0"/>
    <n v="0"/>
  </r>
  <r>
    <x v="137"/>
    <n v="20000"/>
    <n v="0"/>
    <n v="0"/>
  </r>
  <r>
    <x v="119"/>
    <n v="122000"/>
    <n v="120260"/>
    <n v="112825"/>
  </r>
  <r>
    <x v="117"/>
    <n v="177000"/>
    <n v="120260"/>
    <n v="112825"/>
  </r>
  <r>
    <x v="150"/>
    <n v="18597330"/>
    <n v="16107933.949999999"/>
    <n v="15761495.109999999"/>
  </r>
  <r>
    <x v="113"/>
    <n v="18597330"/>
    <n v="16107933.949999999"/>
    <n v="15761495.109999999"/>
  </r>
  <r>
    <x v="144"/>
    <n v="18597330"/>
    <n v="16107933.949999999"/>
    <n v="15761495.109999999"/>
  </r>
  <r>
    <x v="115"/>
    <n v="18597330"/>
    <n v="16107933.949999999"/>
    <n v="15761495.109999999"/>
  </r>
  <r>
    <x v="151"/>
    <n v="18597330"/>
    <n v="16107933.949999999"/>
    <n v="15761495.109999999"/>
  </r>
  <r>
    <x v="6"/>
    <n v="18597330"/>
    <n v="16107933.949999999"/>
    <n v="15761495.109999999"/>
  </r>
  <r>
    <x v="23"/>
    <n v="5142100"/>
    <n v="3932000"/>
    <n v="3875614.05"/>
  </r>
  <r>
    <x v="8"/>
    <n v="2000000"/>
    <n v="821000"/>
    <n v="781083.66"/>
  </r>
  <r>
    <x v="117"/>
    <n v="1393000"/>
    <n v="1383000"/>
    <n v="1377877.83"/>
  </r>
  <r>
    <x v="136"/>
    <n v="1749000"/>
    <n v="1728000"/>
    <n v="1716652.56"/>
  </r>
  <r>
    <x v="119"/>
    <n v="100"/>
    <n v="0"/>
    <n v="0"/>
  </r>
  <r>
    <x v="8"/>
    <n v="5142100"/>
    <n v="3932000"/>
    <n v="3875614.05"/>
  </r>
  <r>
    <x v="11"/>
    <n v="9104100"/>
    <n v="8540800"/>
    <n v="8466316.9499999993"/>
  </r>
  <r>
    <x v="8"/>
    <n v="3100000"/>
    <n v="2538800"/>
    <n v="2524689.52"/>
  </r>
  <r>
    <x v="117"/>
    <n v="4380000"/>
    <n v="4380000"/>
    <n v="4377120.97"/>
  </r>
  <r>
    <x v="136"/>
    <n v="1624000"/>
    <n v="1622000"/>
    <n v="1564506.46"/>
  </r>
  <r>
    <x v="119"/>
    <n v="100"/>
    <n v="0"/>
    <n v="0"/>
  </r>
  <r>
    <x v="8"/>
    <n v="9104100"/>
    <n v="8540800"/>
    <n v="8466316.9499999993"/>
  </r>
  <r>
    <x v="50"/>
    <n v="3883300"/>
    <n v="3333086.61"/>
    <n v="3137552.67"/>
  </r>
  <r>
    <x v="8"/>
    <n v="1500000"/>
    <n v="949900"/>
    <n v="786046.48"/>
  </r>
  <r>
    <x v="117"/>
    <n v="2383300"/>
    <n v="2383186.61"/>
    <n v="2351506.19"/>
  </r>
  <r>
    <x v="8"/>
    <n v="3883300"/>
    <n v="3333086.61"/>
    <n v="3137552.67"/>
  </r>
  <r>
    <x v="120"/>
    <n v="100"/>
    <n v="0"/>
    <n v="0"/>
  </r>
  <r>
    <x v="117"/>
    <n v="100"/>
    <n v="0"/>
    <n v="0"/>
  </r>
  <r>
    <x v="117"/>
    <n v="100"/>
    <n v="0"/>
    <n v="0"/>
  </r>
  <r>
    <x v="60"/>
    <n v="18500"/>
    <n v="18000"/>
    <n v="10351.200000000001"/>
  </r>
  <r>
    <x v="117"/>
    <n v="18500"/>
    <n v="18000"/>
    <n v="10351.200000000001"/>
  </r>
  <r>
    <x v="117"/>
    <n v="18500"/>
    <n v="18000"/>
    <n v="10351.200000000001"/>
  </r>
  <r>
    <x v="16"/>
    <n v="1000"/>
    <n v="0"/>
    <n v="0"/>
  </r>
  <r>
    <x v="117"/>
    <n v="1000"/>
    <n v="0"/>
    <n v="0"/>
  </r>
  <r>
    <x v="117"/>
    <n v="1000"/>
    <n v="0"/>
    <n v="0"/>
  </r>
  <r>
    <x v="12"/>
    <n v="3010"/>
    <n v="0"/>
    <n v="0"/>
  </r>
  <r>
    <x v="117"/>
    <n v="10"/>
    <n v="0"/>
    <n v="0"/>
  </r>
  <r>
    <x v="146"/>
    <n v="2000"/>
    <n v="0"/>
    <n v="0"/>
  </r>
  <r>
    <x v="136"/>
    <n v="1000"/>
    <n v="0"/>
    <n v="0"/>
  </r>
  <r>
    <x v="117"/>
    <n v="3010"/>
    <n v="0"/>
    <n v="0"/>
  </r>
  <r>
    <x v="20"/>
    <n v="10"/>
    <n v="0"/>
    <n v="0"/>
  </r>
  <r>
    <x v="117"/>
    <n v="10"/>
    <n v="0"/>
    <n v="0"/>
  </r>
  <r>
    <x v="117"/>
    <n v="10"/>
    <n v="0"/>
    <n v="0"/>
  </r>
  <r>
    <x v="61"/>
    <n v="1000"/>
    <n v="0"/>
    <n v="0"/>
  </r>
  <r>
    <x v="117"/>
    <n v="1000"/>
    <n v="0"/>
    <n v="0"/>
  </r>
  <r>
    <x v="117"/>
    <n v="1000"/>
    <n v="0"/>
    <n v="0"/>
  </r>
  <r>
    <x v="7"/>
    <n v="1010"/>
    <n v="0"/>
    <n v="0"/>
  </r>
  <r>
    <x v="117"/>
    <n v="10"/>
    <n v="0"/>
    <n v="0"/>
  </r>
  <r>
    <x v="136"/>
    <n v="1000"/>
    <n v="0"/>
    <n v="0"/>
  </r>
  <r>
    <x v="117"/>
    <n v="1010"/>
    <n v="0"/>
    <n v="0"/>
  </r>
  <r>
    <x v="9"/>
    <n v="352100"/>
    <n v="212422.59"/>
    <n v="212422.59"/>
  </r>
  <r>
    <x v="117"/>
    <n v="1000"/>
    <n v="0"/>
    <n v="0"/>
  </r>
  <r>
    <x v="136"/>
    <n v="351000"/>
    <n v="212422.59"/>
    <n v="212422.59"/>
  </r>
  <r>
    <x v="119"/>
    <n v="100"/>
    <n v="0"/>
    <n v="0"/>
  </r>
  <r>
    <x v="117"/>
    <n v="352100"/>
    <n v="212422.59"/>
    <n v="212422.59"/>
  </r>
  <r>
    <x v="62"/>
    <n v="100"/>
    <n v="0"/>
    <n v="0"/>
  </r>
  <r>
    <x v="117"/>
    <n v="100"/>
    <n v="0"/>
    <n v="0"/>
  </r>
  <r>
    <x v="117"/>
    <n v="100"/>
    <n v="0"/>
    <n v="0"/>
  </r>
  <r>
    <x v="122"/>
    <n v="46100"/>
    <n v="36800"/>
    <n v="24412.9"/>
  </r>
  <r>
    <x v="117"/>
    <n v="100"/>
    <n v="0"/>
    <n v="0"/>
  </r>
  <r>
    <x v="136"/>
    <n v="46000"/>
    <n v="36800"/>
    <n v="24412.9"/>
  </r>
  <r>
    <x v="117"/>
    <n v="46100"/>
    <n v="36800"/>
    <n v="24412.9"/>
  </r>
  <r>
    <x v="46"/>
    <n v="900"/>
    <n v="0"/>
    <n v="0"/>
  </r>
  <r>
    <x v="117"/>
    <n v="900"/>
    <n v="0"/>
    <n v="0"/>
  </r>
  <r>
    <x v="117"/>
    <n v="900"/>
    <n v="0"/>
    <n v="0"/>
  </r>
  <r>
    <x v="13"/>
    <n v="44000"/>
    <n v="34824.75"/>
    <n v="34824.75"/>
  </r>
  <r>
    <x v="117"/>
    <n v="44000"/>
    <n v="34824.75"/>
    <n v="34824.75"/>
  </r>
  <r>
    <x v="117"/>
    <n v="44000"/>
    <n v="34824.75"/>
    <n v="34824.75"/>
  </r>
  <r>
    <x v="152"/>
    <n v="690910"/>
    <n v="602589"/>
    <n v="494793.46"/>
  </r>
  <r>
    <x v="113"/>
    <n v="690910"/>
    <n v="602589"/>
    <n v="494793.46"/>
  </r>
  <r>
    <x v="148"/>
    <n v="690910"/>
    <n v="602589"/>
    <n v="494793.46"/>
  </r>
  <r>
    <x v="115"/>
    <n v="690910"/>
    <n v="602589"/>
    <n v="494793.46"/>
  </r>
  <r>
    <x v="153"/>
    <n v="690910"/>
    <n v="602589"/>
    <n v="494793.46"/>
  </r>
  <r>
    <x v="6"/>
    <n v="690910"/>
    <n v="602589"/>
    <n v="494793.46"/>
  </r>
  <r>
    <x v="23"/>
    <n v="504000"/>
    <n v="493079"/>
    <n v="413642.47"/>
  </r>
  <r>
    <x v="8"/>
    <n v="93100"/>
    <n v="93099"/>
    <n v="93007.91"/>
  </r>
  <r>
    <x v="117"/>
    <n v="220000"/>
    <n v="219980"/>
    <n v="210545.82"/>
  </r>
  <r>
    <x v="137"/>
    <n v="190900"/>
    <n v="180000"/>
    <n v="110088.74"/>
  </r>
  <r>
    <x v="8"/>
    <n v="504000"/>
    <n v="493079"/>
    <n v="413642.47"/>
  </r>
  <r>
    <x v="11"/>
    <n v="49000"/>
    <n v="10510"/>
    <n v="0"/>
  </r>
  <r>
    <x v="117"/>
    <n v="20000"/>
    <n v="10"/>
    <n v="0"/>
  </r>
  <r>
    <x v="137"/>
    <n v="1000"/>
    <n v="500"/>
    <n v="0"/>
  </r>
  <r>
    <x v="119"/>
    <n v="28000"/>
    <n v="10000"/>
    <n v="0"/>
  </r>
  <r>
    <x v="117"/>
    <n v="49000"/>
    <n v="10510"/>
    <n v="0"/>
  </r>
  <r>
    <x v="50"/>
    <n v="123000"/>
    <n v="98990"/>
    <n v="81150.990000000005"/>
  </r>
  <r>
    <x v="8"/>
    <n v="15000"/>
    <n v="14990"/>
    <n v="8966.4599999999991"/>
  </r>
  <r>
    <x v="117"/>
    <n v="108000"/>
    <n v="84000"/>
    <n v="72184.53"/>
  </r>
  <r>
    <x v="8"/>
    <n v="123000"/>
    <n v="98990"/>
    <n v="81150.990000000005"/>
  </r>
  <r>
    <x v="120"/>
    <n v="100"/>
    <n v="0"/>
    <n v="0"/>
  </r>
  <r>
    <x v="117"/>
    <n v="100"/>
    <n v="0"/>
    <n v="0"/>
  </r>
  <r>
    <x v="117"/>
    <n v="100"/>
    <n v="0"/>
    <n v="0"/>
  </r>
  <r>
    <x v="60"/>
    <n v="5000"/>
    <n v="10"/>
    <n v="0"/>
  </r>
  <r>
    <x v="117"/>
    <n v="5000"/>
    <n v="10"/>
    <n v="0"/>
  </r>
  <r>
    <x v="117"/>
    <n v="5000"/>
    <n v="10"/>
    <n v="0"/>
  </r>
  <r>
    <x v="16"/>
    <n v="1000"/>
    <n v="0"/>
    <n v="0"/>
  </r>
  <r>
    <x v="117"/>
    <n v="1000"/>
    <n v="0"/>
    <n v="0"/>
  </r>
  <r>
    <x v="117"/>
    <n v="1000"/>
    <n v="0"/>
    <n v="0"/>
  </r>
  <r>
    <x v="12"/>
    <n v="1000"/>
    <n v="0"/>
    <n v="0"/>
  </r>
  <r>
    <x v="137"/>
    <n v="1000"/>
    <n v="0"/>
    <n v="0"/>
  </r>
  <r>
    <x v="137"/>
    <n v="1000"/>
    <n v="0"/>
    <n v="0"/>
  </r>
  <r>
    <x v="20"/>
    <n v="1000"/>
    <n v="0"/>
    <n v="0"/>
  </r>
  <r>
    <x v="117"/>
    <n v="1000"/>
    <n v="0"/>
    <n v="0"/>
  </r>
  <r>
    <x v="117"/>
    <n v="1000"/>
    <n v="0"/>
    <n v="0"/>
  </r>
  <r>
    <x v="61"/>
    <n v="100"/>
    <n v="0"/>
    <n v="0"/>
  </r>
  <r>
    <x v="117"/>
    <n v="100"/>
    <n v="0"/>
    <n v="0"/>
  </r>
  <r>
    <x v="117"/>
    <n v="100"/>
    <n v="0"/>
    <n v="0"/>
  </r>
  <r>
    <x v="7"/>
    <n v="1000"/>
    <n v="0"/>
    <n v="0"/>
  </r>
  <r>
    <x v="137"/>
    <n v="1000"/>
    <n v="0"/>
    <n v="0"/>
  </r>
  <r>
    <x v="137"/>
    <n v="1000"/>
    <n v="0"/>
    <n v="0"/>
  </r>
  <r>
    <x v="9"/>
    <n v="5500"/>
    <n v="0"/>
    <n v="0"/>
  </r>
  <r>
    <x v="146"/>
    <n v="2000"/>
    <n v="0"/>
    <n v="0"/>
  </r>
  <r>
    <x v="137"/>
    <n v="1000"/>
    <n v="0"/>
    <n v="0"/>
  </r>
  <r>
    <x v="119"/>
    <n v="2500"/>
    <n v="0"/>
    <n v="0"/>
  </r>
  <r>
    <x v="146"/>
    <n v="5500"/>
    <n v="0"/>
    <n v="0"/>
  </r>
  <r>
    <x v="62"/>
    <n v="100"/>
    <n v="0"/>
    <n v="0"/>
  </r>
  <r>
    <x v="117"/>
    <n v="100"/>
    <n v="0"/>
    <n v="0"/>
  </r>
  <r>
    <x v="117"/>
    <n v="100"/>
    <n v="0"/>
    <n v="0"/>
  </r>
  <r>
    <x v="46"/>
    <n v="100"/>
    <n v="0"/>
    <n v="0"/>
  </r>
  <r>
    <x v="117"/>
    <n v="100"/>
    <n v="0"/>
    <n v="0"/>
  </r>
  <r>
    <x v="117"/>
    <n v="100"/>
    <n v="0"/>
    <n v="0"/>
  </r>
  <r>
    <x v="13"/>
    <n v="10"/>
    <n v="0"/>
    <n v="0"/>
  </r>
  <r>
    <x v="117"/>
    <n v="10"/>
    <n v="0"/>
    <n v="0"/>
  </r>
  <r>
    <x v="117"/>
    <n v="10"/>
    <n v="0"/>
    <n v="0"/>
  </r>
  <r>
    <x v="154"/>
    <n v="22742729.109999999"/>
    <n v="21737668.07"/>
    <n v="20489231.920000002"/>
  </r>
  <r>
    <x v="113"/>
    <n v="22742729.109999999"/>
    <n v="21737668.07"/>
    <n v="20489231.920000002"/>
  </r>
  <r>
    <x v="67"/>
    <n v="22742729.109999999"/>
    <n v="21737668.07"/>
    <n v="20489231.920000002"/>
  </r>
  <r>
    <x v="124"/>
    <n v="22742729.109999999"/>
    <n v="21737668.07"/>
    <n v="20489231.920000002"/>
  </r>
  <r>
    <x v="155"/>
    <n v="25200"/>
    <n v="5679.4"/>
    <n v="4669.3999999999996"/>
  </r>
  <r>
    <x v="6"/>
    <n v="25200"/>
    <n v="5679.4"/>
    <n v="4669.3999999999996"/>
  </r>
  <r>
    <x v="23"/>
    <n v="2000"/>
    <n v="10"/>
    <n v="0"/>
  </r>
  <r>
    <x v="117"/>
    <n v="2000"/>
    <n v="10"/>
    <n v="0"/>
  </r>
  <r>
    <x v="117"/>
    <n v="2000"/>
    <n v="10"/>
    <n v="0"/>
  </r>
  <r>
    <x v="11"/>
    <n v="100"/>
    <n v="0"/>
    <n v="0"/>
  </r>
  <r>
    <x v="117"/>
    <n v="100"/>
    <n v="0"/>
    <n v="0"/>
  </r>
  <r>
    <x v="117"/>
    <n v="100"/>
    <n v="0"/>
    <n v="0"/>
  </r>
  <r>
    <x v="50"/>
    <n v="1000"/>
    <n v="1000"/>
    <n v="0"/>
  </r>
  <r>
    <x v="117"/>
    <n v="1000"/>
    <n v="1000"/>
    <n v="0"/>
  </r>
  <r>
    <x v="117"/>
    <n v="1000"/>
    <n v="1000"/>
    <n v="0"/>
  </r>
  <r>
    <x v="120"/>
    <n v="100"/>
    <n v="0"/>
    <n v="0"/>
  </r>
  <r>
    <x v="117"/>
    <n v="100"/>
    <n v="0"/>
    <n v="0"/>
  </r>
  <r>
    <x v="117"/>
    <n v="100"/>
    <n v="0"/>
    <n v="0"/>
  </r>
  <r>
    <x v="60"/>
    <n v="100"/>
    <n v="0"/>
    <n v="0"/>
  </r>
  <r>
    <x v="117"/>
    <n v="100"/>
    <n v="0"/>
    <n v="0"/>
  </r>
  <r>
    <x v="117"/>
    <n v="100"/>
    <n v="0"/>
    <n v="0"/>
  </r>
  <r>
    <x v="16"/>
    <n v="1000"/>
    <n v="0"/>
    <n v="0"/>
  </r>
  <r>
    <x v="117"/>
    <n v="1000"/>
    <n v="0"/>
    <n v="0"/>
  </r>
  <r>
    <x v="117"/>
    <n v="1000"/>
    <n v="0"/>
    <n v="0"/>
  </r>
  <r>
    <x v="12"/>
    <n v="6000"/>
    <n v="4669.3999999999996"/>
    <n v="4669.3999999999996"/>
  </r>
  <r>
    <x v="117"/>
    <n v="6000"/>
    <n v="4669.3999999999996"/>
    <n v="4669.3999999999996"/>
  </r>
  <r>
    <x v="117"/>
    <n v="6000"/>
    <n v="4669.3999999999996"/>
    <n v="4669.3999999999996"/>
  </r>
  <r>
    <x v="20"/>
    <n v="5000"/>
    <n v="0"/>
    <n v="0"/>
  </r>
  <r>
    <x v="117"/>
    <n v="5000"/>
    <n v="0"/>
    <n v="0"/>
  </r>
  <r>
    <x v="117"/>
    <n v="5000"/>
    <n v="0"/>
    <n v="0"/>
  </r>
  <r>
    <x v="7"/>
    <n v="1000"/>
    <n v="0"/>
    <n v="0"/>
  </r>
  <r>
    <x v="117"/>
    <n v="1000"/>
    <n v="0"/>
    <n v="0"/>
  </r>
  <r>
    <x v="117"/>
    <n v="1000"/>
    <n v="0"/>
    <n v="0"/>
  </r>
  <r>
    <x v="9"/>
    <n v="8900"/>
    <n v="0"/>
    <n v="0"/>
  </r>
  <r>
    <x v="117"/>
    <n v="5000"/>
    <n v="0"/>
    <n v="0"/>
  </r>
  <r>
    <x v="119"/>
    <n v="3900"/>
    <n v="0"/>
    <n v="0"/>
  </r>
  <r>
    <x v="117"/>
    <n v="8900"/>
    <n v="0"/>
    <n v="0"/>
  </r>
  <r>
    <x v="156"/>
    <n v="4981019.1100000003"/>
    <n v="4948266.72"/>
    <n v="4507438.84"/>
  </r>
  <r>
    <x v="6"/>
    <n v="4981019.1100000003"/>
    <n v="4948266.72"/>
    <n v="4507438.84"/>
  </r>
  <r>
    <x v="17"/>
    <n v="4981019.1100000003"/>
    <n v="4948266.72"/>
    <n v="4507438.84"/>
  </r>
  <r>
    <x v="8"/>
    <n v="981019.11"/>
    <n v="948751.37"/>
    <n v="507923.49"/>
  </r>
  <r>
    <x v="117"/>
    <n v="4000000"/>
    <n v="3999515.35"/>
    <n v="3999515.35"/>
  </r>
  <r>
    <x v="8"/>
    <n v="4981019.1100000003"/>
    <n v="4948266.72"/>
    <n v="4507438.84"/>
  </r>
  <r>
    <x v="157"/>
    <n v="12172300"/>
    <n v="11921229.43"/>
    <n v="11661915.859999999"/>
  </r>
  <r>
    <x v="6"/>
    <n v="12172300"/>
    <n v="11921229.43"/>
    <n v="11661915.859999999"/>
  </r>
  <r>
    <x v="23"/>
    <n v="4544500"/>
    <n v="4533190"/>
    <n v="4477009.68"/>
  </r>
  <r>
    <x v="8"/>
    <n v="2533500"/>
    <n v="2533200"/>
    <n v="2504437.67"/>
  </r>
  <r>
    <x v="117"/>
    <n v="1996000"/>
    <n v="1985000"/>
    <n v="1970997.3"/>
  </r>
  <r>
    <x v="119"/>
    <n v="15000"/>
    <n v="14990"/>
    <n v="1574.71"/>
  </r>
  <r>
    <x v="8"/>
    <n v="4544500"/>
    <n v="4533190"/>
    <n v="4477009.68"/>
  </r>
  <r>
    <x v="11"/>
    <n v="4582000"/>
    <n v="4416389"/>
    <n v="4394596.66"/>
  </r>
  <r>
    <x v="8"/>
    <n v="1320000"/>
    <n v="1158299"/>
    <n v="1157763.8400000001"/>
  </r>
  <r>
    <x v="117"/>
    <n v="3202000"/>
    <n v="3201000"/>
    <n v="3194508.33"/>
  </r>
  <r>
    <x v="119"/>
    <n v="60000"/>
    <n v="57090"/>
    <n v="42324.49"/>
  </r>
  <r>
    <x v="8"/>
    <n v="4582000"/>
    <n v="4416389"/>
    <n v="4394596.66"/>
  </r>
  <r>
    <x v="50"/>
    <n v="1885200"/>
    <n v="1862800"/>
    <n v="1814052.58"/>
  </r>
  <r>
    <x v="8"/>
    <n v="700000"/>
    <n v="689900"/>
    <n v="647034.56999999995"/>
  </r>
  <r>
    <x v="117"/>
    <n v="1185200"/>
    <n v="1172900"/>
    <n v="1167018.01"/>
  </r>
  <r>
    <x v="8"/>
    <n v="1885200"/>
    <n v="1862800"/>
    <n v="1814052.58"/>
  </r>
  <r>
    <x v="120"/>
    <n v="100"/>
    <n v="0"/>
    <n v="0"/>
  </r>
  <r>
    <x v="117"/>
    <n v="100"/>
    <n v="0"/>
    <n v="0"/>
  </r>
  <r>
    <x v="117"/>
    <n v="100"/>
    <n v="0"/>
    <n v="0"/>
  </r>
  <r>
    <x v="60"/>
    <n v="559000"/>
    <n v="551187.07999999996"/>
    <n v="522667.38"/>
  </r>
  <r>
    <x v="8"/>
    <n v="106000"/>
    <n v="106000"/>
    <n v="105600.4"/>
  </r>
  <r>
    <x v="117"/>
    <n v="453000"/>
    <n v="445187.08"/>
    <n v="417066.98"/>
  </r>
  <r>
    <x v="8"/>
    <n v="559000"/>
    <n v="551187.07999999996"/>
    <n v="522667.38"/>
  </r>
  <r>
    <x v="16"/>
    <n v="262000"/>
    <n v="251519.37"/>
    <n v="208850.11"/>
  </r>
  <r>
    <x v="117"/>
    <n v="262000"/>
    <n v="251519.37"/>
    <n v="208850.11"/>
  </r>
  <r>
    <x v="117"/>
    <n v="262000"/>
    <n v="251519.37"/>
    <n v="208850.11"/>
  </r>
  <r>
    <x v="12"/>
    <n v="2000"/>
    <n v="480"/>
    <n v="480"/>
  </r>
  <r>
    <x v="117"/>
    <n v="2000"/>
    <n v="480"/>
    <n v="480"/>
  </r>
  <r>
    <x v="117"/>
    <n v="2000"/>
    <n v="480"/>
    <n v="480"/>
  </r>
  <r>
    <x v="20"/>
    <n v="13000"/>
    <n v="12990"/>
    <n v="8415.6299999999992"/>
  </r>
  <r>
    <x v="117"/>
    <n v="13000"/>
    <n v="12990"/>
    <n v="8415.6299999999992"/>
  </r>
  <r>
    <x v="117"/>
    <n v="13000"/>
    <n v="12990"/>
    <n v="8415.6299999999992"/>
  </r>
  <r>
    <x v="61"/>
    <n v="100"/>
    <n v="0"/>
    <n v="0"/>
  </r>
  <r>
    <x v="117"/>
    <n v="100"/>
    <n v="0"/>
    <n v="0"/>
  </r>
  <r>
    <x v="117"/>
    <n v="100"/>
    <n v="0"/>
    <n v="0"/>
  </r>
  <r>
    <x v="29"/>
    <n v="12000"/>
    <n v="10000"/>
    <n v="10000"/>
  </r>
  <r>
    <x v="117"/>
    <n v="12000"/>
    <n v="10000"/>
    <n v="10000"/>
  </r>
  <r>
    <x v="117"/>
    <n v="12000"/>
    <n v="10000"/>
    <n v="10000"/>
  </r>
  <r>
    <x v="7"/>
    <n v="68300"/>
    <n v="58998.62"/>
    <n v="50306.83"/>
  </r>
  <r>
    <x v="117"/>
    <n v="68300"/>
    <n v="58998.62"/>
    <n v="50306.83"/>
  </r>
  <r>
    <x v="117"/>
    <n v="68300"/>
    <n v="58998.62"/>
    <n v="50306.83"/>
  </r>
  <r>
    <x v="9"/>
    <n v="211100"/>
    <n v="209558.67"/>
    <n v="161420.29999999999"/>
  </r>
  <r>
    <x v="117"/>
    <n v="211100"/>
    <n v="209558.67"/>
    <n v="161420.29999999999"/>
  </r>
  <r>
    <x v="117"/>
    <n v="211100"/>
    <n v="209558.67"/>
    <n v="161420.29999999999"/>
  </r>
  <r>
    <x v="62"/>
    <n v="100"/>
    <n v="0"/>
    <n v="0"/>
  </r>
  <r>
    <x v="117"/>
    <n v="100"/>
    <n v="0"/>
    <n v="0"/>
  </r>
  <r>
    <x v="117"/>
    <n v="100"/>
    <n v="0"/>
    <n v="0"/>
  </r>
  <r>
    <x v="46"/>
    <n v="900"/>
    <n v="0"/>
    <n v="0"/>
  </r>
  <r>
    <x v="117"/>
    <n v="900"/>
    <n v="0"/>
    <n v="0"/>
  </r>
  <r>
    <x v="117"/>
    <n v="900"/>
    <n v="0"/>
    <n v="0"/>
  </r>
  <r>
    <x v="13"/>
    <n v="32000"/>
    <n v="14116.69"/>
    <n v="14116.69"/>
  </r>
  <r>
    <x v="117"/>
    <n v="32000"/>
    <n v="14116.69"/>
    <n v="14116.69"/>
  </r>
  <r>
    <x v="117"/>
    <n v="32000"/>
    <n v="14116.69"/>
    <n v="14116.69"/>
  </r>
  <r>
    <x v="158"/>
    <n v="5564210"/>
    <n v="4862492.5199999996"/>
    <n v="4315207.82"/>
  </r>
  <r>
    <x v="6"/>
    <n v="5564210"/>
    <n v="4862492.5199999996"/>
    <n v="4315207.82"/>
  </r>
  <r>
    <x v="12"/>
    <n v="4389210"/>
    <n v="3823068.65"/>
    <n v="3364266.91"/>
  </r>
  <r>
    <x v="8"/>
    <n v="1015000"/>
    <n v="647717.36"/>
    <n v="304489.75"/>
  </r>
  <r>
    <x v="117"/>
    <n v="894820"/>
    <n v="838482.85"/>
    <n v="788939.18"/>
  </r>
  <r>
    <x v="136"/>
    <n v="964990"/>
    <n v="851546.5"/>
    <n v="840279.6"/>
  </r>
  <r>
    <x v="118"/>
    <n v="1235000"/>
    <n v="1212886.1599999999"/>
    <n v="1180456.68"/>
  </r>
  <r>
    <x v="137"/>
    <n v="60000"/>
    <n v="55239.53"/>
    <n v="49343.45"/>
  </r>
  <r>
    <x v="119"/>
    <n v="219400"/>
    <n v="217196.25"/>
    <n v="200758.25"/>
  </r>
  <r>
    <x v="8"/>
    <n v="4389210"/>
    <n v="3823068.65"/>
    <n v="3364266.91"/>
  </r>
  <r>
    <x v="7"/>
    <n v="454000"/>
    <n v="407730.42"/>
    <n v="379181.29"/>
  </r>
  <r>
    <x v="117"/>
    <n v="136000"/>
    <n v="123170.6"/>
    <n v="116578.8"/>
  </r>
  <r>
    <x v="136"/>
    <n v="210000"/>
    <n v="182839.82"/>
    <n v="168282.49"/>
  </r>
  <r>
    <x v="118"/>
    <n v="30000"/>
    <n v="28800"/>
    <n v="26400"/>
  </r>
  <r>
    <x v="137"/>
    <n v="78000"/>
    <n v="72920"/>
    <n v="67920"/>
  </r>
  <r>
    <x v="117"/>
    <n v="454000"/>
    <n v="407730.42"/>
    <n v="379181.29"/>
  </r>
  <r>
    <x v="9"/>
    <n v="720000"/>
    <n v="631693.44999999995"/>
    <n v="571759.62"/>
  </r>
  <r>
    <x v="117"/>
    <n v="488000"/>
    <n v="462387.15"/>
    <n v="427987.07"/>
  </r>
  <r>
    <x v="136"/>
    <n v="102000"/>
    <n v="93036.28"/>
    <n v="78851.899999999994"/>
  </r>
  <r>
    <x v="118"/>
    <n v="18000"/>
    <n v="16820.669999999998"/>
    <n v="8772.2800000000007"/>
  </r>
  <r>
    <x v="137"/>
    <n v="42000"/>
    <n v="26899.35"/>
    <n v="23598.37"/>
  </r>
  <r>
    <x v="119"/>
    <n v="70000"/>
    <n v="32550"/>
    <n v="32550"/>
  </r>
  <r>
    <x v="117"/>
    <n v="720000"/>
    <n v="631693.44999999995"/>
    <n v="571759.62"/>
  </r>
  <r>
    <x v="46"/>
    <n v="1000"/>
    <n v="0"/>
    <n v="0"/>
  </r>
  <r>
    <x v="117"/>
    <n v="1000"/>
    <n v="0"/>
    <n v="0"/>
  </r>
  <r>
    <x v="117"/>
    <n v="1000"/>
    <n v="0"/>
    <n v="0"/>
  </r>
  <r>
    <x v="159"/>
    <n v="3806504.8"/>
    <n v="3643821.65"/>
    <n v="3515256.15"/>
  </r>
  <r>
    <x v="160"/>
    <n v="700500"/>
    <n v="634519.61"/>
    <n v="634519.61"/>
  </r>
  <r>
    <x v="161"/>
    <n v="700500"/>
    <n v="634519.61"/>
    <n v="634519.61"/>
  </r>
  <r>
    <x v="162"/>
    <n v="700500"/>
    <n v="634519.61"/>
    <n v="634519.61"/>
  </r>
  <r>
    <x v="163"/>
    <n v="0"/>
    <n v="0"/>
    <n v="0"/>
  </r>
  <r>
    <x v="6"/>
    <n v="0"/>
    <n v="0"/>
    <n v="0"/>
  </r>
  <r>
    <x v="36"/>
    <n v="0"/>
    <n v="0"/>
    <n v="0"/>
  </r>
  <r>
    <x v="8"/>
    <n v="0"/>
    <n v="0"/>
    <n v="0"/>
  </r>
  <r>
    <x v="8"/>
    <n v="0"/>
    <n v="0"/>
    <n v="0"/>
  </r>
  <r>
    <x v="164"/>
    <n v="10000"/>
    <n v="0"/>
    <n v="0"/>
  </r>
  <r>
    <x v="6"/>
    <n v="10000"/>
    <n v="0"/>
    <n v="0"/>
  </r>
  <r>
    <x v="12"/>
    <n v="0"/>
    <n v="0"/>
    <n v="0"/>
  </r>
  <r>
    <x v="8"/>
    <n v="0"/>
    <n v="0"/>
    <n v="0"/>
  </r>
  <r>
    <x v="8"/>
    <n v="0"/>
    <n v="0"/>
    <n v="0"/>
  </r>
  <r>
    <x v="9"/>
    <n v="10000"/>
    <n v="0"/>
    <n v="0"/>
  </r>
  <r>
    <x v="8"/>
    <n v="10000"/>
    <n v="0"/>
    <n v="0"/>
  </r>
  <r>
    <x v="8"/>
    <n v="10000"/>
    <n v="0"/>
    <n v="0"/>
  </r>
  <r>
    <x v="165"/>
    <n v="690500"/>
    <n v="634519.61"/>
    <n v="634519.61"/>
  </r>
  <r>
    <x v="6"/>
    <n v="690500"/>
    <n v="634519.61"/>
    <n v="634519.61"/>
  </r>
  <r>
    <x v="166"/>
    <n v="174500"/>
    <n v="173586.33"/>
    <n v="173586.33"/>
  </r>
  <r>
    <x v="8"/>
    <n v="174500"/>
    <n v="173586.33"/>
    <n v="173586.33"/>
  </r>
  <r>
    <x v="8"/>
    <n v="174500"/>
    <n v="173586.33"/>
    <n v="173586.33"/>
  </r>
  <r>
    <x v="167"/>
    <n v="150000"/>
    <n v="98756.54"/>
    <n v="98756.54"/>
  </r>
  <r>
    <x v="8"/>
    <n v="150000"/>
    <n v="98756.54"/>
    <n v="98756.54"/>
  </r>
  <r>
    <x v="8"/>
    <n v="150000"/>
    <n v="98756.54"/>
    <n v="98756.54"/>
  </r>
  <r>
    <x v="168"/>
    <n v="366000"/>
    <n v="362176.74"/>
    <n v="362176.74"/>
  </r>
  <r>
    <x v="8"/>
    <n v="366000"/>
    <n v="362176.74"/>
    <n v="362176.74"/>
  </r>
  <r>
    <x v="8"/>
    <n v="366000"/>
    <n v="362176.74"/>
    <n v="362176.74"/>
  </r>
  <r>
    <x v="169"/>
    <n v="0"/>
    <n v="0"/>
    <n v="0"/>
  </r>
  <r>
    <x v="6"/>
    <n v="0"/>
    <n v="0"/>
    <n v="0"/>
  </r>
  <r>
    <x v="39"/>
    <n v="0"/>
    <n v="0"/>
    <n v="0"/>
  </r>
  <r>
    <x v="8"/>
    <n v="0"/>
    <n v="0"/>
    <n v="0"/>
  </r>
  <r>
    <x v="8"/>
    <n v="0"/>
    <n v="0"/>
    <n v="0"/>
  </r>
  <r>
    <x v="170"/>
    <n v="3106004.8"/>
    <n v="3009302.04"/>
    <n v="2880736.54"/>
  </r>
  <r>
    <x v="171"/>
    <n v="3106004.8"/>
    <n v="3009302.04"/>
    <n v="2880736.54"/>
  </r>
  <r>
    <x v="172"/>
    <n v="5000"/>
    <n v="0"/>
    <n v="0"/>
  </r>
  <r>
    <x v="173"/>
    <n v="5000"/>
    <n v="0"/>
    <n v="0"/>
  </r>
  <r>
    <x v="6"/>
    <n v="5000"/>
    <n v="0"/>
    <n v="0"/>
  </r>
  <r>
    <x v="27"/>
    <n v="5000"/>
    <n v="0"/>
    <n v="0"/>
  </r>
  <r>
    <x v="8"/>
    <n v="5000"/>
    <n v="0"/>
    <n v="0"/>
  </r>
  <r>
    <x v="8"/>
    <n v="5000"/>
    <n v="0"/>
    <n v="0"/>
  </r>
  <r>
    <x v="174"/>
    <n v="290565"/>
    <n v="290564.53000000003"/>
    <n v="219105.54"/>
  </r>
  <r>
    <x v="175"/>
    <n v="290565"/>
    <n v="290564.53000000003"/>
    <n v="219105.54"/>
  </r>
  <r>
    <x v="6"/>
    <n v="290565"/>
    <n v="290564.53000000003"/>
    <n v="219105.54"/>
  </r>
  <r>
    <x v="9"/>
    <n v="290565"/>
    <n v="290564.53000000003"/>
    <n v="219105.54"/>
  </r>
  <r>
    <x v="8"/>
    <n v="290565"/>
    <n v="290564.53000000003"/>
    <n v="219105.54"/>
  </r>
  <r>
    <x v="8"/>
    <n v="290565"/>
    <n v="290564.53000000003"/>
    <n v="219105.54"/>
  </r>
  <r>
    <x v="176"/>
    <n v="2810439.8"/>
    <n v="2718737.51"/>
    <n v="2661631"/>
  </r>
  <r>
    <x v="177"/>
    <n v="829.8"/>
    <n v="650"/>
    <n v="650"/>
  </r>
  <r>
    <x v="6"/>
    <n v="829.8"/>
    <n v="650"/>
    <n v="650"/>
  </r>
  <r>
    <x v="36"/>
    <n v="829.8"/>
    <n v="650"/>
    <n v="650"/>
  </r>
  <r>
    <x v="8"/>
    <n v="829.8"/>
    <n v="650"/>
    <n v="650"/>
  </r>
  <r>
    <x v="8"/>
    <n v="829.8"/>
    <n v="650"/>
    <n v="650"/>
  </r>
  <r>
    <x v="178"/>
    <n v="2809610"/>
    <n v="2718087.51"/>
    <n v="2660981"/>
  </r>
  <r>
    <x v="6"/>
    <n v="2809610"/>
    <n v="2718087.51"/>
    <n v="2660981"/>
  </r>
  <r>
    <x v="23"/>
    <n v="303260"/>
    <n v="300847.59000000003"/>
    <n v="299382.34999999998"/>
  </r>
  <r>
    <x v="8"/>
    <n v="303260"/>
    <n v="300847.59000000003"/>
    <n v="299382.34999999998"/>
  </r>
  <r>
    <x v="8"/>
    <n v="303260"/>
    <n v="300847.59000000003"/>
    <n v="299382.34999999998"/>
  </r>
  <r>
    <x v="11"/>
    <n v="1599150"/>
    <n v="1599142.16"/>
    <n v="1599142.16"/>
  </r>
  <r>
    <x v="8"/>
    <n v="1599150"/>
    <n v="1599142.16"/>
    <n v="1599142.16"/>
  </r>
  <r>
    <x v="8"/>
    <n v="1599150"/>
    <n v="1599142.16"/>
    <n v="1599142.16"/>
  </r>
  <r>
    <x v="50"/>
    <n v="445000"/>
    <n v="440539.03"/>
    <n v="440539.03"/>
  </r>
  <r>
    <x v="8"/>
    <n v="445000"/>
    <n v="440539.03"/>
    <n v="440539.03"/>
  </r>
  <r>
    <x v="8"/>
    <n v="445000"/>
    <n v="440539.03"/>
    <n v="440539.03"/>
  </r>
  <r>
    <x v="60"/>
    <n v="104900"/>
    <n v="103625.15"/>
    <n v="103625.15"/>
  </r>
  <r>
    <x v="8"/>
    <n v="104900"/>
    <n v="103625.15"/>
    <n v="103625.15"/>
  </r>
  <r>
    <x v="8"/>
    <n v="104900"/>
    <n v="103625.15"/>
    <n v="103625.15"/>
  </r>
  <r>
    <x v="16"/>
    <n v="19500"/>
    <n v="19138.75"/>
    <n v="19138.75"/>
  </r>
  <r>
    <x v="8"/>
    <n v="19500"/>
    <n v="19138.75"/>
    <n v="19138.75"/>
  </r>
  <r>
    <x v="8"/>
    <n v="19500"/>
    <n v="19138.75"/>
    <n v="19138.75"/>
  </r>
  <r>
    <x v="12"/>
    <n v="156000"/>
    <n v="144274.56"/>
    <n v="113361.14"/>
  </r>
  <r>
    <x v="8"/>
    <n v="156000"/>
    <n v="144274.56"/>
    <n v="113361.14"/>
  </r>
  <r>
    <x v="8"/>
    <n v="156000"/>
    <n v="144274.56"/>
    <n v="113361.14"/>
  </r>
  <r>
    <x v="20"/>
    <n v="1300"/>
    <n v="1259.55"/>
    <n v="1259.55"/>
  </r>
  <r>
    <x v="8"/>
    <n v="1300"/>
    <n v="1259.55"/>
    <n v="1259.55"/>
  </r>
  <r>
    <x v="8"/>
    <n v="1300"/>
    <n v="1259.55"/>
    <n v="1259.55"/>
  </r>
  <r>
    <x v="61"/>
    <n v="1000"/>
    <n v="0"/>
    <n v="0"/>
  </r>
  <r>
    <x v="8"/>
    <n v="1000"/>
    <n v="0"/>
    <n v="0"/>
  </r>
  <r>
    <x v="8"/>
    <n v="1000"/>
    <n v="0"/>
    <n v="0"/>
  </r>
  <r>
    <x v="29"/>
    <n v="500"/>
    <n v="0"/>
    <n v="0"/>
  </r>
  <r>
    <x v="8"/>
    <n v="500"/>
    <n v="0"/>
    <n v="0"/>
  </r>
  <r>
    <x v="8"/>
    <n v="500"/>
    <n v="0"/>
    <n v="0"/>
  </r>
  <r>
    <x v="7"/>
    <n v="37000"/>
    <n v="32662.22"/>
    <n v="32662.22"/>
  </r>
  <r>
    <x v="8"/>
    <n v="37000"/>
    <n v="32662.22"/>
    <n v="32662.22"/>
  </r>
  <r>
    <x v="8"/>
    <n v="37000"/>
    <n v="32662.22"/>
    <n v="32662.22"/>
  </r>
  <r>
    <x v="9"/>
    <n v="128500"/>
    <n v="71930.22"/>
    <n v="47202.37"/>
  </r>
  <r>
    <x v="8"/>
    <n v="128500"/>
    <n v="71930.22"/>
    <n v="47202.37"/>
  </r>
  <r>
    <x v="8"/>
    <n v="128500"/>
    <n v="71930.22"/>
    <n v="47202.37"/>
  </r>
  <r>
    <x v="62"/>
    <n v="500"/>
    <n v="0"/>
    <n v="0"/>
  </r>
  <r>
    <x v="8"/>
    <n v="500"/>
    <n v="0"/>
    <n v="0"/>
  </r>
  <r>
    <x v="8"/>
    <n v="500"/>
    <n v="0"/>
    <n v="0"/>
  </r>
  <r>
    <x v="13"/>
    <n v="13000"/>
    <n v="4668.28"/>
    <n v="4668.28"/>
  </r>
  <r>
    <x v="8"/>
    <n v="13000"/>
    <n v="4668.28"/>
    <n v="4668.28"/>
  </r>
  <r>
    <x v="8"/>
    <n v="13000"/>
    <n v="4668.28"/>
    <n v="4668.28"/>
  </r>
  <r>
    <x v="179"/>
    <n v="656900"/>
    <n v="468726.11"/>
    <n v="449141.22"/>
  </r>
  <r>
    <x v="160"/>
    <n v="200000"/>
    <n v="166500"/>
    <n v="166500"/>
  </r>
  <r>
    <x v="161"/>
    <n v="200000"/>
    <n v="166500"/>
    <n v="166500"/>
  </r>
  <r>
    <x v="162"/>
    <n v="200000"/>
    <n v="166500"/>
    <n v="166500"/>
  </r>
  <r>
    <x v="180"/>
    <n v="200000"/>
    <n v="166500"/>
    <n v="166500"/>
  </r>
  <r>
    <x v="6"/>
    <n v="200000"/>
    <n v="166500"/>
    <n v="166500"/>
  </r>
  <r>
    <x v="36"/>
    <n v="200000"/>
    <n v="166500"/>
    <n v="166500"/>
  </r>
  <r>
    <x v="103"/>
    <n v="200000"/>
    <n v="166500"/>
    <n v="166500"/>
  </r>
  <r>
    <x v="103"/>
    <n v="200000"/>
    <n v="166500"/>
    <n v="166500"/>
  </r>
  <r>
    <x v="170"/>
    <n v="456900"/>
    <n v="302226.11"/>
    <n v="282641.21999999997"/>
  </r>
  <r>
    <x v="171"/>
    <n v="449500"/>
    <n v="299850.11"/>
    <n v="280265.21999999997"/>
  </r>
  <r>
    <x v="172"/>
    <n v="0"/>
    <n v="0"/>
    <n v="0"/>
  </r>
  <r>
    <x v="181"/>
    <n v="0"/>
    <n v="0"/>
    <n v="0"/>
  </r>
  <r>
    <x v="6"/>
    <n v="0"/>
    <n v="0"/>
    <n v="0"/>
  </r>
  <r>
    <x v="12"/>
    <n v="0"/>
    <n v="0"/>
    <n v="0"/>
  </r>
  <r>
    <x v="8"/>
    <n v="0"/>
    <n v="0"/>
    <n v="0"/>
  </r>
  <r>
    <x v="8"/>
    <n v="0"/>
    <n v="0"/>
    <n v="0"/>
  </r>
  <r>
    <x v="174"/>
    <n v="40000"/>
    <n v="0"/>
    <n v="0"/>
  </r>
  <r>
    <x v="182"/>
    <n v="0"/>
    <n v="0"/>
    <n v="0"/>
  </r>
  <r>
    <x v="6"/>
    <n v="0"/>
    <n v="0"/>
    <n v="0"/>
  </r>
  <r>
    <x v="12"/>
    <n v="0"/>
    <n v="0"/>
    <n v="0"/>
  </r>
  <r>
    <x v="8"/>
    <n v="0"/>
    <n v="0"/>
    <n v="0"/>
  </r>
  <r>
    <x v="8"/>
    <n v="0"/>
    <n v="0"/>
    <n v="0"/>
  </r>
  <r>
    <x v="183"/>
    <n v="40000"/>
    <n v="0"/>
    <n v="0"/>
  </r>
  <r>
    <x v="6"/>
    <n v="40000"/>
    <n v="0"/>
    <n v="0"/>
  </r>
  <r>
    <x v="27"/>
    <n v="40000"/>
    <n v="0"/>
    <n v="0"/>
  </r>
  <r>
    <x v="8"/>
    <n v="0"/>
    <n v="0"/>
    <n v="0"/>
  </r>
  <r>
    <x v="103"/>
    <n v="40000"/>
    <n v="0"/>
    <n v="0"/>
  </r>
  <r>
    <x v="8"/>
    <n v="40000"/>
    <n v="0"/>
    <n v="0"/>
  </r>
  <r>
    <x v="176"/>
    <n v="399500"/>
    <n v="299850.11"/>
    <n v="280265.21999999997"/>
  </r>
  <r>
    <x v="184"/>
    <n v="394500"/>
    <n v="299850.11"/>
    <n v="280265.21999999997"/>
  </r>
  <r>
    <x v="6"/>
    <n v="394500"/>
    <n v="299850.11"/>
    <n v="280265.21999999997"/>
  </r>
  <r>
    <x v="9"/>
    <n v="394500"/>
    <n v="299850.11"/>
    <n v="280265.21999999997"/>
  </r>
  <r>
    <x v="8"/>
    <n v="394500"/>
    <n v="299850.11"/>
    <n v="280265.21999999997"/>
  </r>
  <r>
    <x v="8"/>
    <n v="394500"/>
    <n v="299850.11"/>
    <n v="280265.21999999997"/>
  </r>
  <r>
    <x v="185"/>
    <n v="5000"/>
    <n v="0"/>
    <n v="0"/>
  </r>
  <r>
    <x v="6"/>
    <n v="5000"/>
    <n v="0"/>
    <n v="0"/>
  </r>
  <r>
    <x v="12"/>
    <n v="5000"/>
    <n v="0"/>
    <n v="0"/>
  </r>
  <r>
    <x v="8"/>
    <n v="5000"/>
    <n v="0"/>
    <n v="0"/>
  </r>
  <r>
    <x v="8"/>
    <n v="5000"/>
    <n v="0"/>
    <n v="0"/>
  </r>
  <r>
    <x v="186"/>
    <n v="5000"/>
    <n v="0"/>
    <n v="0"/>
  </r>
  <r>
    <x v="187"/>
    <n v="0"/>
    <n v="0"/>
    <n v="0"/>
  </r>
  <r>
    <x v="6"/>
    <n v="0"/>
    <n v="0"/>
    <n v="0"/>
  </r>
  <r>
    <x v="39"/>
    <n v="0"/>
    <n v="0"/>
    <n v="0"/>
  </r>
  <r>
    <x v="8"/>
    <n v="0"/>
    <n v="0"/>
    <n v="0"/>
  </r>
  <r>
    <x v="8"/>
    <n v="0"/>
    <n v="0"/>
    <n v="0"/>
  </r>
  <r>
    <x v="188"/>
    <n v="5000"/>
    <n v="0"/>
    <n v="0"/>
  </r>
  <r>
    <x v="6"/>
    <n v="5000"/>
    <n v="0"/>
    <n v="0"/>
  </r>
  <r>
    <x v="12"/>
    <n v="0"/>
    <n v="0"/>
    <n v="0"/>
  </r>
  <r>
    <x v="8"/>
    <n v="0"/>
    <n v="0"/>
    <n v="0"/>
  </r>
  <r>
    <x v="8"/>
    <n v="0"/>
    <n v="0"/>
    <n v="0"/>
  </r>
  <r>
    <x v="9"/>
    <n v="5000"/>
    <n v="0"/>
    <n v="0"/>
  </r>
  <r>
    <x v="8"/>
    <n v="5000"/>
    <n v="0"/>
    <n v="0"/>
  </r>
  <r>
    <x v="8"/>
    <n v="5000"/>
    <n v="0"/>
    <n v="0"/>
  </r>
  <r>
    <x v="189"/>
    <n v="5000"/>
    <n v="0"/>
    <n v="0"/>
  </r>
  <r>
    <x v="190"/>
    <n v="5000"/>
    <n v="0"/>
    <n v="0"/>
  </r>
  <r>
    <x v="6"/>
    <n v="5000"/>
    <n v="0"/>
    <n v="0"/>
  </r>
  <r>
    <x v="9"/>
    <n v="5000"/>
    <n v="0"/>
    <n v="0"/>
  </r>
  <r>
    <x v="8"/>
    <n v="5000"/>
    <n v="0"/>
    <n v="0"/>
  </r>
  <r>
    <x v="8"/>
    <n v="5000"/>
    <n v="0"/>
    <n v="0"/>
  </r>
  <r>
    <x v="191"/>
    <n v="7400"/>
    <n v="2376"/>
    <n v="2376"/>
  </r>
  <r>
    <x v="176"/>
    <n v="7400"/>
    <n v="2376"/>
    <n v="2376"/>
  </r>
  <r>
    <x v="192"/>
    <n v="7400"/>
    <n v="2376"/>
    <n v="2376"/>
  </r>
  <r>
    <x v="6"/>
    <n v="7400"/>
    <n v="2376"/>
    <n v="2376"/>
  </r>
  <r>
    <x v="12"/>
    <n v="2400"/>
    <n v="2376"/>
    <n v="2376"/>
  </r>
  <r>
    <x v="8"/>
    <n v="2400"/>
    <n v="2376"/>
    <n v="2376"/>
  </r>
  <r>
    <x v="8"/>
    <n v="2400"/>
    <n v="2376"/>
    <n v="2376"/>
  </r>
  <r>
    <x v="9"/>
    <n v="5000"/>
    <n v="0"/>
    <n v="0"/>
  </r>
  <r>
    <x v="8"/>
    <n v="5000"/>
    <n v="0"/>
    <n v="0"/>
  </r>
  <r>
    <x v="8"/>
    <n v="5000"/>
    <n v="0"/>
    <n v="0"/>
  </r>
  <r>
    <x v="193"/>
    <n v="4823900"/>
    <n v="4532034.38"/>
    <n v="4487418.0199999996"/>
  </r>
  <r>
    <x v="194"/>
    <n v="4775900"/>
    <n v="4489097.1900000004"/>
    <n v="4452730.13"/>
  </r>
  <r>
    <x v="195"/>
    <n v="239300"/>
    <n v="137363.60999999999"/>
    <n v="135668.25"/>
  </r>
  <r>
    <x v="196"/>
    <n v="239300"/>
    <n v="137363.60999999999"/>
    <n v="135668.25"/>
  </r>
  <r>
    <x v="197"/>
    <n v="239300"/>
    <n v="137363.60999999999"/>
    <n v="135668.25"/>
  </r>
  <r>
    <x v="6"/>
    <n v="239300"/>
    <n v="137363.60999999999"/>
    <n v="135668.25"/>
  </r>
  <r>
    <x v="11"/>
    <n v="145000"/>
    <n v="86551.33"/>
    <n v="86551.33"/>
  </r>
  <r>
    <x v="8"/>
    <n v="145000"/>
    <n v="86551.33"/>
    <n v="86551.33"/>
  </r>
  <r>
    <x v="8"/>
    <n v="145000"/>
    <n v="86551.33"/>
    <n v="86551.33"/>
  </r>
  <r>
    <x v="50"/>
    <n v="29000"/>
    <n v="12937.34"/>
    <n v="12937.34"/>
  </r>
  <r>
    <x v="8"/>
    <n v="29000"/>
    <n v="12937.34"/>
    <n v="12937.34"/>
  </r>
  <r>
    <x v="8"/>
    <n v="29000"/>
    <n v="12937.34"/>
    <n v="12937.34"/>
  </r>
  <r>
    <x v="12"/>
    <n v="5000"/>
    <n v="0"/>
    <n v="0"/>
  </r>
  <r>
    <x v="8"/>
    <n v="5000"/>
    <n v="0"/>
    <n v="0"/>
  </r>
  <r>
    <x v="8"/>
    <n v="5000"/>
    <n v="0"/>
    <n v="0"/>
  </r>
  <r>
    <x v="7"/>
    <n v="29000"/>
    <n v="18000"/>
    <n v="16500"/>
  </r>
  <r>
    <x v="8"/>
    <n v="29000"/>
    <n v="18000"/>
    <n v="16500"/>
  </r>
  <r>
    <x v="8"/>
    <n v="29000"/>
    <n v="18000"/>
    <n v="16500"/>
  </r>
  <r>
    <x v="9"/>
    <n v="31000"/>
    <n v="19874.939999999999"/>
    <n v="19679.580000000002"/>
  </r>
  <r>
    <x v="8"/>
    <n v="31000"/>
    <n v="19874.939999999999"/>
    <n v="19679.580000000002"/>
  </r>
  <r>
    <x v="8"/>
    <n v="31000"/>
    <n v="19874.939999999999"/>
    <n v="19679.580000000002"/>
  </r>
  <r>
    <x v="62"/>
    <n v="0"/>
    <n v="0"/>
    <n v="0"/>
  </r>
  <r>
    <x v="8"/>
    <n v="0"/>
    <n v="0"/>
    <n v="0"/>
  </r>
  <r>
    <x v="8"/>
    <n v="0"/>
    <n v="0"/>
    <n v="0"/>
  </r>
  <r>
    <x v="13"/>
    <n v="300"/>
    <n v="0"/>
    <n v="0"/>
  </r>
  <r>
    <x v="8"/>
    <n v="300"/>
    <n v="0"/>
    <n v="0"/>
  </r>
  <r>
    <x v="8"/>
    <n v="300"/>
    <n v="0"/>
    <n v="0"/>
  </r>
  <r>
    <x v="198"/>
    <n v="4536600"/>
    <n v="4351733.58"/>
    <n v="4317061.88"/>
  </r>
  <r>
    <x v="196"/>
    <n v="4536600"/>
    <n v="4351733.58"/>
    <n v="4317061.88"/>
  </r>
  <r>
    <x v="199"/>
    <n v="10300"/>
    <n v="9620"/>
    <n v="0"/>
  </r>
  <r>
    <x v="6"/>
    <n v="10300"/>
    <n v="9620"/>
    <n v="0"/>
  </r>
  <r>
    <x v="36"/>
    <n v="10300"/>
    <n v="9620"/>
    <n v="0"/>
  </r>
  <r>
    <x v="8"/>
    <n v="10300"/>
    <n v="9620"/>
    <n v="0"/>
  </r>
  <r>
    <x v="8"/>
    <n v="10300"/>
    <n v="9620"/>
    <n v="0"/>
  </r>
  <r>
    <x v="200"/>
    <n v="8300"/>
    <n v="0"/>
    <n v="0"/>
  </r>
  <r>
    <x v="6"/>
    <n v="8300"/>
    <n v="0"/>
    <n v="0"/>
  </r>
  <r>
    <x v="12"/>
    <n v="2000"/>
    <n v="0"/>
    <n v="0"/>
  </r>
  <r>
    <x v="8"/>
    <n v="2000"/>
    <n v="0"/>
    <n v="0"/>
  </r>
  <r>
    <x v="8"/>
    <n v="2000"/>
    <n v="0"/>
    <n v="0"/>
  </r>
  <r>
    <x v="7"/>
    <n v="2000"/>
    <n v="0"/>
    <n v="0"/>
  </r>
  <r>
    <x v="8"/>
    <n v="2000"/>
    <n v="0"/>
    <n v="0"/>
  </r>
  <r>
    <x v="8"/>
    <n v="2000"/>
    <n v="0"/>
    <n v="0"/>
  </r>
  <r>
    <x v="9"/>
    <n v="2000"/>
    <n v="0"/>
    <n v="0"/>
  </r>
  <r>
    <x v="8"/>
    <n v="2000"/>
    <n v="0"/>
    <n v="0"/>
  </r>
  <r>
    <x v="8"/>
    <n v="2000"/>
    <n v="0"/>
    <n v="0"/>
  </r>
  <r>
    <x v="62"/>
    <n v="300"/>
    <n v="0"/>
    <n v="0"/>
  </r>
  <r>
    <x v="8"/>
    <n v="300"/>
    <n v="0"/>
    <n v="0"/>
  </r>
  <r>
    <x v="8"/>
    <n v="300"/>
    <n v="0"/>
    <n v="0"/>
  </r>
  <r>
    <x v="36"/>
    <n v="2000"/>
    <n v="0"/>
    <n v="0"/>
  </r>
  <r>
    <x v="8"/>
    <n v="2000"/>
    <n v="0"/>
    <n v="0"/>
  </r>
  <r>
    <x v="8"/>
    <n v="2000"/>
    <n v="0"/>
    <n v="0"/>
  </r>
  <r>
    <x v="201"/>
    <n v="0"/>
    <n v="0"/>
    <n v="0"/>
  </r>
  <r>
    <x v="6"/>
    <n v="0"/>
    <n v="0"/>
    <n v="0"/>
  </r>
  <r>
    <x v="36"/>
    <n v="0"/>
    <n v="0"/>
    <n v="0"/>
  </r>
  <r>
    <x v="8"/>
    <n v="0"/>
    <n v="0"/>
    <n v="0"/>
  </r>
  <r>
    <x v="8"/>
    <n v="0"/>
    <n v="0"/>
    <n v="0"/>
  </r>
  <r>
    <x v="202"/>
    <n v="0"/>
    <n v="0"/>
    <n v="0"/>
  </r>
  <r>
    <x v="6"/>
    <n v="0"/>
    <n v="0"/>
    <n v="0"/>
  </r>
  <r>
    <x v="9"/>
    <n v="0"/>
    <n v="0"/>
    <n v="0"/>
  </r>
  <r>
    <x v="8"/>
    <n v="0"/>
    <n v="0"/>
    <n v="0"/>
  </r>
  <r>
    <x v="8"/>
    <n v="0"/>
    <n v="0"/>
    <n v="0"/>
  </r>
  <r>
    <x v="203"/>
    <n v="400"/>
    <n v="300"/>
    <n v="300"/>
  </r>
  <r>
    <x v="6"/>
    <n v="400"/>
    <n v="300"/>
    <n v="300"/>
  </r>
  <r>
    <x v="27"/>
    <n v="400"/>
    <n v="300"/>
    <n v="300"/>
  </r>
  <r>
    <x v="8"/>
    <n v="400"/>
    <n v="300"/>
    <n v="300"/>
  </r>
  <r>
    <x v="8"/>
    <n v="400"/>
    <n v="300"/>
    <n v="300"/>
  </r>
  <r>
    <x v="204"/>
    <n v="4409600"/>
    <n v="4237813.58"/>
    <n v="4212761.88"/>
  </r>
  <r>
    <x v="6"/>
    <n v="4409600"/>
    <n v="4237813.58"/>
    <n v="4212761.88"/>
  </r>
  <r>
    <x v="23"/>
    <n v="1775000"/>
    <n v="1755792.86"/>
    <n v="1741936.41"/>
  </r>
  <r>
    <x v="8"/>
    <n v="1775000"/>
    <n v="1755792.86"/>
    <n v="1741936.41"/>
  </r>
  <r>
    <x v="8"/>
    <n v="1775000"/>
    <n v="1755792.86"/>
    <n v="1741936.41"/>
  </r>
  <r>
    <x v="11"/>
    <n v="1560400"/>
    <n v="1505087.66"/>
    <n v="1505087.66"/>
  </r>
  <r>
    <x v="8"/>
    <n v="1560400"/>
    <n v="1505087.66"/>
    <n v="1505087.66"/>
  </r>
  <r>
    <x v="8"/>
    <n v="1560400"/>
    <n v="1505087.66"/>
    <n v="1505087.66"/>
  </r>
  <r>
    <x v="50"/>
    <n v="770000"/>
    <n v="753125.02"/>
    <n v="753125.02"/>
  </r>
  <r>
    <x v="8"/>
    <n v="770000"/>
    <n v="753125.02"/>
    <n v="753125.02"/>
  </r>
  <r>
    <x v="8"/>
    <n v="770000"/>
    <n v="753125.02"/>
    <n v="753125.02"/>
  </r>
  <r>
    <x v="60"/>
    <n v="110100"/>
    <n v="108706.81"/>
    <n v="108706.81"/>
  </r>
  <r>
    <x v="8"/>
    <n v="110100"/>
    <n v="108706.81"/>
    <n v="108706.81"/>
  </r>
  <r>
    <x v="8"/>
    <n v="110100"/>
    <n v="108706.81"/>
    <n v="108706.81"/>
  </r>
  <r>
    <x v="16"/>
    <n v="15000"/>
    <n v="14941"/>
    <n v="14941"/>
  </r>
  <r>
    <x v="8"/>
    <n v="15000"/>
    <n v="14941"/>
    <n v="14941"/>
  </r>
  <r>
    <x v="8"/>
    <n v="15000"/>
    <n v="14941"/>
    <n v="14941"/>
  </r>
  <r>
    <x v="12"/>
    <n v="90000"/>
    <n v="64530.03"/>
    <n v="53722.38"/>
  </r>
  <r>
    <x v="8"/>
    <n v="90000"/>
    <n v="64530.03"/>
    <n v="53722.38"/>
  </r>
  <r>
    <x v="8"/>
    <n v="90000"/>
    <n v="64530.03"/>
    <n v="53722.38"/>
  </r>
  <r>
    <x v="99"/>
    <n v="2000"/>
    <n v="0"/>
    <n v="0"/>
  </r>
  <r>
    <x v="8"/>
    <n v="2000"/>
    <n v="0"/>
    <n v="0"/>
  </r>
  <r>
    <x v="8"/>
    <n v="2000"/>
    <n v="0"/>
    <n v="0"/>
  </r>
  <r>
    <x v="20"/>
    <n v="12000"/>
    <n v="8713.7000000000007"/>
    <n v="8713.7000000000007"/>
  </r>
  <r>
    <x v="8"/>
    <n v="12000"/>
    <n v="8713.7000000000007"/>
    <n v="8713.7000000000007"/>
  </r>
  <r>
    <x v="8"/>
    <n v="12000"/>
    <n v="8713.7000000000007"/>
    <n v="8713.7000000000007"/>
  </r>
  <r>
    <x v="7"/>
    <n v="27400"/>
    <n v="13443.66"/>
    <n v="13140.31"/>
  </r>
  <r>
    <x v="8"/>
    <n v="27400"/>
    <n v="13443.66"/>
    <n v="13140.31"/>
  </r>
  <r>
    <x v="8"/>
    <n v="27400"/>
    <n v="13443.66"/>
    <n v="13140.31"/>
  </r>
  <r>
    <x v="9"/>
    <n v="34200"/>
    <n v="5556.46"/>
    <n v="5472.21"/>
  </r>
  <r>
    <x v="8"/>
    <n v="34200"/>
    <n v="5556.46"/>
    <n v="5472.21"/>
  </r>
  <r>
    <x v="8"/>
    <n v="34200"/>
    <n v="5556.46"/>
    <n v="5472.21"/>
  </r>
  <r>
    <x v="62"/>
    <n v="500"/>
    <n v="0"/>
    <n v="0"/>
  </r>
  <r>
    <x v="8"/>
    <n v="500"/>
    <n v="0"/>
    <n v="0"/>
  </r>
  <r>
    <x v="8"/>
    <n v="500"/>
    <n v="0"/>
    <n v="0"/>
  </r>
  <r>
    <x v="13"/>
    <n v="13000"/>
    <n v="7916.38"/>
    <n v="7916.38"/>
  </r>
  <r>
    <x v="8"/>
    <n v="13000"/>
    <n v="7916.38"/>
    <n v="7916.38"/>
  </r>
  <r>
    <x v="8"/>
    <n v="13000"/>
    <n v="7916.38"/>
    <n v="7916.38"/>
  </r>
  <r>
    <x v="205"/>
    <n v="4000"/>
    <n v="0"/>
    <n v="0"/>
  </r>
  <r>
    <x v="6"/>
    <n v="4000"/>
    <n v="0"/>
    <n v="0"/>
  </r>
  <r>
    <x v="11"/>
    <n v="0"/>
    <n v="0"/>
    <n v="0"/>
  </r>
  <r>
    <x v="8"/>
    <n v="0"/>
    <n v="0"/>
    <n v="0"/>
  </r>
  <r>
    <x v="8"/>
    <n v="0"/>
    <n v="0"/>
    <n v="0"/>
  </r>
  <r>
    <x v="50"/>
    <n v="0"/>
    <n v="0"/>
    <n v="0"/>
  </r>
  <r>
    <x v="8"/>
    <n v="0"/>
    <n v="0"/>
    <n v="0"/>
  </r>
  <r>
    <x v="8"/>
    <n v="0"/>
    <n v="0"/>
    <n v="0"/>
  </r>
  <r>
    <x v="12"/>
    <n v="0"/>
    <n v="0"/>
    <n v="0"/>
  </r>
  <r>
    <x v="8"/>
    <n v="0"/>
    <n v="0"/>
    <n v="0"/>
  </r>
  <r>
    <x v="8"/>
    <n v="0"/>
    <n v="0"/>
    <n v="0"/>
  </r>
  <r>
    <x v="20"/>
    <n v="2000"/>
    <n v="0"/>
    <n v="0"/>
  </r>
  <r>
    <x v="8"/>
    <n v="2000"/>
    <n v="0"/>
    <n v="0"/>
  </r>
  <r>
    <x v="8"/>
    <n v="2000"/>
    <n v="0"/>
    <n v="0"/>
  </r>
  <r>
    <x v="7"/>
    <n v="0"/>
    <n v="0"/>
    <n v="0"/>
  </r>
  <r>
    <x v="8"/>
    <n v="0"/>
    <n v="0"/>
    <n v="0"/>
  </r>
  <r>
    <x v="8"/>
    <n v="0"/>
    <n v="0"/>
    <n v="0"/>
  </r>
  <r>
    <x v="9"/>
    <n v="2000"/>
    <n v="0"/>
    <n v="0"/>
  </r>
  <r>
    <x v="8"/>
    <n v="2000"/>
    <n v="0"/>
    <n v="0"/>
  </r>
  <r>
    <x v="8"/>
    <n v="2000"/>
    <n v="0"/>
    <n v="0"/>
  </r>
  <r>
    <x v="62"/>
    <n v="0"/>
    <n v="0"/>
    <n v="0"/>
  </r>
  <r>
    <x v="8"/>
    <n v="0"/>
    <n v="0"/>
    <n v="0"/>
  </r>
  <r>
    <x v="8"/>
    <n v="0"/>
    <n v="0"/>
    <n v="0"/>
  </r>
  <r>
    <x v="206"/>
    <n v="104000"/>
    <n v="104000"/>
    <n v="104000"/>
  </r>
  <r>
    <x v="6"/>
    <n v="104000"/>
    <n v="104000"/>
    <n v="104000"/>
  </r>
  <r>
    <x v="77"/>
    <n v="104000"/>
    <n v="104000"/>
    <n v="104000"/>
  </r>
  <r>
    <x v="8"/>
    <n v="104000"/>
    <n v="104000"/>
    <n v="104000"/>
  </r>
  <r>
    <x v="8"/>
    <n v="104000"/>
    <n v="104000"/>
    <n v="104000"/>
  </r>
  <r>
    <x v="207"/>
    <n v="48000"/>
    <n v="42937.19"/>
    <n v="34687.89"/>
  </r>
  <r>
    <x v="208"/>
    <n v="48000"/>
    <n v="42937.19"/>
    <n v="34687.89"/>
  </r>
  <r>
    <x v="209"/>
    <n v="48000"/>
    <n v="42937.19"/>
    <n v="34687.89"/>
  </r>
  <r>
    <x v="210"/>
    <n v="0"/>
    <n v="0"/>
    <n v="0"/>
  </r>
  <r>
    <x v="6"/>
    <n v="0"/>
    <n v="0"/>
    <n v="0"/>
  </r>
  <r>
    <x v="36"/>
    <n v="0"/>
    <n v="0"/>
    <n v="0"/>
  </r>
  <r>
    <x v="8"/>
    <n v="0"/>
    <n v="0"/>
    <n v="0"/>
  </r>
  <r>
    <x v="8"/>
    <n v="0"/>
    <n v="0"/>
    <n v="0"/>
  </r>
  <r>
    <x v="211"/>
    <n v="48000"/>
    <n v="42937.19"/>
    <n v="34687.89"/>
  </r>
  <r>
    <x v="6"/>
    <n v="48000"/>
    <n v="42937.19"/>
    <n v="34687.89"/>
  </r>
  <r>
    <x v="12"/>
    <n v="0"/>
    <n v="0"/>
    <n v="0"/>
  </r>
  <r>
    <x v="8"/>
    <n v="0"/>
    <n v="0"/>
    <n v="0"/>
  </r>
  <r>
    <x v="8"/>
    <n v="0"/>
    <n v="0"/>
    <n v="0"/>
  </r>
  <r>
    <x v="7"/>
    <n v="33000"/>
    <n v="28523.759999999998"/>
    <n v="28523.759999999998"/>
  </r>
  <r>
    <x v="8"/>
    <n v="33000"/>
    <n v="28523.759999999998"/>
    <n v="28523.759999999998"/>
  </r>
  <r>
    <x v="8"/>
    <n v="33000"/>
    <n v="28523.759999999998"/>
    <n v="28523.759999999998"/>
  </r>
  <r>
    <x v="9"/>
    <n v="15000"/>
    <n v="14413.43"/>
    <n v="6164.13"/>
  </r>
  <r>
    <x v="8"/>
    <n v="15000"/>
    <n v="14413.43"/>
    <n v="6164.13"/>
  </r>
  <r>
    <x v="8"/>
    <n v="15000"/>
    <n v="14413.43"/>
    <n v="6164.13"/>
  </r>
  <r>
    <x v="212"/>
    <n v="1862557.52"/>
    <n v="664250.65"/>
    <n v="502950.76"/>
  </r>
  <r>
    <x v="194"/>
    <n v="1862557.52"/>
    <n v="664250.65"/>
    <n v="502950.76"/>
  </r>
  <r>
    <x v="213"/>
    <n v="155318.9"/>
    <n v="0"/>
    <n v="0"/>
  </r>
  <r>
    <x v="196"/>
    <n v="155318.9"/>
    <n v="0"/>
    <n v="0"/>
  </r>
  <r>
    <x v="214"/>
    <n v="5318.9"/>
    <n v="0"/>
    <n v="0"/>
  </r>
  <r>
    <x v="6"/>
    <n v="5318.9"/>
    <n v="0"/>
    <n v="0"/>
  </r>
  <r>
    <x v="77"/>
    <n v="100"/>
    <n v="0"/>
    <n v="0"/>
  </r>
  <r>
    <x v="215"/>
    <n v="100"/>
    <n v="0"/>
    <n v="0"/>
  </r>
  <r>
    <x v="215"/>
    <n v="100"/>
    <n v="0"/>
    <n v="0"/>
  </r>
  <r>
    <x v="12"/>
    <n v="200"/>
    <n v="0"/>
    <n v="0"/>
  </r>
  <r>
    <x v="8"/>
    <n v="100"/>
    <n v="0"/>
    <n v="0"/>
  </r>
  <r>
    <x v="215"/>
    <n v="100"/>
    <n v="0"/>
    <n v="0"/>
  </r>
  <r>
    <x v="8"/>
    <n v="200"/>
    <n v="0"/>
    <n v="0"/>
  </r>
  <r>
    <x v="99"/>
    <n v="4168.8999999999996"/>
    <n v="0"/>
    <n v="0"/>
  </r>
  <r>
    <x v="216"/>
    <n v="4168.8999999999996"/>
    <n v="0"/>
    <n v="0"/>
  </r>
  <r>
    <x v="216"/>
    <n v="4168.8999999999996"/>
    <n v="0"/>
    <n v="0"/>
  </r>
  <r>
    <x v="7"/>
    <n v="100"/>
    <n v="0"/>
    <n v="0"/>
  </r>
  <r>
    <x v="215"/>
    <n v="100"/>
    <n v="0"/>
    <n v="0"/>
  </r>
  <r>
    <x v="215"/>
    <n v="100"/>
    <n v="0"/>
    <n v="0"/>
  </r>
  <r>
    <x v="9"/>
    <n v="650"/>
    <n v="0"/>
    <n v="0"/>
  </r>
  <r>
    <x v="215"/>
    <n v="650"/>
    <n v="0"/>
    <n v="0"/>
  </r>
  <r>
    <x v="215"/>
    <n v="650"/>
    <n v="0"/>
    <n v="0"/>
  </r>
  <r>
    <x v="62"/>
    <n v="100"/>
    <n v="0"/>
    <n v="0"/>
  </r>
  <r>
    <x v="215"/>
    <n v="100"/>
    <n v="0"/>
    <n v="0"/>
  </r>
  <r>
    <x v="215"/>
    <n v="100"/>
    <n v="0"/>
    <n v="0"/>
  </r>
  <r>
    <x v="217"/>
    <n v="150000"/>
    <n v="0"/>
    <n v="0"/>
  </r>
  <r>
    <x v="6"/>
    <n v="150000"/>
    <n v="0"/>
    <n v="0"/>
  </r>
  <r>
    <x v="23"/>
    <n v="88000"/>
    <n v="0"/>
    <n v="0"/>
  </r>
  <r>
    <x v="216"/>
    <n v="88000"/>
    <n v="0"/>
    <n v="0"/>
  </r>
  <r>
    <x v="216"/>
    <n v="88000"/>
    <n v="0"/>
    <n v="0"/>
  </r>
  <r>
    <x v="50"/>
    <n v="30000"/>
    <n v="0"/>
    <n v="0"/>
  </r>
  <r>
    <x v="216"/>
    <n v="30000"/>
    <n v="0"/>
    <n v="0"/>
  </r>
  <r>
    <x v="216"/>
    <n v="30000"/>
    <n v="0"/>
    <n v="0"/>
  </r>
  <r>
    <x v="60"/>
    <n v="8000"/>
    <n v="0"/>
    <n v="0"/>
  </r>
  <r>
    <x v="216"/>
    <n v="8000"/>
    <n v="0"/>
    <n v="0"/>
  </r>
  <r>
    <x v="216"/>
    <n v="8000"/>
    <n v="0"/>
    <n v="0"/>
  </r>
  <r>
    <x v="17"/>
    <n v="24000"/>
    <n v="0"/>
    <n v="0"/>
  </r>
  <r>
    <x v="216"/>
    <n v="24000"/>
    <n v="0"/>
    <n v="0"/>
  </r>
  <r>
    <x v="216"/>
    <n v="24000"/>
    <n v="0"/>
    <n v="0"/>
  </r>
  <r>
    <x v="195"/>
    <n v="536104.19999999995"/>
    <n v="73901.41"/>
    <n v="46772.55"/>
  </r>
  <r>
    <x v="196"/>
    <n v="536104.19999999995"/>
    <n v="73901.41"/>
    <n v="46772.55"/>
  </r>
  <r>
    <x v="218"/>
    <n v="401200"/>
    <n v="25736.57"/>
    <n v="11173.43"/>
  </r>
  <r>
    <x v="6"/>
    <n v="401200"/>
    <n v="25736.57"/>
    <n v="11173.43"/>
  </r>
  <r>
    <x v="77"/>
    <n v="300100"/>
    <n v="0"/>
    <n v="0"/>
  </r>
  <r>
    <x v="8"/>
    <n v="100"/>
    <n v="0"/>
    <n v="0"/>
  </r>
  <r>
    <x v="216"/>
    <n v="300000"/>
    <n v="0"/>
    <n v="0"/>
  </r>
  <r>
    <x v="8"/>
    <n v="300100"/>
    <n v="0"/>
    <n v="0"/>
  </r>
  <r>
    <x v="12"/>
    <n v="60000"/>
    <n v="24732.880000000001"/>
    <n v="10271.57"/>
  </r>
  <r>
    <x v="8"/>
    <n v="50000"/>
    <n v="24732.880000000001"/>
    <n v="10271.57"/>
  </r>
  <r>
    <x v="215"/>
    <n v="10000"/>
    <n v="0"/>
    <n v="0"/>
  </r>
  <r>
    <x v="8"/>
    <n v="60000"/>
    <n v="24732.880000000001"/>
    <n v="10271.57"/>
  </r>
  <r>
    <x v="7"/>
    <n v="10100"/>
    <n v="0"/>
    <n v="0"/>
  </r>
  <r>
    <x v="8"/>
    <n v="100"/>
    <n v="0"/>
    <n v="0"/>
  </r>
  <r>
    <x v="215"/>
    <n v="10000"/>
    <n v="0"/>
    <n v="0"/>
  </r>
  <r>
    <x v="8"/>
    <n v="10100"/>
    <n v="0"/>
    <n v="0"/>
  </r>
  <r>
    <x v="9"/>
    <n v="30000"/>
    <n v="1003.69"/>
    <n v="901.86"/>
  </r>
  <r>
    <x v="8"/>
    <n v="15000"/>
    <n v="1003.69"/>
    <n v="901.86"/>
  </r>
  <r>
    <x v="215"/>
    <n v="15000"/>
    <n v="0"/>
    <n v="0"/>
  </r>
  <r>
    <x v="8"/>
    <n v="30000"/>
    <n v="1003.69"/>
    <n v="901.86"/>
  </r>
  <r>
    <x v="62"/>
    <n v="1000"/>
    <n v="0"/>
    <n v="0"/>
  </r>
  <r>
    <x v="215"/>
    <n v="1000"/>
    <n v="0"/>
    <n v="0"/>
  </r>
  <r>
    <x v="215"/>
    <n v="1000"/>
    <n v="0"/>
    <n v="0"/>
  </r>
  <r>
    <x v="219"/>
    <n v="134904.20000000001"/>
    <n v="48164.84"/>
    <n v="35599.120000000003"/>
  </r>
  <r>
    <x v="6"/>
    <n v="134904.20000000001"/>
    <n v="48164.84"/>
    <n v="35599.120000000003"/>
  </r>
  <r>
    <x v="12"/>
    <n v="47304.2"/>
    <n v="28635.13"/>
    <n v="18369.41"/>
  </r>
  <r>
    <x v="8"/>
    <n v="5900"/>
    <n v="5774.14"/>
    <n v="138"/>
  </r>
  <r>
    <x v="215"/>
    <n v="15000"/>
    <n v="0"/>
    <n v="0"/>
  </r>
  <r>
    <x v="216"/>
    <n v="18258.02"/>
    <n v="14832.57"/>
    <n v="10202.99"/>
  </r>
  <r>
    <x v="220"/>
    <n v="8146.18"/>
    <n v="8028.42"/>
    <n v="8028.42"/>
  </r>
  <r>
    <x v="8"/>
    <n v="47304.2"/>
    <n v="28635.13"/>
    <n v="18369.41"/>
  </r>
  <r>
    <x v="7"/>
    <n v="24600"/>
    <n v="4600"/>
    <n v="2300"/>
  </r>
  <r>
    <x v="8"/>
    <n v="4600"/>
    <n v="4600"/>
    <n v="2300"/>
  </r>
  <r>
    <x v="215"/>
    <n v="20000"/>
    <n v="0"/>
    <n v="0"/>
  </r>
  <r>
    <x v="8"/>
    <n v="24600"/>
    <n v="4600"/>
    <n v="2300"/>
  </r>
  <r>
    <x v="9"/>
    <n v="63000"/>
    <n v="14929.71"/>
    <n v="14929.71"/>
  </r>
  <r>
    <x v="8"/>
    <n v="10000"/>
    <n v="5783.27"/>
    <n v="5783.27"/>
  </r>
  <r>
    <x v="215"/>
    <n v="25000"/>
    <n v="0"/>
    <n v="0"/>
  </r>
  <r>
    <x v="216"/>
    <n v="28000"/>
    <n v="9146.44"/>
    <n v="9146.44"/>
  </r>
  <r>
    <x v="8"/>
    <n v="63000"/>
    <n v="14929.71"/>
    <n v="14929.71"/>
  </r>
  <r>
    <x v="198"/>
    <n v="1171134.42"/>
    <n v="590349.24"/>
    <n v="456178.21"/>
  </r>
  <r>
    <x v="196"/>
    <n v="1171134.42"/>
    <n v="590349.24"/>
    <n v="456178.21"/>
  </r>
  <r>
    <x v="221"/>
    <n v="42200"/>
    <n v="0"/>
    <n v="0"/>
  </r>
  <r>
    <x v="6"/>
    <n v="42200"/>
    <n v="0"/>
    <n v="0"/>
  </r>
  <r>
    <x v="36"/>
    <n v="42200"/>
    <n v="0"/>
    <n v="0"/>
  </r>
  <r>
    <x v="8"/>
    <n v="0"/>
    <n v="0"/>
    <n v="0"/>
  </r>
  <r>
    <x v="215"/>
    <n v="12200"/>
    <n v="0"/>
    <n v="0"/>
  </r>
  <r>
    <x v="216"/>
    <n v="30000"/>
    <n v="0"/>
    <n v="0"/>
  </r>
  <r>
    <x v="8"/>
    <n v="42200"/>
    <n v="0"/>
    <n v="0"/>
  </r>
  <r>
    <x v="222"/>
    <n v="125559.91"/>
    <n v="90000"/>
    <n v="0"/>
  </r>
  <r>
    <x v="6"/>
    <n v="125559.91"/>
    <n v="90000"/>
    <n v="0"/>
  </r>
  <r>
    <x v="36"/>
    <n v="125559.91"/>
    <n v="90000"/>
    <n v="0"/>
  </r>
  <r>
    <x v="8"/>
    <n v="100"/>
    <n v="0"/>
    <n v="0"/>
  </r>
  <r>
    <x v="215"/>
    <n v="100"/>
    <n v="0"/>
    <n v="0"/>
  </r>
  <r>
    <x v="216"/>
    <n v="125359.91"/>
    <n v="90000"/>
    <n v="0"/>
  </r>
  <r>
    <x v="8"/>
    <n v="125559.91"/>
    <n v="90000"/>
    <n v="0"/>
  </r>
  <r>
    <x v="223"/>
    <n v="25100"/>
    <n v="0"/>
    <n v="0"/>
  </r>
  <r>
    <x v="6"/>
    <n v="25100"/>
    <n v="0"/>
    <n v="0"/>
  </r>
  <r>
    <x v="36"/>
    <n v="25100"/>
    <n v="0"/>
    <n v="0"/>
  </r>
  <r>
    <x v="8"/>
    <n v="100"/>
    <n v="0"/>
    <n v="0"/>
  </r>
  <r>
    <x v="216"/>
    <n v="25000"/>
    <n v="0"/>
    <n v="0"/>
  </r>
  <r>
    <x v="8"/>
    <n v="25100"/>
    <n v="0"/>
    <n v="0"/>
  </r>
  <r>
    <x v="224"/>
    <n v="35000"/>
    <n v="4332.2"/>
    <n v="3585.1"/>
  </r>
  <r>
    <x v="6"/>
    <n v="35000"/>
    <n v="4332.2"/>
    <n v="3585.1"/>
  </r>
  <r>
    <x v="12"/>
    <n v="500"/>
    <n v="414.5"/>
    <n v="0"/>
  </r>
  <r>
    <x v="8"/>
    <n v="500"/>
    <n v="414.5"/>
    <n v="0"/>
  </r>
  <r>
    <x v="8"/>
    <n v="500"/>
    <n v="414.5"/>
    <n v="0"/>
  </r>
  <r>
    <x v="20"/>
    <n v="0"/>
    <n v="0"/>
    <n v="0"/>
  </r>
  <r>
    <x v="8"/>
    <n v="0"/>
    <n v="0"/>
    <n v="0"/>
  </r>
  <r>
    <x v="8"/>
    <n v="0"/>
    <n v="0"/>
    <n v="0"/>
  </r>
  <r>
    <x v="7"/>
    <n v="0"/>
    <n v="0"/>
    <n v="0"/>
  </r>
  <r>
    <x v="8"/>
    <n v="0"/>
    <n v="0"/>
    <n v="0"/>
  </r>
  <r>
    <x v="8"/>
    <n v="0"/>
    <n v="0"/>
    <n v="0"/>
  </r>
  <r>
    <x v="9"/>
    <n v="34500"/>
    <n v="3917.7"/>
    <n v="3585.1"/>
  </r>
  <r>
    <x v="8"/>
    <n v="34500"/>
    <n v="3917.7"/>
    <n v="3585.1"/>
  </r>
  <r>
    <x v="8"/>
    <n v="34500"/>
    <n v="3917.7"/>
    <n v="3585.1"/>
  </r>
  <r>
    <x v="122"/>
    <n v="0"/>
    <n v="0"/>
    <n v="0"/>
  </r>
  <r>
    <x v="8"/>
    <n v="0"/>
    <n v="0"/>
    <n v="0"/>
  </r>
  <r>
    <x v="8"/>
    <n v="0"/>
    <n v="0"/>
    <n v="0"/>
  </r>
  <r>
    <x v="225"/>
    <n v="20851.95"/>
    <n v="229"/>
    <n v="104"/>
  </r>
  <r>
    <x v="6"/>
    <n v="20851.95"/>
    <n v="229"/>
    <n v="104"/>
  </r>
  <r>
    <x v="12"/>
    <n v="4100"/>
    <n v="0"/>
    <n v="0"/>
  </r>
  <r>
    <x v="8"/>
    <n v="0"/>
    <n v="0"/>
    <n v="0"/>
  </r>
  <r>
    <x v="215"/>
    <n v="100"/>
    <n v="0"/>
    <n v="0"/>
  </r>
  <r>
    <x v="216"/>
    <n v="4000"/>
    <n v="0"/>
    <n v="0"/>
  </r>
  <r>
    <x v="8"/>
    <n v="4100"/>
    <n v="0"/>
    <n v="0"/>
  </r>
  <r>
    <x v="99"/>
    <n v="500"/>
    <n v="0"/>
    <n v="0"/>
  </r>
  <r>
    <x v="8"/>
    <n v="500"/>
    <n v="0"/>
    <n v="0"/>
  </r>
  <r>
    <x v="8"/>
    <n v="500"/>
    <n v="0"/>
    <n v="0"/>
  </r>
  <r>
    <x v="20"/>
    <n v="0"/>
    <n v="0"/>
    <n v="0"/>
  </r>
  <r>
    <x v="8"/>
    <n v="0"/>
    <n v="0"/>
    <n v="0"/>
  </r>
  <r>
    <x v="8"/>
    <n v="0"/>
    <n v="0"/>
    <n v="0"/>
  </r>
  <r>
    <x v="7"/>
    <n v="600"/>
    <n v="0"/>
    <n v="0"/>
  </r>
  <r>
    <x v="8"/>
    <n v="500"/>
    <n v="0"/>
    <n v="0"/>
  </r>
  <r>
    <x v="215"/>
    <n v="100"/>
    <n v="0"/>
    <n v="0"/>
  </r>
  <r>
    <x v="8"/>
    <n v="600"/>
    <n v="0"/>
    <n v="0"/>
  </r>
  <r>
    <x v="9"/>
    <n v="13869"/>
    <n v="229"/>
    <n v="104"/>
  </r>
  <r>
    <x v="8"/>
    <n v="500"/>
    <n v="0"/>
    <n v="0"/>
  </r>
  <r>
    <x v="215"/>
    <n v="2333"/>
    <n v="0"/>
    <n v="0"/>
  </r>
  <r>
    <x v="216"/>
    <n v="11036"/>
    <n v="229"/>
    <n v="104"/>
  </r>
  <r>
    <x v="8"/>
    <n v="13869"/>
    <n v="229"/>
    <n v="104"/>
  </r>
  <r>
    <x v="62"/>
    <n v="200"/>
    <n v="0"/>
    <n v="0"/>
  </r>
  <r>
    <x v="8"/>
    <n v="100"/>
    <n v="0"/>
    <n v="0"/>
  </r>
  <r>
    <x v="215"/>
    <n v="100"/>
    <n v="0"/>
    <n v="0"/>
  </r>
  <r>
    <x v="8"/>
    <n v="200"/>
    <n v="0"/>
    <n v="0"/>
  </r>
  <r>
    <x v="122"/>
    <n v="1582.95"/>
    <n v="0"/>
    <n v="0"/>
  </r>
  <r>
    <x v="8"/>
    <n v="0"/>
    <n v="0"/>
    <n v="0"/>
  </r>
  <r>
    <x v="216"/>
    <n v="1582.95"/>
    <n v="0"/>
    <n v="0"/>
  </r>
  <r>
    <x v="8"/>
    <n v="1582.95"/>
    <n v="0"/>
    <n v="0"/>
  </r>
  <r>
    <x v="226"/>
    <n v="223500"/>
    <n v="187200"/>
    <n v="156000"/>
  </r>
  <r>
    <x v="6"/>
    <n v="223500"/>
    <n v="187200"/>
    <n v="156000"/>
  </r>
  <r>
    <x v="122"/>
    <n v="223500"/>
    <n v="187200"/>
    <n v="156000"/>
  </r>
  <r>
    <x v="8"/>
    <n v="223500"/>
    <n v="187200"/>
    <n v="156000"/>
  </r>
  <r>
    <x v="8"/>
    <n v="223500"/>
    <n v="187200"/>
    <n v="156000"/>
  </r>
  <r>
    <x v="227"/>
    <n v="9000"/>
    <n v="8965.5"/>
    <n v="4100.5"/>
  </r>
  <r>
    <x v="6"/>
    <n v="9000"/>
    <n v="8965.5"/>
    <n v="4100.5"/>
  </r>
  <r>
    <x v="122"/>
    <n v="9000"/>
    <n v="8965.5"/>
    <n v="4100.5"/>
  </r>
  <r>
    <x v="8"/>
    <n v="9000"/>
    <n v="8965.5"/>
    <n v="4100.5"/>
  </r>
  <r>
    <x v="8"/>
    <n v="9000"/>
    <n v="8965.5"/>
    <n v="4100.5"/>
  </r>
  <r>
    <x v="217"/>
    <n v="149900"/>
    <n v="25023.62"/>
    <n v="22802.62"/>
  </r>
  <r>
    <x v="6"/>
    <n v="149900"/>
    <n v="25023.62"/>
    <n v="22802.62"/>
  </r>
  <r>
    <x v="77"/>
    <n v="100"/>
    <n v="0"/>
    <n v="0"/>
  </r>
  <r>
    <x v="215"/>
    <n v="100"/>
    <n v="0"/>
    <n v="0"/>
  </r>
  <r>
    <x v="215"/>
    <n v="100"/>
    <n v="0"/>
    <n v="0"/>
  </r>
  <r>
    <x v="16"/>
    <n v="2000"/>
    <n v="450"/>
    <n v="450"/>
  </r>
  <r>
    <x v="215"/>
    <n v="2000"/>
    <n v="450"/>
    <n v="450"/>
  </r>
  <r>
    <x v="215"/>
    <n v="2000"/>
    <n v="450"/>
    <n v="450"/>
  </r>
  <r>
    <x v="12"/>
    <n v="6700"/>
    <n v="0"/>
    <n v="0"/>
  </r>
  <r>
    <x v="8"/>
    <n v="1700"/>
    <n v="0"/>
    <n v="0"/>
  </r>
  <r>
    <x v="215"/>
    <n v="5000"/>
    <n v="0"/>
    <n v="0"/>
  </r>
  <r>
    <x v="8"/>
    <n v="6700"/>
    <n v="0"/>
    <n v="0"/>
  </r>
  <r>
    <x v="20"/>
    <n v="2000"/>
    <n v="0"/>
    <n v="0"/>
  </r>
  <r>
    <x v="215"/>
    <n v="2000"/>
    <n v="0"/>
    <n v="0"/>
  </r>
  <r>
    <x v="215"/>
    <n v="2000"/>
    <n v="0"/>
    <n v="0"/>
  </r>
  <r>
    <x v="7"/>
    <n v="34600"/>
    <n v="19800"/>
    <n v="18000"/>
  </r>
  <r>
    <x v="8"/>
    <n v="3600"/>
    <n v="3600"/>
    <n v="3600"/>
  </r>
  <r>
    <x v="215"/>
    <n v="1000"/>
    <n v="0"/>
    <n v="0"/>
  </r>
  <r>
    <x v="216"/>
    <n v="30000"/>
    <n v="16200"/>
    <n v="14400"/>
  </r>
  <r>
    <x v="8"/>
    <n v="34600"/>
    <n v="19800"/>
    <n v="18000"/>
  </r>
  <r>
    <x v="9"/>
    <n v="103800"/>
    <n v="4773.62"/>
    <n v="4352.62"/>
  </r>
  <r>
    <x v="8"/>
    <n v="4400"/>
    <n v="3336.74"/>
    <n v="3062.34"/>
  </r>
  <r>
    <x v="215"/>
    <n v="40400"/>
    <n v="1436.88"/>
    <n v="1290.28"/>
  </r>
  <r>
    <x v="216"/>
    <n v="59000"/>
    <n v="0"/>
    <n v="0"/>
  </r>
  <r>
    <x v="8"/>
    <n v="103800"/>
    <n v="4773.62"/>
    <n v="4352.62"/>
  </r>
  <r>
    <x v="62"/>
    <n v="700"/>
    <n v="0"/>
    <n v="0"/>
  </r>
  <r>
    <x v="8"/>
    <n v="200"/>
    <n v="0"/>
    <n v="0"/>
  </r>
  <r>
    <x v="215"/>
    <n v="500"/>
    <n v="0"/>
    <n v="0"/>
  </r>
  <r>
    <x v="8"/>
    <n v="700"/>
    <n v="0"/>
    <n v="0"/>
  </r>
  <r>
    <x v="228"/>
    <n v="52082.559999999998"/>
    <n v="46200"/>
    <n v="46200"/>
  </r>
  <r>
    <x v="6"/>
    <n v="52082.559999999998"/>
    <n v="46200"/>
    <n v="46200"/>
  </r>
  <r>
    <x v="122"/>
    <n v="52082.559999999998"/>
    <n v="46200"/>
    <n v="46200"/>
  </r>
  <r>
    <x v="8"/>
    <n v="6000"/>
    <n v="5650"/>
    <n v="5650"/>
  </r>
  <r>
    <x v="229"/>
    <n v="46032"/>
    <n v="40550"/>
    <n v="40550"/>
  </r>
  <r>
    <x v="220"/>
    <n v="50.56"/>
    <n v="0"/>
    <n v="0"/>
  </r>
  <r>
    <x v="8"/>
    <n v="52082.559999999998"/>
    <n v="46200"/>
    <n v="46200"/>
  </r>
  <r>
    <x v="230"/>
    <n v="159800"/>
    <n v="55112.65"/>
    <n v="55003.65"/>
  </r>
  <r>
    <x v="6"/>
    <n v="159800"/>
    <n v="55112.65"/>
    <n v="55003.65"/>
  </r>
  <r>
    <x v="11"/>
    <n v="127500"/>
    <n v="53655.47"/>
    <n v="53655.47"/>
  </r>
  <r>
    <x v="8"/>
    <n v="56500"/>
    <n v="53655.47"/>
    <n v="53655.47"/>
  </r>
  <r>
    <x v="215"/>
    <n v="71000"/>
    <n v="0"/>
    <n v="0"/>
  </r>
  <r>
    <x v="8"/>
    <n v="127500"/>
    <n v="53655.47"/>
    <n v="53655.47"/>
  </r>
  <r>
    <x v="50"/>
    <n v="16200"/>
    <n v="0"/>
    <n v="0"/>
  </r>
  <r>
    <x v="8"/>
    <n v="0"/>
    <n v="0"/>
    <n v="0"/>
  </r>
  <r>
    <x v="215"/>
    <n v="16200"/>
    <n v="0"/>
    <n v="0"/>
  </r>
  <r>
    <x v="8"/>
    <n v="16200"/>
    <n v="0"/>
    <n v="0"/>
  </r>
  <r>
    <x v="12"/>
    <n v="13300"/>
    <n v="0"/>
    <n v="0"/>
  </r>
  <r>
    <x v="8"/>
    <n v="0"/>
    <n v="0"/>
    <n v="0"/>
  </r>
  <r>
    <x v="215"/>
    <n v="13300"/>
    <n v="0"/>
    <n v="0"/>
  </r>
  <r>
    <x v="8"/>
    <n v="13300"/>
    <n v="0"/>
    <n v="0"/>
  </r>
  <r>
    <x v="99"/>
    <n v="500"/>
    <n v="0"/>
    <n v="0"/>
  </r>
  <r>
    <x v="8"/>
    <n v="500"/>
    <n v="0"/>
    <n v="0"/>
  </r>
  <r>
    <x v="8"/>
    <n v="500"/>
    <n v="0"/>
    <n v="0"/>
  </r>
  <r>
    <x v="7"/>
    <n v="100"/>
    <n v="0"/>
    <n v="0"/>
  </r>
  <r>
    <x v="8"/>
    <n v="0"/>
    <n v="0"/>
    <n v="0"/>
  </r>
  <r>
    <x v="215"/>
    <n v="100"/>
    <n v="0"/>
    <n v="0"/>
  </r>
  <r>
    <x v="8"/>
    <n v="100"/>
    <n v="0"/>
    <n v="0"/>
  </r>
  <r>
    <x v="9"/>
    <n v="2100"/>
    <n v="1457.18"/>
    <n v="1348.18"/>
  </r>
  <r>
    <x v="8"/>
    <n v="2000"/>
    <n v="1457.18"/>
    <n v="1348.18"/>
  </r>
  <r>
    <x v="215"/>
    <n v="100"/>
    <n v="0"/>
    <n v="0"/>
  </r>
  <r>
    <x v="8"/>
    <n v="2100"/>
    <n v="1457.18"/>
    <n v="1348.18"/>
  </r>
  <r>
    <x v="62"/>
    <n v="100"/>
    <n v="0"/>
    <n v="0"/>
  </r>
  <r>
    <x v="8"/>
    <n v="0"/>
    <n v="0"/>
    <n v="0"/>
  </r>
  <r>
    <x v="215"/>
    <n v="100"/>
    <n v="0"/>
    <n v="0"/>
  </r>
  <r>
    <x v="8"/>
    <n v="100"/>
    <n v="0"/>
    <n v="0"/>
  </r>
  <r>
    <x v="231"/>
    <n v="267200"/>
    <n v="156649.76999999999"/>
    <n v="151745.84"/>
  </r>
  <r>
    <x v="6"/>
    <n v="267200"/>
    <n v="156649.76999999999"/>
    <n v="151745.84"/>
  </r>
  <r>
    <x v="23"/>
    <n v="0"/>
    <n v="0"/>
    <n v="0"/>
  </r>
  <r>
    <x v="8"/>
    <n v="0"/>
    <n v="0"/>
    <n v="0"/>
  </r>
  <r>
    <x v="8"/>
    <n v="0"/>
    <n v="0"/>
    <n v="0"/>
  </r>
  <r>
    <x v="11"/>
    <n v="226000"/>
    <n v="137365.37"/>
    <n v="137365.37"/>
  </r>
  <r>
    <x v="8"/>
    <n v="140000"/>
    <n v="137365.37"/>
    <n v="137365.37"/>
  </r>
  <r>
    <x v="215"/>
    <n v="86000"/>
    <n v="0"/>
    <n v="0"/>
  </r>
  <r>
    <x v="8"/>
    <n v="226000"/>
    <n v="137365.37"/>
    <n v="137365.37"/>
  </r>
  <r>
    <x v="50"/>
    <n v="15600"/>
    <n v="0"/>
    <n v="0"/>
  </r>
  <r>
    <x v="8"/>
    <n v="0"/>
    <n v="0"/>
    <n v="0"/>
  </r>
  <r>
    <x v="215"/>
    <n v="15600"/>
    <n v="0"/>
    <n v="0"/>
  </r>
  <r>
    <x v="8"/>
    <n v="15600"/>
    <n v="0"/>
    <n v="0"/>
  </r>
  <r>
    <x v="12"/>
    <n v="100"/>
    <n v="0"/>
    <n v="0"/>
  </r>
  <r>
    <x v="8"/>
    <n v="0"/>
    <n v="0"/>
    <n v="0"/>
  </r>
  <r>
    <x v="215"/>
    <n v="100"/>
    <n v="0"/>
    <n v="0"/>
  </r>
  <r>
    <x v="8"/>
    <n v="100"/>
    <n v="0"/>
    <n v="0"/>
  </r>
  <r>
    <x v="99"/>
    <n v="100"/>
    <n v="0"/>
    <n v="0"/>
  </r>
  <r>
    <x v="215"/>
    <n v="100"/>
    <n v="0"/>
    <n v="0"/>
  </r>
  <r>
    <x v="215"/>
    <n v="100"/>
    <n v="0"/>
    <n v="0"/>
  </r>
  <r>
    <x v="7"/>
    <n v="15100"/>
    <n v="14395.7"/>
    <n v="11174.05"/>
  </r>
  <r>
    <x v="8"/>
    <n v="15000"/>
    <n v="14395.7"/>
    <n v="11174.05"/>
  </r>
  <r>
    <x v="215"/>
    <n v="100"/>
    <n v="0"/>
    <n v="0"/>
  </r>
  <r>
    <x v="8"/>
    <n v="15100"/>
    <n v="14395.7"/>
    <n v="11174.05"/>
  </r>
  <r>
    <x v="9"/>
    <n v="10300"/>
    <n v="4888.7"/>
    <n v="3206.42"/>
  </r>
  <r>
    <x v="8"/>
    <n v="10200"/>
    <n v="4888.7"/>
    <n v="3206.42"/>
  </r>
  <r>
    <x v="215"/>
    <n v="100"/>
    <n v="0"/>
    <n v="0"/>
  </r>
  <r>
    <x v="8"/>
    <n v="10300"/>
    <n v="4888.7"/>
    <n v="3206.42"/>
  </r>
  <r>
    <x v="232"/>
    <n v="0"/>
    <n v="0"/>
    <n v="0"/>
  </r>
  <r>
    <x v="6"/>
    <n v="0"/>
    <n v="0"/>
    <n v="0"/>
  </r>
  <r>
    <x v="99"/>
    <n v="0"/>
    <n v="0"/>
    <n v="0"/>
  </r>
  <r>
    <x v="8"/>
    <n v="0"/>
    <n v="0"/>
    <n v="0"/>
  </r>
  <r>
    <x v="8"/>
    <n v="0"/>
    <n v="0"/>
    <n v="0"/>
  </r>
  <r>
    <x v="233"/>
    <n v="60200"/>
    <n v="16636.5"/>
    <n v="16636.5"/>
  </r>
  <r>
    <x v="6"/>
    <n v="60200"/>
    <n v="16636.5"/>
    <n v="16636.5"/>
  </r>
  <r>
    <x v="99"/>
    <n v="60000"/>
    <n v="16636.5"/>
    <n v="16636.5"/>
  </r>
  <r>
    <x v="8"/>
    <n v="0"/>
    <n v="0"/>
    <n v="0"/>
  </r>
  <r>
    <x v="229"/>
    <n v="30000"/>
    <n v="0"/>
    <n v="0"/>
  </r>
  <r>
    <x v="216"/>
    <n v="30000"/>
    <n v="16636.5"/>
    <n v="16636.5"/>
  </r>
  <r>
    <x v="8"/>
    <n v="60000"/>
    <n v="16636.5"/>
    <n v="16636.5"/>
  </r>
  <r>
    <x v="122"/>
    <n v="200"/>
    <n v="0"/>
    <n v="0"/>
  </r>
  <r>
    <x v="8"/>
    <n v="100"/>
    <n v="0"/>
    <n v="0"/>
  </r>
  <r>
    <x v="229"/>
    <n v="100"/>
    <n v="0"/>
    <n v="0"/>
  </r>
  <r>
    <x v="8"/>
    <n v="200"/>
    <n v="0"/>
    <n v="0"/>
  </r>
  <r>
    <x v="234"/>
    <n v="740"/>
    <n v="0"/>
    <n v="0"/>
  </r>
  <r>
    <x v="6"/>
    <n v="740"/>
    <n v="0"/>
    <n v="0"/>
  </r>
  <r>
    <x v="99"/>
    <n v="640"/>
    <n v="0"/>
    <n v="0"/>
  </r>
  <r>
    <x v="8"/>
    <n v="640"/>
    <n v="0"/>
    <n v="0"/>
  </r>
  <r>
    <x v="8"/>
    <n v="640"/>
    <n v="0"/>
    <n v="0"/>
  </r>
  <r>
    <x v="122"/>
    <n v="100"/>
    <n v="0"/>
    <n v="0"/>
  </r>
  <r>
    <x v="8"/>
    <n v="100"/>
    <n v="0"/>
    <n v="0"/>
  </r>
  <r>
    <x v="8"/>
    <n v="100"/>
    <n v="0"/>
    <n v="0"/>
  </r>
  <r>
    <x v="235"/>
    <n v="2079227.64"/>
    <n v="1445575.86"/>
    <n v="1445575.86"/>
  </r>
  <r>
    <x v="194"/>
    <n v="2079227.64"/>
    <n v="1445575.86"/>
    <n v="1445575.86"/>
  </r>
  <r>
    <x v="195"/>
    <n v="2079227.64"/>
    <n v="1445575.86"/>
    <n v="1445575.86"/>
  </r>
  <r>
    <x v="196"/>
    <n v="2079227.64"/>
    <n v="1445575.86"/>
    <n v="1445575.86"/>
  </r>
  <r>
    <x v="236"/>
    <n v="0"/>
    <n v="0"/>
    <n v="0"/>
  </r>
  <r>
    <x v="6"/>
    <n v="0"/>
    <n v="0"/>
    <n v="0"/>
  </r>
  <r>
    <x v="36"/>
    <n v="0"/>
    <n v="0"/>
    <n v="0"/>
  </r>
  <r>
    <x v="8"/>
    <n v="0"/>
    <n v="0"/>
    <n v="0"/>
  </r>
  <r>
    <x v="8"/>
    <n v="0"/>
    <n v="0"/>
    <n v="0"/>
  </r>
  <r>
    <x v="237"/>
    <n v="2025000"/>
    <n v="1436348.22"/>
    <n v="1436348.22"/>
  </r>
  <r>
    <x v="6"/>
    <n v="2025000"/>
    <n v="1436348.22"/>
    <n v="1436348.22"/>
  </r>
  <r>
    <x v="77"/>
    <n v="2025000"/>
    <n v="1436348.22"/>
    <n v="1436348.22"/>
  </r>
  <r>
    <x v="8"/>
    <n v="603000"/>
    <n v="53999.92"/>
    <n v="53999.92"/>
  </r>
  <r>
    <x v="103"/>
    <n v="1422000"/>
    <n v="1382348.3"/>
    <n v="1382348.3"/>
  </r>
  <r>
    <x v="8"/>
    <n v="2025000"/>
    <n v="1436348.22"/>
    <n v="1436348.22"/>
  </r>
  <r>
    <x v="238"/>
    <n v="15000"/>
    <n v="0"/>
    <n v="0"/>
  </r>
  <r>
    <x v="6"/>
    <n v="15000"/>
    <n v="0"/>
    <n v="0"/>
  </r>
  <r>
    <x v="12"/>
    <n v="0"/>
    <n v="0"/>
    <n v="0"/>
  </r>
  <r>
    <x v="8"/>
    <n v="0"/>
    <n v="0"/>
    <n v="0"/>
  </r>
  <r>
    <x v="8"/>
    <n v="0"/>
    <n v="0"/>
    <n v="0"/>
  </r>
  <r>
    <x v="9"/>
    <n v="15000"/>
    <n v="0"/>
    <n v="0"/>
  </r>
  <r>
    <x v="8"/>
    <n v="0"/>
    <n v="0"/>
    <n v="0"/>
  </r>
  <r>
    <x v="103"/>
    <n v="15000"/>
    <n v="0"/>
    <n v="0"/>
  </r>
  <r>
    <x v="8"/>
    <n v="15000"/>
    <n v="0"/>
    <n v="0"/>
  </r>
  <r>
    <x v="122"/>
    <n v="0"/>
    <n v="0"/>
    <n v="0"/>
  </r>
  <r>
    <x v="8"/>
    <n v="0"/>
    <n v="0"/>
    <n v="0"/>
  </r>
  <r>
    <x v="8"/>
    <n v="0"/>
    <n v="0"/>
    <n v="0"/>
  </r>
  <r>
    <x v="219"/>
    <n v="39227.64"/>
    <n v="9227.64"/>
    <n v="9227.64"/>
  </r>
  <r>
    <x v="6"/>
    <n v="39227.64"/>
    <n v="9227.64"/>
    <n v="9227.64"/>
  </r>
  <r>
    <x v="9"/>
    <n v="39227.64"/>
    <n v="9227.64"/>
    <n v="9227.64"/>
  </r>
  <r>
    <x v="8"/>
    <n v="30000"/>
    <n v="0"/>
    <n v="0"/>
  </r>
  <r>
    <x v="103"/>
    <n v="9227.64"/>
    <n v="9227.64"/>
    <n v="9227.64"/>
  </r>
  <r>
    <x v="8"/>
    <n v="39227.64"/>
    <n v="9227.64"/>
    <n v="9227.64"/>
  </r>
  <r>
    <x v="239"/>
    <n v="300"/>
    <n v="0"/>
    <n v="0"/>
  </r>
  <r>
    <x v="194"/>
    <n v="300"/>
    <n v="0"/>
    <n v="0"/>
  </r>
  <r>
    <x v="198"/>
    <n v="300"/>
    <n v="0"/>
    <n v="0"/>
  </r>
  <r>
    <x v="196"/>
    <n v="300"/>
    <n v="0"/>
    <n v="0"/>
  </r>
  <r>
    <x v="240"/>
    <n v="300"/>
    <n v="0"/>
    <n v="0"/>
  </r>
  <r>
    <x v="6"/>
    <n v="300"/>
    <n v="0"/>
    <n v="0"/>
  </r>
  <r>
    <x v="12"/>
    <n v="100"/>
    <n v="0"/>
    <n v="0"/>
  </r>
  <r>
    <x v="8"/>
    <n v="100"/>
    <n v="0"/>
    <n v="0"/>
  </r>
  <r>
    <x v="8"/>
    <n v="100"/>
    <n v="0"/>
    <n v="0"/>
  </r>
  <r>
    <x v="7"/>
    <n v="100"/>
    <n v="0"/>
    <n v="0"/>
  </r>
  <r>
    <x v="8"/>
    <n v="100"/>
    <n v="0"/>
    <n v="0"/>
  </r>
  <r>
    <x v="8"/>
    <n v="100"/>
    <n v="0"/>
    <n v="0"/>
  </r>
  <r>
    <x v="9"/>
    <n v="0"/>
    <n v="0"/>
    <n v="0"/>
  </r>
  <r>
    <x v="8"/>
    <n v="0"/>
    <n v="0"/>
    <n v="0"/>
  </r>
  <r>
    <x v="8"/>
    <n v="0"/>
    <n v="0"/>
    <n v="0"/>
  </r>
  <r>
    <x v="62"/>
    <n v="100"/>
    <n v="0"/>
    <n v="0"/>
  </r>
  <r>
    <x v="8"/>
    <n v="100"/>
    <n v="0"/>
    <n v="0"/>
  </r>
  <r>
    <x v="8"/>
    <n v="100"/>
    <n v="0"/>
    <n v="0"/>
  </r>
  <r>
    <x v="241"/>
    <n v="939100"/>
    <n v="264698.90999999997"/>
    <n v="264576.90999999997"/>
  </r>
  <r>
    <x v="194"/>
    <n v="939100"/>
    <n v="264698.90999999997"/>
    <n v="264576.90999999997"/>
  </r>
  <r>
    <x v="242"/>
    <n v="939100"/>
    <n v="264698.90999999997"/>
    <n v="264576.90999999997"/>
  </r>
  <r>
    <x v="196"/>
    <n v="939100"/>
    <n v="264698.90999999997"/>
    <n v="264576.90999999997"/>
  </r>
  <r>
    <x v="243"/>
    <n v="50100"/>
    <n v="2198"/>
    <n v="2076"/>
  </r>
  <r>
    <x v="6"/>
    <n v="50100"/>
    <n v="2198"/>
    <n v="2076"/>
  </r>
  <r>
    <x v="12"/>
    <n v="5000"/>
    <n v="115"/>
    <n v="0"/>
  </r>
  <r>
    <x v="8"/>
    <n v="0"/>
    <n v="0"/>
    <n v="0"/>
  </r>
  <r>
    <x v="103"/>
    <n v="5000"/>
    <n v="115"/>
    <n v="0"/>
  </r>
  <r>
    <x v="8"/>
    <n v="5000"/>
    <n v="115"/>
    <n v="0"/>
  </r>
  <r>
    <x v="7"/>
    <n v="100"/>
    <n v="0"/>
    <n v="0"/>
  </r>
  <r>
    <x v="8"/>
    <n v="100"/>
    <n v="0"/>
    <n v="0"/>
  </r>
  <r>
    <x v="8"/>
    <n v="100"/>
    <n v="0"/>
    <n v="0"/>
  </r>
  <r>
    <x v="9"/>
    <n v="45000"/>
    <n v="2083"/>
    <n v="2076"/>
  </r>
  <r>
    <x v="8"/>
    <n v="0"/>
    <n v="0"/>
    <n v="0"/>
  </r>
  <r>
    <x v="103"/>
    <n v="45000"/>
    <n v="2083"/>
    <n v="2076"/>
  </r>
  <r>
    <x v="8"/>
    <n v="45000"/>
    <n v="2083"/>
    <n v="2076"/>
  </r>
  <r>
    <x v="122"/>
    <n v="0"/>
    <n v="0"/>
    <n v="0"/>
  </r>
  <r>
    <x v="8"/>
    <n v="0"/>
    <n v="0"/>
    <n v="0"/>
  </r>
  <r>
    <x v="8"/>
    <n v="0"/>
    <n v="0"/>
    <n v="0"/>
  </r>
  <r>
    <x v="244"/>
    <n v="889000"/>
    <n v="262500.90999999997"/>
    <n v="262500.90999999997"/>
  </r>
  <r>
    <x v="6"/>
    <n v="889000"/>
    <n v="262500.90999999997"/>
    <n v="262500.90999999997"/>
  </r>
  <r>
    <x v="77"/>
    <n v="889000"/>
    <n v="262500.90999999997"/>
    <n v="262500.90999999997"/>
  </r>
  <r>
    <x v="8"/>
    <n v="350000"/>
    <n v="0"/>
    <n v="0"/>
  </r>
  <r>
    <x v="103"/>
    <n v="539000"/>
    <n v="262500.90999999997"/>
    <n v="262500.90999999997"/>
  </r>
  <r>
    <x v="8"/>
    <n v="889000"/>
    <n v="262500.90999999997"/>
    <n v="262500.90999999997"/>
  </r>
  <r>
    <x v="245"/>
    <n v="450450"/>
    <n v="291984.94"/>
    <n v="291445.78999999998"/>
  </r>
  <r>
    <x v="246"/>
    <n v="450450"/>
    <n v="291984.94"/>
    <n v="291445.78999999998"/>
  </r>
  <r>
    <x v="247"/>
    <n v="450450"/>
    <n v="291984.94"/>
    <n v="291445.78999999998"/>
  </r>
  <r>
    <x v="248"/>
    <n v="450450"/>
    <n v="291984.94"/>
    <n v="291445.78999999998"/>
  </r>
  <r>
    <x v="249"/>
    <n v="10000"/>
    <n v="0"/>
    <n v="0"/>
  </r>
  <r>
    <x v="6"/>
    <n v="10000"/>
    <n v="0"/>
    <n v="0"/>
  </r>
  <r>
    <x v="36"/>
    <n v="10000"/>
    <n v="0"/>
    <n v="0"/>
  </r>
  <r>
    <x v="8"/>
    <n v="10000"/>
    <n v="0"/>
    <n v="0"/>
  </r>
  <r>
    <x v="8"/>
    <n v="10000"/>
    <n v="0"/>
    <n v="0"/>
  </r>
  <r>
    <x v="250"/>
    <n v="440450"/>
    <n v="291984.94"/>
    <n v="291445.78999999998"/>
  </r>
  <r>
    <x v="6"/>
    <n v="440450"/>
    <n v="291984.94"/>
    <n v="291445.78999999998"/>
  </r>
  <r>
    <x v="23"/>
    <n v="100"/>
    <n v="0"/>
    <n v="0"/>
  </r>
  <r>
    <x v="8"/>
    <n v="100"/>
    <n v="0"/>
    <n v="0"/>
  </r>
  <r>
    <x v="8"/>
    <n v="100"/>
    <n v="0"/>
    <n v="0"/>
  </r>
  <r>
    <x v="11"/>
    <n v="314400"/>
    <n v="215699.78"/>
    <n v="215699.78"/>
  </r>
  <r>
    <x v="8"/>
    <n v="314400"/>
    <n v="215699.78"/>
    <n v="215699.78"/>
  </r>
  <r>
    <x v="8"/>
    <n v="314400"/>
    <n v="215699.78"/>
    <n v="215699.78"/>
  </r>
  <r>
    <x v="50"/>
    <n v="70000"/>
    <n v="44678.1"/>
    <n v="44678.1"/>
  </r>
  <r>
    <x v="8"/>
    <n v="70000"/>
    <n v="44678.1"/>
    <n v="44678.1"/>
  </r>
  <r>
    <x v="8"/>
    <n v="70000"/>
    <n v="44678.1"/>
    <n v="44678.1"/>
  </r>
  <r>
    <x v="60"/>
    <n v="20000"/>
    <n v="17140.009999999998"/>
    <n v="17140.009999999998"/>
  </r>
  <r>
    <x v="8"/>
    <n v="20000"/>
    <n v="17140.009999999998"/>
    <n v="17140.009999999998"/>
  </r>
  <r>
    <x v="8"/>
    <n v="20000"/>
    <n v="17140.009999999998"/>
    <n v="17140.009999999998"/>
  </r>
  <r>
    <x v="16"/>
    <n v="3450"/>
    <n v="3413"/>
    <n v="3413"/>
  </r>
  <r>
    <x v="8"/>
    <n v="3450"/>
    <n v="3413"/>
    <n v="3413"/>
  </r>
  <r>
    <x v="8"/>
    <n v="3450"/>
    <n v="3413"/>
    <n v="3413"/>
  </r>
  <r>
    <x v="12"/>
    <n v="0"/>
    <n v="0"/>
    <n v="0"/>
  </r>
  <r>
    <x v="8"/>
    <n v="0"/>
    <n v="0"/>
    <n v="0"/>
  </r>
  <r>
    <x v="8"/>
    <n v="0"/>
    <n v="0"/>
    <n v="0"/>
  </r>
  <r>
    <x v="20"/>
    <n v="2200"/>
    <n v="0"/>
    <n v="0"/>
  </r>
  <r>
    <x v="8"/>
    <n v="2200"/>
    <n v="0"/>
    <n v="0"/>
  </r>
  <r>
    <x v="8"/>
    <n v="2200"/>
    <n v="0"/>
    <n v="0"/>
  </r>
  <r>
    <x v="7"/>
    <n v="11000"/>
    <n v="7274.05"/>
    <n v="6734.9"/>
  </r>
  <r>
    <x v="8"/>
    <n v="11000"/>
    <n v="7274.05"/>
    <n v="6734.9"/>
  </r>
  <r>
    <x v="8"/>
    <n v="11000"/>
    <n v="7274.05"/>
    <n v="6734.9"/>
  </r>
  <r>
    <x v="9"/>
    <n v="19000"/>
    <n v="3780"/>
    <n v="3780"/>
  </r>
  <r>
    <x v="8"/>
    <n v="19000"/>
    <n v="3780"/>
    <n v="3780"/>
  </r>
  <r>
    <x v="8"/>
    <n v="19000"/>
    <n v="3780"/>
    <n v="3780"/>
  </r>
  <r>
    <x v="62"/>
    <n v="200"/>
    <n v="0"/>
    <n v="0"/>
  </r>
  <r>
    <x v="8"/>
    <n v="200"/>
    <n v="0"/>
    <n v="0"/>
  </r>
  <r>
    <x v="8"/>
    <n v="200"/>
    <n v="0"/>
    <n v="0"/>
  </r>
  <r>
    <x v="13"/>
    <n v="100"/>
    <n v="0"/>
    <n v="0"/>
  </r>
  <r>
    <x v="8"/>
    <n v="100"/>
    <n v="0"/>
    <n v="0"/>
  </r>
  <r>
    <x v="8"/>
    <n v="100"/>
    <n v="0"/>
    <n v="0"/>
  </r>
  <r>
    <x v="251"/>
    <n v="17368900"/>
    <n v="14857525.539999999"/>
    <n v="12196985.23"/>
  </r>
  <r>
    <x v="246"/>
    <n v="15831000"/>
    <n v="13437377.91"/>
    <n v="10777049.550000001"/>
  </r>
  <r>
    <x v="67"/>
    <n v="15827500"/>
    <n v="13436267.359999999"/>
    <n v="10776029.24"/>
  </r>
  <r>
    <x v="252"/>
    <n v="36000"/>
    <n v="36000"/>
    <n v="30000"/>
  </r>
  <r>
    <x v="253"/>
    <n v="36000"/>
    <n v="36000"/>
    <n v="30000"/>
  </r>
  <r>
    <x v="6"/>
    <n v="36000"/>
    <n v="36000"/>
    <n v="30000"/>
  </r>
  <r>
    <x v="27"/>
    <n v="36000"/>
    <n v="36000"/>
    <n v="30000"/>
  </r>
  <r>
    <x v="8"/>
    <n v="36000"/>
    <n v="36000"/>
    <n v="30000"/>
  </r>
  <r>
    <x v="8"/>
    <n v="36000"/>
    <n v="36000"/>
    <n v="30000"/>
  </r>
  <r>
    <x v="209"/>
    <n v="15791500"/>
    <n v="13400267.359999999"/>
    <n v="10746029.24"/>
  </r>
  <r>
    <x v="254"/>
    <n v="2106500"/>
    <n v="2105656.54"/>
    <n v="51629"/>
  </r>
  <r>
    <x v="6"/>
    <n v="2106500"/>
    <n v="2105656.54"/>
    <n v="51629"/>
  </r>
  <r>
    <x v="36"/>
    <n v="2106500"/>
    <n v="2105656.54"/>
    <n v="51629"/>
  </r>
  <r>
    <x v="8"/>
    <n v="2106500"/>
    <n v="2105656.54"/>
    <n v="51629"/>
  </r>
  <r>
    <x v="8"/>
    <n v="2106500"/>
    <n v="2105656.54"/>
    <n v="51629"/>
  </r>
  <r>
    <x v="255"/>
    <n v="7237232"/>
    <n v="6689755.3300000001"/>
    <n v="6501281.5"/>
  </r>
  <r>
    <x v="6"/>
    <n v="7237232"/>
    <n v="6689755.3300000001"/>
    <n v="6501281.5"/>
  </r>
  <r>
    <x v="23"/>
    <n v="162000"/>
    <n v="123736.2"/>
    <n v="123736.2"/>
  </r>
  <r>
    <x v="8"/>
    <n v="162000"/>
    <n v="123736.2"/>
    <n v="123736.2"/>
  </r>
  <r>
    <x v="8"/>
    <n v="162000"/>
    <n v="123736.2"/>
    <n v="123736.2"/>
  </r>
  <r>
    <x v="11"/>
    <n v="2299000"/>
    <n v="2298303.06"/>
    <n v="2296242.5"/>
  </r>
  <r>
    <x v="8"/>
    <n v="2299000"/>
    <n v="2298303.06"/>
    <n v="2296242.5"/>
  </r>
  <r>
    <x v="8"/>
    <n v="2299000"/>
    <n v="2298303.06"/>
    <n v="2296242.5"/>
  </r>
  <r>
    <x v="50"/>
    <n v="560000"/>
    <n v="525041.43999999994"/>
    <n v="525041.43999999994"/>
  </r>
  <r>
    <x v="8"/>
    <n v="560000"/>
    <n v="525041.43999999994"/>
    <n v="525041.43999999994"/>
  </r>
  <r>
    <x v="8"/>
    <n v="560000"/>
    <n v="525041.43999999994"/>
    <n v="525041.43999999994"/>
  </r>
  <r>
    <x v="98"/>
    <n v="235000"/>
    <n v="220482.87"/>
    <n v="215022.27"/>
  </r>
  <r>
    <x v="8"/>
    <n v="235000"/>
    <n v="220482.87"/>
    <n v="215022.27"/>
  </r>
  <r>
    <x v="8"/>
    <n v="235000"/>
    <n v="220482.87"/>
    <n v="215022.27"/>
  </r>
  <r>
    <x v="60"/>
    <n v="126000"/>
    <n v="121901.4"/>
    <n v="121796.98"/>
  </r>
  <r>
    <x v="8"/>
    <n v="126000"/>
    <n v="121901.4"/>
    <n v="121796.98"/>
  </r>
  <r>
    <x v="8"/>
    <n v="126000"/>
    <n v="121901.4"/>
    <n v="121796.98"/>
  </r>
  <r>
    <x v="16"/>
    <n v="15000"/>
    <n v="7515"/>
    <n v="7515"/>
  </r>
  <r>
    <x v="8"/>
    <n v="15000"/>
    <n v="7515"/>
    <n v="7515"/>
  </r>
  <r>
    <x v="8"/>
    <n v="15000"/>
    <n v="7515"/>
    <n v="7515"/>
  </r>
  <r>
    <x v="12"/>
    <n v="467000"/>
    <n v="416140.42"/>
    <n v="374734.5"/>
  </r>
  <r>
    <x v="8"/>
    <n v="467000"/>
    <n v="416140.42"/>
    <n v="374734.5"/>
  </r>
  <r>
    <x v="8"/>
    <n v="467000"/>
    <n v="416140.42"/>
    <n v="374734.5"/>
  </r>
  <r>
    <x v="20"/>
    <n v="5000"/>
    <n v="0"/>
    <n v="0"/>
  </r>
  <r>
    <x v="8"/>
    <n v="5000"/>
    <n v="0"/>
    <n v="0"/>
  </r>
  <r>
    <x v="8"/>
    <n v="5000"/>
    <n v="0"/>
    <n v="0"/>
  </r>
  <r>
    <x v="61"/>
    <n v="0"/>
    <n v="0"/>
    <n v="0"/>
  </r>
  <r>
    <x v="8"/>
    <n v="0"/>
    <n v="0"/>
    <n v="0"/>
  </r>
  <r>
    <x v="8"/>
    <n v="0"/>
    <n v="0"/>
    <n v="0"/>
  </r>
  <r>
    <x v="29"/>
    <n v="0"/>
    <n v="0"/>
    <n v="0"/>
  </r>
  <r>
    <x v="8"/>
    <n v="0"/>
    <n v="0"/>
    <n v="0"/>
  </r>
  <r>
    <x v="8"/>
    <n v="0"/>
    <n v="0"/>
    <n v="0"/>
  </r>
  <r>
    <x v="7"/>
    <n v="365000"/>
    <n v="331921.45"/>
    <n v="311638.21000000002"/>
  </r>
  <r>
    <x v="8"/>
    <n v="365000"/>
    <n v="331921.45"/>
    <n v="311638.21000000002"/>
  </r>
  <r>
    <x v="8"/>
    <n v="365000"/>
    <n v="331921.45"/>
    <n v="311638.21000000002"/>
  </r>
  <r>
    <x v="9"/>
    <n v="2837100"/>
    <n v="2479960.36"/>
    <n v="2365221.4500000002"/>
  </r>
  <r>
    <x v="8"/>
    <n v="2837100"/>
    <n v="2479960.36"/>
    <n v="2365221.4500000002"/>
  </r>
  <r>
    <x v="8"/>
    <n v="2837100"/>
    <n v="2479960.36"/>
    <n v="2365221.4500000002"/>
  </r>
  <r>
    <x v="62"/>
    <n v="0"/>
    <n v="0"/>
    <n v="0"/>
  </r>
  <r>
    <x v="8"/>
    <n v="0"/>
    <n v="0"/>
    <n v="0"/>
  </r>
  <r>
    <x v="8"/>
    <n v="0"/>
    <n v="0"/>
    <n v="0"/>
  </r>
  <r>
    <x v="122"/>
    <n v="0"/>
    <n v="0"/>
    <n v="0"/>
  </r>
  <r>
    <x v="8"/>
    <n v="0"/>
    <n v="0"/>
    <n v="0"/>
  </r>
  <r>
    <x v="8"/>
    <n v="0"/>
    <n v="0"/>
    <n v="0"/>
  </r>
  <r>
    <x v="46"/>
    <n v="157500"/>
    <n v="157398.51999999999"/>
    <n v="152978.34"/>
  </r>
  <r>
    <x v="8"/>
    <n v="157500"/>
    <n v="157398.51999999999"/>
    <n v="152978.34"/>
  </r>
  <r>
    <x v="8"/>
    <n v="157500"/>
    <n v="157398.51999999999"/>
    <n v="152978.34"/>
  </r>
  <r>
    <x v="13"/>
    <n v="8632"/>
    <n v="7354.61"/>
    <n v="7354.61"/>
  </r>
  <r>
    <x v="8"/>
    <n v="8632"/>
    <n v="7354.61"/>
    <n v="7354.61"/>
  </r>
  <r>
    <x v="8"/>
    <n v="8632"/>
    <n v="7354.61"/>
    <n v="7354.61"/>
  </r>
  <r>
    <x v="256"/>
    <n v="16368"/>
    <n v="16120"/>
    <n v="16120"/>
  </r>
  <r>
    <x v="6"/>
    <n v="16368"/>
    <n v="16120"/>
    <n v="16120"/>
  </r>
  <r>
    <x v="27"/>
    <n v="16368"/>
    <n v="16120"/>
    <n v="16120"/>
  </r>
  <r>
    <x v="8"/>
    <n v="16368"/>
    <n v="16120"/>
    <n v="16120"/>
  </r>
  <r>
    <x v="8"/>
    <n v="16368"/>
    <n v="16120"/>
    <n v="16120"/>
  </r>
  <r>
    <x v="257"/>
    <n v="6219000"/>
    <n v="4379185.49"/>
    <n v="3975666.04"/>
  </r>
  <r>
    <x v="6"/>
    <n v="6219000"/>
    <n v="4379185.49"/>
    <n v="3975666.04"/>
  </r>
  <r>
    <x v="17"/>
    <n v="6219000"/>
    <n v="4379185.49"/>
    <n v="3975666.04"/>
  </r>
  <r>
    <x v="8"/>
    <n v="6219000"/>
    <n v="4379185.49"/>
    <n v="3975666.04"/>
  </r>
  <r>
    <x v="8"/>
    <n v="6219000"/>
    <n v="4379185.49"/>
    <n v="3975666.04"/>
  </r>
  <r>
    <x v="258"/>
    <n v="2850"/>
    <n v="0"/>
    <n v="0"/>
  </r>
  <r>
    <x v="6"/>
    <n v="2850"/>
    <n v="0"/>
    <n v="0"/>
  </r>
  <r>
    <x v="99"/>
    <n v="2850"/>
    <n v="0"/>
    <n v="0"/>
  </r>
  <r>
    <x v="8"/>
    <n v="2850"/>
    <n v="0"/>
    <n v="0"/>
  </r>
  <r>
    <x v="8"/>
    <n v="2850"/>
    <n v="0"/>
    <n v="0"/>
  </r>
  <r>
    <x v="259"/>
    <n v="13150"/>
    <n v="13150"/>
    <n v="11835"/>
  </r>
  <r>
    <x v="6"/>
    <n v="13150"/>
    <n v="13150"/>
    <n v="11835"/>
  </r>
  <r>
    <x v="27"/>
    <n v="13150"/>
    <n v="13150"/>
    <n v="11835"/>
  </r>
  <r>
    <x v="8"/>
    <n v="13150"/>
    <n v="13150"/>
    <n v="11835"/>
  </r>
  <r>
    <x v="8"/>
    <n v="13150"/>
    <n v="13150"/>
    <n v="11835"/>
  </r>
  <r>
    <x v="260"/>
    <n v="20000"/>
    <n v="20000"/>
    <n v="13097.7"/>
  </r>
  <r>
    <x v="6"/>
    <n v="20000"/>
    <n v="20000"/>
    <n v="13097.7"/>
  </r>
  <r>
    <x v="9"/>
    <n v="20000"/>
    <n v="20000"/>
    <n v="13097.7"/>
  </r>
  <r>
    <x v="8"/>
    <n v="20000"/>
    <n v="20000"/>
    <n v="13097.7"/>
  </r>
  <r>
    <x v="8"/>
    <n v="20000"/>
    <n v="20000"/>
    <n v="13097.7"/>
  </r>
  <r>
    <x v="13"/>
    <n v="0"/>
    <n v="0"/>
    <n v="0"/>
  </r>
  <r>
    <x v="8"/>
    <n v="0"/>
    <n v="0"/>
    <n v="0"/>
  </r>
  <r>
    <x v="8"/>
    <n v="0"/>
    <n v="0"/>
    <n v="0"/>
  </r>
  <r>
    <x v="261"/>
    <n v="162000"/>
    <n v="162000"/>
    <n v="162000"/>
  </r>
  <r>
    <x v="6"/>
    <n v="162000"/>
    <n v="162000"/>
    <n v="162000"/>
  </r>
  <r>
    <x v="126"/>
    <n v="40500"/>
    <n v="40500"/>
    <n v="40500"/>
  </r>
  <r>
    <x v="8"/>
    <n v="40500"/>
    <n v="40500"/>
    <n v="40500"/>
  </r>
  <r>
    <x v="8"/>
    <n v="40500"/>
    <n v="40500"/>
    <n v="40500"/>
  </r>
  <r>
    <x v="127"/>
    <n v="121500"/>
    <n v="121500"/>
    <n v="121500"/>
  </r>
  <r>
    <x v="8"/>
    <n v="121500"/>
    <n v="121500"/>
    <n v="121500"/>
  </r>
  <r>
    <x v="8"/>
    <n v="121500"/>
    <n v="121500"/>
    <n v="121500"/>
  </r>
  <r>
    <x v="262"/>
    <n v="14400"/>
    <n v="14400"/>
    <n v="14400"/>
  </r>
  <r>
    <x v="6"/>
    <n v="14400"/>
    <n v="14400"/>
    <n v="14400"/>
  </r>
  <r>
    <x v="27"/>
    <n v="14400"/>
    <n v="14400"/>
    <n v="14400"/>
  </r>
  <r>
    <x v="8"/>
    <n v="14400"/>
    <n v="14400"/>
    <n v="14400"/>
  </r>
  <r>
    <x v="8"/>
    <n v="14400"/>
    <n v="14400"/>
    <n v="14400"/>
  </r>
  <r>
    <x v="263"/>
    <n v="3500"/>
    <n v="1110.55"/>
    <n v="1020.31"/>
  </r>
  <r>
    <x v="264"/>
    <n v="3500"/>
    <n v="1110.55"/>
    <n v="1020.31"/>
  </r>
  <r>
    <x v="265"/>
    <n v="3500"/>
    <n v="1110.55"/>
    <n v="1020.31"/>
  </r>
  <r>
    <x v="6"/>
    <n v="3500"/>
    <n v="1110.55"/>
    <n v="1020.31"/>
  </r>
  <r>
    <x v="12"/>
    <n v="1000"/>
    <n v="0"/>
    <n v="0"/>
  </r>
  <r>
    <x v="8"/>
    <n v="1000"/>
    <n v="0"/>
    <n v="0"/>
  </r>
  <r>
    <x v="8"/>
    <n v="1000"/>
    <n v="0"/>
    <n v="0"/>
  </r>
  <r>
    <x v="7"/>
    <n v="200"/>
    <n v="0"/>
    <n v="0"/>
  </r>
  <r>
    <x v="8"/>
    <n v="200"/>
    <n v="0"/>
    <n v="0"/>
  </r>
  <r>
    <x v="8"/>
    <n v="200"/>
    <n v="0"/>
    <n v="0"/>
  </r>
  <r>
    <x v="9"/>
    <n v="1800"/>
    <n v="1110.55"/>
    <n v="1020.31"/>
  </r>
  <r>
    <x v="8"/>
    <n v="1800"/>
    <n v="1110.55"/>
    <n v="1020.31"/>
  </r>
  <r>
    <x v="8"/>
    <n v="1800"/>
    <n v="1110.55"/>
    <n v="1020.31"/>
  </r>
  <r>
    <x v="62"/>
    <n v="500"/>
    <n v="0"/>
    <n v="0"/>
  </r>
  <r>
    <x v="8"/>
    <n v="500"/>
    <n v="0"/>
    <n v="0"/>
  </r>
  <r>
    <x v="8"/>
    <n v="500"/>
    <n v="0"/>
    <n v="0"/>
  </r>
  <r>
    <x v="266"/>
    <n v="67900"/>
    <n v="19348.72"/>
    <n v="19136.77"/>
  </r>
  <r>
    <x v="267"/>
    <n v="67900"/>
    <n v="19348.72"/>
    <n v="19136.77"/>
  </r>
  <r>
    <x v="209"/>
    <n v="67900"/>
    <n v="19348.72"/>
    <n v="19136.77"/>
  </r>
  <r>
    <x v="268"/>
    <n v="3800"/>
    <n v="2850.26"/>
    <n v="2697.58"/>
  </r>
  <r>
    <x v="6"/>
    <n v="3800"/>
    <n v="2850.26"/>
    <n v="2697.58"/>
  </r>
  <r>
    <x v="23"/>
    <n v="0"/>
    <n v="0"/>
    <n v="0"/>
  </r>
  <r>
    <x v="8"/>
    <n v="0"/>
    <n v="0"/>
    <n v="0"/>
  </r>
  <r>
    <x v="8"/>
    <n v="0"/>
    <n v="0"/>
    <n v="0"/>
  </r>
  <r>
    <x v="11"/>
    <n v="0"/>
    <n v="0"/>
    <n v="0"/>
  </r>
  <r>
    <x v="8"/>
    <n v="0"/>
    <n v="0"/>
    <n v="0"/>
  </r>
  <r>
    <x v="8"/>
    <n v="0"/>
    <n v="0"/>
    <n v="0"/>
  </r>
  <r>
    <x v="50"/>
    <n v="0"/>
    <n v="0"/>
    <n v="0"/>
  </r>
  <r>
    <x v="8"/>
    <n v="0"/>
    <n v="0"/>
    <n v="0"/>
  </r>
  <r>
    <x v="8"/>
    <n v="0"/>
    <n v="0"/>
    <n v="0"/>
  </r>
  <r>
    <x v="60"/>
    <n v="0"/>
    <n v="0"/>
    <n v="0"/>
  </r>
  <r>
    <x v="8"/>
    <n v="0"/>
    <n v="0"/>
    <n v="0"/>
  </r>
  <r>
    <x v="8"/>
    <n v="0"/>
    <n v="0"/>
    <n v="0"/>
  </r>
  <r>
    <x v="12"/>
    <n v="500"/>
    <n v="0"/>
    <n v="0"/>
  </r>
  <r>
    <x v="8"/>
    <n v="500"/>
    <n v="0"/>
    <n v="0"/>
  </r>
  <r>
    <x v="8"/>
    <n v="500"/>
    <n v="0"/>
    <n v="0"/>
  </r>
  <r>
    <x v="9"/>
    <n v="3300"/>
    <n v="2850.26"/>
    <n v="2697.58"/>
  </r>
  <r>
    <x v="8"/>
    <n v="3300"/>
    <n v="2850.26"/>
    <n v="2697.58"/>
  </r>
  <r>
    <x v="8"/>
    <n v="3300"/>
    <n v="2850.26"/>
    <n v="2697.58"/>
  </r>
  <r>
    <x v="269"/>
    <n v="41100"/>
    <n v="16498.46"/>
    <n v="16439.189999999999"/>
  </r>
  <r>
    <x v="6"/>
    <n v="41100"/>
    <n v="16498.46"/>
    <n v="16439.189999999999"/>
  </r>
  <r>
    <x v="23"/>
    <n v="2000"/>
    <n v="0"/>
    <n v="0"/>
  </r>
  <r>
    <x v="8"/>
    <n v="2000"/>
    <n v="0"/>
    <n v="0"/>
  </r>
  <r>
    <x v="8"/>
    <n v="2000"/>
    <n v="0"/>
    <n v="0"/>
  </r>
  <r>
    <x v="11"/>
    <n v="8000"/>
    <n v="0"/>
    <n v="0"/>
  </r>
  <r>
    <x v="8"/>
    <n v="8000"/>
    <n v="0"/>
    <n v="0"/>
  </r>
  <r>
    <x v="8"/>
    <n v="8000"/>
    <n v="0"/>
    <n v="0"/>
  </r>
  <r>
    <x v="50"/>
    <n v="4000"/>
    <n v="0"/>
    <n v="0"/>
  </r>
  <r>
    <x v="8"/>
    <n v="4000"/>
    <n v="0"/>
    <n v="0"/>
  </r>
  <r>
    <x v="8"/>
    <n v="4000"/>
    <n v="0"/>
    <n v="0"/>
  </r>
  <r>
    <x v="12"/>
    <n v="8300"/>
    <n v="0"/>
    <n v="0"/>
  </r>
  <r>
    <x v="8"/>
    <n v="8300"/>
    <n v="0"/>
    <n v="0"/>
  </r>
  <r>
    <x v="8"/>
    <n v="8300"/>
    <n v="0"/>
    <n v="0"/>
  </r>
  <r>
    <x v="7"/>
    <n v="15200"/>
    <n v="14606.83"/>
    <n v="14603.56"/>
  </r>
  <r>
    <x v="8"/>
    <n v="15200"/>
    <n v="14606.83"/>
    <n v="14603.56"/>
  </r>
  <r>
    <x v="8"/>
    <n v="15200"/>
    <n v="14606.83"/>
    <n v="14603.56"/>
  </r>
  <r>
    <x v="9"/>
    <n v="3500"/>
    <n v="1891.63"/>
    <n v="1835.63"/>
  </r>
  <r>
    <x v="8"/>
    <n v="3500"/>
    <n v="1891.63"/>
    <n v="1835.63"/>
  </r>
  <r>
    <x v="8"/>
    <n v="3500"/>
    <n v="1891.63"/>
    <n v="1835.63"/>
  </r>
  <r>
    <x v="62"/>
    <n v="100"/>
    <n v="0"/>
    <n v="0"/>
  </r>
  <r>
    <x v="8"/>
    <n v="100"/>
    <n v="0"/>
    <n v="0"/>
  </r>
  <r>
    <x v="8"/>
    <n v="100"/>
    <n v="0"/>
    <n v="0"/>
  </r>
  <r>
    <x v="270"/>
    <n v="23000"/>
    <n v="0"/>
    <n v="0"/>
  </r>
  <r>
    <x v="6"/>
    <n v="23000"/>
    <n v="0"/>
    <n v="0"/>
  </r>
  <r>
    <x v="11"/>
    <n v="15000"/>
    <n v="0"/>
    <n v="0"/>
  </r>
  <r>
    <x v="8"/>
    <n v="15000"/>
    <n v="0"/>
    <n v="0"/>
  </r>
  <r>
    <x v="8"/>
    <n v="15000"/>
    <n v="0"/>
    <n v="0"/>
  </r>
  <r>
    <x v="50"/>
    <n v="3000"/>
    <n v="0"/>
    <n v="0"/>
  </r>
  <r>
    <x v="8"/>
    <n v="3000"/>
    <n v="0"/>
    <n v="0"/>
  </r>
  <r>
    <x v="8"/>
    <n v="3000"/>
    <n v="0"/>
    <n v="0"/>
  </r>
  <r>
    <x v="12"/>
    <n v="5000"/>
    <n v="0"/>
    <n v="0"/>
  </r>
  <r>
    <x v="8"/>
    <n v="5000"/>
    <n v="0"/>
    <n v="0"/>
  </r>
  <r>
    <x v="8"/>
    <n v="5000"/>
    <n v="0"/>
    <n v="0"/>
  </r>
  <r>
    <x v="271"/>
    <n v="1362000"/>
    <n v="1292798.9099999999"/>
    <n v="1292798.9099999999"/>
  </r>
  <r>
    <x v="80"/>
    <n v="1362000"/>
    <n v="1292798.9099999999"/>
    <n v="1292798.9099999999"/>
  </r>
  <r>
    <x v="124"/>
    <n v="1362000"/>
    <n v="1292798.9099999999"/>
    <n v="1292798.9099999999"/>
  </r>
  <r>
    <x v="272"/>
    <n v="1362000"/>
    <n v="1292798.9099999999"/>
    <n v="1292798.9099999999"/>
  </r>
  <r>
    <x v="6"/>
    <n v="1362000"/>
    <n v="1292798.9099999999"/>
    <n v="1292798.9099999999"/>
  </r>
  <r>
    <x v="83"/>
    <n v="630000"/>
    <n v="561416.62"/>
    <n v="561416.62"/>
  </r>
  <r>
    <x v="8"/>
    <n v="630000"/>
    <n v="561416.62"/>
    <n v="561416.62"/>
  </r>
  <r>
    <x v="8"/>
    <n v="630000"/>
    <n v="561416.62"/>
    <n v="561416.62"/>
  </r>
  <r>
    <x v="84"/>
    <n v="732000"/>
    <n v="731382.29"/>
    <n v="731382.29"/>
  </r>
  <r>
    <x v="8"/>
    <n v="732000"/>
    <n v="731382.29"/>
    <n v="731382.29"/>
  </r>
  <r>
    <x v="8"/>
    <n v="732000"/>
    <n v="731382.29"/>
    <n v="731382.29"/>
  </r>
  <r>
    <x v="170"/>
    <n v="108000"/>
    <n v="108000"/>
    <n v="108000"/>
  </r>
  <r>
    <x v="171"/>
    <n v="108000"/>
    <n v="108000"/>
    <n v="108000"/>
  </r>
  <r>
    <x v="176"/>
    <n v="108000"/>
    <n v="108000"/>
    <n v="108000"/>
  </r>
  <r>
    <x v="273"/>
    <n v="108000"/>
    <n v="108000"/>
    <n v="108000"/>
  </r>
  <r>
    <x v="6"/>
    <n v="108000"/>
    <n v="108000"/>
    <n v="108000"/>
  </r>
  <r>
    <x v="27"/>
    <n v="108000"/>
    <n v="108000"/>
    <n v="108000"/>
  </r>
  <r>
    <x v="8"/>
    <n v="108000"/>
    <n v="108000"/>
    <n v="108000"/>
  </r>
  <r>
    <x v="8"/>
    <n v="108000"/>
    <n v="108000"/>
    <n v="108000"/>
  </r>
  <r>
    <x v="274"/>
    <n v="1359503"/>
    <n v="1220957.52"/>
    <n v="1210170.68"/>
  </r>
  <r>
    <x v="246"/>
    <n v="1354303"/>
    <n v="1220957.52"/>
    <n v="1210170.68"/>
  </r>
  <r>
    <x v="275"/>
    <n v="1354303"/>
    <n v="1220957.52"/>
    <n v="1210170.68"/>
  </r>
  <r>
    <x v="209"/>
    <n v="1354303"/>
    <n v="1220957.52"/>
    <n v="1210170.68"/>
  </r>
  <r>
    <x v="276"/>
    <n v="0"/>
    <n v="0"/>
    <n v="0"/>
  </r>
  <r>
    <x v="6"/>
    <n v="0"/>
    <n v="0"/>
    <n v="0"/>
  </r>
  <r>
    <x v="36"/>
    <n v="0"/>
    <n v="0"/>
    <n v="0"/>
  </r>
  <r>
    <x v="8"/>
    <n v="0"/>
    <n v="0"/>
    <n v="0"/>
  </r>
  <r>
    <x v="8"/>
    <n v="0"/>
    <n v="0"/>
    <n v="0"/>
  </r>
  <r>
    <x v="277"/>
    <n v="1354303"/>
    <n v="1220957.52"/>
    <n v="1210170.68"/>
  </r>
  <r>
    <x v="6"/>
    <n v="1354303"/>
    <n v="1220957.52"/>
    <n v="1210170.68"/>
  </r>
  <r>
    <x v="23"/>
    <n v="33500"/>
    <n v="33290.46"/>
    <n v="33290.46"/>
  </r>
  <r>
    <x v="8"/>
    <n v="33500"/>
    <n v="33290.46"/>
    <n v="33290.46"/>
  </r>
  <r>
    <x v="8"/>
    <n v="33500"/>
    <n v="33290.46"/>
    <n v="33290.46"/>
  </r>
  <r>
    <x v="11"/>
    <n v="883000"/>
    <n v="855018.99"/>
    <n v="855018.99"/>
  </r>
  <r>
    <x v="8"/>
    <n v="883000"/>
    <n v="855018.99"/>
    <n v="855018.99"/>
  </r>
  <r>
    <x v="8"/>
    <n v="883000"/>
    <n v="855018.99"/>
    <n v="855018.99"/>
  </r>
  <r>
    <x v="50"/>
    <n v="198803"/>
    <n v="198802.48"/>
    <n v="198802.48"/>
  </r>
  <r>
    <x v="8"/>
    <n v="198803"/>
    <n v="198802.48"/>
    <n v="198802.48"/>
  </r>
  <r>
    <x v="8"/>
    <n v="198803"/>
    <n v="198802.48"/>
    <n v="198802.48"/>
  </r>
  <r>
    <x v="60"/>
    <n v="20000"/>
    <n v="16584.05"/>
    <n v="16584.05"/>
  </r>
  <r>
    <x v="8"/>
    <n v="20000"/>
    <n v="16584.05"/>
    <n v="16584.05"/>
  </r>
  <r>
    <x v="8"/>
    <n v="20000"/>
    <n v="16584.05"/>
    <n v="16584.05"/>
  </r>
  <r>
    <x v="16"/>
    <n v="5000"/>
    <n v="713"/>
    <n v="713"/>
  </r>
  <r>
    <x v="8"/>
    <n v="5000"/>
    <n v="713"/>
    <n v="713"/>
  </r>
  <r>
    <x v="8"/>
    <n v="5000"/>
    <n v="713"/>
    <n v="713"/>
  </r>
  <r>
    <x v="12"/>
    <n v="56000"/>
    <n v="38176.35"/>
    <n v="30644.639999999999"/>
  </r>
  <r>
    <x v="8"/>
    <n v="56000"/>
    <n v="38176.35"/>
    <n v="30644.639999999999"/>
  </r>
  <r>
    <x v="8"/>
    <n v="56000"/>
    <n v="38176.35"/>
    <n v="30644.639999999999"/>
  </r>
  <r>
    <x v="61"/>
    <n v="0"/>
    <n v="0"/>
    <n v="0"/>
  </r>
  <r>
    <x v="8"/>
    <n v="0"/>
    <n v="0"/>
    <n v="0"/>
  </r>
  <r>
    <x v="8"/>
    <n v="0"/>
    <n v="0"/>
    <n v="0"/>
  </r>
  <r>
    <x v="7"/>
    <n v="42000"/>
    <n v="28263.4"/>
    <n v="28263.4"/>
  </r>
  <r>
    <x v="8"/>
    <n v="42000"/>
    <n v="28263.4"/>
    <n v="28263.4"/>
  </r>
  <r>
    <x v="8"/>
    <n v="42000"/>
    <n v="28263.4"/>
    <n v="28263.4"/>
  </r>
  <r>
    <x v="9"/>
    <n v="116000"/>
    <n v="50108.79"/>
    <n v="46853.66"/>
  </r>
  <r>
    <x v="8"/>
    <n v="116000"/>
    <n v="50108.79"/>
    <n v="46853.66"/>
  </r>
  <r>
    <x v="8"/>
    <n v="116000"/>
    <n v="50108.79"/>
    <n v="46853.66"/>
  </r>
  <r>
    <x v="13"/>
    <n v="0"/>
    <n v="0"/>
    <n v="0"/>
  </r>
  <r>
    <x v="8"/>
    <n v="0"/>
    <n v="0"/>
    <n v="0"/>
  </r>
  <r>
    <x v="8"/>
    <n v="0"/>
    <n v="0"/>
    <n v="0"/>
  </r>
  <r>
    <x v="278"/>
    <n v="5200"/>
    <n v="0"/>
    <n v="0"/>
  </r>
  <r>
    <x v="279"/>
    <n v="5200"/>
    <n v="0"/>
    <n v="0"/>
  </r>
  <r>
    <x v="280"/>
    <n v="5200"/>
    <n v="0"/>
    <n v="0"/>
  </r>
  <r>
    <x v="281"/>
    <n v="5200"/>
    <n v="0"/>
    <n v="0"/>
  </r>
  <r>
    <x v="6"/>
    <n v="5200"/>
    <n v="0"/>
    <n v="0"/>
  </r>
  <r>
    <x v="282"/>
    <n v="5200"/>
    <n v="0"/>
    <n v="0"/>
  </r>
  <r>
    <x v="8"/>
    <n v="5200"/>
    <n v="0"/>
    <n v="0"/>
  </r>
  <r>
    <x v="8"/>
    <n v="5200"/>
    <n v="0"/>
    <n v="0"/>
  </r>
  <r>
    <x v="283"/>
    <n v="0"/>
    <n v="0"/>
    <n v="0"/>
  </r>
  <r>
    <x v="160"/>
    <n v="0"/>
    <n v="0"/>
    <n v="0"/>
  </r>
  <r>
    <x v="161"/>
    <n v="0"/>
    <n v="0"/>
    <n v="0"/>
  </r>
  <r>
    <x v="162"/>
    <n v="0"/>
    <n v="0"/>
    <n v="0"/>
  </r>
  <r>
    <x v="284"/>
    <n v="0"/>
    <n v="0"/>
    <n v="0"/>
  </r>
  <r>
    <x v="6"/>
    <n v="0"/>
    <n v="0"/>
    <n v="0"/>
  </r>
  <r>
    <x v="7"/>
    <n v="0"/>
    <n v="0"/>
    <n v="0"/>
  </r>
  <r>
    <x v="8"/>
    <n v="0"/>
    <n v="0"/>
    <n v="0"/>
  </r>
  <r>
    <x v="8"/>
    <n v="0"/>
    <n v="0"/>
    <n v="0"/>
  </r>
  <r>
    <x v="9"/>
    <n v="0"/>
    <n v="0"/>
    <n v="0"/>
  </r>
  <r>
    <x v="8"/>
    <n v="0"/>
    <n v="0"/>
    <n v="0"/>
  </r>
  <r>
    <x v="8"/>
    <n v="0"/>
    <n v="0"/>
    <n v="0"/>
  </r>
  <r>
    <x v="62"/>
    <n v="0"/>
    <n v="0"/>
    <n v="0"/>
  </r>
  <r>
    <x v="8"/>
    <n v="0"/>
    <n v="0"/>
    <n v="0"/>
  </r>
  <r>
    <x v="8"/>
    <n v="0"/>
    <n v="0"/>
    <n v="0"/>
  </r>
  <r>
    <x v="285"/>
    <n v="6654900"/>
    <n v="5612966.9100000001"/>
    <n v="5554480.96"/>
  </r>
  <r>
    <x v="246"/>
    <n v="3191900"/>
    <n v="2300065.54"/>
    <n v="2241579.59"/>
  </r>
  <r>
    <x v="67"/>
    <n v="12200"/>
    <n v="11238"/>
    <n v="988"/>
  </r>
  <r>
    <x v="209"/>
    <n v="12200"/>
    <n v="11238"/>
    <n v="988"/>
  </r>
  <r>
    <x v="286"/>
    <n v="12200"/>
    <n v="11238"/>
    <n v="988"/>
  </r>
  <r>
    <x v="6"/>
    <n v="12200"/>
    <n v="11238"/>
    <n v="988"/>
  </r>
  <r>
    <x v="36"/>
    <n v="12200"/>
    <n v="11238"/>
    <n v="988"/>
  </r>
  <r>
    <x v="8"/>
    <n v="12200"/>
    <n v="11238"/>
    <n v="988"/>
  </r>
  <r>
    <x v="8"/>
    <n v="12200"/>
    <n v="11238"/>
    <n v="988"/>
  </r>
  <r>
    <x v="287"/>
    <n v="3179700"/>
    <n v="2288827.54"/>
    <n v="2240591.59"/>
  </r>
  <r>
    <x v="209"/>
    <n v="3179700"/>
    <n v="2288827.54"/>
    <n v="2240591.59"/>
  </r>
  <r>
    <x v="288"/>
    <n v="3179700"/>
    <n v="2288827.54"/>
    <n v="2240591.59"/>
  </r>
  <r>
    <x v="6"/>
    <n v="3179700"/>
    <n v="2288827.54"/>
    <n v="2240591.59"/>
  </r>
  <r>
    <x v="23"/>
    <n v="32000"/>
    <n v="7886.26"/>
    <n v="7886.26"/>
  </r>
  <r>
    <x v="8"/>
    <n v="32000"/>
    <n v="7886.26"/>
    <n v="7886.26"/>
  </r>
  <r>
    <x v="8"/>
    <n v="32000"/>
    <n v="7886.26"/>
    <n v="7886.26"/>
  </r>
  <r>
    <x v="11"/>
    <n v="1054000"/>
    <n v="1045761.51"/>
    <n v="1045761.51"/>
  </r>
  <r>
    <x v="8"/>
    <n v="1054000"/>
    <n v="1045761.51"/>
    <n v="1045761.51"/>
  </r>
  <r>
    <x v="8"/>
    <n v="1054000"/>
    <n v="1045761.51"/>
    <n v="1045761.51"/>
  </r>
  <r>
    <x v="50"/>
    <n v="238000"/>
    <n v="234212.45"/>
    <n v="234212.45"/>
  </r>
  <r>
    <x v="8"/>
    <n v="238000"/>
    <n v="234212.45"/>
    <n v="234212.45"/>
  </r>
  <r>
    <x v="8"/>
    <n v="238000"/>
    <n v="234212.45"/>
    <n v="234212.45"/>
  </r>
  <r>
    <x v="60"/>
    <n v="64000"/>
    <n v="63914.8"/>
    <n v="63914.8"/>
  </r>
  <r>
    <x v="8"/>
    <n v="64000"/>
    <n v="63914.8"/>
    <n v="63914.8"/>
  </r>
  <r>
    <x v="8"/>
    <n v="64000"/>
    <n v="63914.8"/>
    <n v="63914.8"/>
  </r>
  <r>
    <x v="16"/>
    <n v="20000"/>
    <n v="2242"/>
    <n v="2242"/>
  </r>
  <r>
    <x v="8"/>
    <n v="20000"/>
    <n v="2242"/>
    <n v="2242"/>
  </r>
  <r>
    <x v="8"/>
    <n v="20000"/>
    <n v="2242"/>
    <n v="2242"/>
  </r>
  <r>
    <x v="12"/>
    <n v="22000"/>
    <n v="17138.740000000002"/>
    <n v="12359.48"/>
  </r>
  <r>
    <x v="8"/>
    <n v="22000"/>
    <n v="17138.740000000002"/>
    <n v="12359.48"/>
  </r>
  <r>
    <x v="8"/>
    <n v="22000"/>
    <n v="17138.740000000002"/>
    <n v="12359.48"/>
  </r>
  <r>
    <x v="20"/>
    <n v="1000"/>
    <n v="0"/>
    <n v="0"/>
  </r>
  <r>
    <x v="8"/>
    <n v="1000"/>
    <n v="0"/>
    <n v="0"/>
  </r>
  <r>
    <x v="8"/>
    <n v="1000"/>
    <n v="0"/>
    <n v="0"/>
  </r>
  <r>
    <x v="61"/>
    <n v="0"/>
    <n v="0"/>
    <n v="0"/>
  </r>
  <r>
    <x v="8"/>
    <n v="0"/>
    <n v="0"/>
    <n v="0"/>
  </r>
  <r>
    <x v="8"/>
    <n v="0"/>
    <n v="0"/>
    <n v="0"/>
  </r>
  <r>
    <x v="7"/>
    <n v="15000"/>
    <n v="8192.24"/>
    <n v="8192.24"/>
  </r>
  <r>
    <x v="8"/>
    <n v="15000"/>
    <n v="8192.24"/>
    <n v="8192.24"/>
  </r>
  <r>
    <x v="8"/>
    <n v="15000"/>
    <n v="8192.24"/>
    <n v="8192.24"/>
  </r>
  <r>
    <x v="9"/>
    <n v="1729700"/>
    <n v="909426.54"/>
    <n v="865969.85"/>
  </r>
  <r>
    <x v="8"/>
    <n v="1729700"/>
    <n v="909426.54"/>
    <n v="865969.85"/>
  </r>
  <r>
    <x v="8"/>
    <n v="1729700"/>
    <n v="909426.54"/>
    <n v="865969.85"/>
  </r>
  <r>
    <x v="13"/>
    <n v="4000"/>
    <n v="53"/>
    <n v="53"/>
  </r>
  <r>
    <x v="8"/>
    <n v="4000"/>
    <n v="53"/>
    <n v="53"/>
  </r>
  <r>
    <x v="8"/>
    <n v="4000"/>
    <n v="53"/>
    <n v="53"/>
  </r>
  <r>
    <x v="289"/>
    <n v="3463000"/>
    <n v="3312901.37"/>
    <n v="3312901.37"/>
  </r>
  <r>
    <x v="290"/>
    <n v="3463000"/>
    <n v="3312901.37"/>
    <n v="3312901.37"/>
  </r>
  <r>
    <x v="209"/>
    <n v="3463000"/>
    <n v="3312901.37"/>
    <n v="3312901.37"/>
  </r>
  <r>
    <x v="291"/>
    <n v="3463000"/>
    <n v="3312901.37"/>
    <n v="3312901.37"/>
  </r>
  <r>
    <x v="6"/>
    <n v="3463000"/>
    <n v="3312901.37"/>
    <n v="3312901.37"/>
  </r>
  <r>
    <x v="62"/>
    <n v="3463000"/>
    <n v="3312901.37"/>
    <n v="3312901.37"/>
  </r>
  <r>
    <x v="8"/>
    <n v="3463000"/>
    <n v="3312901.37"/>
    <n v="3312901.37"/>
  </r>
  <r>
    <x v="8"/>
    <n v="3463000"/>
    <n v="3312901.37"/>
    <n v="3312901.37"/>
  </r>
  <r>
    <x v="292"/>
    <n v="4014918"/>
    <n v="3493042.41"/>
    <n v="3398225.54"/>
  </r>
  <r>
    <x v="246"/>
    <n v="4014918"/>
    <n v="3493042.41"/>
    <n v="3398225.54"/>
  </r>
  <r>
    <x v="293"/>
    <n v="4014518"/>
    <n v="3493042.41"/>
    <n v="3398225.54"/>
  </r>
  <r>
    <x v="252"/>
    <n v="4014518"/>
    <n v="3493042.41"/>
    <n v="3398225.54"/>
  </r>
  <r>
    <x v="294"/>
    <n v="16700"/>
    <n v="11523"/>
    <n v="6603"/>
  </r>
  <r>
    <x v="6"/>
    <n v="16700"/>
    <n v="11523"/>
    <n v="6603"/>
  </r>
  <r>
    <x v="36"/>
    <n v="16700"/>
    <n v="11523"/>
    <n v="6603"/>
  </r>
  <r>
    <x v="8"/>
    <n v="16700"/>
    <n v="11523"/>
    <n v="6603"/>
  </r>
  <r>
    <x v="8"/>
    <n v="16700"/>
    <n v="11523"/>
    <n v="6603"/>
  </r>
  <r>
    <x v="295"/>
    <n v="2663818"/>
    <n v="2229710.81"/>
    <n v="2146578.66"/>
  </r>
  <r>
    <x v="6"/>
    <n v="2663818"/>
    <n v="2229710.81"/>
    <n v="2146578.66"/>
  </r>
  <r>
    <x v="23"/>
    <n v="61500"/>
    <n v="52324.25"/>
    <n v="51461.65"/>
  </r>
  <r>
    <x v="8"/>
    <n v="61500"/>
    <n v="52324.25"/>
    <n v="51461.65"/>
  </r>
  <r>
    <x v="8"/>
    <n v="61500"/>
    <n v="52324.25"/>
    <n v="51461.65"/>
  </r>
  <r>
    <x v="11"/>
    <n v="1340000"/>
    <n v="1327314.6000000001"/>
    <n v="1327314.6000000001"/>
  </r>
  <r>
    <x v="8"/>
    <n v="1340000"/>
    <n v="1327314.6000000001"/>
    <n v="1327314.6000000001"/>
  </r>
  <r>
    <x v="8"/>
    <n v="1340000"/>
    <n v="1327314.6000000001"/>
    <n v="1327314.6000000001"/>
  </r>
  <r>
    <x v="50"/>
    <n v="316118"/>
    <n v="316117.67"/>
    <n v="316117.67"/>
  </r>
  <r>
    <x v="8"/>
    <n v="316118"/>
    <n v="316117.67"/>
    <n v="316117.67"/>
  </r>
  <r>
    <x v="8"/>
    <n v="316118"/>
    <n v="316117.67"/>
    <n v="316117.67"/>
  </r>
  <r>
    <x v="60"/>
    <n v="35000"/>
    <n v="32137.24"/>
    <n v="32137.24"/>
  </r>
  <r>
    <x v="8"/>
    <n v="35000"/>
    <n v="32137.24"/>
    <n v="32137.24"/>
  </r>
  <r>
    <x v="8"/>
    <n v="35000"/>
    <n v="32137.24"/>
    <n v="32137.24"/>
  </r>
  <r>
    <x v="16"/>
    <n v="15000"/>
    <n v="13061.25"/>
    <n v="13061.25"/>
  </r>
  <r>
    <x v="8"/>
    <n v="15000"/>
    <n v="13061.25"/>
    <n v="13061.25"/>
  </r>
  <r>
    <x v="8"/>
    <n v="15000"/>
    <n v="13061.25"/>
    <n v="13061.25"/>
  </r>
  <r>
    <x v="12"/>
    <n v="95000"/>
    <n v="87104.31"/>
    <n v="79592.28"/>
  </r>
  <r>
    <x v="8"/>
    <n v="95000"/>
    <n v="87104.31"/>
    <n v="79592.28"/>
  </r>
  <r>
    <x v="8"/>
    <n v="95000"/>
    <n v="87104.31"/>
    <n v="79592.28"/>
  </r>
  <r>
    <x v="20"/>
    <n v="5000"/>
    <n v="0"/>
    <n v="0"/>
  </r>
  <r>
    <x v="8"/>
    <n v="5000"/>
    <n v="0"/>
    <n v="0"/>
  </r>
  <r>
    <x v="8"/>
    <n v="5000"/>
    <n v="0"/>
    <n v="0"/>
  </r>
  <r>
    <x v="61"/>
    <n v="1000"/>
    <n v="0"/>
    <n v="0"/>
  </r>
  <r>
    <x v="8"/>
    <n v="1000"/>
    <n v="0"/>
    <n v="0"/>
  </r>
  <r>
    <x v="8"/>
    <n v="1000"/>
    <n v="0"/>
    <n v="0"/>
  </r>
  <r>
    <x v="29"/>
    <n v="64500"/>
    <n v="0"/>
    <n v="0"/>
  </r>
  <r>
    <x v="8"/>
    <n v="64500"/>
    <n v="0"/>
    <n v="0"/>
  </r>
  <r>
    <x v="8"/>
    <n v="64500"/>
    <n v="0"/>
    <n v="0"/>
  </r>
  <r>
    <x v="7"/>
    <n v="8000"/>
    <n v="7443.66"/>
    <n v="6876.52"/>
  </r>
  <r>
    <x v="8"/>
    <n v="8000"/>
    <n v="7443.66"/>
    <n v="6876.52"/>
  </r>
  <r>
    <x v="8"/>
    <n v="8000"/>
    <n v="7443.66"/>
    <n v="6876.52"/>
  </r>
  <r>
    <x v="9"/>
    <n v="688000"/>
    <n v="360577.03"/>
    <n v="286386.65000000002"/>
  </r>
  <r>
    <x v="8"/>
    <n v="688000"/>
    <n v="360577.03"/>
    <n v="286386.65000000002"/>
  </r>
  <r>
    <x v="8"/>
    <n v="688000"/>
    <n v="360577.03"/>
    <n v="286386.65000000002"/>
  </r>
  <r>
    <x v="62"/>
    <n v="1000"/>
    <n v="0"/>
    <n v="0"/>
  </r>
  <r>
    <x v="8"/>
    <n v="1000"/>
    <n v="0"/>
    <n v="0"/>
  </r>
  <r>
    <x v="8"/>
    <n v="1000"/>
    <n v="0"/>
    <n v="0"/>
  </r>
  <r>
    <x v="13"/>
    <n v="33700"/>
    <n v="33630.800000000003"/>
    <n v="33630.800000000003"/>
  </r>
  <r>
    <x v="8"/>
    <n v="33700"/>
    <n v="33630.800000000003"/>
    <n v="33630.800000000003"/>
  </r>
  <r>
    <x v="8"/>
    <n v="33700"/>
    <n v="33630.800000000003"/>
    <n v="33630.800000000003"/>
  </r>
  <r>
    <x v="296"/>
    <n v="999000"/>
    <n v="932779.25"/>
    <n v="927814.75"/>
  </r>
  <r>
    <x v="6"/>
    <n v="999000"/>
    <n v="932779.25"/>
    <n v="927814.75"/>
  </r>
  <r>
    <x v="12"/>
    <n v="12000"/>
    <n v="9616.25"/>
    <n v="9616.25"/>
  </r>
  <r>
    <x v="8"/>
    <n v="12000"/>
    <n v="9616.25"/>
    <n v="9616.25"/>
  </r>
  <r>
    <x v="8"/>
    <n v="12000"/>
    <n v="9616.25"/>
    <n v="9616.25"/>
  </r>
  <r>
    <x v="20"/>
    <n v="1200"/>
    <n v="1098.04"/>
    <n v="1098.04"/>
  </r>
  <r>
    <x v="8"/>
    <n v="1200"/>
    <n v="1098.04"/>
    <n v="1098.04"/>
  </r>
  <r>
    <x v="8"/>
    <n v="1200"/>
    <n v="1098.04"/>
    <n v="1098.04"/>
  </r>
  <r>
    <x v="9"/>
    <n v="985800"/>
    <n v="922064.96"/>
    <n v="917100.46"/>
  </r>
  <r>
    <x v="8"/>
    <n v="985800"/>
    <n v="922064.96"/>
    <n v="917100.46"/>
  </r>
  <r>
    <x v="8"/>
    <n v="985800"/>
    <n v="922064.96"/>
    <n v="917100.46"/>
  </r>
  <r>
    <x v="297"/>
    <n v="335000"/>
    <n v="319029.34999999998"/>
    <n v="317229.13"/>
  </r>
  <r>
    <x v="6"/>
    <n v="335000"/>
    <n v="319029.34999999998"/>
    <n v="317229.13"/>
  </r>
  <r>
    <x v="23"/>
    <n v="58000"/>
    <n v="57587.1"/>
    <n v="57587.1"/>
  </r>
  <r>
    <x v="8"/>
    <n v="58000"/>
    <n v="57587.1"/>
    <n v="57587.1"/>
  </r>
  <r>
    <x v="8"/>
    <n v="58000"/>
    <n v="57587.1"/>
    <n v="57587.1"/>
  </r>
  <r>
    <x v="11"/>
    <n v="158500"/>
    <n v="156091.74"/>
    <n v="156091.74"/>
  </r>
  <r>
    <x v="8"/>
    <n v="158500"/>
    <n v="156091.74"/>
    <n v="156091.74"/>
  </r>
  <r>
    <x v="8"/>
    <n v="158500"/>
    <n v="156091.74"/>
    <n v="156091.74"/>
  </r>
  <r>
    <x v="50"/>
    <n v="53200"/>
    <n v="46882.09"/>
    <n v="46882.09"/>
  </r>
  <r>
    <x v="8"/>
    <n v="53200"/>
    <n v="46882.09"/>
    <n v="46882.09"/>
  </r>
  <r>
    <x v="8"/>
    <n v="53200"/>
    <n v="46882.09"/>
    <n v="46882.09"/>
  </r>
  <r>
    <x v="60"/>
    <n v="12500"/>
    <n v="11579.52"/>
    <n v="11579.52"/>
  </r>
  <r>
    <x v="8"/>
    <n v="12500"/>
    <n v="11579.52"/>
    <n v="11579.52"/>
  </r>
  <r>
    <x v="8"/>
    <n v="12500"/>
    <n v="11579.52"/>
    <n v="11579.52"/>
  </r>
  <r>
    <x v="16"/>
    <n v="414"/>
    <n v="30"/>
    <n v="30"/>
  </r>
  <r>
    <x v="8"/>
    <n v="414"/>
    <n v="30"/>
    <n v="30"/>
  </r>
  <r>
    <x v="8"/>
    <n v="414"/>
    <n v="30"/>
    <n v="30"/>
  </r>
  <r>
    <x v="12"/>
    <n v="3686"/>
    <n v="3178"/>
    <n v="3178"/>
  </r>
  <r>
    <x v="8"/>
    <n v="3686"/>
    <n v="3178"/>
    <n v="3178"/>
  </r>
  <r>
    <x v="8"/>
    <n v="3686"/>
    <n v="3178"/>
    <n v="3178"/>
  </r>
  <r>
    <x v="7"/>
    <n v="33300"/>
    <n v="33050"/>
    <n v="31750"/>
  </r>
  <r>
    <x v="8"/>
    <n v="33300"/>
    <n v="33050"/>
    <n v="31750"/>
  </r>
  <r>
    <x v="8"/>
    <n v="33300"/>
    <n v="33050"/>
    <n v="31750"/>
  </r>
  <r>
    <x v="9"/>
    <n v="9400"/>
    <n v="6436.02"/>
    <n v="5935.8"/>
  </r>
  <r>
    <x v="8"/>
    <n v="9400"/>
    <n v="6436.02"/>
    <n v="5935.8"/>
  </r>
  <r>
    <x v="8"/>
    <n v="9400"/>
    <n v="6436.02"/>
    <n v="5935.8"/>
  </r>
  <r>
    <x v="62"/>
    <n v="1000"/>
    <n v="0"/>
    <n v="0"/>
  </r>
  <r>
    <x v="8"/>
    <n v="1000"/>
    <n v="0"/>
    <n v="0"/>
  </r>
  <r>
    <x v="8"/>
    <n v="1000"/>
    <n v="0"/>
    <n v="0"/>
  </r>
  <r>
    <x v="13"/>
    <n v="5000"/>
    <n v="4194.88"/>
    <n v="4194.88"/>
  </r>
  <r>
    <x v="8"/>
    <n v="5000"/>
    <n v="4194.88"/>
    <n v="4194.88"/>
  </r>
  <r>
    <x v="8"/>
    <n v="5000"/>
    <n v="4194.88"/>
    <n v="4194.88"/>
  </r>
  <r>
    <x v="198"/>
    <n v="400"/>
    <n v="0"/>
    <n v="0"/>
  </r>
  <r>
    <x v="196"/>
    <n v="400"/>
    <n v="0"/>
    <n v="0"/>
  </r>
  <r>
    <x v="298"/>
    <n v="400"/>
    <n v="0"/>
    <n v="0"/>
  </r>
  <r>
    <x v="6"/>
    <n v="400"/>
    <n v="0"/>
    <n v="0"/>
  </r>
  <r>
    <x v="122"/>
    <n v="400"/>
    <n v="0"/>
    <n v="0"/>
  </r>
  <r>
    <x v="8"/>
    <n v="400"/>
    <n v="0"/>
    <n v="0"/>
  </r>
  <r>
    <x v="8"/>
    <n v="400"/>
    <n v="0"/>
    <n v="0"/>
  </r>
  <r>
    <x v="299"/>
    <n v="3481200"/>
    <n v="3134090.65"/>
    <n v="3096364.65"/>
  </r>
  <r>
    <x v="300"/>
    <n v="567800"/>
    <n v="562744"/>
    <n v="562521.72"/>
  </r>
  <r>
    <x v="301"/>
    <n v="564500"/>
    <n v="561444"/>
    <n v="561444"/>
  </r>
  <r>
    <x v="302"/>
    <n v="564500"/>
    <n v="561444"/>
    <n v="561444"/>
  </r>
  <r>
    <x v="303"/>
    <n v="564500"/>
    <n v="561444"/>
    <n v="561444"/>
  </r>
  <r>
    <x v="6"/>
    <n v="564500"/>
    <n v="561444"/>
    <n v="561444"/>
  </r>
  <r>
    <x v="27"/>
    <n v="560000"/>
    <n v="560000"/>
    <n v="560000"/>
  </r>
  <r>
    <x v="8"/>
    <n v="560000"/>
    <n v="560000"/>
    <n v="560000"/>
  </r>
  <r>
    <x v="8"/>
    <n v="560000"/>
    <n v="560000"/>
    <n v="560000"/>
  </r>
  <r>
    <x v="12"/>
    <n v="0"/>
    <n v="0"/>
    <n v="0"/>
  </r>
  <r>
    <x v="8"/>
    <n v="0"/>
    <n v="0"/>
    <n v="0"/>
  </r>
  <r>
    <x v="8"/>
    <n v="0"/>
    <n v="0"/>
    <n v="0"/>
  </r>
  <r>
    <x v="304"/>
    <n v="0"/>
    <n v="0"/>
    <n v="0"/>
  </r>
  <r>
    <x v="8"/>
    <n v="0"/>
    <n v="0"/>
    <n v="0"/>
  </r>
  <r>
    <x v="8"/>
    <n v="0"/>
    <n v="0"/>
    <n v="0"/>
  </r>
  <r>
    <x v="99"/>
    <n v="1500"/>
    <n v="1444"/>
    <n v="1444"/>
  </r>
  <r>
    <x v="8"/>
    <n v="1500"/>
    <n v="1444"/>
    <n v="1444"/>
  </r>
  <r>
    <x v="8"/>
    <n v="1500"/>
    <n v="1444"/>
    <n v="1444"/>
  </r>
  <r>
    <x v="7"/>
    <n v="1000"/>
    <n v="0"/>
    <n v="0"/>
  </r>
  <r>
    <x v="8"/>
    <n v="1000"/>
    <n v="0"/>
    <n v="0"/>
  </r>
  <r>
    <x v="8"/>
    <n v="1000"/>
    <n v="0"/>
    <n v="0"/>
  </r>
  <r>
    <x v="9"/>
    <n v="1000"/>
    <n v="0"/>
    <n v="0"/>
  </r>
  <r>
    <x v="8"/>
    <n v="1000"/>
    <n v="0"/>
    <n v="0"/>
  </r>
  <r>
    <x v="8"/>
    <n v="1000"/>
    <n v="0"/>
    <n v="0"/>
  </r>
  <r>
    <x v="62"/>
    <n v="1000"/>
    <n v="0"/>
    <n v="0"/>
  </r>
  <r>
    <x v="8"/>
    <n v="1000"/>
    <n v="0"/>
    <n v="0"/>
  </r>
  <r>
    <x v="8"/>
    <n v="1000"/>
    <n v="0"/>
    <n v="0"/>
  </r>
  <r>
    <x v="305"/>
    <n v="0"/>
    <n v="0"/>
    <n v="0"/>
  </r>
  <r>
    <x v="6"/>
    <n v="0"/>
    <n v="0"/>
    <n v="0"/>
  </r>
  <r>
    <x v="27"/>
    <n v="0"/>
    <n v="0"/>
    <n v="0"/>
  </r>
  <r>
    <x v="8"/>
    <n v="0"/>
    <n v="0"/>
    <n v="0"/>
  </r>
  <r>
    <x v="8"/>
    <n v="0"/>
    <n v="0"/>
    <n v="0"/>
  </r>
  <r>
    <x v="12"/>
    <n v="0"/>
    <n v="0"/>
    <n v="0"/>
  </r>
  <r>
    <x v="8"/>
    <n v="0"/>
    <n v="0"/>
    <n v="0"/>
  </r>
  <r>
    <x v="8"/>
    <n v="0"/>
    <n v="0"/>
    <n v="0"/>
  </r>
  <r>
    <x v="7"/>
    <n v="0"/>
    <n v="0"/>
    <n v="0"/>
  </r>
  <r>
    <x v="8"/>
    <n v="0"/>
    <n v="0"/>
    <n v="0"/>
  </r>
  <r>
    <x v="8"/>
    <n v="0"/>
    <n v="0"/>
    <n v="0"/>
  </r>
  <r>
    <x v="9"/>
    <n v="0"/>
    <n v="0"/>
    <n v="0"/>
  </r>
  <r>
    <x v="8"/>
    <n v="0"/>
    <n v="0"/>
    <n v="0"/>
  </r>
  <r>
    <x v="8"/>
    <n v="0"/>
    <n v="0"/>
    <n v="0"/>
  </r>
  <r>
    <x v="62"/>
    <n v="0"/>
    <n v="0"/>
    <n v="0"/>
  </r>
  <r>
    <x v="8"/>
    <n v="0"/>
    <n v="0"/>
    <n v="0"/>
  </r>
  <r>
    <x v="8"/>
    <n v="0"/>
    <n v="0"/>
    <n v="0"/>
  </r>
  <r>
    <x v="306"/>
    <n v="3300"/>
    <n v="1300"/>
    <n v="1077.72"/>
  </r>
  <r>
    <x v="307"/>
    <n v="3300"/>
    <n v="1300"/>
    <n v="1077.72"/>
  </r>
  <r>
    <x v="308"/>
    <n v="3300"/>
    <n v="1300"/>
    <n v="1077.72"/>
  </r>
  <r>
    <x v="6"/>
    <n v="3300"/>
    <n v="1300"/>
    <n v="1077.72"/>
  </r>
  <r>
    <x v="309"/>
    <n v="1000"/>
    <n v="0"/>
    <n v="0"/>
  </r>
  <r>
    <x v="8"/>
    <n v="1000"/>
    <n v="0"/>
    <n v="0"/>
  </r>
  <r>
    <x v="8"/>
    <n v="1000"/>
    <n v="0"/>
    <n v="0"/>
  </r>
  <r>
    <x v="9"/>
    <n v="2300"/>
    <n v="1300"/>
    <n v="1077.72"/>
  </r>
  <r>
    <x v="8"/>
    <n v="2300"/>
    <n v="1300"/>
    <n v="1077.72"/>
  </r>
  <r>
    <x v="8"/>
    <n v="2300"/>
    <n v="1300"/>
    <n v="1077.72"/>
  </r>
  <r>
    <x v="310"/>
    <n v="176000"/>
    <n v="171204.64"/>
    <n v="171204.64"/>
  </r>
  <r>
    <x v="306"/>
    <n v="175000"/>
    <n v="171204.64"/>
    <n v="171204.64"/>
  </r>
  <r>
    <x v="302"/>
    <n v="175000"/>
    <n v="171204.64"/>
    <n v="171204.64"/>
  </r>
  <r>
    <x v="311"/>
    <n v="175000"/>
    <n v="171204.64"/>
    <n v="171204.64"/>
  </r>
  <r>
    <x v="6"/>
    <n v="175000"/>
    <n v="171204.64"/>
    <n v="171204.64"/>
  </r>
  <r>
    <x v="309"/>
    <n v="175000"/>
    <n v="171204.64"/>
    <n v="171204.64"/>
  </r>
  <r>
    <x v="8"/>
    <n v="175000"/>
    <n v="171204.64"/>
    <n v="171204.64"/>
  </r>
  <r>
    <x v="8"/>
    <n v="175000"/>
    <n v="171204.64"/>
    <n v="171204.64"/>
  </r>
  <r>
    <x v="312"/>
    <n v="1000"/>
    <n v="0"/>
    <n v="0"/>
  </r>
  <r>
    <x v="302"/>
    <n v="1000"/>
    <n v="0"/>
    <n v="0"/>
  </r>
  <r>
    <x v="313"/>
    <n v="1000"/>
    <n v="0"/>
    <n v="0"/>
  </r>
  <r>
    <x v="6"/>
    <n v="1000"/>
    <n v="0"/>
    <n v="0"/>
  </r>
  <r>
    <x v="309"/>
    <n v="1000"/>
    <n v="0"/>
    <n v="0"/>
  </r>
  <r>
    <x v="8"/>
    <n v="1000"/>
    <n v="0"/>
    <n v="0"/>
  </r>
  <r>
    <x v="8"/>
    <n v="1000"/>
    <n v="0"/>
    <n v="0"/>
  </r>
  <r>
    <x v="314"/>
    <n v="2737400"/>
    <n v="2400142.0099999998"/>
    <n v="2362638.29"/>
  </r>
  <r>
    <x v="315"/>
    <n v="652500"/>
    <n v="650000"/>
    <n v="650000"/>
  </r>
  <r>
    <x v="302"/>
    <n v="652500"/>
    <n v="650000"/>
    <n v="650000"/>
  </r>
  <r>
    <x v="316"/>
    <n v="652500"/>
    <n v="650000"/>
    <n v="650000"/>
  </r>
  <r>
    <x v="6"/>
    <n v="652500"/>
    <n v="650000"/>
    <n v="650000"/>
  </r>
  <r>
    <x v="27"/>
    <n v="650000"/>
    <n v="650000"/>
    <n v="650000"/>
  </r>
  <r>
    <x v="8"/>
    <n v="650000"/>
    <n v="650000"/>
    <n v="650000"/>
  </r>
  <r>
    <x v="8"/>
    <n v="650000"/>
    <n v="650000"/>
    <n v="650000"/>
  </r>
  <r>
    <x v="12"/>
    <n v="500"/>
    <n v="0"/>
    <n v="0"/>
  </r>
  <r>
    <x v="8"/>
    <n v="500"/>
    <n v="0"/>
    <n v="0"/>
  </r>
  <r>
    <x v="8"/>
    <n v="500"/>
    <n v="0"/>
    <n v="0"/>
  </r>
  <r>
    <x v="9"/>
    <n v="1000"/>
    <n v="0"/>
    <n v="0"/>
  </r>
  <r>
    <x v="8"/>
    <n v="1000"/>
    <n v="0"/>
    <n v="0"/>
  </r>
  <r>
    <x v="8"/>
    <n v="1000"/>
    <n v="0"/>
    <n v="0"/>
  </r>
  <r>
    <x v="36"/>
    <n v="1000"/>
    <n v="0"/>
    <n v="0"/>
  </r>
  <r>
    <x v="8"/>
    <n v="1000"/>
    <n v="0"/>
    <n v="0"/>
  </r>
  <r>
    <x v="8"/>
    <n v="1000"/>
    <n v="0"/>
    <n v="0"/>
  </r>
  <r>
    <x v="317"/>
    <n v="2084900"/>
    <n v="1750142.01"/>
    <n v="1712638.29"/>
  </r>
  <r>
    <x v="307"/>
    <n v="2084900"/>
    <n v="1750142.01"/>
    <n v="1712638.29"/>
  </r>
  <r>
    <x v="318"/>
    <n v="209800"/>
    <n v="176760"/>
    <n v="176760"/>
  </r>
  <r>
    <x v="6"/>
    <n v="209800"/>
    <n v="176760"/>
    <n v="176760"/>
  </r>
  <r>
    <x v="36"/>
    <n v="209800"/>
    <n v="176760"/>
    <n v="176760"/>
  </r>
  <r>
    <x v="8"/>
    <n v="9800"/>
    <n v="0"/>
    <n v="0"/>
  </r>
  <r>
    <x v="319"/>
    <n v="200000"/>
    <n v="176760"/>
    <n v="176760"/>
  </r>
  <r>
    <x v="319"/>
    <n v="209800"/>
    <n v="176760"/>
    <n v="176760"/>
  </r>
  <r>
    <x v="320"/>
    <n v="134500"/>
    <n v="133965"/>
    <n v="119348.33"/>
  </r>
  <r>
    <x v="6"/>
    <n v="134500"/>
    <n v="133965"/>
    <n v="119348.33"/>
  </r>
  <r>
    <x v="27"/>
    <n v="0"/>
    <n v="0"/>
    <n v="0"/>
  </r>
  <r>
    <x v="8"/>
    <n v="0"/>
    <n v="0"/>
    <n v="0"/>
  </r>
  <r>
    <x v="8"/>
    <n v="0"/>
    <n v="0"/>
    <n v="0"/>
  </r>
  <r>
    <x v="7"/>
    <n v="33000"/>
    <n v="33000"/>
    <n v="26333.33"/>
  </r>
  <r>
    <x v="8"/>
    <n v="33000"/>
    <n v="33000"/>
    <n v="26333.33"/>
  </r>
  <r>
    <x v="8"/>
    <n v="33000"/>
    <n v="33000"/>
    <n v="26333.33"/>
  </r>
  <r>
    <x v="9"/>
    <n v="101000"/>
    <n v="100965"/>
    <n v="93015"/>
  </r>
  <r>
    <x v="8"/>
    <n v="101000"/>
    <n v="100965"/>
    <n v="93015"/>
  </r>
  <r>
    <x v="8"/>
    <n v="101000"/>
    <n v="100965"/>
    <n v="93015"/>
  </r>
  <r>
    <x v="62"/>
    <n v="500"/>
    <n v="0"/>
    <n v="0"/>
  </r>
  <r>
    <x v="8"/>
    <n v="500"/>
    <n v="0"/>
    <n v="0"/>
  </r>
  <r>
    <x v="8"/>
    <n v="500"/>
    <n v="0"/>
    <n v="0"/>
  </r>
  <r>
    <x v="321"/>
    <n v="1740600"/>
    <n v="1439417.01"/>
    <n v="1416529.96"/>
  </r>
  <r>
    <x v="6"/>
    <n v="1740600"/>
    <n v="1439417.01"/>
    <n v="1416529.96"/>
  </r>
  <r>
    <x v="23"/>
    <n v="131000"/>
    <n v="127047.97"/>
    <n v="127047.97"/>
  </r>
  <r>
    <x v="8"/>
    <n v="131000"/>
    <n v="127047.97"/>
    <n v="127047.97"/>
  </r>
  <r>
    <x v="8"/>
    <n v="131000"/>
    <n v="127047.97"/>
    <n v="127047.97"/>
  </r>
  <r>
    <x v="11"/>
    <n v="970000"/>
    <n v="750034.12"/>
    <n v="750034.12"/>
  </r>
  <r>
    <x v="8"/>
    <n v="970000"/>
    <n v="750034.12"/>
    <n v="750034.12"/>
  </r>
  <r>
    <x v="8"/>
    <n v="970000"/>
    <n v="750034.12"/>
    <n v="750034.12"/>
  </r>
  <r>
    <x v="50"/>
    <n v="250000"/>
    <n v="197697.14"/>
    <n v="197697.14"/>
  </r>
  <r>
    <x v="8"/>
    <n v="250000"/>
    <n v="197697.14"/>
    <n v="197697.14"/>
  </r>
  <r>
    <x v="8"/>
    <n v="250000"/>
    <n v="197697.14"/>
    <n v="197697.14"/>
  </r>
  <r>
    <x v="60"/>
    <n v="100300"/>
    <n v="95731.92"/>
    <n v="95731.92"/>
  </r>
  <r>
    <x v="8"/>
    <n v="100300"/>
    <n v="95731.92"/>
    <n v="95731.92"/>
  </r>
  <r>
    <x v="8"/>
    <n v="100300"/>
    <n v="95731.92"/>
    <n v="95731.92"/>
  </r>
  <r>
    <x v="16"/>
    <n v="8000"/>
    <n v="6157.5"/>
    <n v="6157.5"/>
  </r>
  <r>
    <x v="8"/>
    <n v="8000"/>
    <n v="6157.5"/>
    <n v="6157.5"/>
  </r>
  <r>
    <x v="8"/>
    <n v="8000"/>
    <n v="6157.5"/>
    <n v="6157.5"/>
  </r>
  <r>
    <x v="12"/>
    <n v="226000"/>
    <n v="223715.17"/>
    <n v="201108.76"/>
  </r>
  <r>
    <x v="8"/>
    <n v="226000"/>
    <n v="223715.17"/>
    <n v="201108.76"/>
  </r>
  <r>
    <x v="8"/>
    <n v="226000"/>
    <n v="223715.17"/>
    <n v="201108.76"/>
  </r>
  <r>
    <x v="20"/>
    <n v="1500"/>
    <n v="1279.08"/>
    <n v="1279.08"/>
  </r>
  <r>
    <x v="8"/>
    <n v="1500"/>
    <n v="1279.08"/>
    <n v="1279.08"/>
  </r>
  <r>
    <x v="8"/>
    <n v="1500"/>
    <n v="1279.08"/>
    <n v="1279.08"/>
  </r>
  <r>
    <x v="61"/>
    <n v="1000"/>
    <n v="0"/>
    <n v="0"/>
  </r>
  <r>
    <x v="8"/>
    <n v="1000"/>
    <n v="0"/>
    <n v="0"/>
  </r>
  <r>
    <x v="8"/>
    <n v="1000"/>
    <n v="0"/>
    <n v="0"/>
  </r>
  <r>
    <x v="7"/>
    <n v="37000"/>
    <n v="33000"/>
    <n v="33000"/>
  </r>
  <r>
    <x v="8"/>
    <n v="37000"/>
    <n v="33000"/>
    <n v="33000"/>
  </r>
  <r>
    <x v="8"/>
    <n v="37000"/>
    <n v="33000"/>
    <n v="33000"/>
  </r>
  <r>
    <x v="9"/>
    <n v="15600"/>
    <n v="4754.1099999999997"/>
    <n v="4473.47"/>
  </r>
  <r>
    <x v="8"/>
    <n v="15600"/>
    <n v="4754.1099999999997"/>
    <n v="4473.47"/>
  </r>
  <r>
    <x v="8"/>
    <n v="15600"/>
    <n v="4754.1099999999997"/>
    <n v="4473.47"/>
  </r>
  <r>
    <x v="62"/>
    <n v="100"/>
    <n v="0"/>
    <n v="0"/>
  </r>
  <r>
    <x v="8"/>
    <n v="100"/>
    <n v="0"/>
    <n v="0"/>
  </r>
  <r>
    <x v="8"/>
    <n v="100"/>
    <n v="0"/>
    <n v="0"/>
  </r>
  <r>
    <x v="13"/>
    <n v="100"/>
    <n v="0"/>
    <n v="0"/>
  </r>
  <r>
    <x v="8"/>
    <n v="100"/>
    <n v="0"/>
    <n v="0"/>
  </r>
  <r>
    <x v="8"/>
    <n v="100"/>
    <n v="0"/>
    <n v="0"/>
  </r>
  <r>
    <x v="302"/>
    <n v="0"/>
    <n v="0"/>
    <n v="0"/>
  </r>
  <r>
    <x v="322"/>
    <n v="0"/>
    <n v="0"/>
    <n v="0"/>
  </r>
  <r>
    <x v="6"/>
    <n v="0"/>
    <n v="0"/>
    <n v="0"/>
  </r>
  <r>
    <x v="39"/>
    <n v="0"/>
    <n v="0"/>
    <n v="0"/>
  </r>
  <r>
    <x v="8"/>
    <n v="0"/>
    <n v="0"/>
    <n v="0"/>
  </r>
  <r>
    <x v="8"/>
    <n v="0"/>
    <n v="0"/>
    <n v="0"/>
  </r>
  <r>
    <x v="323"/>
    <n v="4280700"/>
    <n v="4107662.45"/>
    <n v="3947038.43"/>
  </r>
  <r>
    <x v="324"/>
    <n v="4280700"/>
    <n v="4107662.45"/>
    <n v="3947038.43"/>
  </r>
  <r>
    <x v="325"/>
    <n v="4280700"/>
    <n v="4107662.45"/>
    <n v="3947038.43"/>
  </r>
  <r>
    <x v="326"/>
    <n v="4280700"/>
    <n v="4107662.45"/>
    <n v="3947038.43"/>
  </r>
  <r>
    <x v="327"/>
    <n v="177500"/>
    <n v="101205.4"/>
    <n v="101205.4"/>
  </r>
  <r>
    <x v="6"/>
    <n v="177500"/>
    <n v="101205.4"/>
    <n v="101205.4"/>
  </r>
  <r>
    <x v="36"/>
    <n v="177500"/>
    <n v="101205.4"/>
    <n v="101205.4"/>
  </r>
  <r>
    <x v="8"/>
    <n v="177500"/>
    <n v="101205.4"/>
    <n v="101205.4"/>
  </r>
  <r>
    <x v="8"/>
    <n v="177500"/>
    <n v="101205.4"/>
    <n v="101205.4"/>
  </r>
  <r>
    <x v="328"/>
    <n v="30000"/>
    <n v="30000"/>
    <n v="30000"/>
  </r>
  <r>
    <x v="6"/>
    <n v="30000"/>
    <n v="30000"/>
    <n v="30000"/>
  </r>
  <r>
    <x v="40"/>
    <n v="30000"/>
    <n v="30000"/>
    <n v="30000"/>
  </r>
  <r>
    <x v="8"/>
    <n v="30000"/>
    <n v="30000"/>
    <n v="30000"/>
  </r>
  <r>
    <x v="8"/>
    <n v="30000"/>
    <n v="30000"/>
    <n v="30000"/>
  </r>
  <r>
    <x v="329"/>
    <n v="825393.62"/>
    <n v="825393.62"/>
    <n v="825393.62"/>
  </r>
  <r>
    <x v="6"/>
    <n v="825393.62"/>
    <n v="825393.62"/>
    <n v="825393.62"/>
  </r>
  <r>
    <x v="27"/>
    <n v="825393.62"/>
    <n v="825393.62"/>
    <n v="825393.62"/>
  </r>
  <r>
    <x v="8"/>
    <n v="825393.62"/>
    <n v="825393.62"/>
    <n v="825393.62"/>
  </r>
  <r>
    <x v="8"/>
    <n v="825393.62"/>
    <n v="825393.62"/>
    <n v="825393.62"/>
  </r>
  <r>
    <x v="330"/>
    <n v="30000"/>
    <n v="28555"/>
    <n v="0"/>
  </r>
  <r>
    <x v="6"/>
    <n v="30000"/>
    <n v="28555"/>
    <n v="0"/>
  </r>
  <r>
    <x v="9"/>
    <n v="30000"/>
    <n v="28555"/>
    <n v="0"/>
  </r>
  <r>
    <x v="8"/>
    <n v="30000"/>
    <n v="28555"/>
    <n v="0"/>
  </r>
  <r>
    <x v="8"/>
    <n v="30000"/>
    <n v="28555"/>
    <n v="0"/>
  </r>
  <r>
    <x v="331"/>
    <n v="1560606.38"/>
    <n v="1533130.04"/>
    <n v="1410410.79"/>
  </r>
  <r>
    <x v="6"/>
    <n v="1560606.38"/>
    <n v="1533130.04"/>
    <n v="1410410.79"/>
  </r>
  <r>
    <x v="9"/>
    <n v="1560606.38"/>
    <n v="1533130.04"/>
    <n v="1410410.79"/>
  </r>
  <r>
    <x v="8"/>
    <n v="1560606.38"/>
    <n v="1533130.04"/>
    <n v="1410410.79"/>
  </r>
  <r>
    <x v="8"/>
    <n v="1560606.38"/>
    <n v="1533130.04"/>
    <n v="1410410.79"/>
  </r>
  <r>
    <x v="332"/>
    <n v="1657200"/>
    <n v="1589378.39"/>
    <n v="1580028.62"/>
  </r>
  <r>
    <x v="6"/>
    <n v="1657200"/>
    <n v="1589378.39"/>
    <n v="1580028.62"/>
  </r>
  <r>
    <x v="23"/>
    <n v="60000"/>
    <n v="36536.910000000003"/>
    <n v="36536.910000000003"/>
  </r>
  <r>
    <x v="8"/>
    <n v="60000"/>
    <n v="36536.910000000003"/>
    <n v="36536.910000000003"/>
  </r>
  <r>
    <x v="8"/>
    <n v="60000"/>
    <n v="36536.910000000003"/>
    <n v="36536.910000000003"/>
  </r>
  <r>
    <x v="11"/>
    <n v="1143500"/>
    <n v="1139535.8600000001"/>
    <n v="1139535.8600000001"/>
  </r>
  <r>
    <x v="8"/>
    <n v="1143500"/>
    <n v="1139535.8600000001"/>
    <n v="1139535.8600000001"/>
  </r>
  <r>
    <x v="8"/>
    <n v="1143500"/>
    <n v="1139535.8600000001"/>
    <n v="1139535.8600000001"/>
  </r>
  <r>
    <x v="50"/>
    <n v="268000"/>
    <n v="264239.06"/>
    <n v="264239.06"/>
  </r>
  <r>
    <x v="8"/>
    <n v="268000"/>
    <n v="264239.06"/>
    <n v="264239.06"/>
  </r>
  <r>
    <x v="8"/>
    <n v="268000"/>
    <n v="264239.06"/>
    <n v="264239.06"/>
  </r>
  <r>
    <x v="60"/>
    <n v="73700"/>
    <n v="68157.11"/>
    <n v="68157.11"/>
  </r>
  <r>
    <x v="8"/>
    <n v="73700"/>
    <n v="68157.11"/>
    <n v="68157.11"/>
  </r>
  <r>
    <x v="8"/>
    <n v="73700"/>
    <n v="68157.11"/>
    <n v="68157.11"/>
  </r>
  <r>
    <x v="16"/>
    <n v="22000"/>
    <n v="20901"/>
    <n v="20901"/>
  </r>
  <r>
    <x v="8"/>
    <n v="22000"/>
    <n v="20901"/>
    <n v="20901"/>
  </r>
  <r>
    <x v="8"/>
    <n v="22000"/>
    <n v="20901"/>
    <n v="20901"/>
  </r>
  <r>
    <x v="12"/>
    <n v="75000"/>
    <n v="54972.92"/>
    <n v="46048.65"/>
  </r>
  <r>
    <x v="8"/>
    <n v="75000"/>
    <n v="54972.92"/>
    <n v="46048.65"/>
  </r>
  <r>
    <x v="8"/>
    <n v="75000"/>
    <n v="54972.92"/>
    <n v="46048.65"/>
  </r>
  <r>
    <x v="20"/>
    <n v="0"/>
    <n v="0"/>
    <n v="0"/>
  </r>
  <r>
    <x v="8"/>
    <n v="0"/>
    <n v="0"/>
    <n v="0"/>
  </r>
  <r>
    <x v="8"/>
    <n v="0"/>
    <n v="0"/>
    <n v="0"/>
  </r>
  <r>
    <x v="61"/>
    <n v="0"/>
    <n v="0"/>
    <n v="0"/>
  </r>
  <r>
    <x v="8"/>
    <n v="0"/>
    <n v="0"/>
    <n v="0"/>
  </r>
  <r>
    <x v="8"/>
    <n v="0"/>
    <n v="0"/>
    <n v="0"/>
  </r>
  <r>
    <x v="7"/>
    <n v="0"/>
    <n v="0"/>
    <n v="0"/>
  </r>
  <r>
    <x v="8"/>
    <n v="0"/>
    <n v="0"/>
    <n v="0"/>
  </r>
  <r>
    <x v="8"/>
    <n v="0"/>
    <n v="0"/>
    <n v="0"/>
  </r>
  <r>
    <x v="9"/>
    <n v="15000"/>
    <n v="5035.53"/>
    <n v="4610.03"/>
  </r>
  <r>
    <x v="8"/>
    <n v="15000"/>
    <n v="5035.53"/>
    <n v="4610.03"/>
  </r>
  <r>
    <x v="8"/>
    <n v="15000"/>
    <n v="5035.53"/>
    <n v="4610.03"/>
  </r>
  <r>
    <x v="13"/>
    <n v="0"/>
    <n v="0"/>
    <n v="0"/>
  </r>
  <r>
    <x v="8"/>
    <n v="0"/>
    <n v="0"/>
    <n v="0"/>
  </r>
  <r>
    <x v="8"/>
    <n v="0"/>
    <n v="0"/>
    <n v="0"/>
  </r>
  <r>
    <x v="333"/>
    <n v="0"/>
    <n v="0"/>
    <n v="0"/>
  </r>
  <r>
    <x v="6"/>
    <n v="0"/>
    <n v="0"/>
    <n v="0"/>
  </r>
  <r>
    <x v="12"/>
    <n v="0"/>
    <n v="0"/>
    <n v="0"/>
  </r>
  <r>
    <x v="8"/>
    <n v="0"/>
    <n v="0"/>
    <n v="0"/>
  </r>
  <r>
    <x v="8"/>
    <n v="0"/>
    <n v="0"/>
    <n v="0"/>
  </r>
  <r>
    <x v="9"/>
    <n v="0"/>
    <n v="0"/>
    <n v="0"/>
  </r>
  <r>
    <x v="8"/>
    <n v="0"/>
    <n v="0"/>
    <n v="0"/>
  </r>
  <r>
    <x v="8"/>
    <n v="0"/>
    <n v="0"/>
    <n v="0"/>
  </r>
  <r>
    <x v="334"/>
    <n v="1811250"/>
    <n v="1217419.08"/>
    <n v="1182164.04"/>
  </r>
  <r>
    <x v="335"/>
    <n v="1811250"/>
    <n v="1217419.08"/>
    <n v="1182164.04"/>
  </r>
  <r>
    <x v="336"/>
    <n v="1811250"/>
    <n v="1217419.08"/>
    <n v="1182164.04"/>
  </r>
  <r>
    <x v="337"/>
    <n v="1811250"/>
    <n v="1217419.08"/>
    <n v="1182164.04"/>
  </r>
  <r>
    <x v="338"/>
    <n v="188460"/>
    <n v="0"/>
    <n v="0"/>
  </r>
  <r>
    <x v="6"/>
    <n v="188460"/>
    <n v="0"/>
    <n v="0"/>
  </r>
  <r>
    <x v="12"/>
    <n v="100000"/>
    <n v="0"/>
    <n v="0"/>
  </r>
  <r>
    <x v="319"/>
    <n v="100000"/>
    <n v="0"/>
    <n v="0"/>
  </r>
  <r>
    <x v="319"/>
    <n v="100000"/>
    <n v="0"/>
    <n v="0"/>
  </r>
  <r>
    <x v="36"/>
    <n v="88460"/>
    <n v="0"/>
    <n v="0"/>
  </r>
  <r>
    <x v="319"/>
    <n v="88460"/>
    <n v="0"/>
    <n v="0"/>
  </r>
  <r>
    <x v="319"/>
    <n v="88460"/>
    <n v="0"/>
    <n v="0"/>
  </r>
  <r>
    <x v="339"/>
    <n v="0"/>
    <n v="0"/>
    <n v="0"/>
  </r>
  <r>
    <x v="6"/>
    <n v="0"/>
    <n v="0"/>
    <n v="0"/>
  </r>
  <r>
    <x v="36"/>
    <n v="0"/>
    <n v="0"/>
    <n v="0"/>
  </r>
  <r>
    <x v="8"/>
    <n v="0"/>
    <n v="0"/>
    <n v="0"/>
  </r>
  <r>
    <x v="8"/>
    <n v="0"/>
    <n v="0"/>
    <n v="0"/>
  </r>
  <r>
    <x v="340"/>
    <n v="33600"/>
    <n v="33584"/>
    <n v="33584"/>
  </r>
  <r>
    <x v="6"/>
    <n v="33600"/>
    <n v="33584"/>
    <n v="33584"/>
  </r>
  <r>
    <x v="27"/>
    <n v="33600"/>
    <n v="33584"/>
    <n v="33584"/>
  </r>
  <r>
    <x v="8"/>
    <n v="33600"/>
    <n v="33584"/>
    <n v="33584"/>
  </r>
  <r>
    <x v="8"/>
    <n v="33600"/>
    <n v="33584"/>
    <n v="33584"/>
  </r>
  <r>
    <x v="341"/>
    <n v="1272790"/>
    <n v="1183835.08"/>
    <n v="1148580.04"/>
  </r>
  <r>
    <x v="6"/>
    <n v="1272790"/>
    <n v="1183835.08"/>
    <n v="1148580.04"/>
  </r>
  <r>
    <x v="23"/>
    <n v="45850"/>
    <n v="13592.52"/>
    <n v="13592.52"/>
  </r>
  <r>
    <x v="8"/>
    <n v="45850"/>
    <n v="13592.52"/>
    <n v="13592.52"/>
  </r>
  <r>
    <x v="8"/>
    <n v="45850"/>
    <n v="13592.52"/>
    <n v="13592.52"/>
  </r>
  <r>
    <x v="11"/>
    <n v="685000"/>
    <n v="679085.5"/>
    <n v="679085.5"/>
  </r>
  <r>
    <x v="8"/>
    <n v="685000"/>
    <n v="679085.5"/>
    <n v="679085.5"/>
  </r>
  <r>
    <x v="8"/>
    <n v="685000"/>
    <n v="679085.5"/>
    <n v="679085.5"/>
  </r>
  <r>
    <x v="50"/>
    <n v="170000"/>
    <n v="155578.6"/>
    <n v="155578.6"/>
  </r>
  <r>
    <x v="8"/>
    <n v="170000"/>
    <n v="155578.6"/>
    <n v="155578.6"/>
  </r>
  <r>
    <x v="8"/>
    <n v="170000"/>
    <n v="155578.6"/>
    <n v="155578.6"/>
  </r>
  <r>
    <x v="60"/>
    <n v="62400"/>
    <n v="54056"/>
    <n v="54056"/>
  </r>
  <r>
    <x v="8"/>
    <n v="62400"/>
    <n v="54056"/>
    <n v="54056"/>
  </r>
  <r>
    <x v="8"/>
    <n v="62400"/>
    <n v="54056"/>
    <n v="54056"/>
  </r>
  <r>
    <x v="16"/>
    <n v="5000"/>
    <n v="4796"/>
    <n v="4796"/>
  </r>
  <r>
    <x v="8"/>
    <n v="5000"/>
    <n v="4796"/>
    <n v="4796"/>
  </r>
  <r>
    <x v="8"/>
    <n v="5000"/>
    <n v="4796"/>
    <n v="4796"/>
  </r>
  <r>
    <x v="12"/>
    <n v="45000"/>
    <n v="31661.29"/>
    <n v="25946.9"/>
  </r>
  <r>
    <x v="8"/>
    <n v="45000"/>
    <n v="31661.29"/>
    <n v="25946.9"/>
  </r>
  <r>
    <x v="8"/>
    <n v="45000"/>
    <n v="31661.29"/>
    <n v="25946.9"/>
  </r>
  <r>
    <x v="61"/>
    <n v="0"/>
    <n v="0"/>
    <n v="0"/>
  </r>
  <r>
    <x v="8"/>
    <n v="0"/>
    <n v="0"/>
    <n v="0"/>
  </r>
  <r>
    <x v="8"/>
    <n v="0"/>
    <n v="0"/>
    <n v="0"/>
  </r>
  <r>
    <x v="7"/>
    <n v="43000"/>
    <n v="42421.18"/>
    <n v="41819.21"/>
  </r>
  <r>
    <x v="8"/>
    <n v="43000"/>
    <n v="42421.18"/>
    <n v="41819.21"/>
  </r>
  <r>
    <x v="8"/>
    <n v="43000"/>
    <n v="42421.18"/>
    <n v="41819.21"/>
  </r>
  <r>
    <x v="9"/>
    <n v="48900"/>
    <n v="35052.6"/>
    <n v="6113.92"/>
  </r>
  <r>
    <x v="8"/>
    <n v="48900"/>
    <n v="35052.6"/>
    <n v="6113.92"/>
  </r>
  <r>
    <x v="8"/>
    <n v="48900"/>
    <n v="35052.6"/>
    <n v="6113.92"/>
  </r>
  <r>
    <x v="62"/>
    <n v="0"/>
    <n v="0"/>
    <n v="0"/>
  </r>
  <r>
    <x v="8"/>
    <n v="0"/>
    <n v="0"/>
    <n v="0"/>
  </r>
  <r>
    <x v="8"/>
    <n v="0"/>
    <n v="0"/>
    <n v="0"/>
  </r>
  <r>
    <x v="13"/>
    <n v="167640"/>
    <n v="167591.39000000001"/>
    <n v="167591.39000000001"/>
  </r>
  <r>
    <x v="8"/>
    <n v="14300"/>
    <n v="14251.72"/>
    <n v="14251.72"/>
  </r>
  <r>
    <x v="319"/>
    <n v="153340"/>
    <n v="153339.67000000001"/>
    <n v="153339.67000000001"/>
  </r>
  <r>
    <x v="8"/>
    <n v="167640"/>
    <n v="167591.39000000001"/>
    <n v="167591.39000000001"/>
  </r>
  <r>
    <x v="342"/>
    <n v="132000"/>
    <n v="0"/>
    <n v="0"/>
  </r>
  <r>
    <x v="6"/>
    <n v="132000"/>
    <n v="0"/>
    <n v="0"/>
  </r>
  <r>
    <x v="343"/>
    <n v="132000"/>
    <n v="0"/>
    <n v="0"/>
  </r>
  <r>
    <x v="8"/>
    <n v="132000"/>
    <n v="0"/>
    <n v="0"/>
  </r>
  <r>
    <x v="8"/>
    <n v="132000"/>
    <n v="0"/>
    <n v="0"/>
  </r>
  <r>
    <x v="344"/>
    <n v="184400"/>
    <n v="0"/>
    <n v="0"/>
  </r>
  <r>
    <x v="6"/>
    <n v="184400"/>
    <n v="0"/>
    <n v="0"/>
  </r>
  <r>
    <x v="343"/>
    <n v="184400"/>
    <n v="0"/>
    <n v="0"/>
  </r>
  <r>
    <x v="8"/>
    <n v="184400"/>
    <n v="0"/>
    <n v="0"/>
  </r>
  <r>
    <x v="8"/>
    <n v="184400"/>
    <n v="0"/>
    <n v="0"/>
  </r>
  <r>
    <x v="345"/>
    <n v="0"/>
    <n v="0"/>
    <n v="0"/>
  </r>
  <r>
    <x v="335"/>
    <n v="0"/>
    <n v="0"/>
    <n v="0"/>
  </r>
  <r>
    <x v="336"/>
    <n v="0"/>
    <n v="0"/>
    <n v="0"/>
  </r>
  <r>
    <x v="337"/>
    <n v="0"/>
    <n v="0"/>
    <n v="0"/>
  </r>
  <r>
    <x v="346"/>
    <n v="0"/>
    <n v="0"/>
    <n v="0"/>
  </r>
  <r>
    <x v="6"/>
    <n v="0"/>
    <n v="0"/>
    <n v="0"/>
  </r>
  <r>
    <x v="27"/>
    <n v="0"/>
    <n v="0"/>
    <n v="0"/>
  </r>
  <r>
    <x v="8"/>
    <n v="0"/>
    <n v="0"/>
    <n v="0"/>
  </r>
  <r>
    <x v="8"/>
    <n v="0"/>
    <n v="0"/>
    <n v="0"/>
  </r>
  <r>
    <x v="12"/>
    <n v="0"/>
    <n v="0"/>
    <n v="0"/>
  </r>
  <r>
    <x v="8"/>
    <n v="0"/>
    <n v="0"/>
    <n v="0"/>
  </r>
  <r>
    <x v="8"/>
    <n v="0"/>
    <n v="0"/>
    <n v="0"/>
  </r>
  <r>
    <x v="7"/>
    <n v="0"/>
    <n v="0"/>
    <n v="0"/>
  </r>
  <r>
    <x v="8"/>
    <n v="0"/>
    <n v="0"/>
    <n v="0"/>
  </r>
  <r>
    <x v="8"/>
    <n v="0"/>
    <n v="0"/>
    <n v="0"/>
  </r>
  <r>
    <x v="9"/>
    <n v="0"/>
    <n v="0"/>
    <n v="0"/>
  </r>
  <r>
    <x v="8"/>
    <n v="0"/>
    <n v="0"/>
    <n v="0"/>
  </r>
  <r>
    <x v="8"/>
    <n v="0"/>
    <n v="0"/>
    <n v="0"/>
  </r>
  <r>
    <x v="347"/>
    <n v="920574.15"/>
    <n v="9439.32"/>
    <n v="9439.32"/>
  </r>
  <r>
    <x v="335"/>
    <n v="920574.15"/>
    <n v="9439.32"/>
    <n v="9439.32"/>
  </r>
  <r>
    <x v="336"/>
    <n v="920574.15"/>
    <n v="9439.32"/>
    <n v="9439.32"/>
  </r>
  <r>
    <x v="337"/>
    <n v="920574.15"/>
    <n v="9439.32"/>
    <n v="9439.32"/>
  </r>
  <r>
    <x v="348"/>
    <n v="832000"/>
    <n v="9439.32"/>
    <n v="9439.32"/>
  </r>
  <r>
    <x v="6"/>
    <n v="832000"/>
    <n v="9439.32"/>
    <n v="9439.32"/>
  </r>
  <r>
    <x v="12"/>
    <n v="0"/>
    <n v="0"/>
    <n v="0"/>
  </r>
  <r>
    <x v="8"/>
    <n v="0"/>
    <n v="0"/>
    <n v="0"/>
  </r>
  <r>
    <x v="8"/>
    <n v="0"/>
    <n v="0"/>
    <n v="0"/>
  </r>
  <r>
    <x v="304"/>
    <n v="0"/>
    <n v="0"/>
    <n v="0"/>
  </r>
  <r>
    <x v="8"/>
    <n v="0"/>
    <n v="0"/>
    <n v="0"/>
  </r>
  <r>
    <x v="8"/>
    <n v="0"/>
    <n v="0"/>
    <n v="0"/>
  </r>
  <r>
    <x v="9"/>
    <n v="760000"/>
    <n v="9439.32"/>
    <n v="9439.32"/>
  </r>
  <r>
    <x v="8"/>
    <n v="0"/>
    <n v="0"/>
    <n v="0"/>
  </r>
  <r>
    <x v="103"/>
    <n v="760000"/>
    <n v="9439.32"/>
    <n v="9439.32"/>
  </r>
  <r>
    <x v="8"/>
    <n v="760000"/>
    <n v="9439.32"/>
    <n v="9439.32"/>
  </r>
  <r>
    <x v="36"/>
    <n v="72000"/>
    <n v="0"/>
    <n v="0"/>
  </r>
  <r>
    <x v="103"/>
    <n v="72000"/>
    <n v="0"/>
    <n v="0"/>
  </r>
  <r>
    <x v="103"/>
    <n v="72000"/>
    <n v="0"/>
    <n v="0"/>
  </r>
  <r>
    <x v="349"/>
    <n v="5000"/>
    <n v="0"/>
    <n v="0"/>
  </r>
  <r>
    <x v="6"/>
    <n v="5000"/>
    <n v="0"/>
    <n v="0"/>
  </r>
  <r>
    <x v="9"/>
    <n v="2000"/>
    <n v="0"/>
    <n v="0"/>
  </r>
  <r>
    <x v="103"/>
    <n v="2000"/>
    <n v="0"/>
    <n v="0"/>
  </r>
  <r>
    <x v="103"/>
    <n v="2000"/>
    <n v="0"/>
    <n v="0"/>
  </r>
  <r>
    <x v="36"/>
    <n v="3000"/>
    <n v="0"/>
    <n v="0"/>
  </r>
  <r>
    <x v="103"/>
    <n v="3000"/>
    <n v="0"/>
    <n v="0"/>
  </r>
  <r>
    <x v="103"/>
    <n v="3000"/>
    <n v="0"/>
    <n v="0"/>
  </r>
  <r>
    <x v="350"/>
    <n v="3574.15"/>
    <n v="0"/>
    <n v="0"/>
  </r>
  <r>
    <x v="6"/>
    <n v="3574.15"/>
    <n v="0"/>
    <n v="0"/>
  </r>
  <r>
    <x v="9"/>
    <n v="3574.15"/>
    <n v="0"/>
    <n v="0"/>
  </r>
  <r>
    <x v="103"/>
    <n v="3574.15"/>
    <n v="0"/>
    <n v="0"/>
  </r>
  <r>
    <x v="103"/>
    <n v="3574.15"/>
    <n v="0"/>
    <n v="0"/>
  </r>
  <r>
    <x v="351"/>
    <n v="80000"/>
    <n v="0"/>
    <n v="0"/>
  </r>
  <r>
    <x v="6"/>
    <n v="80000"/>
    <n v="0"/>
    <n v="0"/>
  </r>
  <r>
    <x v="27"/>
    <n v="80000"/>
    <n v="0"/>
    <n v="0"/>
  </r>
  <r>
    <x v="103"/>
    <n v="80000"/>
    <n v="0"/>
    <n v="0"/>
  </r>
  <r>
    <x v="103"/>
    <n v="80000"/>
    <n v="0"/>
    <n v="0"/>
  </r>
  <r>
    <x v="352"/>
    <n v="28604.43"/>
    <n v="0"/>
    <n v="0"/>
  </r>
  <r>
    <x v="335"/>
    <n v="28604.43"/>
    <n v="0"/>
    <n v="0"/>
  </r>
  <r>
    <x v="336"/>
    <n v="28604.43"/>
    <n v="0"/>
    <n v="0"/>
  </r>
  <r>
    <x v="337"/>
    <n v="28604.43"/>
    <n v="0"/>
    <n v="0"/>
  </r>
  <r>
    <x v="353"/>
    <n v="6000"/>
    <n v="0"/>
    <n v="0"/>
  </r>
  <r>
    <x v="6"/>
    <n v="6000"/>
    <n v="0"/>
    <n v="0"/>
  </r>
  <r>
    <x v="12"/>
    <n v="0"/>
    <n v="0"/>
    <n v="0"/>
  </r>
  <r>
    <x v="8"/>
    <n v="0"/>
    <n v="0"/>
    <n v="0"/>
  </r>
  <r>
    <x v="8"/>
    <n v="0"/>
    <n v="0"/>
    <n v="0"/>
  </r>
  <r>
    <x v="9"/>
    <n v="2000"/>
    <n v="0"/>
    <n v="0"/>
  </r>
  <r>
    <x v="8"/>
    <n v="0"/>
    <n v="0"/>
    <n v="0"/>
  </r>
  <r>
    <x v="103"/>
    <n v="2000"/>
    <n v="0"/>
    <n v="0"/>
  </r>
  <r>
    <x v="8"/>
    <n v="2000"/>
    <n v="0"/>
    <n v="0"/>
  </r>
  <r>
    <x v="36"/>
    <n v="4000"/>
    <n v="0"/>
    <n v="0"/>
  </r>
  <r>
    <x v="103"/>
    <n v="4000"/>
    <n v="0"/>
    <n v="0"/>
  </r>
  <r>
    <x v="103"/>
    <n v="4000"/>
    <n v="0"/>
    <n v="0"/>
  </r>
  <r>
    <x v="354"/>
    <n v="2000"/>
    <n v="0"/>
    <n v="0"/>
  </r>
  <r>
    <x v="6"/>
    <n v="2000"/>
    <n v="0"/>
    <n v="0"/>
  </r>
  <r>
    <x v="9"/>
    <n v="1000"/>
    <n v="0"/>
    <n v="0"/>
  </r>
  <r>
    <x v="103"/>
    <n v="1000"/>
    <n v="0"/>
    <n v="0"/>
  </r>
  <r>
    <x v="103"/>
    <n v="1000"/>
    <n v="0"/>
    <n v="0"/>
  </r>
  <r>
    <x v="36"/>
    <n v="1000"/>
    <n v="0"/>
    <n v="0"/>
  </r>
  <r>
    <x v="103"/>
    <n v="1000"/>
    <n v="0"/>
    <n v="0"/>
  </r>
  <r>
    <x v="103"/>
    <n v="1000"/>
    <n v="0"/>
    <n v="0"/>
  </r>
  <r>
    <x v="355"/>
    <n v="18604.43"/>
    <n v="0"/>
    <n v="0"/>
  </r>
  <r>
    <x v="6"/>
    <n v="18604.43"/>
    <n v="0"/>
    <n v="0"/>
  </r>
  <r>
    <x v="9"/>
    <n v="18604.43"/>
    <n v="0"/>
    <n v="0"/>
  </r>
  <r>
    <x v="103"/>
    <n v="18604.43"/>
    <n v="0"/>
    <n v="0"/>
  </r>
  <r>
    <x v="103"/>
    <n v="18604.43"/>
    <n v="0"/>
    <n v="0"/>
  </r>
  <r>
    <x v="356"/>
    <n v="2000"/>
    <n v="0"/>
    <n v="0"/>
  </r>
  <r>
    <x v="6"/>
    <n v="2000"/>
    <n v="0"/>
    <n v="0"/>
  </r>
  <r>
    <x v="9"/>
    <n v="2000"/>
    <n v="0"/>
    <n v="0"/>
  </r>
  <r>
    <x v="103"/>
    <n v="2000"/>
    <n v="0"/>
    <n v="0"/>
  </r>
  <r>
    <x v="103"/>
    <n v="2000"/>
    <n v="0"/>
    <n v="0"/>
  </r>
  <r>
    <x v="357"/>
    <n v="0"/>
    <n v="0"/>
    <n v="0"/>
  </r>
  <r>
    <x v="335"/>
    <n v="0"/>
    <n v="0"/>
    <n v="0"/>
  </r>
  <r>
    <x v="336"/>
    <n v="0"/>
    <n v="0"/>
    <n v="0"/>
  </r>
  <r>
    <x v="337"/>
    <n v="0"/>
    <n v="0"/>
    <n v="0"/>
  </r>
  <r>
    <x v="358"/>
    <n v="0"/>
    <n v="0"/>
    <n v="0"/>
  </r>
  <r>
    <x v="6"/>
    <n v="0"/>
    <n v="0"/>
    <n v="0"/>
  </r>
  <r>
    <x v="27"/>
    <n v="0"/>
    <n v="0"/>
    <n v="0"/>
  </r>
  <r>
    <x v="8"/>
    <n v="0"/>
    <n v="0"/>
    <n v="0"/>
  </r>
  <r>
    <x v="8"/>
    <n v="0"/>
    <n v="0"/>
    <n v="0"/>
  </r>
  <r>
    <x v="12"/>
    <n v="0"/>
    <n v="0"/>
    <n v="0"/>
  </r>
  <r>
    <x v="8"/>
    <n v="0"/>
    <n v="0"/>
    <n v="0"/>
  </r>
  <r>
    <x v="8"/>
    <n v="0"/>
    <n v="0"/>
    <n v="0"/>
  </r>
  <r>
    <x v="7"/>
    <n v="0"/>
    <n v="0"/>
    <n v="0"/>
  </r>
  <r>
    <x v="8"/>
    <n v="0"/>
    <n v="0"/>
    <n v="0"/>
  </r>
  <r>
    <x v="8"/>
    <n v="0"/>
    <n v="0"/>
    <n v="0"/>
  </r>
  <r>
    <x v="9"/>
    <n v="0"/>
    <n v="0"/>
    <n v="0"/>
  </r>
  <r>
    <x v="8"/>
    <n v="0"/>
    <n v="0"/>
    <n v="0"/>
  </r>
  <r>
    <x v="8"/>
    <n v="0"/>
    <n v="0"/>
    <n v="0"/>
  </r>
  <r>
    <x v="359"/>
    <n v="90833569.180000007"/>
    <n v="66892136.990000002"/>
    <n v="55404420.439999998"/>
  </r>
  <r>
    <x v="246"/>
    <n v="3336783"/>
    <n v="3053870.27"/>
    <n v="2997609.39"/>
  </r>
  <r>
    <x v="360"/>
    <n v="3336783"/>
    <n v="3053870.27"/>
    <n v="2997609.39"/>
  </r>
  <r>
    <x v="162"/>
    <n v="3336783"/>
    <n v="3053870.27"/>
    <n v="2997609.39"/>
  </r>
  <r>
    <x v="361"/>
    <n v="3336783"/>
    <n v="3053870.27"/>
    <n v="2997609.39"/>
  </r>
  <r>
    <x v="6"/>
    <n v="3336783"/>
    <n v="3053870.27"/>
    <n v="2997609.39"/>
  </r>
  <r>
    <x v="23"/>
    <n v="260000"/>
    <n v="250227.91"/>
    <n v="250227.91"/>
  </r>
  <r>
    <x v="8"/>
    <n v="260000"/>
    <n v="250227.91"/>
    <n v="250227.91"/>
  </r>
  <r>
    <x v="8"/>
    <n v="260000"/>
    <n v="250227.91"/>
    <n v="250227.91"/>
  </r>
  <r>
    <x v="11"/>
    <n v="1370583"/>
    <n v="1369195.39"/>
    <n v="1369195.39"/>
  </r>
  <r>
    <x v="8"/>
    <n v="1370583"/>
    <n v="1369195.39"/>
    <n v="1369195.39"/>
  </r>
  <r>
    <x v="8"/>
    <n v="1370583"/>
    <n v="1369195.39"/>
    <n v="1369195.39"/>
  </r>
  <r>
    <x v="50"/>
    <n v="785000"/>
    <n v="734046.11"/>
    <n v="734046.11"/>
  </r>
  <r>
    <x v="8"/>
    <n v="785000"/>
    <n v="734046.11"/>
    <n v="734046.11"/>
  </r>
  <r>
    <x v="8"/>
    <n v="785000"/>
    <n v="734046.11"/>
    <n v="734046.11"/>
  </r>
  <r>
    <x v="60"/>
    <n v="132300"/>
    <n v="131106.20000000001"/>
    <n v="131106.20000000001"/>
  </r>
  <r>
    <x v="8"/>
    <n v="132300"/>
    <n v="131106.20000000001"/>
    <n v="131106.20000000001"/>
  </r>
  <r>
    <x v="8"/>
    <n v="132300"/>
    <n v="131106.20000000001"/>
    <n v="131106.20000000001"/>
  </r>
  <r>
    <x v="16"/>
    <n v="14000"/>
    <n v="13380.5"/>
    <n v="13380.5"/>
  </r>
  <r>
    <x v="8"/>
    <n v="14000"/>
    <n v="13380.5"/>
    <n v="13380.5"/>
  </r>
  <r>
    <x v="8"/>
    <n v="14000"/>
    <n v="13380.5"/>
    <n v="13380.5"/>
  </r>
  <r>
    <x v="12"/>
    <n v="42500"/>
    <n v="17628.240000000002"/>
    <n v="16063.77"/>
  </r>
  <r>
    <x v="8"/>
    <n v="42500"/>
    <n v="17628.240000000002"/>
    <n v="16063.77"/>
  </r>
  <r>
    <x v="8"/>
    <n v="42500"/>
    <n v="17628.240000000002"/>
    <n v="16063.77"/>
  </r>
  <r>
    <x v="20"/>
    <n v="2000"/>
    <n v="1332.14"/>
    <n v="1332.14"/>
  </r>
  <r>
    <x v="8"/>
    <n v="2000"/>
    <n v="1332.14"/>
    <n v="1332.14"/>
  </r>
  <r>
    <x v="8"/>
    <n v="2000"/>
    <n v="1332.14"/>
    <n v="1332.14"/>
  </r>
  <r>
    <x v="61"/>
    <n v="0"/>
    <n v="0"/>
    <n v="0"/>
  </r>
  <r>
    <x v="8"/>
    <n v="0"/>
    <n v="0"/>
    <n v="0"/>
  </r>
  <r>
    <x v="8"/>
    <n v="0"/>
    <n v="0"/>
    <n v="0"/>
  </r>
  <r>
    <x v="7"/>
    <n v="16000"/>
    <n v="0"/>
    <n v="0"/>
  </r>
  <r>
    <x v="8"/>
    <n v="16000"/>
    <n v="0"/>
    <n v="0"/>
  </r>
  <r>
    <x v="8"/>
    <n v="16000"/>
    <n v="0"/>
    <n v="0"/>
  </r>
  <r>
    <x v="9"/>
    <n v="692000"/>
    <n v="529595.49"/>
    <n v="474899.08"/>
  </r>
  <r>
    <x v="8"/>
    <n v="692000"/>
    <n v="529595.49"/>
    <n v="474899.08"/>
  </r>
  <r>
    <x v="8"/>
    <n v="692000"/>
    <n v="529595.49"/>
    <n v="474899.08"/>
  </r>
  <r>
    <x v="62"/>
    <n v="2400"/>
    <n v="0"/>
    <n v="0"/>
  </r>
  <r>
    <x v="8"/>
    <n v="2400"/>
    <n v="0"/>
    <n v="0"/>
  </r>
  <r>
    <x v="8"/>
    <n v="2400"/>
    <n v="0"/>
    <n v="0"/>
  </r>
  <r>
    <x v="13"/>
    <n v="20000"/>
    <n v="7358.29"/>
    <n v="7358.29"/>
  </r>
  <r>
    <x v="8"/>
    <n v="20000"/>
    <n v="7358.29"/>
    <n v="7358.29"/>
  </r>
  <r>
    <x v="8"/>
    <n v="20000"/>
    <n v="7358.29"/>
    <n v="7358.29"/>
  </r>
  <r>
    <x v="160"/>
    <n v="18281027.719999999"/>
    <n v="14619357.449999999"/>
    <n v="13942302.99"/>
  </r>
  <r>
    <x v="161"/>
    <n v="18281027.719999999"/>
    <n v="14619357.449999999"/>
    <n v="13942302.99"/>
  </r>
  <r>
    <x v="162"/>
    <n v="18281027.719999999"/>
    <n v="14619357.449999999"/>
    <n v="13942302.99"/>
  </r>
  <r>
    <x v="362"/>
    <n v="0"/>
    <n v="0"/>
    <n v="0"/>
  </r>
  <r>
    <x v="6"/>
    <n v="0"/>
    <n v="0"/>
    <n v="0"/>
  </r>
  <r>
    <x v="39"/>
    <n v="0"/>
    <n v="0"/>
    <n v="0"/>
  </r>
  <r>
    <x v="8"/>
    <n v="0"/>
    <n v="0"/>
    <n v="0"/>
  </r>
  <r>
    <x v="8"/>
    <n v="0"/>
    <n v="0"/>
    <n v="0"/>
  </r>
  <r>
    <x v="363"/>
    <n v="0"/>
    <n v="0"/>
    <n v="0"/>
  </r>
  <r>
    <x v="6"/>
    <n v="0"/>
    <n v="0"/>
    <n v="0"/>
  </r>
  <r>
    <x v="39"/>
    <n v="0"/>
    <n v="0"/>
    <n v="0"/>
  </r>
  <r>
    <x v="8"/>
    <n v="0"/>
    <n v="0"/>
    <n v="0"/>
  </r>
  <r>
    <x v="8"/>
    <n v="0"/>
    <n v="0"/>
    <n v="0"/>
  </r>
  <r>
    <x v="364"/>
    <n v="0"/>
    <n v="0"/>
    <n v="0"/>
  </r>
  <r>
    <x v="6"/>
    <n v="0"/>
    <n v="0"/>
    <n v="0"/>
  </r>
  <r>
    <x v="39"/>
    <n v="0"/>
    <n v="0"/>
    <n v="0"/>
  </r>
  <r>
    <x v="8"/>
    <n v="0"/>
    <n v="0"/>
    <n v="0"/>
  </r>
  <r>
    <x v="8"/>
    <n v="0"/>
    <n v="0"/>
    <n v="0"/>
  </r>
  <r>
    <x v="365"/>
    <n v="150000"/>
    <n v="0"/>
    <n v="0"/>
  </r>
  <r>
    <x v="6"/>
    <n v="150000"/>
    <n v="0"/>
    <n v="0"/>
  </r>
  <r>
    <x v="39"/>
    <n v="150000"/>
    <n v="0"/>
    <n v="0"/>
  </r>
  <r>
    <x v="8"/>
    <n v="150000"/>
    <n v="0"/>
    <n v="0"/>
  </r>
  <r>
    <x v="8"/>
    <n v="150000"/>
    <n v="0"/>
    <n v="0"/>
  </r>
  <r>
    <x v="366"/>
    <n v="509000"/>
    <n v="270819.53999999998"/>
    <n v="80042.59"/>
  </r>
  <r>
    <x v="6"/>
    <n v="509000"/>
    <n v="270819.53999999998"/>
    <n v="80042.59"/>
  </r>
  <r>
    <x v="39"/>
    <n v="494000"/>
    <n v="270819.53999999998"/>
    <n v="80042.59"/>
  </r>
  <r>
    <x v="8"/>
    <n v="494000"/>
    <n v="270819.53999999998"/>
    <n v="80042.59"/>
  </r>
  <r>
    <x v="8"/>
    <n v="494000"/>
    <n v="270819.53999999998"/>
    <n v="80042.59"/>
  </r>
  <r>
    <x v="40"/>
    <n v="15000"/>
    <n v="0"/>
    <n v="0"/>
  </r>
  <r>
    <x v="8"/>
    <n v="15000"/>
    <n v="0"/>
    <n v="0"/>
  </r>
  <r>
    <x v="8"/>
    <n v="15000"/>
    <n v="0"/>
    <n v="0"/>
  </r>
  <r>
    <x v="367"/>
    <n v="27700"/>
    <n v="22746.71"/>
    <n v="22746.71"/>
  </r>
  <r>
    <x v="6"/>
    <n v="27700"/>
    <n v="22746.71"/>
    <n v="22746.71"/>
  </r>
  <r>
    <x v="36"/>
    <n v="27700"/>
    <n v="22746.71"/>
    <n v="22746.71"/>
  </r>
  <r>
    <x v="8"/>
    <n v="27700"/>
    <n v="22746.71"/>
    <n v="22746.71"/>
  </r>
  <r>
    <x v="8"/>
    <n v="27700"/>
    <n v="22746.71"/>
    <n v="22746.71"/>
  </r>
  <r>
    <x v="368"/>
    <n v="4234726.72"/>
    <n v="3892856.56"/>
    <n v="3831770.49"/>
  </r>
  <r>
    <x v="6"/>
    <n v="4234726.72"/>
    <n v="3892856.56"/>
    <n v="3831770.49"/>
  </r>
  <r>
    <x v="23"/>
    <n v="704042"/>
    <n v="704041.44"/>
    <n v="696959.86"/>
  </r>
  <r>
    <x v="8"/>
    <n v="704042"/>
    <n v="704041.44"/>
    <n v="696959.86"/>
  </r>
  <r>
    <x v="8"/>
    <n v="704042"/>
    <n v="704041.44"/>
    <n v="696959.86"/>
  </r>
  <r>
    <x v="11"/>
    <n v="995000"/>
    <n v="967412.28"/>
    <n v="967412.28"/>
  </r>
  <r>
    <x v="8"/>
    <n v="995000"/>
    <n v="967412.28"/>
    <n v="967412.28"/>
  </r>
  <r>
    <x v="8"/>
    <n v="995000"/>
    <n v="967412.28"/>
    <n v="967412.28"/>
  </r>
  <r>
    <x v="50"/>
    <n v="415924"/>
    <n v="415923.45"/>
    <n v="415923.45"/>
  </r>
  <r>
    <x v="8"/>
    <n v="415924"/>
    <n v="415923.45"/>
    <n v="415923.45"/>
  </r>
  <r>
    <x v="8"/>
    <n v="415924"/>
    <n v="415923.45"/>
    <n v="415923.45"/>
  </r>
  <r>
    <x v="60"/>
    <n v="15000"/>
    <n v="14393.74"/>
    <n v="14393.74"/>
  </r>
  <r>
    <x v="8"/>
    <n v="15000"/>
    <n v="14393.74"/>
    <n v="14393.74"/>
  </r>
  <r>
    <x v="8"/>
    <n v="15000"/>
    <n v="14393.74"/>
    <n v="14393.74"/>
  </r>
  <r>
    <x v="16"/>
    <n v="1000"/>
    <n v="0"/>
    <n v="0"/>
  </r>
  <r>
    <x v="8"/>
    <n v="1000"/>
    <n v="0"/>
    <n v="0"/>
  </r>
  <r>
    <x v="8"/>
    <n v="1000"/>
    <n v="0"/>
    <n v="0"/>
  </r>
  <r>
    <x v="12"/>
    <n v="36300"/>
    <n v="16411.400000000001"/>
    <n v="16411.400000000001"/>
  </r>
  <r>
    <x v="8"/>
    <n v="36300"/>
    <n v="16411.400000000001"/>
    <n v="16411.400000000001"/>
  </r>
  <r>
    <x v="8"/>
    <n v="36300"/>
    <n v="16411.400000000001"/>
    <n v="16411.400000000001"/>
  </r>
  <r>
    <x v="7"/>
    <n v="1000"/>
    <n v="0"/>
    <n v="0"/>
  </r>
  <r>
    <x v="8"/>
    <n v="1000"/>
    <n v="0"/>
    <n v="0"/>
  </r>
  <r>
    <x v="8"/>
    <n v="1000"/>
    <n v="0"/>
    <n v="0"/>
  </r>
  <r>
    <x v="9"/>
    <n v="2066260.72"/>
    <n v="1774674.25"/>
    <n v="1720669.76"/>
  </r>
  <r>
    <x v="8"/>
    <n v="2066260.72"/>
    <n v="1774674.25"/>
    <n v="1720669.76"/>
  </r>
  <r>
    <x v="8"/>
    <n v="2066260.72"/>
    <n v="1774674.25"/>
    <n v="1720669.76"/>
  </r>
  <r>
    <x v="62"/>
    <n v="200"/>
    <n v="0"/>
    <n v="0"/>
  </r>
  <r>
    <x v="8"/>
    <n v="200"/>
    <n v="0"/>
    <n v="0"/>
  </r>
  <r>
    <x v="8"/>
    <n v="200"/>
    <n v="0"/>
    <n v="0"/>
  </r>
  <r>
    <x v="369"/>
    <n v="28900"/>
    <n v="0"/>
    <n v="0"/>
  </r>
  <r>
    <x v="6"/>
    <n v="28900"/>
    <n v="0"/>
    <n v="0"/>
  </r>
  <r>
    <x v="12"/>
    <n v="8900"/>
    <n v="0"/>
    <n v="0"/>
  </r>
  <r>
    <x v="8"/>
    <n v="8900"/>
    <n v="0"/>
    <n v="0"/>
  </r>
  <r>
    <x v="8"/>
    <n v="8900"/>
    <n v="0"/>
    <n v="0"/>
  </r>
  <r>
    <x v="9"/>
    <n v="20000"/>
    <n v="0"/>
    <n v="0"/>
  </r>
  <r>
    <x v="8"/>
    <n v="20000"/>
    <n v="0"/>
    <n v="0"/>
  </r>
  <r>
    <x v="8"/>
    <n v="20000"/>
    <n v="0"/>
    <n v="0"/>
  </r>
  <r>
    <x v="370"/>
    <n v="1701000"/>
    <n v="126214.45"/>
    <n v="126214.45"/>
  </r>
  <r>
    <x v="6"/>
    <n v="1701000"/>
    <n v="126214.45"/>
    <n v="126214.45"/>
  </r>
  <r>
    <x v="12"/>
    <n v="90000"/>
    <n v="0"/>
    <n v="0"/>
  </r>
  <r>
    <x v="8"/>
    <n v="90000"/>
    <n v="0"/>
    <n v="0"/>
  </r>
  <r>
    <x v="8"/>
    <n v="90000"/>
    <n v="0"/>
    <n v="0"/>
  </r>
  <r>
    <x v="7"/>
    <n v="10000"/>
    <n v="0"/>
    <n v="0"/>
  </r>
  <r>
    <x v="8"/>
    <n v="10000"/>
    <n v="0"/>
    <n v="0"/>
  </r>
  <r>
    <x v="8"/>
    <n v="10000"/>
    <n v="0"/>
    <n v="0"/>
  </r>
  <r>
    <x v="9"/>
    <n v="600000"/>
    <n v="126214.45"/>
    <n v="126214.45"/>
  </r>
  <r>
    <x v="8"/>
    <n v="600000"/>
    <n v="126214.45"/>
    <n v="126214.45"/>
  </r>
  <r>
    <x v="8"/>
    <n v="600000"/>
    <n v="126214.45"/>
    <n v="126214.45"/>
  </r>
  <r>
    <x v="62"/>
    <n v="1000"/>
    <n v="0"/>
    <n v="0"/>
  </r>
  <r>
    <x v="8"/>
    <n v="1000"/>
    <n v="0"/>
    <n v="0"/>
  </r>
  <r>
    <x v="8"/>
    <n v="1000"/>
    <n v="0"/>
    <n v="0"/>
  </r>
  <r>
    <x v="39"/>
    <n v="1000000"/>
    <n v="0"/>
    <n v="0"/>
  </r>
  <r>
    <x v="371"/>
    <n v="1000000"/>
    <n v="0"/>
    <n v="0"/>
  </r>
  <r>
    <x v="371"/>
    <n v="1000000"/>
    <n v="0"/>
    <n v="0"/>
  </r>
  <r>
    <x v="372"/>
    <n v="768600"/>
    <n v="717578.37"/>
    <n v="717578.37"/>
  </r>
  <r>
    <x v="6"/>
    <n v="768600"/>
    <n v="717578.37"/>
    <n v="717578.37"/>
  </r>
  <r>
    <x v="166"/>
    <n v="390000"/>
    <n v="343582.53"/>
    <n v="343582.53"/>
  </r>
  <r>
    <x v="8"/>
    <n v="390000"/>
    <n v="343582.53"/>
    <n v="343582.53"/>
  </r>
  <r>
    <x v="8"/>
    <n v="390000"/>
    <n v="343582.53"/>
    <n v="343582.53"/>
  </r>
  <r>
    <x v="167"/>
    <n v="160000"/>
    <n v="157894.9"/>
    <n v="157894.9"/>
  </r>
  <r>
    <x v="8"/>
    <n v="160000"/>
    <n v="157894.9"/>
    <n v="157894.9"/>
  </r>
  <r>
    <x v="8"/>
    <n v="160000"/>
    <n v="157894.9"/>
    <n v="157894.9"/>
  </r>
  <r>
    <x v="168"/>
    <n v="218600"/>
    <n v="216100.94"/>
    <n v="216100.94"/>
  </r>
  <r>
    <x v="8"/>
    <n v="218600"/>
    <n v="216100.94"/>
    <n v="216100.94"/>
  </r>
  <r>
    <x v="8"/>
    <n v="218600"/>
    <n v="216100.94"/>
    <n v="216100.94"/>
  </r>
  <r>
    <x v="373"/>
    <n v="10861101"/>
    <n v="9589141.8200000003"/>
    <n v="9163950.3800000008"/>
  </r>
  <r>
    <x v="6"/>
    <n v="10861101"/>
    <n v="9589141.8200000003"/>
    <n v="9163950.3800000008"/>
  </r>
  <r>
    <x v="23"/>
    <n v="510000"/>
    <n v="491064.42"/>
    <n v="491064.42"/>
  </r>
  <r>
    <x v="8"/>
    <n v="510000"/>
    <n v="491064.42"/>
    <n v="491064.42"/>
  </r>
  <r>
    <x v="8"/>
    <n v="510000"/>
    <n v="491064.42"/>
    <n v="491064.42"/>
  </r>
  <r>
    <x v="11"/>
    <n v="2442601"/>
    <n v="2442600.21"/>
    <n v="2442600.21"/>
  </r>
  <r>
    <x v="8"/>
    <n v="2442601"/>
    <n v="2442600.21"/>
    <n v="2442600.21"/>
  </r>
  <r>
    <x v="8"/>
    <n v="2442601"/>
    <n v="2442600.21"/>
    <n v="2442600.21"/>
  </r>
  <r>
    <x v="50"/>
    <n v="650000"/>
    <n v="370671.29"/>
    <n v="370671.29"/>
  </r>
  <r>
    <x v="8"/>
    <n v="650000"/>
    <n v="370671.29"/>
    <n v="370671.29"/>
  </r>
  <r>
    <x v="8"/>
    <n v="650000"/>
    <n v="370671.29"/>
    <n v="370671.29"/>
  </r>
  <r>
    <x v="60"/>
    <n v="48500"/>
    <n v="44891.69"/>
    <n v="44891.69"/>
  </r>
  <r>
    <x v="8"/>
    <n v="48500"/>
    <n v="44891.69"/>
    <n v="44891.69"/>
  </r>
  <r>
    <x v="8"/>
    <n v="48500"/>
    <n v="44891.69"/>
    <n v="44891.69"/>
  </r>
  <r>
    <x v="16"/>
    <n v="1000"/>
    <n v="0"/>
    <n v="0"/>
  </r>
  <r>
    <x v="8"/>
    <n v="1000"/>
    <n v="0"/>
    <n v="0"/>
  </r>
  <r>
    <x v="8"/>
    <n v="1000"/>
    <n v="0"/>
    <n v="0"/>
  </r>
  <r>
    <x v="12"/>
    <n v="1520000"/>
    <n v="1234373.29"/>
    <n v="1152974.95"/>
  </r>
  <r>
    <x v="8"/>
    <n v="1520000"/>
    <n v="1234373.29"/>
    <n v="1152974.95"/>
  </r>
  <r>
    <x v="8"/>
    <n v="1520000"/>
    <n v="1234373.29"/>
    <n v="1152974.95"/>
  </r>
  <r>
    <x v="20"/>
    <n v="500"/>
    <n v="0"/>
    <n v="0"/>
  </r>
  <r>
    <x v="8"/>
    <n v="500"/>
    <n v="0"/>
    <n v="0"/>
  </r>
  <r>
    <x v="8"/>
    <n v="500"/>
    <n v="0"/>
    <n v="0"/>
  </r>
  <r>
    <x v="7"/>
    <n v="2000"/>
    <n v="0"/>
    <n v="0"/>
  </r>
  <r>
    <x v="8"/>
    <n v="2000"/>
    <n v="0"/>
    <n v="0"/>
  </r>
  <r>
    <x v="8"/>
    <n v="2000"/>
    <n v="0"/>
    <n v="0"/>
  </r>
  <r>
    <x v="9"/>
    <n v="5681000"/>
    <n v="5005540.92"/>
    <n v="4661747.82"/>
  </r>
  <r>
    <x v="8"/>
    <n v="5681000"/>
    <n v="5005540.92"/>
    <n v="4661747.82"/>
  </r>
  <r>
    <x v="8"/>
    <n v="5681000"/>
    <n v="5005540.92"/>
    <n v="4661747.82"/>
  </r>
  <r>
    <x v="62"/>
    <n v="500"/>
    <n v="0"/>
    <n v="0"/>
  </r>
  <r>
    <x v="8"/>
    <n v="500"/>
    <n v="0"/>
    <n v="0"/>
  </r>
  <r>
    <x v="8"/>
    <n v="500"/>
    <n v="0"/>
    <n v="0"/>
  </r>
  <r>
    <x v="13"/>
    <n v="5000"/>
    <n v="0"/>
    <n v="0"/>
  </r>
  <r>
    <x v="8"/>
    <n v="5000"/>
    <n v="0"/>
    <n v="0"/>
  </r>
  <r>
    <x v="8"/>
    <n v="5000"/>
    <n v="0"/>
    <n v="0"/>
  </r>
  <r>
    <x v="374"/>
    <n v="5708600"/>
    <n v="1542294.18"/>
    <n v="1447325.04"/>
  </r>
  <r>
    <x v="375"/>
    <n v="5708600"/>
    <n v="1542294.18"/>
    <n v="1447325.04"/>
  </r>
  <r>
    <x v="162"/>
    <n v="2000000"/>
    <n v="0"/>
    <n v="0"/>
  </r>
  <r>
    <x v="376"/>
    <n v="2000000"/>
    <n v="0"/>
    <n v="0"/>
  </r>
  <r>
    <x v="6"/>
    <n v="2000000"/>
    <n v="0"/>
    <n v="0"/>
  </r>
  <r>
    <x v="39"/>
    <n v="2000000"/>
    <n v="0"/>
    <n v="0"/>
  </r>
  <r>
    <x v="371"/>
    <n v="2000000"/>
    <n v="0"/>
    <n v="0"/>
  </r>
  <r>
    <x v="371"/>
    <n v="2000000"/>
    <n v="0"/>
    <n v="0"/>
  </r>
  <r>
    <x v="124"/>
    <n v="3708600"/>
    <n v="1542294.18"/>
    <n v="1447325.04"/>
  </r>
  <r>
    <x v="377"/>
    <n v="50000"/>
    <n v="0"/>
    <n v="0"/>
  </r>
  <r>
    <x v="6"/>
    <n v="50000"/>
    <n v="0"/>
    <n v="0"/>
  </r>
  <r>
    <x v="39"/>
    <n v="50000"/>
    <n v="0"/>
    <n v="0"/>
  </r>
  <r>
    <x v="8"/>
    <n v="50000"/>
    <n v="0"/>
    <n v="0"/>
  </r>
  <r>
    <x v="8"/>
    <n v="50000"/>
    <n v="0"/>
    <n v="0"/>
  </r>
  <r>
    <x v="378"/>
    <n v="35000"/>
    <n v="0"/>
    <n v="0"/>
  </r>
  <r>
    <x v="6"/>
    <n v="35000"/>
    <n v="0"/>
    <n v="0"/>
  </r>
  <r>
    <x v="39"/>
    <n v="35000"/>
    <n v="0"/>
    <n v="0"/>
  </r>
  <r>
    <x v="8"/>
    <n v="35000"/>
    <n v="0"/>
    <n v="0"/>
  </r>
  <r>
    <x v="8"/>
    <n v="35000"/>
    <n v="0"/>
    <n v="0"/>
  </r>
  <r>
    <x v="379"/>
    <n v="2000000"/>
    <n v="0"/>
    <n v="0"/>
  </r>
  <r>
    <x v="6"/>
    <n v="2000000"/>
    <n v="0"/>
    <n v="0"/>
  </r>
  <r>
    <x v="39"/>
    <n v="2000000"/>
    <n v="0"/>
    <n v="0"/>
  </r>
  <r>
    <x v="371"/>
    <n v="2000000"/>
    <n v="0"/>
    <n v="0"/>
  </r>
  <r>
    <x v="371"/>
    <n v="2000000"/>
    <n v="0"/>
    <n v="0"/>
  </r>
  <r>
    <x v="380"/>
    <n v="1623600"/>
    <n v="1542294.18"/>
    <n v="1447325.04"/>
  </r>
  <r>
    <x v="6"/>
    <n v="1623600"/>
    <n v="1542294.18"/>
    <n v="1447325.04"/>
  </r>
  <r>
    <x v="12"/>
    <n v="83000"/>
    <n v="23982.34"/>
    <n v="23982.34"/>
  </r>
  <r>
    <x v="8"/>
    <n v="83000"/>
    <n v="23982.34"/>
    <n v="23982.34"/>
  </r>
  <r>
    <x v="8"/>
    <n v="83000"/>
    <n v="23982.34"/>
    <n v="23982.34"/>
  </r>
  <r>
    <x v="9"/>
    <n v="1540600"/>
    <n v="1518311.84"/>
    <n v="1423342.7"/>
  </r>
  <r>
    <x v="8"/>
    <n v="1540600"/>
    <n v="1518311.84"/>
    <n v="1423342.7"/>
  </r>
  <r>
    <x v="8"/>
    <n v="1540600"/>
    <n v="1518311.84"/>
    <n v="1423342.7"/>
  </r>
  <r>
    <x v="381"/>
    <n v="5958253.5099999998"/>
    <n v="5510961.4400000004"/>
    <n v="4419874.96"/>
  </r>
  <r>
    <x v="382"/>
    <n v="5958253.5099999998"/>
    <n v="5510961.4400000004"/>
    <n v="4419874.96"/>
  </r>
  <r>
    <x v="162"/>
    <n v="5958253.5099999998"/>
    <n v="5510961.4400000004"/>
    <n v="4419874.96"/>
  </r>
  <r>
    <x v="383"/>
    <n v="1084253.51"/>
    <n v="1065193.8600000001"/>
    <n v="186546.24"/>
  </r>
  <r>
    <x v="6"/>
    <n v="1084253.51"/>
    <n v="1065193.8600000001"/>
    <n v="186546.24"/>
  </r>
  <r>
    <x v="39"/>
    <n v="1084253.51"/>
    <n v="1065193.8600000001"/>
    <n v="186546.24"/>
  </r>
  <r>
    <x v="8"/>
    <n v="1084253.51"/>
    <n v="1065193.8600000001"/>
    <n v="186546.24"/>
  </r>
  <r>
    <x v="8"/>
    <n v="1084253.51"/>
    <n v="1065193.8600000001"/>
    <n v="186546.24"/>
  </r>
  <r>
    <x v="384"/>
    <n v="4874000"/>
    <n v="4445767.58"/>
    <n v="4233328.72"/>
  </r>
  <r>
    <x v="6"/>
    <n v="4874000"/>
    <n v="4445767.58"/>
    <n v="4233328.72"/>
  </r>
  <r>
    <x v="9"/>
    <n v="4874000"/>
    <n v="4445767.58"/>
    <n v="4233328.72"/>
  </r>
  <r>
    <x v="8"/>
    <n v="3074000"/>
    <n v="2848024.12"/>
    <n v="2793276.08"/>
  </r>
  <r>
    <x v="385"/>
    <n v="1800000"/>
    <n v="1597743.46"/>
    <n v="1440052.64"/>
  </r>
  <r>
    <x v="385"/>
    <n v="4874000"/>
    <n v="4445767.58"/>
    <n v="4233328.72"/>
  </r>
  <r>
    <x v="386"/>
    <n v="57518904.950000003"/>
    <n v="42165653.649999999"/>
    <n v="32597308.059999999"/>
  </r>
  <r>
    <x v="387"/>
    <n v="57518904.950000003"/>
    <n v="42165653.649999999"/>
    <n v="32597308.059999999"/>
  </r>
  <r>
    <x v="388"/>
    <n v="47070649.75"/>
    <n v="41717398.450000003"/>
    <n v="32149052.859999999"/>
  </r>
  <r>
    <x v="389"/>
    <n v="22603081.75"/>
    <n v="18365875.41"/>
    <n v="16179877.59"/>
  </r>
  <r>
    <x v="6"/>
    <n v="22603081.75"/>
    <n v="18365875.41"/>
    <n v="16179877.59"/>
  </r>
  <r>
    <x v="39"/>
    <n v="22344631.75"/>
    <n v="18107425.41"/>
    <n v="15921427.59"/>
  </r>
  <r>
    <x v="8"/>
    <n v="17980656.75"/>
    <n v="17980655.850000001"/>
    <n v="15921427.59"/>
  </r>
  <r>
    <x v="390"/>
    <n v="108000"/>
    <n v="0"/>
    <n v="0"/>
  </r>
  <r>
    <x v="319"/>
    <n v="4255975"/>
    <n v="126769.56"/>
    <n v="0"/>
  </r>
  <r>
    <x v="8"/>
    <n v="22344631.75"/>
    <n v="18107425.41"/>
    <n v="15921427.59"/>
  </r>
  <r>
    <x v="40"/>
    <n v="258450"/>
    <n v="258450"/>
    <n v="258450"/>
  </r>
  <r>
    <x v="8"/>
    <n v="258450"/>
    <n v="258450"/>
    <n v="258450"/>
  </r>
  <r>
    <x v="8"/>
    <n v="258450"/>
    <n v="258450"/>
    <n v="258450"/>
  </r>
  <r>
    <x v="391"/>
    <n v="16682400"/>
    <n v="16682378.91"/>
    <n v="9462491.6199999992"/>
  </r>
  <r>
    <x v="6"/>
    <n v="16682400"/>
    <n v="16682378.91"/>
    <n v="9462491.6199999992"/>
  </r>
  <r>
    <x v="39"/>
    <n v="16682400"/>
    <n v="16682378.91"/>
    <n v="9462491.6199999992"/>
  </r>
  <r>
    <x v="8"/>
    <n v="16682400"/>
    <n v="16682378.91"/>
    <n v="9462491.6199999992"/>
  </r>
  <r>
    <x v="8"/>
    <n v="16682400"/>
    <n v="16682378.91"/>
    <n v="9462491.6199999992"/>
  </r>
  <r>
    <x v="392"/>
    <n v="6723918"/>
    <n v="5734676.5"/>
    <n v="5696424.21"/>
  </r>
  <r>
    <x v="6"/>
    <n v="6723918"/>
    <n v="5734676.5"/>
    <n v="5696424.21"/>
  </r>
  <r>
    <x v="23"/>
    <n v="567471"/>
    <n v="567470.09"/>
    <n v="561986.9"/>
  </r>
  <r>
    <x v="8"/>
    <n v="567471"/>
    <n v="567470.09"/>
    <n v="561986.9"/>
  </r>
  <r>
    <x v="8"/>
    <n v="567471"/>
    <n v="567470.09"/>
    <n v="561986.9"/>
  </r>
  <r>
    <x v="11"/>
    <n v="1158000"/>
    <n v="1126980.31"/>
    <n v="1124965.8899999999"/>
  </r>
  <r>
    <x v="8"/>
    <n v="1158000"/>
    <n v="1126980.31"/>
    <n v="1124965.8899999999"/>
  </r>
  <r>
    <x v="8"/>
    <n v="1158000"/>
    <n v="1126980.31"/>
    <n v="1124965.8899999999"/>
  </r>
  <r>
    <x v="50"/>
    <n v="410447"/>
    <n v="410446.08000000002"/>
    <n v="410446.08000000002"/>
  </r>
  <r>
    <x v="8"/>
    <n v="410447"/>
    <n v="410446.08000000002"/>
    <n v="410446.08000000002"/>
  </r>
  <r>
    <x v="8"/>
    <n v="410447"/>
    <n v="410446.08000000002"/>
    <n v="410446.08000000002"/>
  </r>
  <r>
    <x v="60"/>
    <n v="86000"/>
    <n v="84564.83"/>
    <n v="84564.83"/>
  </r>
  <r>
    <x v="8"/>
    <n v="86000"/>
    <n v="84564.83"/>
    <n v="84564.83"/>
  </r>
  <r>
    <x v="8"/>
    <n v="86000"/>
    <n v="84564.83"/>
    <n v="84564.83"/>
  </r>
  <r>
    <x v="16"/>
    <n v="1000"/>
    <n v="0"/>
    <n v="0"/>
  </r>
  <r>
    <x v="8"/>
    <n v="1000"/>
    <n v="0"/>
    <n v="0"/>
  </r>
  <r>
    <x v="8"/>
    <n v="1000"/>
    <n v="0"/>
    <n v="0"/>
  </r>
  <r>
    <x v="12"/>
    <n v="3695000"/>
    <n v="3041158.76"/>
    <n v="3012116.7"/>
  </r>
  <r>
    <x v="8"/>
    <n v="3695000"/>
    <n v="3041158.76"/>
    <n v="3012116.7"/>
  </r>
  <r>
    <x v="8"/>
    <n v="3695000"/>
    <n v="3041158.76"/>
    <n v="3012116.7"/>
  </r>
  <r>
    <x v="7"/>
    <n v="5000"/>
    <n v="0"/>
    <n v="0"/>
  </r>
  <r>
    <x v="8"/>
    <n v="5000"/>
    <n v="0"/>
    <n v="0"/>
  </r>
  <r>
    <x v="8"/>
    <n v="5000"/>
    <n v="0"/>
    <n v="0"/>
  </r>
  <r>
    <x v="9"/>
    <n v="800000"/>
    <n v="504056.43"/>
    <n v="502343.81"/>
  </r>
  <r>
    <x v="8"/>
    <n v="800000"/>
    <n v="504056.43"/>
    <n v="502343.81"/>
  </r>
  <r>
    <x v="8"/>
    <n v="800000"/>
    <n v="504056.43"/>
    <n v="502343.81"/>
  </r>
  <r>
    <x v="62"/>
    <n v="1000"/>
    <n v="0"/>
    <n v="0"/>
  </r>
  <r>
    <x v="8"/>
    <n v="1000"/>
    <n v="0"/>
    <n v="0"/>
  </r>
  <r>
    <x v="8"/>
    <n v="1000"/>
    <n v="0"/>
    <n v="0"/>
  </r>
  <r>
    <x v="393"/>
    <n v="1061250"/>
    <n v="934467.63"/>
    <n v="810259.44"/>
  </r>
  <r>
    <x v="6"/>
    <n v="1061250"/>
    <n v="934467.63"/>
    <n v="810259.44"/>
  </r>
  <r>
    <x v="9"/>
    <n v="1061250"/>
    <n v="934467.63"/>
    <n v="810259.44"/>
  </r>
  <r>
    <x v="8"/>
    <n v="936250"/>
    <n v="934467.63"/>
    <n v="810259.44"/>
  </r>
  <r>
    <x v="319"/>
    <n v="125000"/>
    <n v="0"/>
    <n v="0"/>
  </r>
  <r>
    <x v="8"/>
    <n v="1061250"/>
    <n v="934467.63"/>
    <n v="810259.44"/>
  </r>
  <r>
    <x v="162"/>
    <n v="10448255.199999999"/>
    <n v="448255.2"/>
    <n v="448255.2"/>
  </r>
  <r>
    <x v="394"/>
    <n v="10448255.199999999"/>
    <n v="448255.2"/>
    <n v="448255.2"/>
  </r>
  <r>
    <x v="6"/>
    <n v="10448255.199999999"/>
    <n v="448255.2"/>
    <n v="448255.2"/>
  </r>
  <r>
    <x v="39"/>
    <n v="10000000"/>
    <n v="0"/>
    <n v="0"/>
  </r>
  <r>
    <x v="371"/>
    <n v="10000000"/>
    <n v="0"/>
    <n v="0"/>
  </r>
  <r>
    <x v="371"/>
    <n v="10000000"/>
    <n v="0"/>
    <n v="0"/>
  </r>
  <r>
    <x v="40"/>
    <n v="448255.2"/>
    <n v="448255.2"/>
    <n v="448255.2"/>
  </r>
  <r>
    <x v="8"/>
    <n v="448255.2"/>
    <n v="448255.2"/>
    <n v="448255.2"/>
  </r>
  <r>
    <x v="8"/>
    <n v="448255.2"/>
    <n v="448255.2"/>
    <n v="448255.2"/>
  </r>
  <r>
    <x v="324"/>
    <n v="30000"/>
    <n v="0"/>
    <n v="0"/>
  </r>
  <r>
    <x v="325"/>
    <n v="30000"/>
    <n v="0"/>
    <n v="0"/>
  </r>
  <r>
    <x v="326"/>
    <n v="30000"/>
    <n v="0"/>
    <n v="0"/>
  </r>
  <r>
    <x v="395"/>
    <n v="30000"/>
    <n v="0"/>
    <n v="0"/>
  </r>
  <r>
    <x v="6"/>
    <n v="30000"/>
    <n v="0"/>
    <n v="0"/>
  </r>
  <r>
    <x v="39"/>
    <n v="30000"/>
    <n v="0"/>
    <n v="0"/>
  </r>
  <r>
    <x v="8"/>
    <n v="30000"/>
    <n v="0"/>
    <n v="0"/>
  </r>
  <r>
    <x v="8"/>
    <n v="30000"/>
    <n v="0"/>
    <n v="0"/>
  </r>
  <r>
    <x v="396"/>
    <n v="296212854.13"/>
    <n v="237083565.75"/>
    <n v="214583687.319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
  <r>
    <x v="0"/>
    <n v="47650026.130000003"/>
    <n v="11760375.74"/>
    <n v="3342993.44"/>
    <n v="56067408.43"/>
    <n v="47056642.829999998"/>
    <n v="45719227.719999999"/>
    <n v="9010765.5999999996"/>
  </r>
  <r>
    <x v="1"/>
    <n v="47650026.130000003"/>
    <n v="11760375.74"/>
    <n v="3342993.44"/>
    <n v="56067408.43"/>
    <n v="47056642.829999998"/>
    <n v="45719227.719999999"/>
    <n v="9010765.5999999996"/>
  </r>
  <r>
    <x v="2"/>
    <n v="47650026.130000003"/>
    <n v="11760375.74"/>
    <n v="3342993.44"/>
    <n v="56067408.43"/>
    <n v="47056642.829999998"/>
    <n v="45719227.719999999"/>
    <n v="9010765.5999999996"/>
  </r>
  <r>
    <x v="3"/>
    <n v="6619000"/>
    <n v="2331776.25"/>
    <n v="130176.25"/>
    <n v="8820600"/>
    <n v="6549761.9299999997"/>
    <n v="6187067.3899999997"/>
    <n v="2270838.0699999998"/>
  </r>
  <r>
    <x v="4"/>
    <n v="6619000"/>
    <n v="2331776.25"/>
    <n v="130176.25"/>
    <n v="8820600"/>
    <n v="6549761.9299999997"/>
    <n v="6187067.3899999997"/>
    <n v="2270838.0699999998"/>
  </r>
  <r>
    <x v="5"/>
    <n v="10000"/>
    <n v="22000"/>
    <n v="10000"/>
    <n v="22000"/>
    <n v="0"/>
    <n v="0"/>
    <n v="22000"/>
  </r>
  <r>
    <x v="6"/>
    <n v="10000"/>
    <n v="22000"/>
    <n v="10000"/>
    <n v="22000"/>
    <n v="0"/>
    <n v="0"/>
    <n v="22000"/>
  </r>
  <r>
    <x v="7"/>
    <n v="10000"/>
    <n v="22000"/>
    <n v="10000"/>
    <n v="22000"/>
    <n v="0"/>
    <n v="0"/>
    <n v="22000"/>
  </r>
  <r>
    <x v="8"/>
    <n v="10000"/>
    <n v="22000"/>
    <n v="10000"/>
    <n v="22000"/>
    <n v="0"/>
    <n v="0"/>
    <n v="22000"/>
  </r>
  <r>
    <x v="8"/>
    <n v="10000"/>
    <n v="22000"/>
    <n v="10000"/>
    <n v="22000"/>
    <n v="0"/>
    <n v="0"/>
    <n v="22000"/>
  </r>
  <r>
    <x v="9"/>
    <n v="2101700"/>
    <n v="605776.25"/>
    <n v="115076.25"/>
    <n v="2592400"/>
    <n v="2210690"/>
    <n v="2154451.35"/>
    <n v="381710"/>
  </r>
  <r>
    <x v="6"/>
    <n v="2101700"/>
    <n v="605776.25"/>
    <n v="115076.25"/>
    <n v="2592400"/>
    <n v="2210690"/>
    <n v="2154451.35"/>
    <n v="381710"/>
  </r>
  <r>
    <x v="10"/>
    <n v="227000"/>
    <n v="0"/>
    <n v="24000"/>
    <n v="203000"/>
    <n v="112016.32000000001"/>
    <n v="112016.32000000001"/>
    <n v="90983.679999999993"/>
  </r>
  <r>
    <x v="11"/>
    <n v="167000"/>
    <n v="0"/>
    <n v="24000"/>
    <n v="143000"/>
    <n v="108118.79"/>
    <n v="108118.79"/>
    <n v="34881.21"/>
  </r>
  <r>
    <x v="12"/>
    <n v="60000"/>
    <n v="0"/>
    <n v="0"/>
    <n v="60000"/>
    <n v="3897.53"/>
    <n v="3897.53"/>
    <n v="56102.47"/>
  </r>
  <r>
    <x v="11"/>
    <n v="227000"/>
    <n v="0"/>
    <n v="24000"/>
    <n v="203000"/>
    <n v="112016.32000000001"/>
    <n v="112016.32000000001"/>
    <n v="90983.679999999993"/>
  </r>
  <r>
    <x v="13"/>
    <n v="990000"/>
    <n v="295000"/>
    <n v="0"/>
    <n v="1285000"/>
    <n v="1205688.6599999999"/>
    <n v="1205688.6599999999"/>
    <n v="79311.34"/>
  </r>
  <r>
    <x v="11"/>
    <n v="870000"/>
    <n v="295000"/>
    <n v="0"/>
    <n v="1165000"/>
    <n v="1159996.76"/>
    <n v="1159996.76"/>
    <n v="5003.24"/>
  </r>
  <r>
    <x v="12"/>
    <n v="120000"/>
    <n v="0"/>
    <n v="0"/>
    <n v="120000"/>
    <n v="45691.9"/>
    <n v="45691.9"/>
    <n v="74308.100000000006"/>
  </r>
  <r>
    <x v="11"/>
    <n v="990000"/>
    <n v="295000"/>
    <n v="0"/>
    <n v="1285000"/>
    <n v="1205688.6599999999"/>
    <n v="1205688.6599999999"/>
    <n v="79311.34"/>
  </r>
  <r>
    <x v="14"/>
    <n v="295000"/>
    <n v="25000"/>
    <n v="0"/>
    <n v="320000"/>
    <n v="314622.86"/>
    <n v="314622.86"/>
    <n v="5377.14"/>
  </r>
  <r>
    <x v="11"/>
    <n v="245000"/>
    <n v="25000"/>
    <n v="0"/>
    <n v="270000"/>
    <n v="270000"/>
    <n v="270000"/>
    <n v="0"/>
  </r>
  <r>
    <x v="12"/>
    <n v="50000"/>
    <n v="0"/>
    <n v="0"/>
    <n v="50000"/>
    <n v="44622.86"/>
    <n v="44622.86"/>
    <n v="5377.14"/>
  </r>
  <r>
    <x v="11"/>
    <n v="295000"/>
    <n v="25000"/>
    <n v="0"/>
    <n v="320000"/>
    <n v="314622.86"/>
    <n v="314622.86"/>
    <n v="5377.14"/>
  </r>
  <r>
    <x v="15"/>
    <n v="25000"/>
    <n v="62576.25"/>
    <n v="22576.25"/>
    <n v="65000"/>
    <n v="58197.53"/>
    <n v="58197.53"/>
    <n v="6802.47"/>
  </r>
  <r>
    <x v="8"/>
    <n v="0"/>
    <n v="62576.25"/>
    <n v="0"/>
    <n v="62576.25"/>
    <n v="55773.78"/>
    <n v="55773.78"/>
    <n v="6802.47"/>
  </r>
  <r>
    <x v="11"/>
    <n v="25000"/>
    <n v="0"/>
    <n v="22576.25"/>
    <n v="2423.75"/>
    <n v="2423.75"/>
    <n v="2423.75"/>
    <n v="0"/>
  </r>
  <r>
    <x v="8"/>
    <n v="25000"/>
    <n v="62576.25"/>
    <n v="22576.25"/>
    <n v="65000"/>
    <n v="58197.53"/>
    <n v="58197.53"/>
    <n v="6802.47"/>
  </r>
  <r>
    <x v="16"/>
    <n v="4000"/>
    <n v="3000"/>
    <n v="0"/>
    <n v="7000"/>
    <n v="6977"/>
    <n v="6977"/>
    <n v="23"/>
  </r>
  <r>
    <x v="8"/>
    <n v="4000"/>
    <n v="3000"/>
    <n v="0"/>
    <n v="7000"/>
    <n v="6977"/>
    <n v="6977"/>
    <n v="23"/>
  </r>
  <r>
    <x v="8"/>
    <n v="4000"/>
    <n v="3000"/>
    <n v="0"/>
    <n v="7000"/>
    <n v="6977"/>
    <n v="6977"/>
    <n v="23"/>
  </r>
  <r>
    <x v="17"/>
    <n v="80000"/>
    <n v="47000"/>
    <n v="57000"/>
    <n v="70000"/>
    <n v="65060.53"/>
    <n v="40733.620000000003"/>
    <n v="4939.47"/>
  </r>
  <r>
    <x v="8"/>
    <n v="10000"/>
    <n v="47000"/>
    <n v="0"/>
    <n v="57000"/>
    <n v="52629.98"/>
    <n v="32957.370000000003"/>
    <n v="4370.0200000000004"/>
  </r>
  <r>
    <x v="11"/>
    <n v="70000"/>
    <n v="0"/>
    <n v="57000"/>
    <n v="13000"/>
    <n v="12430.55"/>
    <n v="7776.25"/>
    <n v="569.45000000000005"/>
  </r>
  <r>
    <x v="8"/>
    <n v="80000"/>
    <n v="47000"/>
    <n v="57000"/>
    <n v="70000"/>
    <n v="65060.53"/>
    <n v="40733.620000000003"/>
    <n v="4939.47"/>
  </r>
  <r>
    <x v="18"/>
    <n v="4000"/>
    <n v="0"/>
    <n v="0"/>
    <n v="4000"/>
    <n v="0"/>
    <n v="0"/>
    <n v="4000"/>
  </r>
  <r>
    <x v="8"/>
    <n v="4000"/>
    <n v="0"/>
    <n v="0"/>
    <n v="4000"/>
    <n v="0"/>
    <n v="0"/>
    <n v="4000"/>
  </r>
  <r>
    <x v="8"/>
    <n v="4000"/>
    <n v="0"/>
    <n v="0"/>
    <n v="4000"/>
    <n v="0"/>
    <n v="0"/>
    <n v="4000"/>
  </r>
  <r>
    <x v="19"/>
    <n v="5500"/>
    <n v="2500"/>
    <n v="1500"/>
    <n v="6500"/>
    <n v="2000"/>
    <n v="2000"/>
    <n v="4500"/>
  </r>
  <r>
    <x v="8"/>
    <n v="5400"/>
    <n v="0"/>
    <n v="1500"/>
    <n v="3900"/>
    <n v="0"/>
    <n v="0"/>
    <n v="3900"/>
  </r>
  <r>
    <x v="11"/>
    <n v="100"/>
    <n v="2500"/>
    <n v="0"/>
    <n v="2600"/>
    <n v="2000"/>
    <n v="2000"/>
    <n v="600"/>
  </r>
  <r>
    <x v="8"/>
    <n v="5500"/>
    <n v="2500"/>
    <n v="1500"/>
    <n v="6500"/>
    <n v="2000"/>
    <n v="2000"/>
    <n v="4500"/>
  </r>
  <r>
    <x v="20"/>
    <n v="450000"/>
    <n v="141300"/>
    <n v="0"/>
    <n v="591300"/>
    <n v="412519.22"/>
    <n v="380607.48"/>
    <n v="178780.78"/>
  </r>
  <r>
    <x v="8"/>
    <n v="270000"/>
    <n v="700"/>
    <n v="0"/>
    <n v="270700"/>
    <n v="200650.8"/>
    <n v="191422.78"/>
    <n v="70049.2"/>
  </r>
  <r>
    <x v="11"/>
    <n v="180000"/>
    <n v="140600"/>
    <n v="0"/>
    <n v="320600"/>
    <n v="211868.42"/>
    <n v="189184.7"/>
    <n v="108731.58"/>
  </r>
  <r>
    <x v="8"/>
    <n v="450000"/>
    <n v="141300"/>
    <n v="0"/>
    <n v="591300"/>
    <n v="412519.22"/>
    <n v="380607.48"/>
    <n v="178780.78"/>
  </r>
  <r>
    <x v="21"/>
    <n v="100"/>
    <n v="0"/>
    <n v="0"/>
    <n v="100"/>
    <n v="0"/>
    <n v="0"/>
    <n v="100"/>
  </r>
  <r>
    <x v="11"/>
    <n v="100"/>
    <n v="0"/>
    <n v="0"/>
    <n v="100"/>
    <n v="0"/>
    <n v="0"/>
    <n v="100"/>
  </r>
  <r>
    <x v="11"/>
    <n v="100"/>
    <n v="0"/>
    <n v="0"/>
    <n v="100"/>
    <n v="0"/>
    <n v="0"/>
    <n v="100"/>
  </r>
  <r>
    <x v="22"/>
    <n v="21100"/>
    <n v="29400"/>
    <n v="10000"/>
    <n v="40500"/>
    <n v="33607.879999999997"/>
    <n v="33607.879999999997"/>
    <n v="6892.12"/>
  </r>
  <r>
    <x v="8"/>
    <n v="20000"/>
    <n v="0"/>
    <n v="10000"/>
    <n v="10000"/>
    <n v="4146.49"/>
    <n v="4146.49"/>
    <n v="5853.51"/>
  </r>
  <r>
    <x v="23"/>
    <n v="1000"/>
    <n v="0"/>
    <n v="0"/>
    <n v="1000"/>
    <n v="0"/>
    <n v="0"/>
    <n v="1000"/>
  </r>
  <r>
    <x v="24"/>
    <n v="100"/>
    <n v="29400"/>
    <n v="0"/>
    <n v="29500"/>
    <n v="29461.39"/>
    <n v="29461.39"/>
    <n v="38.61"/>
  </r>
  <r>
    <x v="8"/>
    <n v="21100"/>
    <n v="29400"/>
    <n v="10000"/>
    <n v="40500"/>
    <n v="33607.879999999997"/>
    <n v="33607.879999999997"/>
    <n v="6892.12"/>
  </r>
  <r>
    <x v="25"/>
    <n v="2000"/>
    <n v="0"/>
    <n v="0"/>
    <n v="2000"/>
    <n v="1907"/>
    <n v="1907"/>
    <n v="93"/>
  </r>
  <r>
    <x v="6"/>
    <n v="2000"/>
    <n v="0"/>
    <n v="0"/>
    <n v="2000"/>
    <n v="1907"/>
    <n v="1907"/>
    <n v="93"/>
  </r>
  <r>
    <x v="26"/>
    <n v="2000"/>
    <n v="0"/>
    <n v="0"/>
    <n v="2000"/>
    <n v="1907"/>
    <n v="1907"/>
    <n v="93"/>
  </r>
  <r>
    <x v="8"/>
    <n v="2000"/>
    <n v="0"/>
    <n v="0"/>
    <n v="2000"/>
    <n v="1907"/>
    <n v="1907"/>
    <n v="93"/>
  </r>
  <r>
    <x v="8"/>
    <n v="2000"/>
    <n v="0"/>
    <n v="0"/>
    <n v="2000"/>
    <n v="1907"/>
    <n v="1907"/>
    <n v="93"/>
  </r>
  <r>
    <x v="27"/>
    <n v="700000"/>
    <n v="0"/>
    <n v="0"/>
    <n v="700000"/>
    <n v="700000"/>
    <n v="700000"/>
    <n v="0"/>
  </r>
  <r>
    <x v="6"/>
    <n v="700000"/>
    <n v="0"/>
    <n v="0"/>
    <n v="700000"/>
    <n v="700000"/>
    <n v="700000"/>
    <n v="0"/>
  </r>
  <r>
    <x v="28"/>
    <n v="700000"/>
    <n v="0"/>
    <n v="0"/>
    <n v="700000"/>
    <n v="700000"/>
    <n v="700000"/>
    <n v="0"/>
  </r>
  <r>
    <x v="11"/>
    <n v="700000"/>
    <n v="0"/>
    <n v="0"/>
    <n v="700000"/>
    <n v="700000"/>
    <n v="700000"/>
    <n v="0"/>
  </r>
  <r>
    <x v="11"/>
    <n v="700000"/>
    <n v="0"/>
    <n v="0"/>
    <n v="700000"/>
    <n v="700000"/>
    <n v="700000"/>
    <n v="0"/>
  </r>
  <r>
    <x v="29"/>
    <n v="3800000"/>
    <n v="1704000"/>
    <n v="0"/>
    <n v="5504000"/>
    <n v="3637164.93"/>
    <n v="3330709.04"/>
    <n v="1866835.07"/>
  </r>
  <r>
    <x v="6"/>
    <n v="3800000"/>
    <n v="1704000"/>
    <n v="0"/>
    <n v="5504000"/>
    <n v="3637164.93"/>
    <n v="3330709.04"/>
    <n v="1866835.07"/>
  </r>
  <r>
    <x v="30"/>
    <n v="3800000"/>
    <n v="1704000"/>
    <n v="0"/>
    <n v="5504000"/>
    <n v="3637164.93"/>
    <n v="3330709.04"/>
    <n v="1866835.07"/>
  </r>
  <r>
    <x v="11"/>
    <n v="3800000"/>
    <n v="1704000"/>
    <n v="0"/>
    <n v="5504000"/>
    <n v="3637164.93"/>
    <n v="3330709.04"/>
    <n v="1866835.07"/>
  </r>
  <r>
    <x v="11"/>
    <n v="3800000"/>
    <n v="1704000"/>
    <n v="0"/>
    <n v="5504000"/>
    <n v="3637164.93"/>
    <n v="3330709.04"/>
    <n v="1866835.07"/>
  </r>
  <r>
    <x v="31"/>
    <n v="5300"/>
    <n v="0"/>
    <n v="5100"/>
    <n v="200"/>
    <n v="0"/>
    <n v="0"/>
    <n v="200"/>
  </r>
  <r>
    <x v="6"/>
    <n v="5300"/>
    <n v="0"/>
    <n v="5100"/>
    <n v="200"/>
    <n v="0"/>
    <n v="0"/>
    <n v="200"/>
  </r>
  <r>
    <x v="17"/>
    <n v="100"/>
    <n v="0"/>
    <n v="0"/>
    <n v="100"/>
    <n v="0"/>
    <n v="0"/>
    <n v="100"/>
  </r>
  <r>
    <x v="8"/>
    <n v="100"/>
    <n v="0"/>
    <n v="0"/>
    <n v="100"/>
    <n v="0"/>
    <n v="0"/>
    <n v="100"/>
  </r>
  <r>
    <x v="8"/>
    <n v="100"/>
    <n v="0"/>
    <n v="0"/>
    <n v="100"/>
    <n v="0"/>
    <n v="0"/>
    <n v="100"/>
  </r>
  <r>
    <x v="20"/>
    <n v="100"/>
    <n v="0"/>
    <n v="0"/>
    <n v="100"/>
    <n v="0"/>
    <n v="0"/>
    <n v="100"/>
  </r>
  <r>
    <x v="8"/>
    <n v="100"/>
    <n v="0"/>
    <n v="0"/>
    <n v="100"/>
    <n v="0"/>
    <n v="0"/>
    <n v="100"/>
  </r>
  <r>
    <x v="8"/>
    <n v="100"/>
    <n v="0"/>
    <n v="0"/>
    <n v="100"/>
    <n v="0"/>
    <n v="0"/>
    <n v="100"/>
  </r>
  <r>
    <x v="7"/>
    <n v="5100"/>
    <n v="0"/>
    <n v="5100"/>
    <n v="0"/>
    <n v="0"/>
    <n v="0"/>
    <n v="0"/>
  </r>
  <r>
    <x v="8"/>
    <n v="5100"/>
    <n v="0"/>
    <n v="5100"/>
    <n v="0"/>
    <n v="0"/>
    <n v="0"/>
    <n v="0"/>
  </r>
  <r>
    <x v="8"/>
    <n v="5100"/>
    <n v="0"/>
    <n v="5100"/>
    <n v="0"/>
    <n v="0"/>
    <n v="0"/>
    <n v="0"/>
  </r>
  <r>
    <x v="32"/>
    <n v="458000"/>
    <n v="75000"/>
    <n v="0"/>
    <n v="533000"/>
    <n v="529557.05000000005"/>
    <n v="529557.05000000005"/>
    <n v="3442.95"/>
  </r>
  <r>
    <x v="33"/>
    <n v="458000"/>
    <n v="75000"/>
    <n v="0"/>
    <n v="533000"/>
    <n v="529557.05000000005"/>
    <n v="529557.05000000005"/>
    <n v="3442.95"/>
  </r>
  <r>
    <x v="34"/>
    <n v="458000"/>
    <n v="75000"/>
    <n v="0"/>
    <n v="533000"/>
    <n v="529557.05000000005"/>
    <n v="529557.05000000005"/>
    <n v="3442.95"/>
  </r>
  <r>
    <x v="6"/>
    <n v="458000"/>
    <n v="75000"/>
    <n v="0"/>
    <n v="533000"/>
    <n v="529557.05000000005"/>
    <n v="529557.05000000005"/>
    <n v="3442.95"/>
  </r>
  <r>
    <x v="35"/>
    <n v="360000"/>
    <n v="50000"/>
    <n v="0"/>
    <n v="410000"/>
    <n v="407313.98"/>
    <n v="407313.98"/>
    <n v="2686.02"/>
  </r>
  <r>
    <x v="8"/>
    <n v="360000"/>
    <n v="50000"/>
    <n v="0"/>
    <n v="410000"/>
    <n v="407313.98"/>
    <n v="407313.98"/>
    <n v="2686.02"/>
  </r>
  <r>
    <x v="8"/>
    <n v="360000"/>
    <n v="50000"/>
    <n v="0"/>
    <n v="410000"/>
    <n v="407313.98"/>
    <n v="407313.98"/>
    <n v="2686.02"/>
  </r>
  <r>
    <x v="36"/>
    <n v="98000"/>
    <n v="25000"/>
    <n v="0"/>
    <n v="123000"/>
    <n v="122243.07"/>
    <n v="122243.07"/>
    <n v="756.93"/>
  </r>
  <r>
    <x v="8"/>
    <n v="98000"/>
    <n v="25000"/>
    <n v="0"/>
    <n v="123000"/>
    <n v="122243.07"/>
    <n v="122243.07"/>
    <n v="756.93"/>
  </r>
  <r>
    <x v="8"/>
    <n v="98000"/>
    <n v="25000"/>
    <n v="0"/>
    <n v="123000"/>
    <n v="122243.07"/>
    <n v="122243.07"/>
    <n v="756.93"/>
  </r>
  <r>
    <x v="37"/>
    <n v="1416590"/>
    <n v="102387.78"/>
    <n v="256000"/>
    <n v="1262977.78"/>
    <n v="945688.22"/>
    <n v="737408.31"/>
    <n v="317289.56"/>
  </r>
  <r>
    <x v="33"/>
    <n v="928000"/>
    <n v="38460.76"/>
    <n v="88000"/>
    <n v="878460.76"/>
    <n v="705134.83"/>
    <n v="555701.4"/>
    <n v="173325.93"/>
  </r>
  <r>
    <x v="38"/>
    <n v="928000"/>
    <n v="38460.76"/>
    <n v="88000"/>
    <n v="878460.76"/>
    <n v="705134.83"/>
    <n v="555701.4"/>
    <n v="173325.93"/>
  </r>
  <r>
    <x v="6"/>
    <n v="928000"/>
    <n v="38460.76"/>
    <n v="88000"/>
    <n v="878460.76"/>
    <n v="705134.83"/>
    <n v="555701.4"/>
    <n v="173325.93"/>
  </r>
  <r>
    <x v="17"/>
    <n v="928000"/>
    <n v="38460.76"/>
    <n v="88000"/>
    <n v="878460.76"/>
    <n v="705134.83"/>
    <n v="555701.4"/>
    <n v="173325.93"/>
  </r>
  <r>
    <x v="8"/>
    <n v="460000"/>
    <n v="0"/>
    <n v="88000"/>
    <n v="372000"/>
    <n v="291660.07"/>
    <n v="200832.95"/>
    <n v="80339.929999999993"/>
  </r>
  <r>
    <x v="39"/>
    <n v="468000"/>
    <n v="0"/>
    <n v="0"/>
    <n v="468000"/>
    <n v="375021.76"/>
    <n v="319053.45"/>
    <n v="92978.240000000005"/>
  </r>
  <r>
    <x v="40"/>
    <n v="0"/>
    <n v="38460.76"/>
    <n v="0"/>
    <n v="38460.76"/>
    <n v="38453"/>
    <n v="35815"/>
    <n v="7.76"/>
  </r>
  <r>
    <x v="8"/>
    <n v="928000"/>
    <n v="38460.76"/>
    <n v="88000"/>
    <n v="878460.76"/>
    <n v="705134.83"/>
    <n v="555701.4"/>
    <n v="173325.93"/>
  </r>
  <r>
    <x v="41"/>
    <n v="488590"/>
    <n v="63927.02"/>
    <n v="168000"/>
    <n v="384517.02"/>
    <n v="240553.39"/>
    <n v="181706.91"/>
    <n v="143963.63"/>
  </r>
  <r>
    <x v="42"/>
    <n v="488590"/>
    <n v="63927.02"/>
    <n v="168000"/>
    <n v="384517.02"/>
    <n v="240553.39"/>
    <n v="181706.91"/>
    <n v="143963.63"/>
  </r>
  <r>
    <x v="6"/>
    <n v="488590"/>
    <n v="63927.02"/>
    <n v="168000"/>
    <n v="384517.02"/>
    <n v="240553.39"/>
    <n v="181706.91"/>
    <n v="143963.63"/>
  </r>
  <r>
    <x v="17"/>
    <n v="488590"/>
    <n v="63927.02"/>
    <n v="168000"/>
    <n v="384517.02"/>
    <n v="240553.39"/>
    <n v="181706.91"/>
    <n v="143963.63"/>
  </r>
  <r>
    <x v="8"/>
    <n v="254000"/>
    <n v="0"/>
    <n v="168000"/>
    <n v="86000"/>
    <n v="6397.88"/>
    <n v="3611.23"/>
    <n v="79602.12"/>
  </r>
  <r>
    <x v="39"/>
    <n v="234590"/>
    <n v="0"/>
    <n v="0"/>
    <n v="234590"/>
    <n v="202981.34"/>
    <n v="154440.48000000001"/>
    <n v="31608.66"/>
  </r>
  <r>
    <x v="40"/>
    <n v="0"/>
    <n v="63927.02"/>
    <n v="0"/>
    <n v="63927.02"/>
    <n v="31174.17"/>
    <n v="23655.200000000001"/>
    <n v="32752.85"/>
  </r>
  <r>
    <x v="8"/>
    <n v="488590"/>
    <n v="63927.02"/>
    <n v="168000"/>
    <n v="384517.02"/>
    <n v="240553.39"/>
    <n v="181706.91"/>
    <n v="143963.63"/>
  </r>
  <r>
    <x v="43"/>
    <n v="31466036.129999999"/>
    <n v="7732388.6600000001"/>
    <n v="2181766.85"/>
    <n v="37016657.939999998"/>
    <n v="31105782.940000001"/>
    <n v="30531779.809999999"/>
    <n v="5910875"/>
  </r>
  <r>
    <x v="4"/>
    <n v="687000"/>
    <n v="1122084.1299999999"/>
    <n v="140100"/>
    <n v="1668984.13"/>
    <n v="546694"/>
    <n v="493154.53"/>
    <n v="1122290.1299999999"/>
  </r>
  <r>
    <x v="44"/>
    <n v="672000"/>
    <n v="749084.13"/>
    <n v="140100"/>
    <n v="1280984.1299999999"/>
    <n v="193172.06"/>
    <n v="190877.81"/>
    <n v="1087812.07"/>
  </r>
  <r>
    <x v="6"/>
    <n v="672000"/>
    <n v="749084.13"/>
    <n v="140100"/>
    <n v="1280984.1299999999"/>
    <n v="193172.06"/>
    <n v="190877.81"/>
    <n v="1087812.07"/>
  </r>
  <r>
    <x v="17"/>
    <n v="0"/>
    <n v="156084.13"/>
    <n v="0"/>
    <n v="156084.13"/>
    <n v="77011.88"/>
    <n v="74717.63"/>
    <n v="79072.25"/>
  </r>
  <r>
    <x v="45"/>
    <n v="0"/>
    <n v="156084.13"/>
    <n v="0"/>
    <n v="156084.13"/>
    <n v="77011.88"/>
    <n v="74717.63"/>
    <n v="79072.25"/>
  </r>
  <r>
    <x v="45"/>
    <n v="0"/>
    <n v="156084.13"/>
    <n v="0"/>
    <n v="156084.13"/>
    <n v="77011.88"/>
    <n v="74717.63"/>
    <n v="79072.25"/>
  </r>
  <r>
    <x v="20"/>
    <n v="100000"/>
    <n v="550000"/>
    <n v="0"/>
    <n v="650000"/>
    <n v="0"/>
    <n v="0"/>
    <n v="650000"/>
  </r>
  <r>
    <x v="11"/>
    <n v="50000"/>
    <n v="550000"/>
    <n v="0"/>
    <n v="600000"/>
    <n v="0"/>
    <n v="0"/>
    <n v="600000"/>
  </r>
  <r>
    <x v="12"/>
    <n v="50000"/>
    <n v="0"/>
    <n v="0"/>
    <n v="50000"/>
    <n v="0"/>
    <n v="0"/>
    <n v="50000"/>
  </r>
  <r>
    <x v="11"/>
    <n v="100000"/>
    <n v="550000"/>
    <n v="0"/>
    <n v="650000"/>
    <n v="0"/>
    <n v="0"/>
    <n v="650000"/>
  </r>
  <r>
    <x v="46"/>
    <n v="572000"/>
    <n v="43000"/>
    <n v="140100"/>
    <n v="474900"/>
    <n v="116160.18"/>
    <n v="116160.18"/>
    <n v="358739.82"/>
  </r>
  <r>
    <x v="11"/>
    <n v="100000"/>
    <n v="43000"/>
    <n v="20000"/>
    <n v="123000"/>
    <n v="116160.18"/>
    <n v="116160.18"/>
    <n v="6839.82"/>
  </r>
  <r>
    <x v="12"/>
    <n v="152000"/>
    <n v="0"/>
    <n v="120100"/>
    <n v="31900"/>
    <n v="0"/>
    <n v="0"/>
    <n v="31900"/>
  </r>
  <r>
    <x v="23"/>
    <n v="20000"/>
    <n v="0"/>
    <n v="0"/>
    <n v="20000"/>
    <n v="0"/>
    <n v="0"/>
    <n v="20000"/>
  </r>
  <r>
    <x v="24"/>
    <n v="300000"/>
    <n v="0"/>
    <n v="0"/>
    <n v="300000"/>
    <n v="0"/>
    <n v="0"/>
    <n v="300000"/>
  </r>
  <r>
    <x v="11"/>
    <n v="572000"/>
    <n v="43000"/>
    <n v="140100"/>
    <n v="474900"/>
    <n v="116160.18"/>
    <n v="116160.18"/>
    <n v="358739.82"/>
  </r>
  <r>
    <x v="47"/>
    <n v="15000"/>
    <n v="373000"/>
    <n v="0"/>
    <n v="388000"/>
    <n v="353521.94"/>
    <n v="302276.71999999997"/>
    <n v="34478.06"/>
  </r>
  <r>
    <x v="6"/>
    <n v="15000"/>
    <n v="373000"/>
    <n v="0"/>
    <n v="388000"/>
    <n v="353521.94"/>
    <n v="302276.71999999997"/>
    <n v="34478.06"/>
  </r>
  <r>
    <x v="46"/>
    <n v="15000"/>
    <n v="373000"/>
    <n v="0"/>
    <n v="388000"/>
    <n v="353521.94"/>
    <n v="302276.71999999997"/>
    <n v="34478.06"/>
  </r>
  <r>
    <x v="8"/>
    <n v="0"/>
    <n v="180000"/>
    <n v="0"/>
    <n v="180000"/>
    <n v="179220.5"/>
    <n v="179220.5"/>
    <n v="779.5"/>
  </r>
  <r>
    <x v="11"/>
    <n v="15000"/>
    <n v="0"/>
    <n v="0"/>
    <n v="15000"/>
    <n v="0"/>
    <n v="0"/>
    <n v="15000"/>
  </r>
  <r>
    <x v="12"/>
    <n v="0"/>
    <n v="193000"/>
    <n v="0"/>
    <n v="193000"/>
    <n v="174301.44"/>
    <n v="123056.22"/>
    <n v="18698.560000000001"/>
  </r>
  <r>
    <x v="8"/>
    <n v="15000"/>
    <n v="373000"/>
    <n v="0"/>
    <n v="388000"/>
    <n v="353521.94"/>
    <n v="302276.71999999997"/>
    <n v="34478.06"/>
  </r>
  <r>
    <x v="33"/>
    <n v="30779036.129999999"/>
    <n v="6610304.5300000003"/>
    <n v="2041666.85"/>
    <n v="35347673.810000002"/>
    <n v="30559088.940000001"/>
    <n v="30038625.280000001"/>
    <n v="4788584.87"/>
  </r>
  <r>
    <x v="48"/>
    <n v="1273000"/>
    <n v="1137378.99"/>
    <n v="43050"/>
    <n v="2367328.9900000002"/>
    <n v="112800"/>
    <n v="112800"/>
    <n v="2254528.9900000002"/>
  </r>
  <r>
    <x v="6"/>
    <n v="1273000"/>
    <n v="1137378.99"/>
    <n v="43050"/>
    <n v="2367328.9900000002"/>
    <n v="112800"/>
    <n v="112800"/>
    <n v="2254528.9900000002"/>
  </r>
  <r>
    <x v="7"/>
    <n v="1273000"/>
    <n v="1137378.99"/>
    <n v="43050"/>
    <n v="2367328.9900000002"/>
    <n v="112800"/>
    <n v="112800"/>
    <n v="2254528.9900000002"/>
  </r>
  <r>
    <x v="8"/>
    <n v="0"/>
    <n v="8500"/>
    <n v="0"/>
    <n v="8500"/>
    <n v="0"/>
    <n v="0"/>
    <n v="8500"/>
  </r>
  <r>
    <x v="11"/>
    <n v="20000"/>
    <n v="7000"/>
    <n v="17250"/>
    <n v="9750"/>
    <n v="6300"/>
    <n v="6300"/>
    <n v="3450"/>
  </r>
  <r>
    <x v="23"/>
    <n v="50000"/>
    <n v="0"/>
    <n v="0"/>
    <n v="50000"/>
    <n v="0"/>
    <n v="0"/>
    <n v="50000"/>
  </r>
  <r>
    <x v="24"/>
    <n v="1203000"/>
    <n v="0"/>
    <n v="25800"/>
    <n v="1177200"/>
    <n v="0"/>
    <n v="0"/>
    <n v="1177200"/>
  </r>
  <r>
    <x v="45"/>
    <n v="0"/>
    <n v="1121878.99"/>
    <n v="0"/>
    <n v="1121878.99"/>
    <n v="106500"/>
    <n v="106500"/>
    <n v="1015378.99"/>
  </r>
  <r>
    <x v="8"/>
    <n v="1273000"/>
    <n v="1137378.99"/>
    <n v="43050"/>
    <n v="2367328.9900000002"/>
    <n v="112800"/>
    <n v="112800"/>
    <n v="2254528.9900000002"/>
  </r>
  <r>
    <x v="49"/>
    <n v="17715200"/>
    <n v="5098380.8499999996"/>
    <n v="1191046.8500000001"/>
    <n v="21622534"/>
    <n v="20811938.579999998"/>
    <n v="20448447.48"/>
    <n v="810595.42"/>
  </r>
  <r>
    <x v="6"/>
    <n v="17715200"/>
    <n v="5098380.8499999996"/>
    <n v="1191046.8500000001"/>
    <n v="21622534"/>
    <n v="20811938.579999998"/>
    <n v="20448447.48"/>
    <n v="810595.42"/>
  </r>
  <r>
    <x v="10"/>
    <n v="4267000"/>
    <n v="1007752"/>
    <n v="85000"/>
    <n v="5189752"/>
    <n v="4919338.9400000004"/>
    <n v="4917769.87"/>
    <n v="270413.06"/>
  </r>
  <r>
    <x v="11"/>
    <n v="707000"/>
    <n v="418307"/>
    <n v="85000"/>
    <n v="1040307"/>
    <n v="1038384.88"/>
    <n v="1036815.81"/>
    <n v="1922.12"/>
  </r>
  <r>
    <x v="50"/>
    <n v="3260000"/>
    <n v="589445"/>
    <n v="0"/>
    <n v="3849445"/>
    <n v="3846858.89"/>
    <n v="3846858.89"/>
    <n v="2586.11"/>
  </r>
  <r>
    <x v="12"/>
    <n v="300000"/>
    <n v="0"/>
    <n v="0"/>
    <n v="300000"/>
    <n v="34095.17"/>
    <n v="34095.17"/>
    <n v="265904.83"/>
  </r>
  <r>
    <x v="11"/>
    <n v="4267000"/>
    <n v="1007752"/>
    <n v="85000"/>
    <n v="5189752"/>
    <n v="4919338.9400000004"/>
    <n v="4917769.87"/>
    <n v="270413.06"/>
  </r>
  <r>
    <x v="13"/>
    <n v="9450000"/>
    <n v="2407032"/>
    <n v="831200"/>
    <n v="11025832"/>
    <n v="10819756.51"/>
    <n v="10817371.109999999"/>
    <n v="206075.49"/>
  </r>
  <r>
    <x v="11"/>
    <n v="2050000"/>
    <n v="1155870"/>
    <n v="638200"/>
    <n v="2567670"/>
    <n v="2567608.34"/>
    <n v="2567608.34"/>
    <n v="61.66"/>
  </r>
  <r>
    <x v="50"/>
    <n v="6900000"/>
    <n v="1251162"/>
    <n v="0"/>
    <n v="8151162"/>
    <n v="8149829.6399999997"/>
    <n v="8147444.2400000002"/>
    <n v="1332.36"/>
  </r>
  <r>
    <x v="12"/>
    <n v="500000"/>
    <n v="0"/>
    <n v="193000"/>
    <n v="307000"/>
    <n v="102318.53"/>
    <n v="102318.53"/>
    <n v="204681.47"/>
  </r>
  <r>
    <x v="11"/>
    <n v="9450000"/>
    <n v="2407032"/>
    <n v="831200"/>
    <n v="11025832"/>
    <n v="10819756.51"/>
    <n v="10817371.109999999"/>
    <n v="206075.49"/>
  </r>
  <r>
    <x v="14"/>
    <n v="3190000"/>
    <n v="400000"/>
    <n v="0"/>
    <n v="3590000"/>
    <n v="3362960.53"/>
    <n v="3362960.53"/>
    <n v="227039.47"/>
  </r>
  <r>
    <x v="11"/>
    <n v="650000"/>
    <n v="80000"/>
    <n v="0"/>
    <n v="730000"/>
    <n v="730000"/>
    <n v="730000"/>
    <n v="0"/>
  </r>
  <r>
    <x v="50"/>
    <n v="2400000"/>
    <n v="320000"/>
    <n v="0"/>
    <n v="2720000"/>
    <n v="2632960.5299999998"/>
    <n v="2632960.5299999998"/>
    <n v="87039.47"/>
  </r>
  <r>
    <x v="12"/>
    <n v="140000"/>
    <n v="0"/>
    <n v="0"/>
    <n v="140000"/>
    <n v="0"/>
    <n v="0"/>
    <n v="140000"/>
  </r>
  <r>
    <x v="11"/>
    <n v="3190000"/>
    <n v="400000"/>
    <n v="0"/>
    <n v="3590000"/>
    <n v="3362960.53"/>
    <n v="3362960.53"/>
    <n v="227039.47"/>
  </r>
  <r>
    <x v="51"/>
    <n v="3000"/>
    <n v="0"/>
    <n v="0"/>
    <n v="3000"/>
    <n v="0"/>
    <n v="0"/>
    <n v="3000"/>
  </r>
  <r>
    <x v="11"/>
    <n v="3000"/>
    <n v="0"/>
    <n v="0"/>
    <n v="3000"/>
    <n v="0"/>
    <n v="0"/>
    <n v="3000"/>
  </r>
  <r>
    <x v="11"/>
    <n v="3000"/>
    <n v="0"/>
    <n v="0"/>
    <n v="3000"/>
    <n v="0"/>
    <n v="0"/>
    <n v="3000"/>
  </r>
  <r>
    <x v="15"/>
    <n v="100000"/>
    <n v="742746.85"/>
    <n v="79846.850000000006"/>
    <n v="762900"/>
    <n v="762867.08"/>
    <n v="762867.08"/>
    <n v="32.92"/>
  </r>
  <r>
    <x v="8"/>
    <n v="0"/>
    <n v="742746.85"/>
    <n v="0"/>
    <n v="742746.85"/>
    <n v="742713.93"/>
    <n v="742713.93"/>
    <n v="32.92"/>
  </r>
  <r>
    <x v="11"/>
    <n v="100000"/>
    <n v="0"/>
    <n v="79846.850000000006"/>
    <n v="20153.150000000001"/>
    <n v="20153.150000000001"/>
    <n v="20153.150000000001"/>
    <n v="0"/>
  </r>
  <r>
    <x v="8"/>
    <n v="100000"/>
    <n v="742746.85"/>
    <n v="79846.850000000006"/>
    <n v="762900"/>
    <n v="762867.08"/>
    <n v="762867.08"/>
    <n v="32.92"/>
  </r>
  <r>
    <x v="17"/>
    <n v="140000"/>
    <n v="275000"/>
    <n v="8000"/>
    <n v="407000"/>
    <n v="406843.78"/>
    <n v="196976.53"/>
    <n v="156.22"/>
  </r>
  <r>
    <x v="8"/>
    <n v="20000"/>
    <n v="23000"/>
    <n v="0"/>
    <n v="43000"/>
    <n v="42898"/>
    <n v="40189"/>
    <n v="102"/>
  </r>
  <r>
    <x v="11"/>
    <n v="120000"/>
    <n v="65000"/>
    <n v="8000"/>
    <n v="177000"/>
    <n v="176985.78"/>
    <n v="156787.53"/>
    <n v="14.22"/>
  </r>
  <r>
    <x v="12"/>
    <n v="0"/>
    <n v="187000"/>
    <n v="0"/>
    <n v="187000"/>
    <n v="186960"/>
    <n v="0"/>
    <n v="40"/>
  </r>
  <r>
    <x v="8"/>
    <n v="140000"/>
    <n v="275000"/>
    <n v="8000"/>
    <n v="407000"/>
    <n v="406843.78"/>
    <n v="196976.53"/>
    <n v="156.22"/>
  </r>
  <r>
    <x v="52"/>
    <n v="289000"/>
    <n v="232000"/>
    <n v="0"/>
    <n v="521000"/>
    <n v="432834.98"/>
    <n v="291042.83"/>
    <n v="88165.02"/>
  </r>
  <r>
    <x v="11"/>
    <n v="289000"/>
    <n v="232000"/>
    <n v="0"/>
    <n v="521000"/>
    <n v="432834.98"/>
    <n v="291042.83"/>
    <n v="88165.02"/>
  </r>
  <r>
    <x v="11"/>
    <n v="289000"/>
    <n v="232000"/>
    <n v="0"/>
    <n v="521000"/>
    <n v="432834.98"/>
    <n v="291042.83"/>
    <n v="88165.02"/>
  </r>
  <r>
    <x v="19"/>
    <n v="1000"/>
    <n v="0"/>
    <n v="0"/>
    <n v="1000"/>
    <n v="0"/>
    <n v="0"/>
    <n v="1000"/>
  </r>
  <r>
    <x v="11"/>
    <n v="1000"/>
    <n v="0"/>
    <n v="0"/>
    <n v="1000"/>
    <n v="0"/>
    <n v="0"/>
    <n v="1000"/>
  </r>
  <r>
    <x v="11"/>
    <n v="1000"/>
    <n v="0"/>
    <n v="0"/>
    <n v="1000"/>
    <n v="0"/>
    <n v="0"/>
    <n v="1000"/>
  </r>
  <r>
    <x v="20"/>
    <n v="275000"/>
    <n v="33850"/>
    <n v="187000"/>
    <n v="121850"/>
    <n v="107336.76"/>
    <n v="99459.53"/>
    <n v="14513.24"/>
  </r>
  <r>
    <x v="11"/>
    <n v="75000"/>
    <n v="33850"/>
    <n v="0"/>
    <n v="108850"/>
    <n v="107336.76"/>
    <n v="99459.53"/>
    <n v="1513.24"/>
  </r>
  <r>
    <x v="12"/>
    <n v="200000"/>
    <n v="0"/>
    <n v="187000"/>
    <n v="13000"/>
    <n v="0"/>
    <n v="0"/>
    <n v="13000"/>
  </r>
  <r>
    <x v="11"/>
    <n v="275000"/>
    <n v="33850"/>
    <n v="187000"/>
    <n v="121850"/>
    <n v="107336.76"/>
    <n v="99459.53"/>
    <n v="14513.24"/>
  </r>
  <r>
    <x v="21"/>
    <n v="200"/>
    <n v="0"/>
    <n v="0"/>
    <n v="200"/>
    <n v="0"/>
    <n v="0"/>
    <n v="200"/>
  </r>
  <r>
    <x v="8"/>
    <n v="200"/>
    <n v="0"/>
    <n v="0"/>
    <n v="200"/>
    <n v="0"/>
    <n v="0"/>
    <n v="200"/>
  </r>
  <r>
    <x v="8"/>
    <n v="200"/>
    <n v="0"/>
    <n v="0"/>
    <n v="200"/>
    <n v="0"/>
    <n v="0"/>
    <n v="200"/>
  </r>
  <r>
    <x v="53"/>
    <n v="11790836.130000001"/>
    <n v="374544.69"/>
    <n v="807570"/>
    <n v="11357810.82"/>
    <n v="9634350.3599999994"/>
    <n v="9477377.8000000007"/>
    <n v="1723460.46"/>
  </r>
  <r>
    <x v="6"/>
    <n v="11790836.130000001"/>
    <n v="374544.69"/>
    <n v="807570"/>
    <n v="11357810.82"/>
    <n v="9634350.3599999994"/>
    <n v="9477377.8000000007"/>
    <n v="1723460.46"/>
  </r>
  <r>
    <x v="20"/>
    <n v="11790836.130000001"/>
    <n v="374544.69"/>
    <n v="807570"/>
    <n v="11357810.82"/>
    <n v="9634350.3599999994"/>
    <n v="9477377.8000000007"/>
    <n v="1723460.46"/>
  </r>
  <r>
    <x v="8"/>
    <n v="408946.86"/>
    <n v="320000"/>
    <n v="64700"/>
    <n v="664246.86"/>
    <n v="515400"/>
    <n v="515400"/>
    <n v="148846.85999999999"/>
  </r>
  <r>
    <x v="11"/>
    <n v="9456407"/>
    <n v="0"/>
    <n v="742870"/>
    <n v="8713537"/>
    <n v="7210469.5599999996"/>
    <n v="7053497"/>
    <n v="1503067.44"/>
  </r>
  <r>
    <x v="12"/>
    <n v="50000"/>
    <n v="0"/>
    <n v="0"/>
    <n v="50000"/>
    <n v="0"/>
    <n v="0"/>
    <n v="50000"/>
  </r>
  <r>
    <x v="54"/>
    <n v="410000"/>
    <n v="0"/>
    <n v="0"/>
    <n v="410000"/>
    <n v="390491.2"/>
    <n v="390491.2"/>
    <n v="19508.8"/>
  </r>
  <r>
    <x v="24"/>
    <n v="2000"/>
    <n v="0"/>
    <n v="0"/>
    <n v="2000"/>
    <n v="0"/>
    <n v="0"/>
    <n v="2000"/>
  </r>
  <r>
    <x v="55"/>
    <n v="1463482.27"/>
    <n v="0"/>
    <n v="0"/>
    <n v="1463482.27"/>
    <n v="1463444.91"/>
    <n v="1463444.91"/>
    <n v="37.36"/>
  </r>
  <r>
    <x v="56"/>
    <n v="0"/>
    <n v="54544.69"/>
    <n v="0"/>
    <n v="54544.69"/>
    <n v="54544.69"/>
    <n v="54544.69"/>
    <n v="0"/>
  </r>
  <r>
    <x v="8"/>
    <n v="11790836.130000001"/>
    <n v="374544.69"/>
    <n v="807570"/>
    <n v="11357810.82"/>
    <n v="9634350.3599999994"/>
    <n v="9477377.8000000007"/>
    <n v="1723460.46"/>
  </r>
  <r>
    <x v="57"/>
    <n v="7614000"/>
    <n v="1516797.68"/>
    <n v="728650.34"/>
    <n v="8402147.3399999999"/>
    <n v="7909893.7300000004"/>
    <n v="7723898.1100000003"/>
    <n v="492253.61"/>
  </r>
  <r>
    <x v="41"/>
    <n v="7614000"/>
    <n v="1516797.68"/>
    <n v="728650.34"/>
    <n v="8402147.3399999999"/>
    <n v="7909893.7300000004"/>
    <n v="7723898.1100000003"/>
    <n v="492253.61"/>
  </r>
  <r>
    <x v="58"/>
    <n v="44000"/>
    <n v="18500"/>
    <n v="19000"/>
    <n v="43500"/>
    <n v="0"/>
    <n v="0"/>
    <n v="43500"/>
  </r>
  <r>
    <x v="6"/>
    <n v="44000"/>
    <n v="18500"/>
    <n v="19000"/>
    <n v="43500"/>
    <n v="0"/>
    <n v="0"/>
    <n v="43500"/>
  </r>
  <r>
    <x v="7"/>
    <n v="44000"/>
    <n v="18500"/>
    <n v="19000"/>
    <n v="43500"/>
    <n v="0"/>
    <n v="0"/>
    <n v="43500"/>
  </r>
  <r>
    <x v="8"/>
    <n v="0"/>
    <n v="18500"/>
    <n v="0"/>
    <n v="18500"/>
    <n v="0"/>
    <n v="0"/>
    <n v="18500"/>
  </r>
  <r>
    <x v="11"/>
    <n v="19000"/>
    <n v="0"/>
    <n v="19000"/>
    <n v="0"/>
    <n v="0"/>
    <n v="0"/>
    <n v="0"/>
  </r>
  <r>
    <x v="23"/>
    <n v="10000"/>
    <n v="0"/>
    <n v="0"/>
    <n v="10000"/>
    <n v="0"/>
    <n v="0"/>
    <n v="10000"/>
  </r>
  <r>
    <x v="24"/>
    <n v="15000"/>
    <n v="0"/>
    <n v="0"/>
    <n v="15000"/>
    <n v="0"/>
    <n v="0"/>
    <n v="15000"/>
  </r>
  <r>
    <x v="8"/>
    <n v="44000"/>
    <n v="18500"/>
    <n v="19000"/>
    <n v="43500"/>
    <n v="0"/>
    <n v="0"/>
    <n v="43500"/>
  </r>
  <r>
    <x v="59"/>
    <n v="175000"/>
    <n v="0"/>
    <n v="153600"/>
    <n v="21400"/>
    <n v="0"/>
    <n v="0"/>
    <n v="21400"/>
  </r>
  <r>
    <x v="6"/>
    <n v="175000"/>
    <n v="0"/>
    <n v="153600"/>
    <n v="21400"/>
    <n v="0"/>
    <n v="0"/>
    <n v="21400"/>
  </r>
  <r>
    <x v="46"/>
    <n v="175000"/>
    <n v="0"/>
    <n v="153600"/>
    <n v="21400"/>
    <n v="0"/>
    <n v="0"/>
    <n v="21400"/>
  </r>
  <r>
    <x v="11"/>
    <n v="150000"/>
    <n v="0"/>
    <n v="150000"/>
    <n v="0"/>
    <n v="0"/>
    <n v="0"/>
    <n v="0"/>
  </r>
  <r>
    <x v="23"/>
    <n v="10000"/>
    <n v="0"/>
    <n v="0"/>
    <n v="10000"/>
    <n v="0"/>
    <n v="0"/>
    <n v="10000"/>
  </r>
  <r>
    <x v="24"/>
    <n v="15000"/>
    <n v="0"/>
    <n v="3600"/>
    <n v="11400"/>
    <n v="0"/>
    <n v="0"/>
    <n v="11400"/>
  </r>
  <r>
    <x v="11"/>
    <n v="175000"/>
    <n v="0"/>
    <n v="153600"/>
    <n v="21400"/>
    <n v="0"/>
    <n v="0"/>
    <n v="21400"/>
  </r>
  <r>
    <x v="60"/>
    <n v="7395000"/>
    <n v="1498297.68"/>
    <n v="556050.34"/>
    <n v="8337247.3399999999"/>
    <n v="7909893.7300000004"/>
    <n v="7723898.1100000003"/>
    <n v="427353.61"/>
  </r>
  <r>
    <x v="6"/>
    <n v="7395000"/>
    <n v="1498297.68"/>
    <n v="556050.34"/>
    <n v="8337247.3399999999"/>
    <n v="7909893.7300000004"/>
    <n v="7723898.1100000003"/>
    <n v="427353.61"/>
  </r>
  <r>
    <x v="10"/>
    <n v="840000"/>
    <n v="0"/>
    <n v="220000"/>
    <n v="620000"/>
    <n v="532145.86"/>
    <n v="532145.86"/>
    <n v="87854.14"/>
  </r>
  <r>
    <x v="11"/>
    <n v="15000"/>
    <n v="0"/>
    <n v="0"/>
    <n v="15000"/>
    <n v="2397.36"/>
    <n v="2397.36"/>
    <n v="12602.64"/>
  </r>
  <r>
    <x v="50"/>
    <n v="720000"/>
    <n v="0"/>
    <n v="220000"/>
    <n v="500000"/>
    <n v="436657.36"/>
    <n v="436657.36"/>
    <n v="63342.64"/>
  </r>
  <r>
    <x v="12"/>
    <n v="105000"/>
    <n v="0"/>
    <n v="0"/>
    <n v="105000"/>
    <n v="93091.14"/>
    <n v="93091.14"/>
    <n v="11908.86"/>
  </r>
  <r>
    <x v="11"/>
    <n v="840000"/>
    <n v="0"/>
    <n v="220000"/>
    <n v="620000"/>
    <n v="532145.86"/>
    <n v="532145.86"/>
    <n v="87854.14"/>
  </r>
  <r>
    <x v="13"/>
    <n v="4868000"/>
    <n v="765426"/>
    <n v="183800"/>
    <n v="5449626"/>
    <n v="5280351.34"/>
    <n v="5280351.34"/>
    <n v="169274.66"/>
  </r>
  <r>
    <x v="11"/>
    <n v="960000"/>
    <n v="390000"/>
    <n v="183800"/>
    <n v="1166200"/>
    <n v="1156200.47"/>
    <n v="1156200.47"/>
    <n v="9999.5300000000007"/>
  </r>
  <r>
    <x v="50"/>
    <n v="3700000"/>
    <n v="375426"/>
    <n v="0"/>
    <n v="4075426"/>
    <n v="4075425.95"/>
    <n v="4075425.95"/>
    <n v="0.05"/>
  </r>
  <r>
    <x v="12"/>
    <n v="208000"/>
    <n v="0"/>
    <n v="0"/>
    <n v="208000"/>
    <n v="48724.92"/>
    <n v="48724.92"/>
    <n v="159275.07999999999"/>
  </r>
  <r>
    <x v="11"/>
    <n v="4868000"/>
    <n v="765426"/>
    <n v="183800"/>
    <n v="5449626"/>
    <n v="5280351.34"/>
    <n v="5280351.34"/>
    <n v="169274.66"/>
  </r>
  <r>
    <x v="14"/>
    <n v="1310000"/>
    <n v="30000"/>
    <n v="0"/>
    <n v="1340000"/>
    <n v="1255133.51"/>
    <n v="1255133.51"/>
    <n v="84866.49"/>
  </r>
  <r>
    <x v="11"/>
    <n v="225000"/>
    <n v="30000"/>
    <n v="0"/>
    <n v="255000"/>
    <n v="254990.27"/>
    <n v="254990.27"/>
    <n v="9.73"/>
  </r>
  <r>
    <x v="50"/>
    <n v="1050000"/>
    <n v="0"/>
    <n v="0"/>
    <n v="1050000"/>
    <n v="1000143.24"/>
    <n v="1000143.24"/>
    <n v="49856.76"/>
  </r>
  <r>
    <x v="12"/>
    <n v="35000"/>
    <n v="0"/>
    <n v="0"/>
    <n v="35000"/>
    <n v="0"/>
    <n v="0"/>
    <n v="35000"/>
  </r>
  <r>
    <x v="11"/>
    <n v="1310000"/>
    <n v="30000"/>
    <n v="0"/>
    <n v="1340000"/>
    <n v="1255133.51"/>
    <n v="1255133.51"/>
    <n v="84866.49"/>
  </r>
  <r>
    <x v="15"/>
    <n v="50000"/>
    <n v="481350.34"/>
    <n v="47250.34"/>
    <n v="484100"/>
    <n v="484023.56"/>
    <n v="484023.56"/>
    <n v="76.44"/>
  </r>
  <r>
    <x v="8"/>
    <n v="0"/>
    <n v="481350.34"/>
    <n v="0"/>
    <n v="481350.34"/>
    <n v="481273.9"/>
    <n v="481273.9"/>
    <n v="76.44"/>
  </r>
  <r>
    <x v="11"/>
    <n v="50000"/>
    <n v="0"/>
    <n v="47250.34"/>
    <n v="2749.66"/>
    <n v="2749.66"/>
    <n v="2749.66"/>
    <n v="0"/>
  </r>
  <r>
    <x v="8"/>
    <n v="50000"/>
    <n v="481350.34"/>
    <n v="47250.34"/>
    <n v="484100"/>
    <n v="484023.56"/>
    <n v="484023.56"/>
    <n v="76.44"/>
  </r>
  <r>
    <x v="17"/>
    <n v="85000"/>
    <n v="177421.34"/>
    <n v="40000"/>
    <n v="222421.34"/>
    <n v="172465.67"/>
    <n v="39257.980000000003"/>
    <n v="49955.67"/>
  </r>
  <r>
    <x v="8"/>
    <n v="15000"/>
    <n v="10900"/>
    <n v="0"/>
    <n v="25900"/>
    <n v="22393.89"/>
    <n v="22330.400000000001"/>
    <n v="3506.11"/>
  </r>
  <r>
    <x v="11"/>
    <n v="70000"/>
    <n v="0"/>
    <n v="40000"/>
    <n v="30000"/>
    <n v="29991.78"/>
    <n v="16927.580000000002"/>
    <n v="8.2200000000000006"/>
  </r>
  <r>
    <x v="12"/>
    <n v="0"/>
    <n v="120100"/>
    <n v="0"/>
    <n v="120100"/>
    <n v="120080"/>
    <n v="0"/>
    <n v="20"/>
  </r>
  <r>
    <x v="45"/>
    <n v="0"/>
    <n v="46421.34"/>
    <n v="0"/>
    <n v="46421.34"/>
    <n v="0"/>
    <n v="0"/>
    <n v="46421.34"/>
  </r>
  <r>
    <x v="8"/>
    <n v="85000"/>
    <n v="177421.34"/>
    <n v="40000"/>
    <n v="222421.34"/>
    <n v="172465.67"/>
    <n v="39257.980000000003"/>
    <n v="49955.67"/>
  </r>
  <r>
    <x v="52"/>
    <n v="149000"/>
    <n v="40000"/>
    <n v="65000"/>
    <n v="124000"/>
    <n v="102215.41"/>
    <n v="56477.41"/>
    <n v="21784.59"/>
  </r>
  <r>
    <x v="11"/>
    <n v="149000"/>
    <n v="40000"/>
    <n v="65000"/>
    <n v="124000"/>
    <n v="102215.41"/>
    <n v="56477.41"/>
    <n v="21784.59"/>
  </r>
  <r>
    <x v="11"/>
    <n v="149000"/>
    <n v="40000"/>
    <n v="65000"/>
    <n v="124000"/>
    <n v="102215.41"/>
    <n v="56477.41"/>
    <n v="21784.59"/>
  </r>
  <r>
    <x v="19"/>
    <n v="2000"/>
    <n v="0"/>
    <n v="0"/>
    <n v="2000"/>
    <n v="0"/>
    <n v="0"/>
    <n v="2000"/>
  </r>
  <r>
    <x v="11"/>
    <n v="2000"/>
    <n v="0"/>
    <n v="0"/>
    <n v="2000"/>
    <n v="0"/>
    <n v="0"/>
    <n v="2000"/>
  </r>
  <r>
    <x v="11"/>
    <n v="2000"/>
    <n v="0"/>
    <n v="0"/>
    <n v="2000"/>
    <n v="0"/>
    <n v="0"/>
    <n v="2000"/>
  </r>
  <r>
    <x v="20"/>
    <n v="90600"/>
    <n v="4100"/>
    <n v="0"/>
    <n v="94700"/>
    <n v="83558.38"/>
    <n v="76508.45"/>
    <n v="11141.62"/>
  </r>
  <r>
    <x v="11"/>
    <n v="90600"/>
    <n v="4100"/>
    <n v="0"/>
    <n v="94700"/>
    <n v="83558.38"/>
    <n v="76508.45"/>
    <n v="11141.62"/>
  </r>
  <r>
    <x v="11"/>
    <n v="90600"/>
    <n v="4100"/>
    <n v="0"/>
    <n v="94700"/>
    <n v="83558.38"/>
    <n v="76508.45"/>
    <n v="11141.62"/>
  </r>
  <r>
    <x v="21"/>
    <n v="400"/>
    <n v="0"/>
    <n v="0"/>
    <n v="400"/>
    <n v="0"/>
    <n v="0"/>
    <n v="400"/>
  </r>
  <r>
    <x v="11"/>
    <n v="400"/>
    <n v="0"/>
    <n v="0"/>
    <n v="400"/>
    <n v="0"/>
    <n v="0"/>
    <n v="400"/>
  </r>
  <r>
    <x v="11"/>
    <n v="400"/>
    <n v="0"/>
    <n v="0"/>
    <n v="400"/>
    <n v="0"/>
    <n v="0"/>
    <n v="400"/>
  </r>
  <r>
    <x v="61"/>
    <n v="76400"/>
    <n v="2025.37"/>
    <n v="46400"/>
    <n v="32025.37"/>
    <n v="15958.96"/>
    <n v="9517.0499999999993"/>
    <n v="16066.41"/>
  </r>
  <r>
    <x v="62"/>
    <n v="76400"/>
    <n v="2025.37"/>
    <n v="46400"/>
    <n v="32025.37"/>
    <n v="15958.96"/>
    <n v="9517.0499999999993"/>
    <n v="16066.41"/>
  </r>
  <r>
    <x v="63"/>
    <n v="10000"/>
    <n v="0"/>
    <n v="10000"/>
    <n v="0"/>
    <n v="0"/>
    <n v="0"/>
    <n v="0"/>
  </r>
  <r>
    <x v="6"/>
    <n v="10000"/>
    <n v="0"/>
    <n v="10000"/>
    <n v="0"/>
    <n v="0"/>
    <n v="0"/>
    <n v="0"/>
  </r>
  <r>
    <x v="7"/>
    <n v="10000"/>
    <n v="0"/>
    <n v="10000"/>
    <n v="0"/>
    <n v="0"/>
    <n v="0"/>
    <n v="0"/>
  </r>
  <r>
    <x v="8"/>
    <n v="10000"/>
    <n v="0"/>
    <n v="10000"/>
    <n v="0"/>
    <n v="0"/>
    <n v="0"/>
    <n v="0"/>
  </r>
  <r>
    <x v="8"/>
    <n v="10000"/>
    <n v="0"/>
    <n v="10000"/>
    <n v="0"/>
    <n v="0"/>
    <n v="0"/>
    <n v="0"/>
  </r>
  <r>
    <x v="64"/>
    <n v="66400"/>
    <n v="2025.37"/>
    <n v="36400"/>
    <n v="32025.37"/>
    <n v="15958.96"/>
    <n v="9517.0499999999993"/>
    <n v="16066.41"/>
  </r>
  <r>
    <x v="6"/>
    <n v="66400"/>
    <n v="2025.37"/>
    <n v="36400"/>
    <n v="32025.37"/>
    <n v="15958.96"/>
    <n v="9517.0499999999993"/>
    <n v="16066.41"/>
  </r>
  <r>
    <x v="10"/>
    <n v="100"/>
    <n v="0"/>
    <n v="0"/>
    <n v="100"/>
    <n v="0"/>
    <n v="0"/>
    <n v="100"/>
  </r>
  <r>
    <x v="8"/>
    <n v="100"/>
    <n v="0"/>
    <n v="0"/>
    <n v="100"/>
    <n v="0"/>
    <n v="0"/>
    <n v="100"/>
  </r>
  <r>
    <x v="8"/>
    <n v="100"/>
    <n v="0"/>
    <n v="0"/>
    <n v="100"/>
    <n v="0"/>
    <n v="0"/>
    <n v="100"/>
  </r>
  <r>
    <x v="13"/>
    <n v="100"/>
    <n v="0"/>
    <n v="0"/>
    <n v="100"/>
    <n v="0"/>
    <n v="0"/>
    <n v="100"/>
  </r>
  <r>
    <x v="8"/>
    <n v="100"/>
    <n v="0"/>
    <n v="0"/>
    <n v="100"/>
    <n v="0"/>
    <n v="0"/>
    <n v="100"/>
  </r>
  <r>
    <x v="8"/>
    <n v="100"/>
    <n v="0"/>
    <n v="0"/>
    <n v="100"/>
    <n v="0"/>
    <n v="0"/>
    <n v="100"/>
  </r>
  <r>
    <x v="14"/>
    <n v="100"/>
    <n v="0"/>
    <n v="0"/>
    <n v="100"/>
    <n v="0"/>
    <n v="0"/>
    <n v="100"/>
  </r>
  <r>
    <x v="8"/>
    <n v="100"/>
    <n v="0"/>
    <n v="0"/>
    <n v="100"/>
    <n v="0"/>
    <n v="0"/>
    <n v="100"/>
  </r>
  <r>
    <x v="8"/>
    <n v="100"/>
    <n v="0"/>
    <n v="0"/>
    <n v="100"/>
    <n v="0"/>
    <n v="0"/>
    <n v="100"/>
  </r>
  <r>
    <x v="15"/>
    <n v="100"/>
    <n v="0"/>
    <n v="0"/>
    <n v="100"/>
    <n v="0"/>
    <n v="0"/>
    <n v="100"/>
  </r>
  <r>
    <x v="8"/>
    <n v="100"/>
    <n v="0"/>
    <n v="0"/>
    <n v="100"/>
    <n v="0"/>
    <n v="0"/>
    <n v="100"/>
  </r>
  <r>
    <x v="8"/>
    <n v="100"/>
    <n v="0"/>
    <n v="0"/>
    <n v="100"/>
    <n v="0"/>
    <n v="0"/>
    <n v="100"/>
  </r>
  <r>
    <x v="17"/>
    <n v="50000"/>
    <n v="2025.37"/>
    <n v="20400"/>
    <n v="31625.37"/>
    <n v="15958.96"/>
    <n v="9517.0499999999993"/>
    <n v="15666.41"/>
  </r>
  <r>
    <x v="8"/>
    <n v="30000"/>
    <n v="0"/>
    <n v="20400"/>
    <n v="9600"/>
    <n v="9457.4"/>
    <n v="6858.2"/>
    <n v="142.6"/>
  </r>
  <r>
    <x v="39"/>
    <n v="20000"/>
    <n v="0"/>
    <n v="0"/>
    <n v="20000"/>
    <n v="4981.5600000000004"/>
    <n v="2411.85"/>
    <n v="15018.44"/>
  </r>
  <r>
    <x v="40"/>
    <n v="0"/>
    <n v="2025.37"/>
    <n v="0"/>
    <n v="2025.37"/>
    <n v="1520"/>
    <n v="247"/>
    <n v="505.37"/>
  </r>
  <r>
    <x v="8"/>
    <n v="50000"/>
    <n v="2025.37"/>
    <n v="20400"/>
    <n v="31625.37"/>
    <n v="15958.96"/>
    <n v="9517.0499999999993"/>
    <n v="15666.41"/>
  </r>
  <r>
    <x v="52"/>
    <n v="16000"/>
    <n v="0"/>
    <n v="16000"/>
    <n v="0"/>
    <n v="0"/>
    <n v="0"/>
    <n v="0"/>
  </r>
  <r>
    <x v="8"/>
    <n v="16000"/>
    <n v="0"/>
    <n v="16000"/>
    <n v="0"/>
    <n v="0"/>
    <n v="0"/>
    <n v="0"/>
  </r>
  <r>
    <x v="8"/>
    <n v="16000"/>
    <n v="0"/>
    <n v="1600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5">
  <r>
    <x v="0"/>
    <n v="55689122.899999999"/>
    <n v="35855668.979999997"/>
    <n v="7817810"/>
    <n v="83726981.879999995"/>
    <n v="69210275.140000001"/>
    <n v="62974587.259999998"/>
    <n v="14516706.74"/>
  </r>
  <r>
    <x v="1"/>
    <n v="12623100"/>
    <n v="12424529.109999999"/>
    <n v="2304900"/>
    <n v="22742729.109999999"/>
    <n v="21737668.07"/>
    <n v="20489231.920000002"/>
    <n v="1005061.04"/>
  </r>
  <r>
    <x v="2"/>
    <n v="12623100"/>
    <n v="12424529.109999999"/>
    <n v="2304900"/>
    <n v="22742729.109999999"/>
    <n v="21737668.07"/>
    <n v="20489231.920000002"/>
    <n v="1005061.04"/>
  </r>
  <r>
    <x v="3"/>
    <n v="12623100"/>
    <n v="12424529.109999999"/>
    <n v="2304900"/>
    <n v="22742729.109999999"/>
    <n v="21737668.07"/>
    <n v="20489231.920000002"/>
    <n v="1005061.04"/>
  </r>
  <r>
    <x v="4"/>
    <n v="12623100"/>
    <n v="12424529.109999999"/>
    <n v="2304900"/>
    <n v="22742729.109999999"/>
    <n v="21737668.07"/>
    <n v="20489231.920000002"/>
    <n v="1005061.04"/>
  </r>
  <r>
    <x v="5"/>
    <n v="30200"/>
    <n v="5000"/>
    <n v="10000"/>
    <n v="25200"/>
    <n v="5679.4"/>
    <n v="4669.3999999999996"/>
    <n v="19520.599999999999"/>
  </r>
  <r>
    <x v="6"/>
    <n v="30200"/>
    <n v="5000"/>
    <n v="10000"/>
    <n v="25200"/>
    <n v="5679.4"/>
    <n v="4669.3999999999996"/>
    <n v="19520.599999999999"/>
  </r>
  <r>
    <x v="7"/>
    <n v="12000"/>
    <n v="0"/>
    <n v="10000"/>
    <n v="2000"/>
    <n v="10"/>
    <n v="0"/>
    <n v="1990"/>
  </r>
  <r>
    <x v="8"/>
    <n v="12000"/>
    <n v="0"/>
    <n v="10000"/>
    <n v="2000"/>
    <n v="10"/>
    <n v="0"/>
    <n v="1990"/>
  </r>
  <r>
    <x v="8"/>
    <n v="12000"/>
    <n v="0"/>
    <n v="10000"/>
    <n v="2000"/>
    <n v="10"/>
    <n v="0"/>
    <n v="1990"/>
  </r>
  <r>
    <x v="9"/>
    <n v="100"/>
    <n v="0"/>
    <n v="0"/>
    <n v="100"/>
    <n v="0"/>
    <n v="0"/>
    <n v="100"/>
  </r>
  <r>
    <x v="8"/>
    <n v="100"/>
    <n v="0"/>
    <n v="0"/>
    <n v="100"/>
    <n v="0"/>
    <n v="0"/>
    <n v="100"/>
  </r>
  <r>
    <x v="8"/>
    <n v="100"/>
    <n v="0"/>
    <n v="0"/>
    <n v="100"/>
    <n v="0"/>
    <n v="0"/>
    <n v="100"/>
  </r>
  <r>
    <x v="10"/>
    <n v="1000"/>
    <n v="0"/>
    <n v="0"/>
    <n v="1000"/>
    <n v="1000"/>
    <n v="0"/>
    <n v="0"/>
  </r>
  <r>
    <x v="8"/>
    <n v="1000"/>
    <n v="0"/>
    <n v="0"/>
    <n v="1000"/>
    <n v="1000"/>
    <n v="0"/>
    <n v="0"/>
  </r>
  <r>
    <x v="8"/>
    <n v="1000"/>
    <n v="0"/>
    <n v="0"/>
    <n v="1000"/>
    <n v="1000"/>
    <n v="0"/>
    <n v="0"/>
  </r>
  <r>
    <x v="11"/>
    <n v="100"/>
    <n v="0"/>
    <n v="0"/>
    <n v="100"/>
    <n v="0"/>
    <n v="0"/>
    <n v="100"/>
  </r>
  <r>
    <x v="8"/>
    <n v="100"/>
    <n v="0"/>
    <n v="0"/>
    <n v="100"/>
    <n v="0"/>
    <n v="0"/>
    <n v="100"/>
  </r>
  <r>
    <x v="8"/>
    <n v="100"/>
    <n v="0"/>
    <n v="0"/>
    <n v="100"/>
    <n v="0"/>
    <n v="0"/>
    <n v="100"/>
  </r>
  <r>
    <x v="12"/>
    <n v="100"/>
    <n v="0"/>
    <n v="0"/>
    <n v="100"/>
    <n v="0"/>
    <n v="0"/>
    <n v="100"/>
  </r>
  <r>
    <x v="8"/>
    <n v="100"/>
    <n v="0"/>
    <n v="0"/>
    <n v="100"/>
    <n v="0"/>
    <n v="0"/>
    <n v="100"/>
  </r>
  <r>
    <x v="8"/>
    <n v="100"/>
    <n v="0"/>
    <n v="0"/>
    <n v="100"/>
    <n v="0"/>
    <n v="0"/>
    <n v="100"/>
  </r>
  <r>
    <x v="13"/>
    <n v="1000"/>
    <n v="0"/>
    <n v="0"/>
    <n v="1000"/>
    <n v="0"/>
    <n v="0"/>
    <n v="1000"/>
  </r>
  <r>
    <x v="8"/>
    <n v="1000"/>
    <n v="0"/>
    <n v="0"/>
    <n v="1000"/>
    <n v="0"/>
    <n v="0"/>
    <n v="1000"/>
  </r>
  <r>
    <x v="8"/>
    <n v="1000"/>
    <n v="0"/>
    <n v="0"/>
    <n v="1000"/>
    <n v="0"/>
    <n v="0"/>
    <n v="1000"/>
  </r>
  <r>
    <x v="14"/>
    <n v="1000"/>
    <n v="5000"/>
    <n v="0"/>
    <n v="6000"/>
    <n v="4669.3999999999996"/>
    <n v="4669.3999999999996"/>
    <n v="1330.6"/>
  </r>
  <r>
    <x v="8"/>
    <n v="1000"/>
    <n v="5000"/>
    <n v="0"/>
    <n v="6000"/>
    <n v="4669.3999999999996"/>
    <n v="4669.3999999999996"/>
    <n v="1330.6"/>
  </r>
  <r>
    <x v="8"/>
    <n v="1000"/>
    <n v="5000"/>
    <n v="0"/>
    <n v="6000"/>
    <n v="4669.3999999999996"/>
    <n v="4669.3999999999996"/>
    <n v="1330.6"/>
  </r>
  <r>
    <x v="15"/>
    <n v="5000"/>
    <n v="0"/>
    <n v="0"/>
    <n v="5000"/>
    <n v="0"/>
    <n v="0"/>
    <n v="5000"/>
  </r>
  <r>
    <x v="8"/>
    <n v="5000"/>
    <n v="0"/>
    <n v="0"/>
    <n v="5000"/>
    <n v="0"/>
    <n v="0"/>
    <n v="5000"/>
  </r>
  <r>
    <x v="8"/>
    <n v="5000"/>
    <n v="0"/>
    <n v="0"/>
    <n v="5000"/>
    <n v="0"/>
    <n v="0"/>
    <n v="5000"/>
  </r>
  <r>
    <x v="16"/>
    <n v="1000"/>
    <n v="0"/>
    <n v="0"/>
    <n v="1000"/>
    <n v="0"/>
    <n v="0"/>
    <n v="1000"/>
  </r>
  <r>
    <x v="8"/>
    <n v="1000"/>
    <n v="0"/>
    <n v="0"/>
    <n v="1000"/>
    <n v="0"/>
    <n v="0"/>
    <n v="1000"/>
  </r>
  <r>
    <x v="8"/>
    <n v="1000"/>
    <n v="0"/>
    <n v="0"/>
    <n v="1000"/>
    <n v="0"/>
    <n v="0"/>
    <n v="1000"/>
  </r>
  <r>
    <x v="17"/>
    <n v="8900"/>
    <n v="0"/>
    <n v="0"/>
    <n v="8900"/>
    <n v="0"/>
    <n v="0"/>
    <n v="8900"/>
  </r>
  <r>
    <x v="8"/>
    <n v="5000"/>
    <n v="0"/>
    <n v="0"/>
    <n v="5000"/>
    <n v="0"/>
    <n v="0"/>
    <n v="5000"/>
  </r>
  <r>
    <x v="18"/>
    <n v="3900"/>
    <n v="0"/>
    <n v="0"/>
    <n v="3900"/>
    <n v="0"/>
    <n v="0"/>
    <n v="3900"/>
  </r>
  <r>
    <x v="8"/>
    <n v="8900"/>
    <n v="0"/>
    <n v="0"/>
    <n v="8900"/>
    <n v="0"/>
    <n v="0"/>
    <n v="8900"/>
  </r>
  <r>
    <x v="19"/>
    <n v="4000000"/>
    <n v="981019.11"/>
    <n v="0"/>
    <n v="4981019.1100000003"/>
    <n v="4948266.72"/>
    <n v="4507438.84"/>
    <n v="32752.39"/>
  </r>
  <r>
    <x v="6"/>
    <n v="4000000"/>
    <n v="981019.11"/>
    <n v="0"/>
    <n v="4981019.1100000003"/>
    <n v="4948266.72"/>
    <n v="4507438.84"/>
    <n v="32752.39"/>
  </r>
  <r>
    <x v="20"/>
    <n v="4000000"/>
    <n v="981019.11"/>
    <n v="0"/>
    <n v="4981019.1100000003"/>
    <n v="4948266.72"/>
    <n v="4507438.84"/>
    <n v="32752.39"/>
  </r>
  <r>
    <x v="21"/>
    <n v="0"/>
    <n v="981019.11"/>
    <n v="0"/>
    <n v="981019.11"/>
    <n v="948751.37"/>
    <n v="507923.49"/>
    <n v="32267.74"/>
  </r>
  <r>
    <x v="8"/>
    <n v="4000000"/>
    <n v="0"/>
    <n v="0"/>
    <n v="4000000"/>
    <n v="3999515.35"/>
    <n v="3999515.35"/>
    <n v="484.65"/>
  </r>
  <r>
    <x v="21"/>
    <n v="4000000"/>
    <n v="981019.11"/>
    <n v="0"/>
    <n v="4981019.1100000003"/>
    <n v="4948266.72"/>
    <n v="4507438.84"/>
    <n v="32752.39"/>
  </r>
  <r>
    <x v="22"/>
    <n v="3875500"/>
    <n v="9366700"/>
    <n v="1069900"/>
    <n v="12172300"/>
    <n v="11921229.43"/>
    <n v="11661915.859999999"/>
    <n v="251070.57"/>
  </r>
  <r>
    <x v="6"/>
    <n v="3875500"/>
    <n v="9366700"/>
    <n v="1069900"/>
    <n v="12172300"/>
    <n v="11921229.43"/>
    <n v="11661915.859999999"/>
    <n v="251070.57"/>
  </r>
  <r>
    <x v="7"/>
    <n v="205000"/>
    <n v="4385500"/>
    <n v="46000"/>
    <n v="4544500"/>
    <n v="4533190"/>
    <n v="4477009.68"/>
    <n v="11310"/>
  </r>
  <r>
    <x v="21"/>
    <n v="0"/>
    <n v="2533500"/>
    <n v="0"/>
    <n v="2533500"/>
    <n v="2533200"/>
    <n v="2504437.67"/>
    <n v="300"/>
  </r>
  <r>
    <x v="8"/>
    <n v="205000"/>
    <n v="1812000"/>
    <n v="21000"/>
    <n v="1996000"/>
    <n v="1985000"/>
    <n v="1970997.3"/>
    <n v="11000"/>
  </r>
  <r>
    <x v="18"/>
    <n v="0"/>
    <n v="40000"/>
    <n v="25000"/>
    <n v="15000"/>
    <n v="14990"/>
    <n v="1574.71"/>
    <n v="10"/>
  </r>
  <r>
    <x v="21"/>
    <n v="205000"/>
    <n v="4385500"/>
    <n v="46000"/>
    <n v="4544500"/>
    <n v="4533190"/>
    <n v="4477009.68"/>
    <n v="11310"/>
  </r>
  <r>
    <x v="9"/>
    <n v="2312000"/>
    <n v="2490000"/>
    <n v="220000"/>
    <n v="4582000"/>
    <n v="4416389"/>
    <n v="4394596.66"/>
    <n v="165611"/>
  </r>
  <r>
    <x v="21"/>
    <n v="0"/>
    <n v="1320000"/>
    <n v="0"/>
    <n v="1320000"/>
    <n v="1158299"/>
    <n v="1157763.8400000001"/>
    <n v="161701"/>
  </r>
  <r>
    <x v="8"/>
    <n v="2312000"/>
    <n v="1110000"/>
    <n v="220000"/>
    <n v="3202000"/>
    <n v="3201000"/>
    <n v="3194508.33"/>
    <n v="1000"/>
  </r>
  <r>
    <x v="18"/>
    <n v="0"/>
    <n v="60000"/>
    <n v="0"/>
    <n v="60000"/>
    <n v="57090"/>
    <n v="42324.49"/>
    <n v="2910"/>
  </r>
  <r>
    <x v="21"/>
    <n v="2312000"/>
    <n v="2490000"/>
    <n v="220000"/>
    <n v="4582000"/>
    <n v="4416389"/>
    <n v="4394596.66"/>
    <n v="165611"/>
  </r>
  <r>
    <x v="10"/>
    <n v="568000"/>
    <n v="1317200"/>
    <n v="0"/>
    <n v="1885200"/>
    <n v="1862800"/>
    <n v="1814052.58"/>
    <n v="22400"/>
  </r>
  <r>
    <x v="21"/>
    <n v="0"/>
    <n v="700000"/>
    <n v="0"/>
    <n v="700000"/>
    <n v="689900"/>
    <n v="647034.56999999995"/>
    <n v="10100"/>
  </r>
  <r>
    <x v="8"/>
    <n v="568000"/>
    <n v="617200"/>
    <n v="0"/>
    <n v="1185200"/>
    <n v="1172900"/>
    <n v="1167018.01"/>
    <n v="12300"/>
  </r>
  <r>
    <x v="21"/>
    <n v="568000"/>
    <n v="1317200"/>
    <n v="0"/>
    <n v="1885200"/>
    <n v="1862800"/>
    <n v="1814052.58"/>
    <n v="22400"/>
  </r>
  <r>
    <x v="11"/>
    <n v="100"/>
    <n v="0"/>
    <n v="0"/>
    <n v="100"/>
    <n v="0"/>
    <n v="0"/>
    <n v="100"/>
  </r>
  <r>
    <x v="8"/>
    <n v="100"/>
    <n v="0"/>
    <n v="0"/>
    <n v="100"/>
    <n v="0"/>
    <n v="0"/>
    <n v="100"/>
  </r>
  <r>
    <x v="8"/>
    <n v="100"/>
    <n v="0"/>
    <n v="0"/>
    <n v="100"/>
    <n v="0"/>
    <n v="0"/>
    <n v="100"/>
  </r>
  <r>
    <x v="12"/>
    <n v="20000"/>
    <n v="966000"/>
    <n v="427000"/>
    <n v="559000"/>
    <n v="551187.07999999996"/>
    <n v="522667.38"/>
    <n v="7812.92"/>
  </r>
  <r>
    <x v="21"/>
    <n v="0"/>
    <n v="106000"/>
    <n v="0"/>
    <n v="106000"/>
    <n v="106000"/>
    <n v="105600.4"/>
    <n v="0"/>
  </r>
  <r>
    <x v="8"/>
    <n v="20000"/>
    <n v="860000"/>
    <n v="427000"/>
    <n v="453000"/>
    <n v="445187.08"/>
    <n v="417066.98"/>
    <n v="7812.92"/>
  </r>
  <r>
    <x v="21"/>
    <n v="20000"/>
    <n v="966000"/>
    <n v="427000"/>
    <n v="559000"/>
    <n v="551187.07999999996"/>
    <n v="522667.38"/>
    <n v="7812.92"/>
  </r>
  <r>
    <x v="13"/>
    <n v="193000"/>
    <n v="69000"/>
    <n v="0"/>
    <n v="262000"/>
    <n v="251519.37"/>
    <n v="208850.11"/>
    <n v="10480.629999999999"/>
  </r>
  <r>
    <x v="8"/>
    <n v="193000"/>
    <n v="69000"/>
    <n v="0"/>
    <n v="262000"/>
    <n v="251519.37"/>
    <n v="208850.11"/>
    <n v="10480.629999999999"/>
  </r>
  <r>
    <x v="8"/>
    <n v="193000"/>
    <n v="69000"/>
    <n v="0"/>
    <n v="262000"/>
    <n v="251519.37"/>
    <n v="208850.11"/>
    <n v="10480.629999999999"/>
  </r>
  <r>
    <x v="14"/>
    <n v="2000"/>
    <n v="0"/>
    <n v="0"/>
    <n v="2000"/>
    <n v="480"/>
    <n v="480"/>
    <n v="1520"/>
  </r>
  <r>
    <x v="8"/>
    <n v="2000"/>
    <n v="0"/>
    <n v="0"/>
    <n v="2000"/>
    <n v="480"/>
    <n v="480"/>
    <n v="1520"/>
  </r>
  <r>
    <x v="8"/>
    <n v="2000"/>
    <n v="0"/>
    <n v="0"/>
    <n v="2000"/>
    <n v="480"/>
    <n v="480"/>
    <n v="1520"/>
  </r>
  <r>
    <x v="15"/>
    <n v="12000"/>
    <n v="6000"/>
    <n v="5000"/>
    <n v="13000"/>
    <n v="12990"/>
    <n v="8415.6299999999992"/>
    <n v="10"/>
  </r>
  <r>
    <x v="8"/>
    <n v="12000"/>
    <n v="6000"/>
    <n v="5000"/>
    <n v="13000"/>
    <n v="12990"/>
    <n v="8415.6299999999992"/>
    <n v="10"/>
  </r>
  <r>
    <x v="8"/>
    <n v="12000"/>
    <n v="6000"/>
    <n v="5000"/>
    <n v="13000"/>
    <n v="12990"/>
    <n v="8415.6299999999992"/>
    <n v="10"/>
  </r>
  <r>
    <x v="23"/>
    <n v="100"/>
    <n v="0"/>
    <n v="0"/>
    <n v="100"/>
    <n v="0"/>
    <n v="0"/>
    <n v="100"/>
  </r>
  <r>
    <x v="8"/>
    <n v="100"/>
    <n v="0"/>
    <n v="0"/>
    <n v="100"/>
    <n v="0"/>
    <n v="0"/>
    <n v="100"/>
  </r>
  <r>
    <x v="8"/>
    <n v="100"/>
    <n v="0"/>
    <n v="0"/>
    <n v="100"/>
    <n v="0"/>
    <n v="0"/>
    <n v="100"/>
  </r>
  <r>
    <x v="24"/>
    <n v="30000"/>
    <n v="7000"/>
    <n v="25000"/>
    <n v="12000"/>
    <n v="10000"/>
    <n v="10000"/>
    <n v="2000"/>
  </r>
  <r>
    <x v="8"/>
    <n v="30000"/>
    <n v="7000"/>
    <n v="25000"/>
    <n v="12000"/>
    <n v="10000"/>
    <n v="10000"/>
    <n v="2000"/>
  </r>
  <r>
    <x v="8"/>
    <n v="30000"/>
    <n v="7000"/>
    <n v="25000"/>
    <n v="12000"/>
    <n v="10000"/>
    <n v="10000"/>
    <n v="2000"/>
  </r>
  <r>
    <x v="16"/>
    <n v="158300"/>
    <n v="9000"/>
    <n v="99000"/>
    <n v="68300"/>
    <n v="58998.62"/>
    <n v="50306.83"/>
    <n v="9301.3799999999992"/>
  </r>
  <r>
    <x v="8"/>
    <n v="158300"/>
    <n v="9000"/>
    <n v="99000"/>
    <n v="68300"/>
    <n v="58998.62"/>
    <n v="50306.83"/>
    <n v="9301.3799999999992"/>
  </r>
  <r>
    <x v="8"/>
    <n v="158300"/>
    <n v="9000"/>
    <n v="99000"/>
    <n v="68300"/>
    <n v="58998.62"/>
    <n v="50306.83"/>
    <n v="9301.3799999999992"/>
  </r>
  <r>
    <x v="17"/>
    <n v="359000"/>
    <n v="60000"/>
    <n v="207900"/>
    <n v="211100"/>
    <n v="209558.67"/>
    <n v="161420.29999999999"/>
    <n v="1541.33"/>
  </r>
  <r>
    <x v="8"/>
    <n v="359000"/>
    <n v="60000"/>
    <n v="207900"/>
    <n v="211100"/>
    <n v="209558.67"/>
    <n v="161420.29999999999"/>
    <n v="1541.33"/>
  </r>
  <r>
    <x v="8"/>
    <n v="359000"/>
    <n v="60000"/>
    <n v="207900"/>
    <n v="211100"/>
    <n v="209558.67"/>
    <n v="161420.29999999999"/>
    <n v="1541.33"/>
  </r>
  <r>
    <x v="25"/>
    <n v="100"/>
    <n v="0"/>
    <n v="0"/>
    <n v="100"/>
    <n v="0"/>
    <n v="0"/>
    <n v="100"/>
  </r>
  <r>
    <x v="8"/>
    <n v="100"/>
    <n v="0"/>
    <n v="0"/>
    <n v="100"/>
    <n v="0"/>
    <n v="0"/>
    <n v="100"/>
  </r>
  <r>
    <x v="8"/>
    <n v="100"/>
    <n v="0"/>
    <n v="0"/>
    <n v="100"/>
    <n v="0"/>
    <n v="0"/>
    <n v="100"/>
  </r>
  <r>
    <x v="26"/>
    <n v="900"/>
    <n v="0"/>
    <n v="0"/>
    <n v="900"/>
    <n v="0"/>
    <n v="0"/>
    <n v="900"/>
  </r>
  <r>
    <x v="8"/>
    <n v="900"/>
    <n v="0"/>
    <n v="0"/>
    <n v="900"/>
    <n v="0"/>
    <n v="0"/>
    <n v="900"/>
  </r>
  <r>
    <x v="8"/>
    <n v="900"/>
    <n v="0"/>
    <n v="0"/>
    <n v="900"/>
    <n v="0"/>
    <n v="0"/>
    <n v="900"/>
  </r>
  <r>
    <x v="27"/>
    <n v="15000"/>
    <n v="57000"/>
    <n v="40000"/>
    <n v="32000"/>
    <n v="14116.69"/>
    <n v="14116.69"/>
    <n v="17883.310000000001"/>
  </r>
  <r>
    <x v="8"/>
    <n v="15000"/>
    <n v="57000"/>
    <n v="40000"/>
    <n v="32000"/>
    <n v="14116.69"/>
    <n v="14116.69"/>
    <n v="17883.310000000001"/>
  </r>
  <r>
    <x v="8"/>
    <n v="15000"/>
    <n v="57000"/>
    <n v="40000"/>
    <n v="32000"/>
    <n v="14116.69"/>
    <n v="14116.69"/>
    <n v="17883.310000000001"/>
  </r>
  <r>
    <x v="28"/>
    <n v="4717400"/>
    <n v="2071810"/>
    <n v="1225000"/>
    <n v="5564210"/>
    <n v="4862492.5199999996"/>
    <n v="4315207.82"/>
    <n v="701717.48"/>
  </r>
  <r>
    <x v="6"/>
    <n v="4717400"/>
    <n v="2071810"/>
    <n v="1225000"/>
    <n v="5564210"/>
    <n v="4862492.5199999996"/>
    <n v="4315207.82"/>
    <n v="701717.48"/>
  </r>
  <r>
    <x v="14"/>
    <n v="3579400"/>
    <n v="1672310"/>
    <n v="862500"/>
    <n v="4389210"/>
    <n v="3823068.65"/>
    <n v="3364266.91"/>
    <n v="566141.35"/>
  </r>
  <r>
    <x v="21"/>
    <n v="0"/>
    <n v="1050000"/>
    <n v="35000"/>
    <n v="1015000"/>
    <n v="647717.36"/>
    <n v="304489.75"/>
    <n v="367282.64"/>
  </r>
  <r>
    <x v="8"/>
    <n v="1087000"/>
    <n v="130820"/>
    <n v="323000"/>
    <n v="894820"/>
    <n v="838482.85"/>
    <n v="788939.18"/>
    <n v="56337.15"/>
  </r>
  <r>
    <x v="29"/>
    <n v="1200000"/>
    <n v="159990"/>
    <n v="395000"/>
    <n v="964990"/>
    <n v="851546.5"/>
    <n v="840279.6"/>
    <n v="113443.5"/>
  </r>
  <r>
    <x v="30"/>
    <n v="1100000"/>
    <n v="165000"/>
    <n v="30000"/>
    <n v="1235000"/>
    <n v="1212886.1599999999"/>
    <n v="1180456.68"/>
    <n v="22113.84"/>
  </r>
  <r>
    <x v="31"/>
    <n v="50000"/>
    <n v="24500"/>
    <n v="14500"/>
    <n v="60000"/>
    <n v="55239.53"/>
    <n v="49343.45"/>
    <n v="4760.47"/>
  </r>
  <r>
    <x v="18"/>
    <n v="142400"/>
    <n v="142000"/>
    <n v="65000"/>
    <n v="219400"/>
    <n v="217196.25"/>
    <n v="200758.25"/>
    <n v="2203.75"/>
  </r>
  <r>
    <x v="21"/>
    <n v="3579400"/>
    <n v="1672310"/>
    <n v="862500"/>
    <n v="4389210"/>
    <n v="3823068.65"/>
    <n v="3364266.91"/>
    <n v="566141.35"/>
  </r>
  <r>
    <x v="16"/>
    <n v="517000"/>
    <n v="80000"/>
    <n v="143000"/>
    <n v="454000"/>
    <n v="407730.42"/>
    <n v="379181.29"/>
    <n v="46269.58"/>
  </r>
  <r>
    <x v="8"/>
    <n v="87000"/>
    <n v="49000"/>
    <n v="0"/>
    <n v="136000"/>
    <n v="123170.6"/>
    <n v="116578.8"/>
    <n v="12829.4"/>
  </r>
  <r>
    <x v="29"/>
    <n v="280000"/>
    <n v="0"/>
    <n v="70000"/>
    <n v="210000"/>
    <n v="182839.82"/>
    <n v="168282.49"/>
    <n v="27160.18"/>
  </r>
  <r>
    <x v="30"/>
    <n v="100000"/>
    <n v="0"/>
    <n v="70000"/>
    <n v="30000"/>
    <n v="28800"/>
    <n v="26400"/>
    <n v="1200"/>
  </r>
  <r>
    <x v="31"/>
    <n v="50000"/>
    <n v="31000"/>
    <n v="3000"/>
    <n v="78000"/>
    <n v="72920"/>
    <n v="67920"/>
    <n v="5080"/>
  </r>
  <r>
    <x v="8"/>
    <n v="517000"/>
    <n v="80000"/>
    <n v="143000"/>
    <n v="454000"/>
    <n v="407730.42"/>
    <n v="379181.29"/>
    <n v="46269.58"/>
  </r>
  <r>
    <x v="17"/>
    <n v="620000"/>
    <n v="319500"/>
    <n v="219500"/>
    <n v="720000"/>
    <n v="631693.44999999995"/>
    <n v="571759.62"/>
    <n v="88306.55"/>
  </r>
  <r>
    <x v="8"/>
    <n v="368000"/>
    <n v="120000"/>
    <n v="0"/>
    <n v="488000"/>
    <n v="462387.15"/>
    <n v="427987.07"/>
    <n v="25612.85"/>
  </r>
  <r>
    <x v="29"/>
    <n v="30000"/>
    <n v="142000"/>
    <n v="70000"/>
    <n v="102000"/>
    <n v="93036.28"/>
    <n v="78851.899999999994"/>
    <n v="8963.7199999999993"/>
  </r>
  <r>
    <x v="30"/>
    <n v="2000"/>
    <n v="30000"/>
    <n v="14000"/>
    <n v="18000"/>
    <n v="16820.669999999998"/>
    <n v="8772.2800000000007"/>
    <n v="1179.33"/>
  </r>
  <r>
    <x v="31"/>
    <n v="20000"/>
    <n v="27500"/>
    <n v="5500"/>
    <n v="42000"/>
    <n v="26899.35"/>
    <n v="23598.37"/>
    <n v="15100.65"/>
  </r>
  <r>
    <x v="18"/>
    <n v="200000"/>
    <n v="0"/>
    <n v="130000"/>
    <n v="70000"/>
    <n v="32550"/>
    <n v="32550"/>
    <n v="37450"/>
  </r>
  <r>
    <x v="8"/>
    <n v="620000"/>
    <n v="319500"/>
    <n v="219500"/>
    <n v="720000"/>
    <n v="631693.44999999995"/>
    <n v="571759.62"/>
    <n v="88306.55"/>
  </r>
  <r>
    <x v="26"/>
    <n v="1000"/>
    <n v="0"/>
    <n v="0"/>
    <n v="1000"/>
    <n v="0"/>
    <n v="0"/>
    <n v="1000"/>
  </r>
  <r>
    <x v="8"/>
    <n v="1000"/>
    <n v="0"/>
    <n v="0"/>
    <n v="1000"/>
    <n v="0"/>
    <n v="0"/>
    <n v="1000"/>
  </r>
  <r>
    <x v="8"/>
    <n v="1000"/>
    <n v="0"/>
    <n v="0"/>
    <n v="1000"/>
    <n v="0"/>
    <n v="0"/>
    <n v="1000"/>
  </r>
  <r>
    <x v="32"/>
    <n v="11545500"/>
    <n v="9144800"/>
    <n v="2092970"/>
    <n v="18597330"/>
    <n v="16107933.949999999"/>
    <n v="15761495.109999999"/>
    <n v="2489396.0499999998"/>
  </r>
  <r>
    <x v="2"/>
    <n v="11545500"/>
    <n v="9144800"/>
    <n v="2092970"/>
    <n v="18597330"/>
    <n v="16107933.949999999"/>
    <n v="15761495.109999999"/>
    <n v="2489396.0499999998"/>
  </r>
  <r>
    <x v="33"/>
    <n v="11545500"/>
    <n v="9144800"/>
    <n v="2092970"/>
    <n v="18597330"/>
    <n v="16107933.949999999"/>
    <n v="15761495.109999999"/>
    <n v="2489396.0499999998"/>
  </r>
  <r>
    <x v="34"/>
    <n v="11545500"/>
    <n v="9144800"/>
    <n v="2092970"/>
    <n v="18597330"/>
    <n v="16107933.949999999"/>
    <n v="15761495.109999999"/>
    <n v="2489396.0499999998"/>
  </r>
  <r>
    <x v="35"/>
    <n v="11545500"/>
    <n v="9144800"/>
    <n v="2092970"/>
    <n v="18597330"/>
    <n v="16107933.949999999"/>
    <n v="15761495.109999999"/>
    <n v="2489396.0499999998"/>
  </r>
  <r>
    <x v="6"/>
    <n v="11545500"/>
    <n v="9144800"/>
    <n v="2092970"/>
    <n v="18597330"/>
    <n v="16107933.949999999"/>
    <n v="15761495.109999999"/>
    <n v="2489396.0499999998"/>
  </r>
  <r>
    <x v="7"/>
    <n v="3160100"/>
    <n v="2800000"/>
    <n v="818000"/>
    <n v="5142100"/>
    <n v="3932000"/>
    <n v="3875614.05"/>
    <n v="1210100"/>
  </r>
  <r>
    <x v="21"/>
    <n v="0"/>
    <n v="2000000"/>
    <n v="0"/>
    <n v="2000000"/>
    <n v="821000"/>
    <n v="781083.66"/>
    <n v="1179000"/>
  </r>
  <r>
    <x v="8"/>
    <n v="1160000"/>
    <n v="500000"/>
    <n v="267000"/>
    <n v="1393000"/>
    <n v="1383000"/>
    <n v="1377877.83"/>
    <n v="10000"/>
  </r>
  <r>
    <x v="29"/>
    <n v="2000000"/>
    <n v="300000"/>
    <n v="551000"/>
    <n v="1749000"/>
    <n v="1728000"/>
    <n v="1716652.56"/>
    <n v="21000"/>
  </r>
  <r>
    <x v="18"/>
    <n v="100"/>
    <n v="0"/>
    <n v="0"/>
    <n v="100"/>
    <n v="0"/>
    <n v="0"/>
    <n v="100"/>
  </r>
  <r>
    <x v="21"/>
    <n v="3160100"/>
    <n v="2800000"/>
    <n v="818000"/>
    <n v="5142100"/>
    <n v="3932000"/>
    <n v="3875614.05"/>
    <n v="1210100"/>
  </r>
  <r>
    <x v="9"/>
    <n v="6069100"/>
    <n v="4215000"/>
    <n v="1180000"/>
    <n v="9104100"/>
    <n v="8540800"/>
    <n v="8466316.9499999993"/>
    <n v="563300"/>
  </r>
  <r>
    <x v="21"/>
    <n v="0"/>
    <n v="3100000"/>
    <n v="0"/>
    <n v="3100000"/>
    <n v="2538800"/>
    <n v="2524689.52"/>
    <n v="561200"/>
  </r>
  <r>
    <x v="8"/>
    <n v="4900000"/>
    <n v="560000"/>
    <n v="1080000"/>
    <n v="4380000"/>
    <n v="4380000"/>
    <n v="4377120.97"/>
    <n v="0"/>
  </r>
  <r>
    <x v="29"/>
    <n v="1169000"/>
    <n v="555000"/>
    <n v="100000"/>
    <n v="1624000"/>
    <n v="1622000"/>
    <n v="1564506.46"/>
    <n v="2000"/>
  </r>
  <r>
    <x v="18"/>
    <n v="100"/>
    <n v="0"/>
    <n v="0"/>
    <n v="100"/>
    <n v="0"/>
    <n v="0"/>
    <n v="100"/>
  </r>
  <r>
    <x v="21"/>
    <n v="6069100"/>
    <n v="4215000"/>
    <n v="1180000"/>
    <n v="9104100"/>
    <n v="8540800"/>
    <n v="8466316.9499999993"/>
    <n v="563300"/>
  </r>
  <r>
    <x v="10"/>
    <n v="2192500"/>
    <n v="1690800"/>
    <n v="0"/>
    <n v="3883300"/>
    <n v="3333086.61"/>
    <n v="3137552.67"/>
    <n v="550213.39"/>
  </r>
  <r>
    <x v="21"/>
    <n v="0"/>
    <n v="1500000"/>
    <n v="0"/>
    <n v="1500000"/>
    <n v="949900"/>
    <n v="786046.48"/>
    <n v="550100"/>
  </r>
  <r>
    <x v="8"/>
    <n v="2192500"/>
    <n v="190800"/>
    <n v="0"/>
    <n v="2383300"/>
    <n v="2383186.61"/>
    <n v="2351506.19"/>
    <n v="113.39"/>
  </r>
  <r>
    <x v="21"/>
    <n v="2192500"/>
    <n v="1690800"/>
    <n v="0"/>
    <n v="3883300"/>
    <n v="3333086.61"/>
    <n v="3137552.67"/>
    <n v="550213.39"/>
  </r>
  <r>
    <x v="11"/>
    <n v="100"/>
    <n v="0"/>
    <n v="0"/>
    <n v="100"/>
    <n v="0"/>
    <n v="0"/>
    <n v="100"/>
  </r>
  <r>
    <x v="8"/>
    <n v="100"/>
    <n v="0"/>
    <n v="0"/>
    <n v="100"/>
    <n v="0"/>
    <n v="0"/>
    <n v="100"/>
  </r>
  <r>
    <x v="8"/>
    <n v="100"/>
    <n v="0"/>
    <n v="0"/>
    <n v="100"/>
    <n v="0"/>
    <n v="0"/>
    <n v="100"/>
  </r>
  <r>
    <x v="12"/>
    <n v="24500"/>
    <n v="0"/>
    <n v="6000"/>
    <n v="18500"/>
    <n v="18000"/>
    <n v="10351.200000000001"/>
    <n v="500"/>
  </r>
  <r>
    <x v="8"/>
    <n v="24500"/>
    <n v="0"/>
    <n v="6000"/>
    <n v="18500"/>
    <n v="18000"/>
    <n v="10351.200000000001"/>
    <n v="500"/>
  </r>
  <r>
    <x v="8"/>
    <n v="24500"/>
    <n v="0"/>
    <n v="6000"/>
    <n v="18500"/>
    <n v="18000"/>
    <n v="10351.200000000001"/>
    <n v="500"/>
  </r>
  <r>
    <x v="13"/>
    <n v="1000"/>
    <n v="0"/>
    <n v="0"/>
    <n v="1000"/>
    <n v="0"/>
    <n v="0"/>
    <n v="1000"/>
  </r>
  <r>
    <x v="8"/>
    <n v="1000"/>
    <n v="0"/>
    <n v="0"/>
    <n v="1000"/>
    <n v="0"/>
    <n v="0"/>
    <n v="1000"/>
  </r>
  <r>
    <x v="8"/>
    <n v="1000"/>
    <n v="0"/>
    <n v="0"/>
    <n v="1000"/>
    <n v="0"/>
    <n v="0"/>
    <n v="1000"/>
  </r>
  <r>
    <x v="14"/>
    <n v="57000"/>
    <n v="0"/>
    <n v="53990"/>
    <n v="3010"/>
    <n v="0"/>
    <n v="0"/>
    <n v="3010"/>
  </r>
  <r>
    <x v="8"/>
    <n v="5000"/>
    <n v="0"/>
    <n v="4990"/>
    <n v="10"/>
    <n v="0"/>
    <n v="0"/>
    <n v="10"/>
  </r>
  <r>
    <x v="36"/>
    <n v="2000"/>
    <n v="0"/>
    <n v="0"/>
    <n v="2000"/>
    <n v="0"/>
    <n v="0"/>
    <n v="2000"/>
  </r>
  <r>
    <x v="29"/>
    <n v="50000"/>
    <n v="0"/>
    <n v="49000"/>
    <n v="1000"/>
    <n v="0"/>
    <n v="0"/>
    <n v="1000"/>
  </r>
  <r>
    <x v="8"/>
    <n v="57000"/>
    <n v="0"/>
    <n v="53990"/>
    <n v="3010"/>
    <n v="0"/>
    <n v="0"/>
    <n v="3010"/>
  </r>
  <r>
    <x v="15"/>
    <n v="5000"/>
    <n v="0"/>
    <n v="4990"/>
    <n v="10"/>
    <n v="0"/>
    <n v="0"/>
    <n v="10"/>
  </r>
  <r>
    <x v="8"/>
    <n v="5000"/>
    <n v="0"/>
    <n v="4990"/>
    <n v="10"/>
    <n v="0"/>
    <n v="0"/>
    <n v="10"/>
  </r>
  <r>
    <x v="8"/>
    <n v="5000"/>
    <n v="0"/>
    <n v="4990"/>
    <n v="10"/>
    <n v="0"/>
    <n v="0"/>
    <n v="10"/>
  </r>
  <r>
    <x v="23"/>
    <n v="1000"/>
    <n v="0"/>
    <n v="0"/>
    <n v="1000"/>
    <n v="0"/>
    <n v="0"/>
    <n v="1000"/>
  </r>
  <r>
    <x v="8"/>
    <n v="1000"/>
    <n v="0"/>
    <n v="0"/>
    <n v="1000"/>
    <n v="0"/>
    <n v="0"/>
    <n v="1000"/>
  </r>
  <r>
    <x v="8"/>
    <n v="1000"/>
    <n v="0"/>
    <n v="0"/>
    <n v="1000"/>
    <n v="0"/>
    <n v="0"/>
    <n v="1000"/>
  </r>
  <r>
    <x v="16"/>
    <n v="13000"/>
    <n v="0"/>
    <n v="11990"/>
    <n v="1010"/>
    <n v="0"/>
    <n v="0"/>
    <n v="1010"/>
  </r>
  <r>
    <x v="8"/>
    <n v="3000"/>
    <n v="0"/>
    <n v="2990"/>
    <n v="10"/>
    <n v="0"/>
    <n v="0"/>
    <n v="10"/>
  </r>
  <r>
    <x v="29"/>
    <n v="10000"/>
    <n v="0"/>
    <n v="9000"/>
    <n v="1000"/>
    <n v="0"/>
    <n v="0"/>
    <n v="1000"/>
  </r>
  <r>
    <x v="8"/>
    <n v="13000"/>
    <n v="0"/>
    <n v="11990"/>
    <n v="1010"/>
    <n v="0"/>
    <n v="0"/>
    <n v="1010"/>
  </r>
  <r>
    <x v="17"/>
    <n v="11100"/>
    <n v="341000"/>
    <n v="0"/>
    <n v="352100"/>
    <n v="212422.59"/>
    <n v="212422.59"/>
    <n v="139677.41"/>
  </r>
  <r>
    <x v="8"/>
    <n v="1000"/>
    <n v="0"/>
    <n v="0"/>
    <n v="1000"/>
    <n v="0"/>
    <n v="0"/>
    <n v="1000"/>
  </r>
  <r>
    <x v="29"/>
    <n v="10000"/>
    <n v="341000"/>
    <n v="0"/>
    <n v="351000"/>
    <n v="212422.59"/>
    <n v="212422.59"/>
    <n v="138577.41"/>
  </r>
  <r>
    <x v="18"/>
    <n v="100"/>
    <n v="0"/>
    <n v="0"/>
    <n v="100"/>
    <n v="0"/>
    <n v="0"/>
    <n v="100"/>
  </r>
  <r>
    <x v="8"/>
    <n v="11100"/>
    <n v="341000"/>
    <n v="0"/>
    <n v="352100"/>
    <n v="212422.59"/>
    <n v="212422.59"/>
    <n v="139677.41"/>
  </r>
  <r>
    <x v="25"/>
    <n v="100"/>
    <n v="0"/>
    <n v="0"/>
    <n v="100"/>
    <n v="0"/>
    <n v="0"/>
    <n v="100"/>
  </r>
  <r>
    <x v="8"/>
    <n v="100"/>
    <n v="0"/>
    <n v="0"/>
    <n v="100"/>
    <n v="0"/>
    <n v="0"/>
    <n v="100"/>
  </r>
  <r>
    <x v="8"/>
    <n v="100"/>
    <n v="0"/>
    <n v="0"/>
    <n v="100"/>
    <n v="0"/>
    <n v="0"/>
    <n v="100"/>
  </r>
  <r>
    <x v="37"/>
    <n v="100"/>
    <n v="46000"/>
    <n v="0"/>
    <n v="46100"/>
    <n v="36800"/>
    <n v="24412.9"/>
    <n v="9300"/>
  </r>
  <r>
    <x v="8"/>
    <n v="100"/>
    <n v="0"/>
    <n v="0"/>
    <n v="100"/>
    <n v="0"/>
    <n v="0"/>
    <n v="100"/>
  </r>
  <r>
    <x v="29"/>
    <n v="0"/>
    <n v="46000"/>
    <n v="0"/>
    <n v="46000"/>
    <n v="36800"/>
    <n v="24412.9"/>
    <n v="9200"/>
  </r>
  <r>
    <x v="8"/>
    <n v="100"/>
    <n v="46000"/>
    <n v="0"/>
    <n v="46100"/>
    <n v="36800"/>
    <n v="24412.9"/>
    <n v="9300"/>
  </r>
  <r>
    <x v="26"/>
    <n v="900"/>
    <n v="0"/>
    <n v="0"/>
    <n v="900"/>
    <n v="0"/>
    <n v="0"/>
    <n v="900"/>
  </r>
  <r>
    <x v="8"/>
    <n v="900"/>
    <n v="0"/>
    <n v="0"/>
    <n v="900"/>
    <n v="0"/>
    <n v="0"/>
    <n v="900"/>
  </r>
  <r>
    <x v="8"/>
    <n v="900"/>
    <n v="0"/>
    <n v="0"/>
    <n v="900"/>
    <n v="0"/>
    <n v="0"/>
    <n v="900"/>
  </r>
  <r>
    <x v="27"/>
    <n v="10000"/>
    <n v="52000"/>
    <n v="18000"/>
    <n v="44000"/>
    <n v="34824.75"/>
    <n v="34824.75"/>
    <n v="9175.25"/>
  </r>
  <r>
    <x v="8"/>
    <n v="10000"/>
    <n v="52000"/>
    <n v="18000"/>
    <n v="44000"/>
    <n v="34824.75"/>
    <n v="34824.75"/>
    <n v="9175.25"/>
  </r>
  <r>
    <x v="8"/>
    <n v="10000"/>
    <n v="52000"/>
    <n v="18000"/>
    <n v="44000"/>
    <n v="34824.75"/>
    <n v="34824.75"/>
    <n v="9175.25"/>
  </r>
  <r>
    <x v="38"/>
    <n v="641800"/>
    <n v="168100"/>
    <n v="118990"/>
    <n v="690910"/>
    <n v="602589"/>
    <n v="494793.46"/>
    <n v="88321"/>
  </r>
  <r>
    <x v="2"/>
    <n v="641800"/>
    <n v="168100"/>
    <n v="118990"/>
    <n v="690910"/>
    <n v="602589"/>
    <n v="494793.46"/>
    <n v="88321"/>
  </r>
  <r>
    <x v="39"/>
    <n v="641800"/>
    <n v="168100"/>
    <n v="118990"/>
    <n v="690910"/>
    <n v="602589"/>
    <n v="494793.46"/>
    <n v="88321"/>
  </r>
  <r>
    <x v="34"/>
    <n v="641800"/>
    <n v="168100"/>
    <n v="118990"/>
    <n v="690910"/>
    <n v="602589"/>
    <n v="494793.46"/>
    <n v="88321"/>
  </r>
  <r>
    <x v="40"/>
    <n v="641800"/>
    <n v="168100"/>
    <n v="118990"/>
    <n v="690910"/>
    <n v="602589"/>
    <n v="494793.46"/>
    <n v="88321"/>
  </r>
  <r>
    <x v="6"/>
    <n v="641800"/>
    <n v="168100"/>
    <n v="118990"/>
    <n v="690910"/>
    <n v="602589"/>
    <n v="494793.46"/>
    <n v="88321"/>
  </r>
  <r>
    <x v="7"/>
    <n v="405900"/>
    <n v="153100"/>
    <n v="55000"/>
    <n v="504000"/>
    <n v="493079"/>
    <n v="413642.47"/>
    <n v="10921"/>
  </r>
  <r>
    <x v="21"/>
    <n v="0"/>
    <n v="93100"/>
    <n v="0"/>
    <n v="93100"/>
    <n v="93099"/>
    <n v="93007.91"/>
    <n v="1"/>
  </r>
  <r>
    <x v="8"/>
    <n v="185000"/>
    <n v="60000"/>
    <n v="25000"/>
    <n v="220000"/>
    <n v="219980"/>
    <n v="210545.82"/>
    <n v="20"/>
  </r>
  <r>
    <x v="31"/>
    <n v="220900"/>
    <n v="0"/>
    <n v="30000"/>
    <n v="190900"/>
    <n v="180000"/>
    <n v="110088.74"/>
    <n v="10900"/>
  </r>
  <r>
    <x v="21"/>
    <n v="405900"/>
    <n v="153100"/>
    <n v="55000"/>
    <n v="504000"/>
    <n v="493079"/>
    <n v="413642.47"/>
    <n v="10921"/>
  </r>
  <r>
    <x v="9"/>
    <n v="91000"/>
    <n v="0"/>
    <n v="42000"/>
    <n v="49000"/>
    <n v="10510"/>
    <n v="0"/>
    <n v="38490"/>
  </r>
  <r>
    <x v="8"/>
    <n v="40000"/>
    <n v="0"/>
    <n v="20000"/>
    <n v="20000"/>
    <n v="10"/>
    <n v="0"/>
    <n v="19990"/>
  </r>
  <r>
    <x v="31"/>
    <n v="1000"/>
    <n v="0"/>
    <n v="0"/>
    <n v="1000"/>
    <n v="500"/>
    <n v="0"/>
    <n v="500"/>
  </r>
  <r>
    <x v="18"/>
    <n v="50000"/>
    <n v="0"/>
    <n v="22000"/>
    <n v="28000"/>
    <n v="10000"/>
    <n v="0"/>
    <n v="18000"/>
  </r>
  <r>
    <x v="8"/>
    <n v="91000"/>
    <n v="0"/>
    <n v="42000"/>
    <n v="49000"/>
    <n v="10510"/>
    <n v="0"/>
    <n v="38490"/>
  </r>
  <r>
    <x v="10"/>
    <n v="108000"/>
    <n v="15000"/>
    <n v="0"/>
    <n v="123000"/>
    <n v="98990"/>
    <n v="81150.990000000005"/>
    <n v="24010"/>
  </r>
  <r>
    <x v="21"/>
    <n v="0"/>
    <n v="15000"/>
    <n v="0"/>
    <n v="15000"/>
    <n v="14990"/>
    <n v="8966.4599999999991"/>
    <n v="10"/>
  </r>
  <r>
    <x v="8"/>
    <n v="108000"/>
    <n v="0"/>
    <n v="0"/>
    <n v="108000"/>
    <n v="84000"/>
    <n v="72184.53"/>
    <n v="24000"/>
  </r>
  <r>
    <x v="21"/>
    <n v="108000"/>
    <n v="15000"/>
    <n v="0"/>
    <n v="123000"/>
    <n v="98990"/>
    <n v="81150.990000000005"/>
    <n v="24010"/>
  </r>
  <r>
    <x v="11"/>
    <n v="100"/>
    <n v="0"/>
    <n v="0"/>
    <n v="100"/>
    <n v="0"/>
    <n v="0"/>
    <n v="100"/>
  </r>
  <r>
    <x v="8"/>
    <n v="100"/>
    <n v="0"/>
    <n v="0"/>
    <n v="100"/>
    <n v="0"/>
    <n v="0"/>
    <n v="100"/>
  </r>
  <r>
    <x v="8"/>
    <n v="100"/>
    <n v="0"/>
    <n v="0"/>
    <n v="100"/>
    <n v="0"/>
    <n v="0"/>
    <n v="100"/>
  </r>
  <r>
    <x v="12"/>
    <n v="15000"/>
    <n v="0"/>
    <n v="10000"/>
    <n v="5000"/>
    <n v="10"/>
    <n v="0"/>
    <n v="4990"/>
  </r>
  <r>
    <x v="8"/>
    <n v="15000"/>
    <n v="0"/>
    <n v="10000"/>
    <n v="5000"/>
    <n v="10"/>
    <n v="0"/>
    <n v="4990"/>
  </r>
  <r>
    <x v="8"/>
    <n v="15000"/>
    <n v="0"/>
    <n v="10000"/>
    <n v="5000"/>
    <n v="10"/>
    <n v="0"/>
    <n v="4990"/>
  </r>
  <r>
    <x v="13"/>
    <n v="1000"/>
    <n v="0"/>
    <n v="0"/>
    <n v="1000"/>
    <n v="0"/>
    <n v="0"/>
    <n v="1000"/>
  </r>
  <r>
    <x v="8"/>
    <n v="1000"/>
    <n v="0"/>
    <n v="0"/>
    <n v="1000"/>
    <n v="0"/>
    <n v="0"/>
    <n v="1000"/>
  </r>
  <r>
    <x v="8"/>
    <n v="1000"/>
    <n v="0"/>
    <n v="0"/>
    <n v="1000"/>
    <n v="0"/>
    <n v="0"/>
    <n v="1000"/>
  </r>
  <r>
    <x v="14"/>
    <n v="1000"/>
    <n v="0"/>
    <n v="0"/>
    <n v="1000"/>
    <n v="0"/>
    <n v="0"/>
    <n v="1000"/>
  </r>
  <r>
    <x v="31"/>
    <n v="1000"/>
    <n v="0"/>
    <n v="0"/>
    <n v="1000"/>
    <n v="0"/>
    <n v="0"/>
    <n v="1000"/>
  </r>
  <r>
    <x v="31"/>
    <n v="1000"/>
    <n v="0"/>
    <n v="0"/>
    <n v="1000"/>
    <n v="0"/>
    <n v="0"/>
    <n v="1000"/>
  </r>
  <r>
    <x v="15"/>
    <n v="1000"/>
    <n v="0"/>
    <n v="0"/>
    <n v="1000"/>
    <n v="0"/>
    <n v="0"/>
    <n v="1000"/>
  </r>
  <r>
    <x v="8"/>
    <n v="1000"/>
    <n v="0"/>
    <n v="0"/>
    <n v="1000"/>
    <n v="0"/>
    <n v="0"/>
    <n v="1000"/>
  </r>
  <r>
    <x v="8"/>
    <n v="1000"/>
    <n v="0"/>
    <n v="0"/>
    <n v="1000"/>
    <n v="0"/>
    <n v="0"/>
    <n v="1000"/>
  </r>
  <r>
    <x v="23"/>
    <n v="100"/>
    <n v="0"/>
    <n v="0"/>
    <n v="100"/>
    <n v="0"/>
    <n v="0"/>
    <n v="100"/>
  </r>
  <r>
    <x v="8"/>
    <n v="100"/>
    <n v="0"/>
    <n v="0"/>
    <n v="100"/>
    <n v="0"/>
    <n v="0"/>
    <n v="100"/>
  </r>
  <r>
    <x v="8"/>
    <n v="100"/>
    <n v="0"/>
    <n v="0"/>
    <n v="100"/>
    <n v="0"/>
    <n v="0"/>
    <n v="100"/>
  </r>
  <r>
    <x v="16"/>
    <n v="1000"/>
    <n v="0"/>
    <n v="0"/>
    <n v="1000"/>
    <n v="0"/>
    <n v="0"/>
    <n v="1000"/>
  </r>
  <r>
    <x v="31"/>
    <n v="1000"/>
    <n v="0"/>
    <n v="0"/>
    <n v="1000"/>
    <n v="0"/>
    <n v="0"/>
    <n v="1000"/>
  </r>
  <r>
    <x v="31"/>
    <n v="1000"/>
    <n v="0"/>
    <n v="0"/>
    <n v="1000"/>
    <n v="0"/>
    <n v="0"/>
    <n v="1000"/>
  </r>
  <r>
    <x v="17"/>
    <n v="5500"/>
    <n v="0"/>
    <n v="0"/>
    <n v="5500"/>
    <n v="0"/>
    <n v="0"/>
    <n v="5500"/>
  </r>
  <r>
    <x v="36"/>
    <n v="2000"/>
    <n v="0"/>
    <n v="0"/>
    <n v="2000"/>
    <n v="0"/>
    <n v="0"/>
    <n v="2000"/>
  </r>
  <r>
    <x v="31"/>
    <n v="1000"/>
    <n v="0"/>
    <n v="0"/>
    <n v="1000"/>
    <n v="0"/>
    <n v="0"/>
    <n v="1000"/>
  </r>
  <r>
    <x v="18"/>
    <n v="2500"/>
    <n v="0"/>
    <n v="0"/>
    <n v="2500"/>
    <n v="0"/>
    <n v="0"/>
    <n v="2500"/>
  </r>
  <r>
    <x v="36"/>
    <n v="5500"/>
    <n v="0"/>
    <n v="0"/>
    <n v="5500"/>
    <n v="0"/>
    <n v="0"/>
    <n v="5500"/>
  </r>
  <r>
    <x v="25"/>
    <n v="100"/>
    <n v="0"/>
    <n v="0"/>
    <n v="100"/>
    <n v="0"/>
    <n v="0"/>
    <n v="100"/>
  </r>
  <r>
    <x v="8"/>
    <n v="100"/>
    <n v="0"/>
    <n v="0"/>
    <n v="100"/>
    <n v="0"/>
    <n v="0"/>
    <n v="100"/>
  </r>
  <r>
    <x v="8"/>
    <n v="100"/>
    <n v="0"/>
    <n v="0"/>
    <n v="100"/>
    <n v="0"/>
    <n v="0"/>
    <n v="100"/>
  </r>
  <r>
    <x v="26"/>
    <n v="100"/>
    <n v="0"/>
    <n v="0"/>
    <n v="100"/>
    <n v="0"/>
    <n v="0"/>
    <n v="100"/>
  </r>
  <r>
    <x v="8"/>
    <n v="100"/>
    <n v="0"/>
    <n v="0"/>
    <n v="100"/>
    <n v="0"/>
    <n v="0"/>
    <n v="100"/>
  </r>
  <r>
    <x v="8"/>
    <n v="100"/>
    <n v="0"/>
    <n v="0"/>
    <n v="100"/>
    <n v="0"/>
    <n v="0"/>
    <n v="100"/>
  </r>
  <r>
    <x v="27"/>
    <n v="12000"/>
    <n v="0"/>
    <n v="11990"/>
    <n v="10"/>
    <n v="0"/>
    <n v="0"/>
    <n v="10"/>
  </r>
  <r>
    <x v="8"/>
    <n v="12000"/>
    <n v="0"/>
    <n v="11990"/>
    <n v="10"/>
    <n v="0"/>
    <n v="0"/>
    <n v="10"/>
  </r>
  <r>
    <x v="8"/>
    <n v="12000"/>
    <n v="0"/>
    <n v="11990"/>
    <n v="10"/>
    <n v="0"/>
    <n v="0"/>
    <n v="10"/>
  </r>
  <r>
    <x v="41"/>
    <n v="20497722.899999999"/>
    <n v="8829100"/>
    <n v="2440960"/>
    <n v="26885862.899999999"/>
    <n v="25741348.280000001"/>
    <n v="23214675.129999999"/>
    <n v="1144514.6200000001"/>
  </r>
  <r>
    <x v="2"/>
    <n v="20497722.899999999"/>
    <n v="8829100"/>
    <n v="2440960"/>
    <n v="26885862.899999999"/>
    <n v="25741348.280000001"/>
    <n v="23214675.129999999"/>
    <n v="1144514.6200000001"/>
  </r>
  <r>
    <x v="42"/>
    <n v="20497722.899999999"/>
    <n v="8829100"/>
    <n v="2440960"/>
    <n v="26885862.899999999"/>
    <n v="25741348.280000001"/>
    <n v="23214675.129999999"/>
    <n v="1144514.6200000001"/>
  </r>
  <r>
    <x v="34"/>
    <n v="19289530.390000001"/>
    <n v="7689100"/>
    <n v="1945980"/>
    <n v="25032650.390000001"/>
    <n v="24115643.559999999"/>
    <n v="22095560.620000001"/>
    <n v="917006.83"/>
  </r>
  <r>
    <x v="43"/>
    <n v="18990330.390000001"/>
    <n v="7329100"/>
    <n v="1815980"/>
    <n v="24503450.390000001"/>
    <n v="23793194.989999998"/>
    <n v="21889411.57"/>
    <n v="710255.4"/>
  </r>
  <r>
    <x v="6"/>
    <n v="18990330.390000001"/>
    <n v="7329100"/>
    <n v="1815980"/>
    <n v="24503450.390000001"/>
    <n v="23793194.989999998"/>
    <n v="21889411.57"/>
    <n v="710255.4"/>
  </r>
  <r>
    <x v="7"/>
    <n v="1960000"/>
    <n v="580000"/>
    <n v="830000"/>
    <n v="1710000"/>
    <n v="1698000"/>
    <n v="1410301.83"/>
    <n v="12000"/>
  </r>
  <r>
    <x v="21"/>
    <n v="0"/>
    <n v="280000"/>
    <n v="0"/>
    <n v="280000"/>
    <n v="279000"/>
    <n v="188015.06"/>
    <n v="1000"/>
  </r>
  <r>
    <x v="8"/>
    <n v="1660000"/>
    <n v="0"/>
    <n v="825000"/>
    <n v="835000"/>
    <n v="830000"/>
    <n v="812636.95"/>
    <n v="5000"/>
  </r>
  <r>
    <x v="30"/>
    <n v="300000"/>
    <n v="300000"/>
    <n v="5000"/>
    <n v="595000"/>
    <n v="589000"/>
    <n v="409649.82"/>
    <n v="6000"/>
  </r>
  <r>
    <x v="21"/>
    <n v="1960000"/>
    <n v="580000"/>
    <n v="830000"/>
    <n v="1710000"/>
    <n v="1698000"/>
    <n v="1410301.83"/>
    <n v="12000"/>
  </r>
  <r>
    <x v="9"/>
    <n v="5190100"/>
    <n v="2986100"/>
    <n v="415000"/>
    <n v="7761200"/>
    <n v="7739500"/>
    <n v="7472061.1200000001"/>
    <n v="21700"/>
  </r>
  <r>
    <x v="21"/>
    <n v="0"/>
    <n v="2336100"/>
    <n v="0"/>
    <n v="2336100"/>
    <n v="2336100"/>
    <n v="2267442.06"/>
    <n v="0"/>
  </r>
  <r>
    <x v="8"/>
    <n v="4652000"/>
    <n v="650000"/>
    <n v="390000"/>
    <n v="4912000"/>
    <n v="4903400"/>
    <n v="4902500.1900000004"/>
    <n v="8600"/>
  </r>
  <r>
    <x v="30"/>
    <n v="538000"/>
    <n v="0"/>
    <n v="25000"/>
    <n v="513000"/>
    <n v="500000"/>
    <n v="302118.87"/>
    <n v="13000"/>
  </r>
  <r>
    <x v="18"/>
    <n v="100"/>
    <n v="0"/>
    <n v="0"/>
    <n v="100"/>
    <n v="0"/>
    <n v="0"/>
    <n v="100"/>
  </r>
  <r>
    <x v="21"/>
    <n v="5190100"/>
    <n v="2986100"/>
    <n v="415000"/>
    <n v="7761200"/>
    <n v="7739500"/>
    <n v="7472061.1200000001"/>
    <n v="21700"/>
  </r>
  <r>
    <x v="10"/>
    <n v="1584000"/>
    <n v="874000"/>
    <n v="22000"/>
    <n v="2436000"/>
    <n v="2369900"/>
    <n v="2193039.9"/>
    <n v="66100"/>
  </r>
  <r>
    <x v="21"/>
    <n v="0"/>
    <n v="830000"/>
    <n v="0"/>
    <n v="830000"/>
    <n v="769900"/>
    <n v="596564.30000000005"/>
    <n v="60100"/>
  </r>
  <r>
    <x v="8"/>
    <n v="1584000"/>
    <n v="44000"/>
    <n v="22000"/>
    <n v="1606000"/>
    <n v="1600000"/>
    <n v="1596475.6"/>
    <n v="6000"/>
  </r>
  <r>
    <x v="21"/>
    <n v="1584000"/>
    <n v="874000"/>
    <n v="22000"/>
    <n v="2436000"/>
    <n v="2369900"/>
    <n v="2193039.9"/>
    <n v="66100"/>
  </r>
  <r>
    <x v="11"/>
    <n v="100"/>
    <n v="0"/>
    <n v="0"/>
    <n v="100"/>
    <n v="0"/>
    <n v="0"/>
    <n v="100"/>
  </r>
  <r>
    <x v="8"/>
    <n v="100"/>
    <n v="0"/>
    <n v="0"/>
    <n v="100"/>
    <n v="0"/>
    <n v="0"/>
    <n v="100"/>
  </r>
  <r>
    <x v="8"/>
    <n v="100"/>
    <n v="0"/>
    <n v="0"/>
    <n v="100"/>
    <n v="0"/>
    <n v="0"/>
    <n v="100"/>
  </r>
  <r>
    <x v="12"/>
    <n v="30000"/>
    <n v="0"/>
    <n v="24000"/>
    <n v="6000"/>
    <n v="1"/>
    <n v="0"/>
    <n v="5999"/>
  </r>
  <r>
    <x v="8"/>
    <n v="30000"/>
    <n v="0"/>
    <n v="24000"/>
    <n v="6000"/>
    <n v="1"/>
    <n v="0"/>
    <n v="5999"/>
  </r>
  <r>
    <x v="8"/>
    <n v="30000"/>
    <n v="0"/>
    <n v="24000"/>
    <n v="6000"/>
    <n v="1"/>
    <n v="0"/>
    <n v="5999"/>
  </r>
  <r>
    <x v="13"/>
    <n v="5000"/>
    <n v="0"/>
    <n v="4990"/>
    <n v="10"/>
    <n v="0"/>
    <n v="0"/>
    <n v="10"/>
  </r>
  <r>
    <x v="8"/>
    <n v="5000"/>
    <n v="0"/>
    <n v="4990"/>
    <n v="10"/>
    <n v="0"/>
    <n v="0"/>
    <n v="10"/>
  </r>
  <r>
    <x v="8"/>
    <n v="5000"/>
    <n v="0"/>
    <n v="4990"/>
    <n v="10"/>
    <n v="0"/>
    <n v="0"/>
    <n v="10"/>
  </r>
  <r>
    <x v="14"/>
    <n v="10000"/>
    <n v="219000"/>
    <n v="39000"/>
    <n v="190000"/>
    <n v="178932.06"/>
    <n v="167631.06"/>
    <n v="11067.94"/>
  </r>
  <r>
    <x v="21"/>
    <n v="0"/>
    <n v="219000"/>
    <n v="30000"/>
    <n v="189000"/>
    <n v="178332.06"/>
    <n v="167631.06"/>
    <n v="10667.94"/>
  </r>
  <r>
    <x v="30"/>
    <n v="10000"/>
    <n v="0"/>
    <n v="9000"/>
    <n v="1000"/>
    <n v="600"/>
    <n v="0"/>
    <n v="400"/>
  </r>
  <r>
    <x v="21"/>
    <n v="10000"/>
    <n v="219000"/>
    <n v="39000"/>
    <n v="190000"/>
    <n v="178932.06"/>
    <n v="167631.06"/>
    <n v="11067.94"/>
  </r>
  <r>
    <x v="23"/>
    <n v="100"/>
    <n v="0"/>
    <n v="0"/>
    <n v="100"/>
    <n v="0"/>
    <n v="0"/>
    <n v="100"/>
  </r>
  <r>
    <x v="8"/>
    <n v="100"/>
    <n v="0"/>
    <n v="0"/>
    <n v="100"/>
    <n v="0"/>
    <n v="0"/>
    <n v="100"/>
  </r>
  <r>
    <x v="8"/>
    <n v="100"/>
    <n v="0"/>
    <n v="0"/>
    <n v="100"/>
    <n v="0"/>
    <n v="0"/>
    <n v="100"/>
  </r>
  <r>
    <x v="16"/>
    <n v="150000"/>
    <n v="0"/>
    <n v="145000"/>
    <n v="5000"/>
    <n v="0"/>
    <n v="0"/>
    <n v="5000"/>
  </r>
  <r>
    <x v="30"/>
    <n v="150000"/>
    <n v="0"/>
    <n v="145000"/>
    <n v="5000"/>
    <n v="0"/>
    <n v="0"/>
    <n v="5000"/>
  </r>
  <r>
    <x v="30"/>
    <n v="150000"/>
    <n v="0"/>
    <n v="145000"/>
    <n v="5000"/>
    <n v="0"/>
    <n v="0"/>
    <n v="5000"/>
  </r>
  <r>
    <x v="17"/>
    <n v="10050930.390000001"/>
    <n v="2670000"/>
    <n v="328000"/>
    <n v="12392930.390000001"/>
    <n v="11806861.93"/>
    <n v="10646377.66"/>
    <n v="586068.46"/>
  </r>
  <r>
    <x v="21"/>
    <n v="6490732.6100000003"/>
    <n v="2527000"/>
    <n v="109000"/>
    <n v="8908732.6099999994"/>
    <n v="8520609.9800000004"/>
    <n v="7762677.2599999998"/>
    <n v="388122.63"/>
  </r>
  <r>
    <x v="8"/>
    <n v="2359697.7799999998"/>
    <n v="80000"/>
    <n v="119000"/>
    <n v="2320697.7799999998"/>
    <n v="2143642.34"/>
    <n v="2088877.36"/>
    <n v="177055.44"/>
  </r>
  <r>
    <x v="30"/>
    <n v="1200000"/>
    <n v="63000"/>
    <n v="100000"/>
    <n v="1163000"/>
    <n v="1142609.6100000001"/>
    <n v="794823.04"/>
    <n v="20390.39"/>
  </r>
  <r>
    <x v="18"/>
    <n v="500"/>
    <n v="0"/>
    <n v="0"/>
    <n v="500"/>
    <n v="0"/>
    <n v="0"/>
    <n v="500"/>
  </r>
  <r>
    <x v="21"/>
    <n v="10050930.390000001"/>
    <n v="2670000"/>
    <n v="328000"/>
    <n v="12392930.390000001"/>
    <n v="11806861.93"/>
    <n v="10646377.66"/>
    <n v="586068.46"/>
  </r>
  <r>
    <x v="25"/>
    <n v="100"/>
    <n v="0"/>
    <n v="0"/>
    <n v="100"/>
    <n v="0"/>
    <n v="0"/>
    <n v="100"/>
  </r>
  <r>
    <x v="8"/>
    <n v="100"/>
    <n v="0"/>
    <n v="0"/>
    <n v="100"/>
    <n v="0"/>
    <n v="0"/>
    <n v="100"/>
  </r>
  <r>
    <x v="8"/>
    <n v="100"/>
    <n v="0"/>
    <n v="0"/>
    <n v="100"/>
    <n v="0"/>
    <n v="0"/>
    <n v="100"/>
  </r>
  <r>
    <x v="26"/>
    <n v="2000"/>
    <n v="0"/>
    <n v="0"/>
    <n v="2000"/>
    <n v="0"/>
    <n v="0"/>
    <n v="2000"/>
  </r>
  <r>
    <x v="8"/>
    <n v="2000"/>
    <n v="0"/>
    <n v="0"/>
    <n v="2000"/>
    <n v="0"/>
    <n v="0"/>
    <n v="2000"/>
  </r>
  <r>
    <x v="8"/>
    <n v="2000"/>
    <n v="0"/>
    <n v="0"/>
    <n v="2000"/>
    <n v="0"/>
    <n v="0"/>
    <n v="2000"/>
  </r>
  <r>
    <x v="27"/>
    <n v="8000"/>
    <n v="0"/>
    <n v="7990"/>
    <n v="10"/>
    <n v="0"/>
    <n v="0"/>
    <n v="10"/>
  </r>
  <r>
    <x v="8"/>
    <n v="8000"/>
    <n v="0"/>
    <n v="7990"/>
    <n v="10"/>
    <n v="0"/>
    <n v="0"/>
    <n v="10"/>
  </r>
  <r>
    <x v="8"/>
    <n v="8000"/>
    <n v="0"/>
    <n v="7990"/>
    <n v="10"/>
    <n v="0"/>
    <n v="0"/>
    <n v="10"/>
  </r>
  <r>
    <x v="44"/>
    <n v="299200"/>
    <n v="360000"/>
    <n v="130000"/>
    <n v="529200"/>
    <n v="322448.57"/>
    <n v="206149.05"/>
    <n v="206751.43"/>
  </r>
  <r>
    <x v="6"/>
    <n v="299200"/>
    <n v="360000"/>
    <n v="130000"/>
    <n v="529200"/>
    <n v="322448.57"/>
    <n v="206149.05"/>
    <n v="206751.43"/>
  </r>
  <r>
    <x v="16"/>
    <n v="10000"/>
    <n v="0"/>
    <n v="0"/>
    <n v="10000"/>
    <n v="0"/>
    <n v="0"/>
    <n v="10000"/>
  </r>
  <r>
    <x v="8"/>
    <n v="10000"/>
    <n v="0"/>
    <n v="0"/>
    <n v="10000"/>
    <n v="0"/>
    <n v="0"/>
    <n v="10000"/>
  </r>
  <r>
    <x v="8"/>
    <n v="10000"/>
    <n v="0"/>
    <n v="0"/>
    <n v="10000"/>
    <n v="0"/>
    <n v="0"/>
    <n v="10000"/>
  </r>
  <r>
    <x v="17"/>
    <n v="200000"/>
    <n v="360000"/>
    <n v="100000"/>
    <n v="460000"/>
    <n v="299685.57"/>
    <n v="185600.23"/>
    <n v="160314.43"/>
  </r>
  <r>
    <x v="21"/>
    <n v="0"/>
    <n v="360000"/>
    <n v="0"/>
    <n v="360000"/>
    <n v="264377.78000000003"/>
    <n v="154844.22"/>
    <n v="95622.22"/>
  </r>
  <r>
    <x v="8"/>
    <n v="200000"/>
    <n v="0"/>
    <n v="100000"/>
    <n v="100000"/>
    <n v="35307.79"/>
    <n v="30756.01"/>
    <n v="64692.21"/>
  </r>
  <r>
    <x v="21"/>
    <n v="200000"/>
    <n v="360000"/>
    <n v="100000"/>
    <n v="460000"/>
    <n v="299685.57"/>
    <n v="185600.23"/>
    <n v="160314.43"/>
  </r>
  <r>
    <x v="20"/>
    <n v="9200"/>
    <n v="0"/>
    <n v="0"/>
    <n v="9200"/>
    <n v="0"/>
    <n v="0"/>
    <n v="9200"/>
  </r>
  <r>
    <x v="8"/>
    <n v="9200"/>
    <n v="0"/>
    <n v="0"/>
    <n v="9200"/>
    <n v="0"/>
    <n v="0"/>
    <n v="9200"/>
  </r>
  <r>
    <x v="8"/>
    <n v="9200"/>
    <n v="0"/>
    <n v="0"/>
    <n v="9200"/>
    <n v="0"/>
    <n v="0"/>
    <n v="9200"/>
  </r>
  <r>
    <x v="37"/>
    <n v="5000"/>
    <n v="0"/>
    <n v="0"/>
    <n v="5000"/>
    <n v="0"/>
    <n v="0"/>
    <n v="5000"/>
  </r>
  <r>
    <x v="8"/>
    <n v="5000"/>
    <n v="0"/>
    <n v="0"/>
    <n v="5000"/>
    <n v="0"/>
    <n v="0"/>
    <n v="5000"/>
  </r>
  <r>
    <x v="8"/>
    <n v="5000"/>
    <n v="0"/>
    <n v="0"/>
    <n v="5000"/>
    <n v="0"/>
    <n v="0"/>
    <n v="5000"/>
  </r>
  <r>
    <x v="45"/>
    <n v="70000"/>
    <n v="0"/>
    <n v="30000"/>
    <n v="40000"/>
    <n v="18363"/>
    <n v="18363"/>
    <n v="21637"/>
  </r>
  <r>
    <x v="8"/>
    <n v="70000"/>
    <n v="0"/>
    <n v="30000"/>
    <n v="40000"/>
    <n v="18363"/>
    <n v="18363"/>
    <n v="21637"/>
  </r>
  <r>
    <x v="8"/>
    <n v="70000"/>
    <n v="0"/>
    <n v="30000"/>
    <n v="40000"/>
    <n v="18363"/>
    <n v="18363"/>
    <n v="21637"/>
  </r>
  <r>
    <x v="27"/>
    <n v="5000"/>
    <n v="0"/>
    <n v="0"/>
    <n v="5000"/>
    <n v="4400"/>
    <n v="2185.8200000000002"/>
    <n v="600"/>
  </r>
  <r>
    <x v="8"/>
    <n v="5000"/>
    <n v="0"/>
    <n v="0"/>
    <n v="5000"/>
    <n v="4400"/>
    <n v="2185.8200000000002"/>
    <n v="600"/>
  </r>
  <r>
    <x v="8"/>
    <n v="5000"/>
    <n v="0"/>
    <n v="0"/>
    <n v="5000"/>
    <n v="4400"/>
    <n v="2185.8200000000002"/>
    <n v="600"/>
  </r>
  <r>
    <x v="4"/>
    <n v="1208192.51"/>
    <n v="1140000"/>
    <n v="494980"/>
    <n v="1853212.51"/>
    <n v="1625704.72"/>
    <n v="1119114.51"/>
    <n v="227507.79"/>
  </r>
  <r>
    <x v="46"/>
    <n v="432192.51"/>
    <n v="0"/>
    <n v="55000"/>
    <n v="377192.51"/>
    <n v="360000"/>
    <n v="360000"/>
    <n v="17192.509999999998"/>
  </r>
  <r>
    <x v="6"/>
    <n v="432192.51"/>
    <n v="0"/>
    <n v="55000"/>
    <n v="377192.51"/>
    <n v="360000"/>
    <n v="360000"/>
    <n v="17192.509999999998"/>
  </r>
  <r>
    <x v="47"/>
    <n v="194197.86"/>
    <n v="0"/>
    <n v="0"/>
    <n v="194197.86"/>
    <n v="194197.86"/>
    <n v="194197.86"/>
    <n v="0"/>
  </r>
  <r>
    <x v="8"/>
    <n v="194197.86"/>
    <n v="0"/>
    <n v="0"/>
    <n v="194197.86"/>
    <n v="194197.86"/>
    <n v="194197.86"/>
    <n v="0"/>
  </r>
  <r>
    <x v="8"/>
    <n v="194197.86"/>
    <n v="0"/>
    <n v="0"/>
    <n v="194197.86"/>
    <n v="194197.86"/>
    <n v="194197.86"/>
    <n v="0"/>
  </r>
  <r>
    <x v="48"/>
    <n v="194197.86"/>
    <n v="0"/>
    <n v="15000"/>
    <n v="179197.86"/>
    <n v="165802.14000000001"/>
    <n v="165802.14000000001"/>
    <n v="13395.72"/>
  </r>
  <r>
    <x v="8"/>
    <n v="194197.86"/>
    <n v="0"/>
    <n v="15000"/>
    <n v="179197.86"/>
    <n v="165802.14000000001"/>
    <n v="165802.14000000001"/>
    <n v="13395.72"/>
  </r>
  <r>
    <x v="8"/>
    <n v="194197.86"/>
    <n v="0"/>
    <n v="15000"/>
    <n v="179197.86"/>
    <n v="165802.14000000001"/>
    <n v="165802.14000000001"/>
    <n v="13395.72"/>
  </r>
  <r>
    <x v="49"/>
    <n v="43796.79"/>
    <n v="0"/>
    <n v="40000"/>
    <n v="3796.79"/>
    <n v="0"/>
    <n v="0"/>
    <n v="3796.79"/>
  </r>
  <r>
    <x v="8"/>
    <n v="43796.79"/>
    <n v="0"/>
    <n v="40000"/>
    <n v="3796.79"/>
    <n v="0"/>
    <n v="0"/>
    <n v="3796.79"/>
  </r>
  <r>
    <x v="8"/>
    <n v="43796.79"/>
    <n v="0"/>
    <n v="40000"/>
    <n v="3796.79"/>
    <n v="0"/>
    <n v="0"/>
    <n v="3796.79"/>
  </r>
  <r>
    <x v="50"/>
    <n v="20000"/>
    <n v="0"/>
    <n v="19980"/>
    <n v="20"/>
    <n v="0"/>
    <n v="0"/>
    <n v="20"/>
  </r>
  <r>
    <x v="6"/>
    <n v="20000"/>
    <n v="0"/>
    <n v="19980"/>
    <n v="20"/>
    <n v="0"/>
    <n v="0"/>
    <n v="20"/>
  </r>
  <r>
    <x v="47"/>
    <n v="10000"/>
    <n v="0"/>
    <n v="9990"/>
    <n v="10"/>
    <n v="0"/>
    <n v="0"/>
    <n v="10"/>
  </r>
  <r>
    <x v="8"/>
    <n v="10000"/>
    <n v="0"/>
    <n v="9990"/>
    <n v="10"/>
    <n v="0"/>
    <n v="0"/>
    <n v="10"/>
  </r>
  <r>
    <x v="8"/>
    <n v="10000"/>
    <n v="0"/>
    <n v="9990"/>
    <n v="10"/>
    <n v="0"/>
    <n v="0"/>
    <n v="10"/>
  </r>
  <r>
    <x v="48"/>
    <n v="10000"/>
    <n v="0"/>
    <n v="9990"/>
    <n v="10"/>
    <n v="0"/>
    <n v="0"/>
    <n v="10"/>
  </r>
  <r>
    <x v="8"/>
    <n v="10000"/>
    <n v="0"/>
    <n v="9990"/>
    <n v="10"/>
    <n v="0"/>
    <n v="0"/>
    <n v="10"/>
  </r>
  <r>
    <x v="8"/>
    <n v="10000"/>
    <n v="0"/>
    <n v="9990"/>
    <n v="10"/>
    <n v="0"/>
    <n v="0"/>
    <n v="10"/>
  </r>
  <r>
    <x v="51"/>
    <n v="756000"/>
    <n v="1140000"/>
    <n v="420000"/>
    <n v="1476000"/>
    <n v="1265704.72"/>
    <n v="759114.51"/>
    <n v="210295.28"/>
  </r>
  <r>
    <x v="6"/>
    <n v="756000"/>
    <n v="1140000"/>
    <n v="420000"/>
    <n v="1476000"/>
    <n v="1265704.72"/>
    <n v="759114.51"/>
    <n v="210295.28"/>
  </r>
  <r>
    <x v="52"/>
    <n v="756000"/>
    <n v="1140000"/>
    <n v="420000"/>
    <n v="1476000"/>
    <n v="1265704.72"/>
    <n v="759114.51"/>
    <n v="210295.28"/>
  </r>
  <r>
    <x v="21"/>
    <n v="0"/>
    <n v="1140000"/>
    <n v="90000"/>
    <n v="1050000"/>
    <n v="1044683.67"/>
    <n v="544537.21"/>
    <n v="5316.33"/>
  </r>
  <r>
    <x v="8"/>
    <n v="556000"/>
    <n v="0"/>
    <n v="330000"/>
    <n v="226000"/>
    <n v="106306.48"/>
    <n v="99862.73"/>
    <n v="119693.52"/>
  </r>
  <r>
    <x v="30"/>
    <n v="200000"/>
    <n v="0"/>
    <n v="0"/>
    <n v="200000"/>
    <n v="114714.57"/>
    <n v="114714.57"/>
    <n v="85285.43"/>
  </r>
  <r>
    <x v="21"/>
    <n v="756000"/>
    <n v="1140000"/>
    <n v="420000"/>
    <n v="1476000"/>
    <n v="1265704.72"/>
    <n v="759114.51"/>
    <n v="210295.28"/>
  </r>
  <r>
    <x v="53"/>
    <n v="2142100"/>
    <n v="2331000"/>
    <n v="195000"/>
    <n v="4278100"/>
    <n v="3378797.38"/>
    <n v="2686970.18"/>
    <n v="899302.62"/>
  </r>
  <r>
    <x v="2"/>
    <n v="2142100"/>
    <n v="2331000"/>
    <n v="195000"/>
    <n v="4278100"/>
    <n v="3378797.38"/>
    <n v="2686970.18"/>
    <n v="899302.62"/>
  </r>
  <r>
    <x v="54"/>
    <n v="2142100"/>
    <n v="2331000"/>
    <n v="195000"/>
    <n v="4278100"/>
    <n v="3378797.38"/>
    <n v="2686970.18"/>
    <n v="899302.62"/>
  </r>
  <r>
    <x v="55"/>
    <n v="2142100"/>
    <n v="2331000"/>
    <n v="195000"/>
    <n v="4278100"/>
    <n v="3378797.38"/>
    <n v="2686970.18"/>
    <n v="899302.62"/>
  </r>
  <r>
    <x v="56"/>
    <n v="1357000"/>
    <n v="2051000"/>
    <n v="45000"/>
    <n v="3363000"/>
    <n v="2616898.6800000002"/>
    <n v="2102475.59"/>
    <n v="746101.32"/>
  </r>
  <r>
    <x v="6"/>
    <n v="1357000"/>
    <n v="2051000"/>
    <n v="45000"/>
    <n v="3363000"/>
    <n v="2616898.6800000002"/>
    <n v="2102475.59"/>
    <n v="746101.32"/>
  </r>
  <r>
    <x v="14"/>
    <n v="1355000"/>
    <n v="2051000"/>
    <n v="45000"/>
    <n v="3361000"/>
    <n v="2616898.6800000002"/>
    <n v="2102475.59"/>
    <n v="744101.32"/>
  </r>
  <r>
    <x v="21"/>
    <n v="0"/>
    <n v="1651000"/>
    <n v="0"/>
    <n v="1651000"/>
    <n v="1149920.57"/>
    <n v="648197.06999999995"/>
    <n v="501079.43"/>
  </r>
  <r>
    <x v="8"/>
    <n v="149000"/>
    <n v="400000"/>
    <n v="0"/>
    <n v="549000"/>
    <n v="481106.34"/>
    <n v="474732.25"/>
    <n v="67893.66"/>
  </r>
  <r>
    <x v="29"/>
    <n v="400000"/>
    <n v="0"/>
    <n v="0"/>
    <n v="400000"/>
    <n v="365627.91"/>
    <n v="365627.91"/>
    <n v="34372.089999999997"/>
  </r>
  <r>
    <x v="30"/>
    <n v="400000"/>
    <n v="0"/>
    <n v="0"/>
    <n v="400000"/>
    <n v="379003.1"/>
    <n v="374844.6"/>
    <n v="20996.9"/>
  </r>
  <r>
    <x v="31"/>
    <n v="5000"/>
    <n v="0"/>
    <n v="0"/>
    <n v="5000"/>
    <n v="0"/>
    <n v="0"/>
    <n v="5000"/>
  </r>
  <r>
    <x v="57"/>
    <n v="200000"/>
    <n v="0"/>
    <n v="0"/>
    <n v="200000"/>
    <n v="171807.05"/>
    <n v="171807.05"/>
    <n v="28192.95"/>
  </r>
  <r>
    <x v="58"/>
    <n v="1000"/>
    <n v="0"/>
    <n v="0"/>
    <n v="1000"/>
    <n v="0"/>
    <n v="0"/>
    <n v="1000"/>
  </r>
  <r>
    <x v="18"/>
    <n v="200000"/>
    <n v="0"/>
    <n v="45000"/>
    <n v="155000"/>
    <n v="69433.710000000006"/>
    <n v="67266.710000000006"/>
    <n v="85566.29"/>
  </r>
  <r>
    <x v="21"/>
    <n v="1355000"/>
    <n v="2051000"/>
    <n v="45000"/>
    <n v="3361000"/>
    <n v="2616898.6800000002"/>
    <n v="2102475.59"/>
    <n v="744101.32"/>
  </r>
  <r>
    <x v="26"/>
    <n v="1000"/>
    <n v="0"/>
    <n v="0"/>
    <n v="1000"/>
    <n v="0"/>
    <n v="0"/>
    <n v="1000"/>
  </r>
  <r>
    <x v="8"/>
    <n v="1000"/>
    <n v="0"/>
    <n v="0"/>
    <n v="1000"/>
    <n v="0"/>
    <n v="0"/>
    <n v="1000"/>
  </r>
  <r>
    <x v="8"/>
    <n v="1000"/>
    <n v="0"/>
    <n v="0"/>
    <n v="1000"/>
    <n v="0"/>
    <n v="0"/>
    <n v="1000"/>
  </r>
  <r>
    <x v="27"/>
    <n v="1000"/>
    <n v="0"/>
    <n v="0"/>
    <n v="1000"/>
    <n v="0"/>
    <n v="0"/>
    <n v="1000"/>
  </r>
  <r>
    <x v="8"/>
    <n v="1000"/>
    <n v="0"/>
    <n v="0"/>
    <n v="1000"/>
    <n v="0"/>
    <n v="0"/>
    <n v="1000"/>
  </r>
  <r>
    <x v="8"/>
    <n v="1000"/>
    <n v="0"/>
    <n v="0"/>
    <n v="1000"/>
    <n v="0"/>
    <n v="0"/>
    <n v="1000"/>
  </r>
  <r>
    <x v="59"/>
    <n v="399100"/>
    <n v="100000"/>
    <n v="30000"/>
    <n v="469100"/>
    <n v="379780.44"/>
    <n v="282376.33"/>
    <n v="89319.56"/>
  </r>
  <r>
    <x v="6"/>
    <n v="399100"/>
    <n v="100000"/>
    <n v="30000"/>
    <n v="469100"/>
    <n v="379780.44"/>
    <n v="282376.33"/>
    <n v="89319.56"/>
  </r>
  <r>
    <x v="14"/>
    <n v="398000"/>
    <n v="100000"/>
    <n v="30000"/>
    <n v="468000"/>
    <n v="379780.44"/>
    <n v="282376.33"/>
    <n v="88219.56"/>
  </r>
  <r>
    <x v="21"/>
    <n v="0"/>
    <n v="100000"/>
    <n v="0"/>
    <n v="100000"/>
    <n v="40000"/>
    <n v="0"/>
    <n v="60000"/>
  </r>
  <r>
    <x v="8"/>
    <n v="398000"/>
    <n v="0"/>
    <n v="30000"/>
    <n v="368000"/>
    <n v="339780.44"/>
    <n v="282376.33"/>
    <n v="28219.56"/>
  </r>
  <r>
    <x v="21"/>
    <n v="398000"/>
    <n v="100000"/>
    <n v="30000"/>
    <n v="468000"/>
    <n v="379780.44"/>
    <n v="282376.33"/>
    <n v="88219.56"/>
  </r>
  <r>
    <x v="26"/>
    <n v="100"/>
    <n v="0"/>
    <n v="0"/>
    <n v="100"/>
    <n v="0"/>
    <n v="0"/>
    <n v="100"/>
  </r>
  <r>
    <x v="8"/>
    <n v="100"/>
    <n v="0"/>
    <n v="0"/>
    <n v="100"/>
    <n v="0"/>
    <n v="0"/>
    <n v="100"/>
  </r>
  <r>
    <x v="8"/>
    <n v="100"/>
    <n v="0"/>
    <n v="0"/>
    <n v="100"/>
    <n v="0"/>
    <n v="0"/>
    <n v="100"/>
  </r>
  <r>
    <x v="27"/>
    <n v="1000"/>
    <n v="0"/>
    <n v="0"/>
    <n v="1000"/>
    <n v="0"/>
    <n v="0"/>
    <n v="1000"/>
  </r>
  <r>
    <x v="8"/>
    <n v="1000"/>
    <n v="0"/>
    <n v="0"/>
    <n v="1000"/>
    <n v="0"/>
    <n v="0"/>
    <n v="1000"/>
  </r>
  <r>
    <x v="8"/>
    <n v="1000"/>
    <n v="0"/>
    <n v="0"/>
    <n v="1000"/>
    <n v="0"/>
    <n v="0"/>
    <n v="1000"/>
  </r>
  <r>
    <x v="60"/>
    <n v="386000"/>
    <n v="180000"/>
    <n v="120000"/>
    <n v="446000"/>
    <n v="382118.26"/>
    <n v="302118.26"/>
    <n v="63881.74"/>
  </r>
  <r>
    <x v="6"/>
    <n v="386000"/>
    <n v="180000"/>
    <n v="120000"/>
    <n v="446000"/>
    <n v="382118.26"/>
    <n v="302118.26"/>
    <n v="63881.74"/>
  </r>
  <r>
    <x v="14"/>
    <n v="284000"/>
    <n v="130000"/>
    <n v="20000"/>
    <n v="394000"/>
    <n v="337518.26"/>
    <n v="257518.26"/>
    <n v="56481.74"/>
  </r>
  <r>
    <x v="21"/>
    <n v="0"/>
    <n v="100000"/>
    <n v="0"/>
    <n v="100000"/>
    <n v="80000"/>
    <n v="0"/>
    <n v="20000"/>
  </r>
  <r>
    <x v="8"/>
    <n v="284000"/>
    <n v="30000"/>
    <n v="20000"/>
    <n v="294000"/>
    <n v="257518.26"/>
    <n v="257518.26"/>
    <n v="36481.74"/>
  </r>
  <r>
    <x v="21"/>
    <n v="284000"/>
    <n v="130000"/>
    <n v="20000"/>
    <n v="394000"/>
    <n v="337518.26"/>
    <n v="257518.26"/>
    <n v="56481.74"/>
  </r>
  <r>
    <x v="17"/>
    <n v="101900"/>
    <n v="0"/>
    <n v="100000"/>
    <n v="1900"/>
    <n v="0"/>
    <n v="0"/>
    <n v="1900"/>
  </r>
  <r>
    <x v="8"/>
    <n v="101900"/>
    <n v="0"/>
    <n v="100000"/>
    <n v="1900"/>
    <n v="0"/>
    <n v="0"/>
    <n v="1900"/>
  </r>
  <r>
    <x v="8"/>
    <n v="101900"/>
    <n v="0"/>
    <n v="100000"/>
    <n v="1900"/>
    <n v="0"/>
    <n v="0"/>
    <n v="1900"/>
  </r>
  <r>
    <x v="27"/>
    <n v="100"/>
    <n v="50000"/>
    <n v="0"/>
    <n v="50100"/>
    <n v="44600"/>
    <n v="44600"/>
    <n v="5500"/>
  </r>
  <r>
    <x v="8"/>
    <n v="100"/>
    <n v="50000"/>
    <n v="0"/>
    <n v="50100"/>
    <n v="44600"/>
    <n v="44600"/>
    <n v="5500"/>
  </r>
  <r>
    <x v="8"/>
    <n v="100"/>
    <n v="50000"/>
    <n v="0"/>
    <n v="50100"/>
    <n v="44600"/>
    <n v="44600"/>
    <n v="5500"/>
  </r>
  <r>
    <x v="61"/>
    <n v="8238900"/>
    <n v="2958139.87"/>
    <n v="664990"/>
    <n v="10532049.869999999"/>
    <n v="1641938.46"/>
    <n v="327421.46000000002"/>
    <n v="8890111.4100000001"/>
  </r>
  <r>
    <x v="2"/>
    <n v="8238900"/>
    <n v="2958139.87"/>
    <n v="664990"/>
    <n v="10532049.869999999"/>
    <n v="1641938.46"/>
    <n v="327421.46000000002"/>
    <n v="8890111.4100000001"/>
  </r>
  <r>
    <x v="3"/>
    <n v="76300"/>
    <n v="1274954"/>
    <n v="0"/>
    <n v="1351254"/>
    <n v="1334833"/>
    <n v="35409"/>
    <n v="16421"/>
  </r>
  <r>
    <x v="4"/>
    <n v="76300"/>
    <n v="1274954"/>
    <n v="0"/>
    <n v="1351254"/>
    <n v="1334833"/>
    <n v="35409"/>
    <n v="16421"/>
  </r>
  <r>
    <x v="62"/>
    <n v="76300"/>
    <n v="1274954"/>
    <n v="0"/>
    <n v="1351254"/>
    <n v="1334833"/>
    <n v="35409"/>
    <n v="16421"/>
  </r>
  <r>
    <x v="6"/>
    <n v="76300"/>
    <n v="1274954"/>
    <n v="0"/>
    <n v="1351254"/>
    <n v="1334833"/>
    <n v="35409"/>
    <n v="16421"/>
  </r>
  <r>
    <x v="63"/>
    <n v="100"/>
    <n v="0"/>
    <n v="0"/>
    <n v="100"/>
    <n v="0"/>
    <n v="0"/>
    <n v="100"/>
  </r>
  <r>
    <x v="8"/>
    <n v="100"/>
    <n v="0"/>
    <n v="0"/>
    <n v="100"/>
    <n v="0"/>
    <n v="0"/>
    <n v="100"/>
  </r>
  <r>
    <x v="8"/>
    <n v="100"/>
    <n v="0"/>
    <n v="0"/>
    <n v="100"/>
    <n v="0"/>
    <n v="0"/>
    <n v="100"/>
  </r>
  <r>
    <x v="64"/>
    <n v="76200"/>
    <n v="1274954"/>
    <n v="0"/>
    <n v="1351154"/>
    <n v="1334833"/>
    <n v="35409"/>
    <n v="16321"/>
  </r>
  <r>
    <x v="21"/>
    <n v="0"/>
    <n v="1274954"/>
    <n v="0"/>
    <n v="1274954"/>
    <n v="1274454"/>
    <n v="0"/>
    <n v="500"/>
  </r>
  <r>
    <x v="8"/>
    <n v="76200"/>
    <n v="0"/>
    <n v="0"/>
    <n v="76200"/>
    <n v="60379"/>
    <n v="35409"/>
    <n v="15821"/>
  </r>
  <r>
    <x v="21"/>
    <n v="76200"/>
    <n v="1274954"/>
    <n v="0"/>
    <n v="1351154"/>
    <n v="1334833"/>
    <n v="35409"/>
    <n v="16321"/>
  </r>
  <r>
    <x v="33"/>
    <n v="636100"/>
    <n v="777185.87"/>
    <n v="321990"/>
    <n v="1091295.8700000001"/>
    <n v="109455.46"/>
    <n v="109455.46"/>
    <n v="981840.41"/>
  </r>
  <r>
    <x v="34"/>
    <n v="636100"/>
    <n v="777185.87"/>
    <n v="321990"/>
    <n v="1091295.8700000001"/>
    <n v="109455.46"/>
    <n v="109455.46"/>
    <n v="981840.41"/>
  </r>
  <r>
    <x v="65"/>
    <n v="636100"/>
    <n v="777185.87"/>
    <n v="321990"/>
    <n v="1091295.8700000001"/>
    <n v="109455.46"/>
    <n v="109455.46"/>
    <n v="981840.41"/>
  </r>
  <r>
    <x v="6"/>
    <n v="636100"/>
    <n v="777185.87"/>
    <n v="321990"/>
    <n v="1091295.8700000001"/>
    <n v="109455.46"/>
    <n v="109455.46"/>
    <n v="981840.41"/>
  </r>
  <r>
    <x v="63"/>
    <n v="4100"/>
    <n v="704185.87"/>
    <n v="0"/>
    <n v="708285.87"/>
    <n v="0"/>
    <n v="0"/>
    <n v="708285.87"/>
  </r>
  <r>
    <x v="8"/>
    <n v="1000"/>
    <n v="584185.87"/>
    <n v="0"/>
    <n v="585185.87"/>
    <n v="0"/>
    <n v="0"/>
    <n v="585185.87"/>
  </r>
  <r>
    <x v="36"/>
    <n v="2000"/>
    <n v="120000"/>
    <n v="0"/>
    <n v="122000"/>
    <n v="0"/>
    <n v="0"/>
    <n v="122000"/>
  </r>
  <r>
    <x v="29"/>
    <n v="1000"/>
    <n v="0"/>
    <n v="0"/>
    <n v="1000"/>
    <n v="0"/>
    <n v="0"/>
    <n v="1000"/>
  </r>
  <r>
    <x v="18"/>
    <n v="100"/>
    <n v="0"/>
    <n v="0"/>
    <n v="100"/>
    <n v="0"/>
    <n v="0"/>
    <n v="100"/>
  </r>
  <r>
    <x v="8"/>
    <n v="4100"/>
    <n v="704185.87"/>
    <n v="0"/>
    <n v="708285.87"/>
    <n v="0"/>
    <n v="0"/>
    <n v="708285.87"/>
  </r>
  <r>
    <x v="64"/>
    <n v="632000"/>
    <n v="73000"/>
    <n v="321990"/>
    <n v="383010"/>
    <n v="109455.46"/>
    <n v="109455.46"/>
    <n v="273554.53999999998"/>
  </r>
  <r>
    <x v="21"/>
    <n v="0"/>
    <n v="40000"/>
    <n v="0"/>
    <n v="40000"/>
    <n v="0"/>
    <n v="0"/>
    <n v="40000"/>
  </r>
  <r>
    <x v="8"/>
    <n v="30000"/>
    <n v="33000"/>
    <n v="0"/>
    <n v="63000"/>
    <n v="21443"/>
    <n v="21443"/>
    <n v="41557"/>
  </r>
  <r>
    <x v="36"/>
    <n v="2000"/>
    <n v="0"/>
    <n v="0"/>
    <n v="2000"/>
    <n v="0"/>
    <n v="0"/>
    <n v="2000"/>
  </r>
  <r>
    <x v="29"/>
    <n v="300000"/>
    <n v="0"/>
    <n v="299990"/>
    <n v="10"/>
    <n v="0"/>
    <n v="0"/>
    <n v="10"/>
  </r>
  <r>
    <x v="58"/>
    <n v="100000"/>
    <n v="0"/>
    <n v="0"/>
    <n v="100000"/>
    <n v="88012.46"/>
    <n v="88012.46"/>
    <n v="11987.54"/>
  </r>
  <r>
    <x v="18"/>
    <n v="200000"/>
    <n v="0"/>
    <n v="22000"/>
    <n v="178000"/>
    <n v="0"/>
    <n v="0"/>
    <n v="178000"/>
  </r>
  <r>
    <x v="21"/>
    <n v="632000"/>
    <n v="73000"/>
    <n v="321990"/>
    <n v="383010"/>
    <n v="109455.46"/>
    <n v="109455.46"/>
    <n v="273554.53999999998"/>
  </r>
  <r>
    <x v="42"/>
    <n v="7341200"/>
    <n v="884000"/>
    <n v="313000"/>
    <n v="7912200"/>
    <n v="77390"/>
    <n v="69732"/>
    <n v="7834810"/>
  </r>
  <r>
    <x v="34"/>
    <n v="7341200"/>
    <n v="884000"/>
    <n v="313000"/>
    <n v="7912200"/>
    <n v="77390"/>
    <n v="69732"/>
    <n v="7834810"/>
  </r>
  <r>
    <x v="66"/>
    <n v="7341200"/>
    <n v="884000"/>
    <n v="313000"/>
    <n v="7912200"/>
    <n v="77390"/>
    <n v="69732"/>
    <n v="7834810"/>
  </r>
  <r>
    <x v="6"/>
    <n v="7341200"/>
    <n v="884000"/>
    <n v="313000"/>
    <n v="7912200"/>
    <n v="77390"/>
    <n v="69732"/>
    <n v="7834810"/>
  </r>
  <r>
    <x v="63"/>
    <n v="7090200"/>
    <n v="0"/>
    <n v="215000"/>
    <n v="6875200"/>
    <n v="0"/>
    <n v="0"/>
    <n v="6875200"/>
  </r>
  <r>
    <x v="8"/>
    <n v="100"/>
    <n v="0"/>
    <n v="0"/>
    <n v="100"/>
    <n v="0"/>
    <n v="0"/>
    <n v="100"/>
  </r>
  <r>
    <x v="36"/>
    <n v="6990000"/>
    <n v="0"/>
    <n v="120000"/>
    <n v="6870000"/>
    <n v="0"/>
    <n v="0"/>
    <n v="6870000"/>
  </r>
  <r>
    <x v="30"/>
    <n v="100000"/>
    <n v="0"/>
    <n v="95000"/>
    <n v="5000"/>
    <n v="0"/>
    <n v="0"/>
    <n v="5000"/>
  </r>
  <r>
    <x v="18"/>
    <n v="100"/>
    <n v="0"/>
    <n v="0"/>
    <n v="100"/>
    <n v="0"/>
    <n v="0"/>
    <n v="100"/>
  </r>
  <r>
    <x v="8"/>
    <n v="7090200"/>
    <n v="0"/>
    <n v="215000"/>
    <n v="6875200"/>
    <n v="0"/>
    <n v="0"/>
    <n v="6875200"/>
  </r>
  <r>
    <x v="64"/>
    <n v="251000"/>
    <n v="884000"/>
    <n v="98000"/>
    <n v="1037000"/>
    <n v="77390"/>
    <n v="69732"/>
    <n v="959610"/>
  </r>
  <r>
    <x v="21"/>
    <n v="0"/>
    <n v="839000"/>
    <n v="0"/>
    <n v="839000"/>
    <n v="4100"/>
    <n v="0"/>
    <n v="834900"/>
  </r>
  <r>
    <x v="8"/>
    <n v="40000"/>
    <n v="0"/>
    <n v="33000"/>
    <n v="7000"/>
    <n v="3988"/>
    <n v="1848"/>
    <n v="3012"/>
  </r>
  <r>
    <x v="36"/>
    <n v="1000"/>
    <n v="0"/>
    <n v="0"/>
    <n v="1000"/>
    <n v="0"/>
    <n v="0"/>
    <n v="1000"/>
  </r>
  <r>
    <x v="30"/>
    <n v="100000"/>
    <n v="0"/>
    <n v="65000"/>
    <n v="35000"/>
    <n v="4102"/>
    <n v="2684"/>
    <n v="30898"/>
  </r>
  <r>
    <x v="58"/>
    <n v="10000"/>
    <n v="0"/>
    <n v="0"/>
    <n v="10000"/>
    <n v="0"/>
    <n v="0"/>
    <n v="10000"/>
  </r>
  <r>
    <x v="18"/>
    <n v="100000"/>
    <n v="45000"/>
    <n v="0"/>
    <n v="145000"/>
    <n v="65200"/>
    <n v="65200"/>
    <n v="79800"/>
  </r>
  <r>
    <x v="21"/>
    <n v="251000"/>
    <n v="884000"/>
    <n v="98000"/>
    <n v="1037000"/>
    <n v="77390"/>
    <n v="69732"/>
    <n v="959610"/>
  </r>
  <r>
    <x v="39"/>
    <n v="185300"/>
    <n v="22000"/>
    <n v="30000"/>
    <n v="177300"/>
    <n v="120260"/>
    <n v="112825"/>
    <n v="57040"/>
  </r>
  <r>
    <x v="34"/>
    <n v="185300"/>
    <n v="22000"/>
    <n v="30000"/>
    <n v="177300"/>
    <n v="120260"/>
    <n v="112825"/>
    <n v="57040"/>
  </r>
  <r>
    <x v="67"/>
    <n v="185300"/>
    <n v="22000"/>
    <n v="30000"/>
    <n v="177300"/>
    <n v="120260"/>
    <n v="112825"/>
    <n v="57040"/>
  </r>
  <r>
    <x v="6"/>
    <n v="185300"/>
    <n v="22000"/>
    <n v="30000"/>
    <n v="177300"/>
    <n v="120260"/>
    <n v="112825"/>
    <n v="57040"/>
  </r>
  <r>
    <x v="63"/>
    <n v="300"/>
    <n v="0"/>
    <n v="0"/>
    <n v="300"/>
    <n v="0"/>
    <n v="0"/>
    <n v="300"/>
  </r>
  <r>
    <x v="8"/>
    <n v="100"/>
    <n v="0"/>
    <n v="0"/>
    <n v="100"/>
    <n v="0"/>
    <n v="0"/>
    <n v="100"/>
  </r>
  <r>
    <x v="31"/>
    <n v="100"/>
    <n v="0"/>
    <n v="0"/>
    <n v="100"/>
    <n v="0"/>
    <n v="0"/>
    <n v="100"/>
  </r>
  <r>
    <x v="18"/>
    <n v="100"/>
    <n v="0"/>
    <n v="0"/>
    <n v="100"/>
    <n v="0"/>
    <n v="0"/>
    <n v="100"/>
  </r>
  <r>
    <x v="8"/>
    <n v="300"/>
    <n v="0"/>
    <n v="0"/>
    <n v="300"/>
    <n v="0"/>
    <n v="0"/>
    <n v="300"/>
  </r>
  <r>
    <x v="64"/>
    <n v="185000"/>
    <n v="22000"/>
    <n v="30000"/>
    <n v="177000"/>
    <n v="120260"/>
    <n v="112825"/>
    <n v="56740"/>
  </r>
  <r>
    <x v="8"/>
    <n v="34000"/>
    <n v="0"/>
    <n v="0"/>
    <n v="34000"/>
    <n v="0"/>
    <n v="0"/>
    <n v="34000"/>
  </r>
  <r>
    <x v="36"/>
    <n v="1000"/>
    <n v="0"/>
    <n v="0"/>
    <n v="1000"/>
    <n v="0"/>
    <n v="0"/>
    <n v="1000"/>
  </r>
  <r>
    <x v="31"/>
    <n v="50000"/>
    <n v="0"/>
    <n v="30000"/>
    <n v="20000"/>
    <n v="0"/>
    <n v="0"/>
    <n v="20000"/>
  </r>
  <r>
    <x v="18"/>
    <n v="100000"/>
    <n v="22000"/>
    <n v="0"/>
    <n v="122000"/>
    <n v="120260"/>
    <n v="112825"/>
    <n v="1740"/>
  </r>
  <r>
    <x v="8"/>
    <n v="185000"/>
    <n v="22000"/>
    <n v="30000"/>
    <n v="177000"/>
    <n v="120260"/>
    <n v="112825"/>
    <n v="5674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5">
  <r>
    <x v="0"/>
    <n v="6826955"/>
    <n v="5290130.16"/>
    <n v="2460000"/>
    <n v="9657085.1600000001"/>
    <n v="6863622.6100000003"/>
    <n v="6665833.6600000001"/>
    <n v="2793462.55"/>
  </r>
  <r>
    <x v="1"/>
    <n v="2839000"/>
    <n v="2365400"/>
    <n v="428500"/>
    <n v="4775900"/>
    <n v="4489097.1900000004"/>
    <n v="4452730.13"/>
    <n v="286802.81"/>
  </r>
  <r>
    <x v="2"/>
    <n v="2839000"/>
    <n v="2365400"/>
    <n v="428500"/>
    <n v="4775900"/>
    <n v="4489097.1900000004"/>
    <n v="4452730.13"/>
    <n v="286802.81"/>
  </r>
  <r>
    <x v="3"/>
    <n v="238300"/>
    <n v="175000"/>
    <n v="174000"/>
    <n v="239300"/>
    <n v="137363.60999999999"/>
    <n v="135668.25"/>
    <n v="101936.39"/>
  </r>
  <r>
    <x v="4"/>
    <n v="238300"/>
    <n v="175000"/>
    <n v="174000"/>
    <n v="239300"/>
    <n v="137363.60999999999"/>
    <n v="135668.25"/>
    <n v="101936.39"/>
  </r>
  <r>
    <x v="5"/>
    <n v="238300"/>
    <n v="175000"/>
    <n v="174000"/>
    <n v="239300"/>
    <n v="137363.60999999999"/>
    <n v="135668.25"/>
    <n v="101936.39"/>
  </r>
  <r>
    <x v="6"/>
    <n v="238300"/>
    <n v="175000"/>
    <n v="174000"/>
    <n v="239300"/>
    <n v="137363.60999999999"/>
    <n v="135668.25"/>
    <n v="101936.39"/>
  </r>
  <r>
    <x v="7"/>
    <n v="0"/>
    <n v="145000"/>
    <n v="0"/>
    <n v="145000"/>
    <n v="86551.33"/>
    <n v="86551.33"/>
    <n v="58448.67"/>
  </r>
  <r>
    <x v="8"/>
    <n v="0"/>
    <n v="145000"/>
    <n v="0"/>
    <n v="145000"/>
    <n v="86551.33"/>
    <n v="86551.33"/>
    <n v="58448.67"/>
  </r>
  <r>
    <x v="8"/>
    <n v="0"/>
    <n v="145000"/>
    <n v="0"/>
    <n v="145000"/>
    <n v="86551.33"/>
    <n v="86551.33"/>
    <n v="58448.67"/>
  </r>
  <r>
    <x v="9"/>
    <n v="0"/>
    <n v="29000"/>
    <n v="0"/>
    <n v="29000"/>
    <n v="12937.34"/>
    <n v="12937.34"/>
    <n v="16062.66"/>
  </r>
  <r>
    <x v="8"/>
    <n v="0"/>
    <n v="29000"/>
    <n v="0"/>
    <n v="29000"/>
    <n v="12937.34"/>
    <n v="12937.34"/>
    <n v="16062.66"/>
  </r>
  <r>
    <x v="8"/>
    <n v="0"/>
    <n v="29000"/>
    <n v="0"/>
    <n v="29000"/>
    <n v="12937.34"/>
    <n v="12937.34"/>
    <n v="16062.66"/>
  </r>
  <r>
    <x v="10"/>
    <n v="5000"/>
    <n v="0"/>
    <n v="0"/>
    <n v="5000"/>
    <n v="0"/>
    <n v="0"/>
    <n v="5000"/>
  </r>
  <r>
    <x v="8"/>
    <n v="5000"/>
    <n v="0"/>
    <n v="0"/>
    <n v="5000"/>
    <n v="0"/>
    <n v="0"/>
    <n v="5000"/>
  </r>
  <r>
    <x v="8"/>
    <n v="5000"/>
    <n v="0"/>
    <n v="0"/>
    <n v="5000"/>
    <n v="0"/>
    <n v="0"/>
    <n v="5000"/>
  </r>
  <r>
    <x v="11"/>
    <n v="180000"/>
    <n v="0"/>
    <n v="151000"/>
    <n v="29000"/>
    <n v="18000"/>
    <n v="16500"/>
    <n v="11000"/>
  </r>
  <r>
    <x v="8"/>
    <n v="180000"/>
    <n v="0"/>
    <n v="151000"/>
    <n v="29000"/>
    <n v="18000"/>
    <n v="16500"/>
    <n v="11000"/>
  </r>
  <r>
    <x v="8"/>
    <n v="180000"/>
    <n v="0"/>
    <n v="151000"/>
    <n v="29000"/>
    <n v="18000"/>
    <n v="16500"/>
    <n v="11000"/>
  </r>
  <r>
    <x v="12"/>
    <n v="30000"/>
    <n v="1000"/>
    <n v="0"/>
    <n v="31000"/>
    <n v="19874.939999999999"/>
    <n v="19679.580000000002"/>
    <n v="11125.06"/>
  </r>
  <r>
    <x v="8"/>
    <n v="30000"/>
    <n v="1000"/>
    <n v="0"/>
    <n v="31000"/>
    <n v="19874.939999999999"/>
    <n v="19679.580000000002"/>
    <n v="11125.06"/>
  </r>
  <r>
    <x v="8"/>
    <n v="30000"/>
    <n v="1000"/>
    <n v="0"/>
    <n v="31000"/>
    <n v="19874.939999999999"/>
    <n v="19679.580000000002"/>
    <n v="11125.06"/>
  </r>
  <r>
    <x v="13"/>
    <n v="23000"/>
    <n v="0"/>
    <n v="23000"/>
    <n v="0"/>
    <n v="0"/>
    <n v="0"/>
    <n v="0"/>
  </r>
  <r>
    <x v="8"/>
    <n v="23000"/>
    <n v="0"/>
    <n v="23000"/>
    <n v="0"/>
    <n v="0"/>
    <n v="0"/>
    <n v="0"/>
  </r>
  <r>
    <x v="8"/>
    <n v="23000"/>
    <n v="0"/>
    <n v="23000"/>
    <n v="0"/>
    <n v="0"/>
    <n v="0"/>
    <n v="0"/>
  </r>
  <r>
    <x v="14"/>
    <n v="300"/>
    <n v="0"/>
    <n v="0"/>
    <n v="300"/>
    <n v="0"/>
    <n v="0"/>
    <n v="300"/>
  </r>
  <r>
    <x v="8"/>
    <n v="300"/>
    <n v="0"/>
    <n v="0"/>
    <n v="300"/>
    <n v="0"/>
    <n v="0"/>
    <n v="300"/>
  </r>
  <r>
    <x v="8"/>
    <n v="300"/>
    <n v="0"/>
    <n v="0"/>
    <n v="300"/>
    <n v="0"/>
    <n v="0"/>
    <n v="300"/>
  </r>
  <r>
    <x v="15"/>
    <n v="2600700"/>
    <n v="2190400"/>
    <n v="254500"/>
    <n v="4536600"/>
    <n v="4351733.58"/>
    <n v="4317061.88"/>
    <n v="184866.42"/>
  </r>
  <r>
    <x v="4"/>
    <n v="2600700"/>
    <n v="2190400"/>
    <n v="254500"/>
    <n v="4536600"/>
    <n v="4351733.58"/>
    <n v="4317061.88"/>
    <n v="184866.42"/>
  </r>
  <r>
    <x v="16"/>
    <n v="20000"/>
    <n v="10300"/>
    <n v="20000"/>
    <n v="10300"/>
    <n v="9620"/>
    <n v="0"/>
    <n v="680"/>
  </r>
  <r>
    <x v="6"/>
    <n v="20000"/>
    <n v="10300"/>
    <n v="20000"/>
    <n v="10300"/>
    <n v="9620"/>
    <n v="0"/>
    <n v="680"/>
  </r>
  <r>
    <x v="17"/>
    <n v="20000"/>
    <n v="10300"/>
    <n v="20000"/>
    <n v="10300"/>
    <n v="9620"/>
    <n v="0"/>
    <n v="680"/>
  </r>
  <r>
    <x v="8"/>
    <n v="20000"/>
    <n v="10300"/>
    <n v="20000"/>
    <n v="10300"/>
    <n v="9620"/>
    <n v="0"/>
    <n v="680"/>
  </r>
  <r>
    <x v="8"/>
    <n v="20000"/>
    <n v="10300"/>
    <n v="20000"/>
    <n v="10300"/>
    <n v="9620"/>
    <n v="0"/>
    <n v="680"/>
  </r>
  <r>
    <x v="18"/>
    <n v="8300"/>
    <n v="0"/>
    <n v="0"/>
    <n v="8300"/>
    <n v="0"/>
    <n v="0"/>
    <n v="8300"/>
  </r>
  <r>
    <x v="6"/>
    <n v="8300"/>
    <n v="0"/>
    <n v="0"/>
    <n v="8300"/>
    <n v="0"/>
    <n v="0"/>
    <n v="8300"/>
  </r>
  <r>
    <x v="10"/>
    <n v="2000"/>
    <n v="0"/>
    <n v="0"/>
    <n v="2000"/>
    <n v="0"/>
    <n v="0"/>
    <n v="2000"/>
  </r>
  <r>
    <x v="8"/>
    <n v="2000"/>
    <n v="0"/>
    <n v="0"/>
    <n v="2000"/>
    <n v="0"/>
    <n v="0"/>
    <n v="2000"/>
  </r>
  <r>
    <x v="8"/>
    <n v="2000"/>
    <n v="0"/>
    <n v="0"/>
    <n v="2000"/>
    <n v="0"/>
    <n v="0"/>
    <n v="2000"/>
  </r>
  <r>
    <x v="11"/>
    <n v="2000"/>
    <n v="0"/>
    <n v="0"/>
    <n v="2000"/>
    <n v="0"/>
    <n v="0"/>
    <n v="2000"/>
  </r>
  <r>
    <x v="8"/>
    <n v="2000"/>
    <n v="0"/>
    <n v="0"/>
    <n v="2000"/>
    <n v="0"/>
    <n v="0"/>
    <n v="2000"/>
  </r>
  <r>
    <x v="8"/>
    <n v="2000"/>
    <n v="0"/>
    <n v="0"/>
    <n v="2000"/>
    <n v="0"/>
    <n v="0"/>
    <n v="2000"/>
  </r>
  <r>
    <x v="12"/>
    <n v="2000"/>
    <n v="0"/>
    <n v="0"/>
    <n v="2000"/>
    <n v="0"/>
    <n v="0"/>
    <n v="2000"/>
  </r>
  <r>
    <x v="8"/>
    <n v="2000"/>
    <n v="0"/>
    <n v="0"/>
    <n v="2000"/>
    <n v="0"/>
    <n v="0"/>
    <n v="2000"/>
  </r>
  <r>
    <x v="8"/>
    <n v="2000"/>
    <n v="0"/>
    <n v="0"/>
    <n v="2000"/>
    <n v="0"/>
    <n v="0"/>
    <n v="2000"/>
  </r>
  <r>
    <x v="13"/>
    <n v="300"/>
    <n v="0"/>
    <n v="0"/>
    <n v="300"/>
    <n v="0"/>
    <n v="0"/>
    <n v="300"/>
  </r>
  <r>
    <x v="8"/>
    <n v="300"/>
    <n v="0"/>
    <n v="0"/>
    <n v="300"/>
    <n v="0"/>
    <n v="0"/>
    <n v="300"/>
  </r>
  <r>
    <x v="8"/>
    <n v="300"/>
    <n v="0"/>
    <n v="0"/>
    <n v="300"/>
    <n v="0"/>
    <n v="0"/>
    <n v="300"/>
  </r>
  <r>
    <x v="17"/>
    <n v="2000"/>
    <n v="0"/>
    <n v="0"/>
    <n v="2000"/>
    <n v="0"/>
    <n v="0"/>
    <n v="2000"/>
  </r>
  <r>
    <x v="8"/>
    <n v="2000"/>
    <n v="0"/>
    <n v="0"/>
    <n v="2000"/>
    <n v="0"/>
    <n v="0"/>
    <n v="2000"/>
  </r>
  <r>
    <x v="8"/>
    <n v="2000"/>
    <n v="0"/>
    <n v="0"/>
    <n v="2000"/>
    <n v="0"/>
    <n v="0"/>
    <n v="2000"/>
  </r>
  <r>
    <x v="19"/>
    <n v="10000"/>
    <n v="0"/>
    <n v="10000"/>
    <n v="0"/>
    <n v="0"/>
    <n v="0"/>
    <n v="0"/>
  </r>
  <r>
    <x v="6"/>
    <n v="10000"/>
    <n v="0"/>
    <n v="10000"/>
    <n v="0"/>
    <n v="0"/>
    <n v="0"/>
    <n v="0"/>
  </r>
  <r>
    <x v="17"/>
    <n v="10000"/>
    <n v="0"/>
    <n v="10000"/>
    <n v="0"/>
    <n v="0"/>
    <n v="0"/>
    <n v="0"/>
  </r>
  <r>
    <x v="8"/>
    <n v="10000"/>
    <n v="0"/>
    <n v="10000"/>
    <n v="0"/>
    <n v="0"/>
    <n v="0"/>
    <n v="0"/>
  </r>
  <r>
    <x v="8"/>
    <n v="10000"/>
    <n v="0"/>
    <n v="10000"/>
    <n v="0"/>
    <n v="0"/>
    <n v="0"/>
    <n v="0"/>
  </r>
  <r>
    <x v="20"/>
    <n v="75000"/>
    <n v="0"/>
    <n v="75000"/>
    <n v="0"/>
    <n v="0"/>
    <n v="0"/>
    <n v="0"/>
  </r>
  <r>
    <x v="6"/>
    <n v="75000"/>
    <n v="0"/>
    <n v="75000"/>
    <n v="0"/>
    <n v="0"/>
    <n v="0"/>
    <n v="0"/>
  </r>
  <r>
    <x v="12"/>
    <n v="75000"/>
    <n v="0"/>
    <n v="75000"/>
    <n v="0"/>
    <n v="0"/>
    <n v="0"/>
    <n v="0"/>
  </r>
  <r>
    <x v="8"/>
    <n v="75000"/>
    <n v="0"/>
    <n v="75000"/>
    <n v="0"/>
    <n v="0"/>
    <n v="0"/>
    <n v="0"/>
  </r>
  <r>
    <x v="8"/>
    <n v="75000"/>
    <n v="0"/>
    <n v="75000"/>
    <n v="0"/>
    <n v="0"/>
    <n v="0"/>
    <n v="0"/>
  </r>
  <r>
    <x v="21"/>
    <n v="400"/>
    <n v="0"/>
    <n v="0"/>
    <n v="400"/>
    <n v="300"/>
    <n v="300"/>
    <n v="100"/>
  </r>
  <r>
    <x v="6"/>
    <n v="400"/>
    <n v="0"/>
    <n v="0"/>
    <n v="400"/>
    <n v="300"/>
    <n v="300"/>
    <n v="100"/>
  </r>
  <r>
    <x v="22"/>
    <n v="400"/>
    <n v="0"/>
    <n v="0"/>
    <n v="400"/>
    <n v="300"/>
    <n v="300"/>
    <n v="100"/>
  </r>
  <r>
    <x v="8"/>
    <n v="400"/>
    <n v="0"/>
    <n v="0"/>
    <n v="400"/>
    <n v="300"/>
    <n v="300"/>
    <n v="100"/>
  </r>
  <r>
    <x v="8"/>
    <n v="400"/>
    <n v="0"/>
    <n v="0"/>
    <n v="400"/>
    <n v="300"/>
    <n v="300"/>
    <n v="100"/>
  </r>
  <r>
    <x v="23"/>
    <n v="2338500"/>
    <n v="2172100"/>
    <n v="101000"/>
    <n v="4409600"/>
    <n v="4237813.58"/>
    <n v="4212761.88"/>
    <n v="171786.42"/>
  </r>
  <r>
    <x v="6"/>
    <n v="2338500"/>
    <n v="2172100"/>
    <n v="101000"/>
    <n v="4409600"/>
    <n v="4237813.58"/>
    <n v="4212761.88"/>
    <n v="171786.42"/>
  </r>
  <r>
    <x v="24"/>
    <n v="210000"/>
    <n v="1565000"/>
    <n v="0"/>
    <n v="1775000"/>
    <n v="1755792.86"/>
    <n v="1741936.41"/>
    <n v="19207.14"/>
  </r>
  <r>
    <x v="8"/>
    <n v="210000"/>
    <n v="1565000"/>
    <n v="0"/>
    <n v="1775000"/>
    <n v="1755792.86"/>
    <n v="1741936.41"/>
    <n v="19207.14"/>
  </r>
  <r>
    <x v="8"/>
    <n v="210000"/>
    <n v="1565000"/>
    <n v="0"/>
    <n v="1775000"/>
    <n v="1755792.86"/>
    <n v="1741936.41"/>
    <n v="19207.14"/>
  </r>
  <r>
    <x v="7"/>
    <n v="1500000"/>
    <n v="82000"/>
    <n v="21600"/>
    <n v="1560400"/>
    <n v="1505087.66"/>
    <n v="1505087.66"/>
    <n v="55312.34"/>
  </r>
  <r>
    <x v="8"/>
    <n v="1500000"/>
    <n v="82000"/>
    <n v="21600"/>
    <n v="1560400"/>
    <n v="1505087.66"/>
    <n v="1505087.66"/>
    <n v="55312.34"/>
  </r>
  <r>
    <x v="8"/>
    <n v="1500000"/>
    <n v="82000"/>
    <n v="21600"/>
    <n v="1560400"/>
    <n v="1505087.66"/>
    <n v="1505087.66"/>
    <n v="55312.34"/>
  </r>
  <r>
    <x v="9"/>
    <n v="390000"/>
    <n v="380000"/>
    <n v="0"/>
    <n v="770000"/>
    <n v="753125.02"/>
    <n v="753125.02"/>
    <n v="16874.98"/>
  </r>
  <r>
    <x v="8"/>
    <n v="390000"/>
    <n v="380000"/>
    <n v="0"/>
    <n v="770000"/>
    <n v="753125.02"/>
    <n v="753125.02"/>
    <n v="16874.98"/>
  </r>
  <r>
    <x v="8"/>
    <n v="390000"/>
    <n v="380000"/>
    <n v="0"/>
    <n v="770000"/>
    <n v="753125.02"/>
    <n v="753125.02"/>
    <n v="16874.98"/>
  </r>
  <r>
    <x v="25"/>
    <n v="15000"/>
    <n v="95100"/>
    <n v="0"/>
    <n v="110100"/>
    <n v="108706.81"/>
    <n v="108706.81"/>
    <n v="1393.19"/>
  </r>
  <r>
    <x v="8"/>
    <n v="15000"/>
    <n v="95100"/>
    <n v="0"/>
    <n v="110100"/>
    <n v="108706.81"/>
    <n v="108706.81"/>
    <n v="1393.19"/>
  </r>
  <r>
    <x v="8"/>
    <n v="15000"/>
    <n v="95100"/>
    <n v="0"/>
    <n v="110100"/>
    <n v="108706.81"/>
    <n v="108706.81"/>
    <n v="1393.19"/>
  </r>
  <r>
    <x v="26"/>
    <n v="10000"/>
    <n v="5000"/>
    <n v="0"/>
    <n v="15000"/>
    <n v="14941"/>
    <n v="14941"/>
    <n v="59"/>
  </r>
  <r>
    <x v="8"/>
    <n v="10000"/>
    <n v="5000"/>
    <n v="0"/>
    <n v="15000"/>
    <n v="14941"/>
    <n v="14941"/>
    <n v="59"/>
  </r>
  <r>
    <x v="8"/>
    <n v="10000"/>
    <n v="5000"/>
    <n v="0"/>
    <n v="15000"/>
    <n v="14941"/>
    <n v="14941"/>
    <n v="59"/>
  </r>
  <r>
    <x v="10"/>
    <n v="50000"/>
    <n v="40000"/>
    <n v="0"/>
    <n v="90000"/>
    <n v="64530.03"/>
    <n v="53722.38"/>
    <n v="25469.97"/>
  </r>
  <r>
    <x v="8"/>
    <n v="50000"/>
    <n v="40000"/>
    <n v="0"/>
    <n v="90000"/>
    <n v="64530.03"/>
    <n v="53722.38"/>
    <n v="25469.97"/>
  </r>
  <r>
    <x v="8"/>
    <n v="50000"/>
    <n v="40000"/>
    <n v="0"/>
    <n v="90000"/>
    <n v="64530.03"/>
    <n v="53722.38"/>
    <n v="25469.97"/>
  </r>
  <r>
    <x v="27"/>
    <n v="2000"/>
    <n v="0"/>
    <n v="0"/>
    <n v="2000"/>
    <n v="0"/>
    <n v="0"/>
    <n v="2000"/>
  </r>
  <r>
    <x v="8"/>
    <n v="2000"/>
    <n v="0"/>
    <n v="0"/>
    <n v="2000"/>
    <n v="0"/>
    <n v="0"/>
    <n v="2000"/>
  </r>
  <r>
    <x v="8"/>
    <n v="2000"/>
    <n v="0"/>
    <n v="0"/>
    <n v="2000"/>
    <n v="0"/>
    <n v="0"/>
    <n v="2000"/>
  </r>
  <r>
    <x v="28"/>
    <n v="8000"/>
    <n v="5000"/>
    <n v="1000"/>
    <n v="12000"/>
    <n v="8713.7000000000007"/>
    <n v="8713.7000000000007"/>
    <n v="3286.3"/>
  </r>
  <r>
    <x v="8"/>
    <n v="8000"/>
    <n v="5000"/>
    <n v="1000"/>
    <n v="12000"/>
    <n v="8713.7000000000007"/>
    <n v="8713.7000000000007"/>
    <n v="3286.3"/>
  </r>
  <r>
    <x v="8"/>
    <n v="8000"/>
    <n v="5000"/>
    <n v="1000"/>
    <n v="12000"/>
    <n v="8713.7000000000007"/>
    <n v="8713.7000000000007"/>
    <n v="3286.3"/>
  </r>
  <r>
    <x v="11"/>
    <n v="40000"/>
    <n v="0"/>
    <n v="12600"/>
    <n v="27400"/>
    <n v="13443.66"/>
    <n v="13140.31"/>
    <n v="13956.34"/>
  </r>
  <r>
    <x v="8"/>
    <n v="40000"/>
    <n v="0"/>
    <n v="12600"/>
    <n v="27400"/>
    <n v="13443.66"/>
    <n v="13140.31"/>
    <n v="13956.34"/>
  </r>
  <r>
    <x v="8"/>
    <n v="40000"/>
    <n v="0"/>
    <n v="12600"/>
    <n v="27400"/>
    <n v="13443.66"/>
    <n v="13140.31"/>
    <n v="13956.34"/>
  </r>
  <r>
    <x v="12"/>
    <n v="100000"/>
    <n v="0"/>
    <n v="65800"/>
    <n v="34200"/>
    <n v="5556.46"/>
    <n v="5472.21"/>
    <n v="28643.54"/>
  </r>
  <r>
    <x v="8"/>
    <n v="100000"/>
    <n v="0"/>
    <n v="65800"/>
    <n v="34200"/>
    <n v="5556.46"/>
    <n v="5472.21"/>
    <n v="28643.54"/>
  </r>
  <r>
    <x v="8"/>
    <n v="100000"/>
    <n v="0"/>
    <n v="65800"/>
    <n v="34200"/>
    <n v="5556.46"/>
    <n v="5472.21"/>
    <n v="28643.54"/>
  </r>
  <r>
    <x v="13"/>
    <n v="500"/>
    <n v="0"/>
    <n v="0"/>
    <n v="500"/>
    <n v="0"/>
    <n v="0"/>
    <n v="500"/>
  </r>
  <r>
    <x v="8"/>
    <n v="500"/>
    <n v="0"/>
    <n v="0"/>
    <n v="500"/>
    <n v="0"/>
    <n v="0"/>
    <n v="500"/>
  </r>
  <r>
    <x v="8"/>
    <n v="500"/>
    <n v="0"/>
    <n v="0"/>
    <n v="500"/>
    <n v="0"/>
    <n v="0"/>
    <n v="500"/>
  </r>
  <r>
    <x v="14"/>
    <n v="13000"/>
    <n v="0"/>
    <n v="0"/>
    <n v="13000"/>
    <n v="7916.38"/>
    <n v="7916.38"/>
    <n v="5083.62"/>
  </r>
  <r>
    <x v="8"/>
    <n v="13000"/>
    <n v="0"/>
    <n v="0"/>
    <n v="13000"/>
    <n v="7916.38"/>
    <n v="7916.38"/>
    <n v="5083.62"/>
  </r>
  <r>
    <x v="8"/>
    <n v="13000"/>
    <n v="0"/>
    <n v="0"/>
    <n v="13000"/>
    <n v="7916.38"/>
    <n v="7916.38"/>
    <n v="5083.62"/>
  </r>
  <r>
    <x v="29"/>
    <n v="52500"/>
    <n v="0"/>
    <n v="48500"/>
    <n v="4000"/>
    <n v="0"/>
    <n v="0"/>
    <n v="4000"/>
  </r>
  <r>
    <x v="6"/>
    <n v="52500"/>
    <n v="0"/>
    <n v="48500"/>
    <n v="4000"/>
    <n v="0"/>
    <n v="0"/>
    <n v="4000"/>
  </r>
  <r>
    <x v="7"/>
    <n v="35000"/>
    <n v="0"/>
    <n v="35000"/>
    <n v="0"/>
    <n v="0"/>
    <n v="0"/>
    <n v="0"/>
  </r>
  <r>
    <x v="8"/>
    <n v="35000"/>
    <n v="0"/>
    <n v="35000"/>
    <n v="0"/>
    <n v="0"/>
    <n v="0"/>
    <n v="0"/>
  </r>
  <r>
    <x v="8"/>
    <n v="35000"/>
    <n v="0"/>
    <n v="35000"/>
    <n v="0"/>
    <n v="0"/>
    <n v="0"/>
    <n v="0"/>
  </r>
  <r>
    <x v="9"/>
    <n v="7000"/>
    <n v="0"/>
    <n v="7000"/>
    <n v="0"/>
    <n v="0"/>
    <n v="0"/>
    <n v="0"/>
  </r>
  <r>
    <x v="8"/>
    <n v="7000"/>
    <n v="0"/>
    <n v="7000"/>
    <n v="0"/>
    <n v="0"/>
    <n v="0"/>
    <n v="0"/>
  </r>
  <r>
    <x v="8"/>
    <n v="7000"/>
    <n v="0"/>
    <n v="7000"/>
    <n v="0"/>
    <n v="0"/>
    <n v="0"/>
    <n v="0"/>
  </r>
  <r>
    <x v="10"/>
    <n v="1000"/>
    <n v="0"/>
    <n v="1000"/>
    <n v="0"/>
    <n v="0"/>
    <n v="0"/>
    <n v="0"/>
  </r>
  <r>
    <x v="8"/>
    <n v="1000"/>
    <n v="0"/>
    <n v="1000"/>
    <n v="0"/>
    <n v="0"/>
    <n v="0"/>
    <n v="0"/>
  </r>
  <r>
    <x v="8"/>
    <n v="1000"/>
    <n v="0"/>
    <n v="1000"/>
    <n v="0"/>
    <n v="0"/>
    <n v="0"/>
    <n v="0"/>
  </r>
  <r>
    <x v="28"/>
    <n v="2000"/>
    <n v="0"/>
    <n v="0"/>
    <n v="2000"/>
    <n v="0"/>
    <n v="0"/>
    <n v="2000"/>
  </r>
  <r>
    <x v="8"/>
    <n v="2000"/>
    <n v="0"/>
    <n v="0"/>
    <n v="2000"/>
    <n v="0"/>
    <n v="0"/>
    <n v="2000"/>
  </r>
  <r>
    <x v="8"/>
    <n v="2000"/>
    <n v="0"/>
    <n v="0"/>
    <n v="2000"/>
    <n v="0"/>
    <n v="0"/>
    <n v="2000"/>
  </r>
  <r>
    <x v="11"/>
    <n v="5000"/>
    <n v="0"/>
    <n v="5000"/>
    <n v="0"/>
    <n v="0"/>
    <n v="0"/>
    <n v="0"/>
  </r>
  <r>
    <x v="8"/>
    <n v="5000"/>
    <n v="0"/>
    <n v="5000"/>
    <n v="0"/>
    <n v="0"/>
    <n v="0"/>
    <n v="0"/>
  </r>
  <r>
    <x v="8"/>
    <n v="5000"/>
    <n v="0"/>
    <n v="5000"/>
    <n v="0"/>
    <n v="0"/>
    <n v="0"/>
    <n v="0"/>
  </r>
  <r>
    <x v="12"/>
    <n v="2000"/>
    <n v="0"/>
    <n v="0"/>
    <n v="2000"/>
    <n v="0"/>
    <n v="0"/>
    <n v="2000"/>
  </r>
  <r>
    <x v="8"/>
    <n v="2000"/>
    <n v="0"/>
    <n v="0"/>
    <n v="2000"/>
    <n v="0"/>
    <n v="0"/>
    <n v="2000"/>
  </r>
  <r>
    <x v="8"/>
    <n v="2000"/>
    <n v="0"/>
    <n v="0"/>
    <n v="2000"/>
    <n v="0"/>
    <n v="0"/>
    <n v="2000"/>
  </r>
  <r>
    <x v="13"/>
    <n v="500"/>
    <n v="0"/>
    <n v="500"/>
    <n v="0"/>
    <n v="0"/>
    <n v="0"/>
    <n v="0"/>
  </r>
  <r>
    <x v="8"/>
    <n v="500"/>
    <n v="0"/>
    <n v="500"/>
    <n v="0"/>
    <n v="0"/>
    <n v="0"/>
    <n v="0"/>
  </r>
  <r>
    <x v="8"/>
    <n v="500"/>
    <n v="0"/>
    <n v="500"/>
    <n v="0"/>
    <n v="0"/>
    <n v="0"/>
    <n v="0"/>
  </r>
  <r>
    <x v="30"/>
    <n v="96000"/>
    <n v="8000"/>
    <n v="0"/>
    <n v="104000"/>
    <n v="104000"/>
    <n v="104000"/>
    <n v="0"/>
  </r>
  <r>
    <x v="6"/>
    <n v="96000"/>
    <n v="8000"/>
    <n v="0"/>
    <n v="104000"/>
    <n v="104000"/>
    <n v="104000"/>
    <n v="0"/>
  </r>
  <r>
    <x v="31"/>
    <n v="96000"/>
    <n v="8000"/>
    <n v="0"/>
    <n v="104000"/>
    <n v="104000"/>
    <n v="104000"/>
    <n v="0"/>
  </r>
  <r>
    <x v="8"/>
    <n v="96000"/>
    <n v="8000"/>
    <n v="0"/>
    <n v="104000"/>
    <n v="104000"/>
    <n v="104000"/>
    <n v="0"/>
  </r>
  <r>
    <x v="8"/>
    <n v="96000"/>
    <n v="8000"/>
    <n v="0"/>
    <n v="104000"/>
    <n v="104000"/>
    <n v="104000"/>
    <n v="0"/>
  </r>
  <r>
    <x v="32"/>
    <n v="1791555"/>
    <n v="889502.52"/>
    <n v="818500"/>
    <n v="1862557.52"/>
    <n v="664250.65"/>
    <n v="502950.76"/>
    <n v="1198306.8700000001"/>
  </r>
  <r>
    <x v="2"/>
    <n v="1791555"/>
    <n v="889502.52"/>
    <n v="818500"/>
    <n v="1862557.52"/>
    <n v="664250.65"/>
    <n v="502950.76"/>
    <n v="1198306.8700000001"/>
  </r>
  <r>
    <x v="33"/>
    <n v="1150"/>
    <n v="154168.9"/>
    <n v="0"/>
    <n v="155318.9"/>
    <n v="0"/>
    <n v="0"/>
    <n v="155318.9"/>
  </r>
  <r>
    <x v="4"/>
    <n v="1150"/>
    <n v="154168.9"/>
    <n v="0"/>
    <n v="155318.9"/>
    <n v="0"/>
    <n v="0"/>
    <n v="155318.9"/>
  </r>
  <r>
    <x v="34"/>
    <n v="1150"/>
    <n v="4168.8999999999996"/>
    <n v="0"/>
    <n v="5318.9"/>
    <n v="0"/>
    <n v="0"/>
    <n v="5318.9"/>
  </r>
  <r>
    <x v="6"/>
    <n v="1150"/>
    <n v="4168.8999999999996"/>
    <n v="0"/>
    <n v="5318.9"/>
    <n v="0"/>
    <n v="0"/>
    <n v="5318.9"/>
  </r>
  <r>
    <x v="31"/>
    <n v="100"/>
    <n v="0"/>
    <n v="0"/>
    <n v="100"/>
    <n v="0"/>
    <n v="0"/>
    <n v="100"/>
  </r>
  <r>
    <x v="35"/>
    <n v="100"/>
    <n v="0"/>
    <n v="0"/>
    <n v="100"/>
    <n v="0"/>
    <n v="0"/>
    <n v="100"/>
  </r>
  <r>
    <x v="35"/>
    <n v="100"/>
    <n v="0"/>
    <n v="0"/>
    <n v="100"/>
    <n v="0"/>
    <n v="0"/>
    <n v="100"/>
  </r>
  <r>
    <x v="10"/>
    <n v="200"/>
    <n v="0"/>
    <n v="0"/>
    <n v="200"/>
    <n v="0"/>
    <n v="0"/>
    <n v="200"/>
  </r>
  <r>
    <x v="8"/>
    <n v="100"/>
    <n v="0"/>
    <n v="0"/>
    <n v="100"/>
    <n v="0"/>
    <n v="0"/>
    <n v="100"/>
  </r>
  <r>
    <x v="35"/>
    <n v="100"/>
    <n v="0"/>
    <n v="0"/>
    <n v="100"/>
    <n v="0"/>
    <n v="0"/>
    <n v="100"/>
  </r>
  <r>
    <x v="8"/>
    <n v="200"/>
    <n v="0"/>
    <n v="0"/>
    <n v="200"/>
    <n v="0"/>
    <n v="0"/>
    <n v="200"/>
  </r>
  <r>
    <x v="27"/>
    <n v="0"/>
    <n v="4168.8999999999996"/>
    <n v="0"/>
    <n v="4168.8999999999996"/>
    <n v="0"/>
    <n v="0"/>
    <n v="4168.8999999999996"/>
  </r>
  <r>
    <x v="36"/>
    <n v="0"/>
    <n v="4168.8999999999996"/>
    <n v="0"/>
    <n v="4168.8999999999996"/>
    <n v="0"/>
    <n v="0"/>
    <n v="4168.8999999999996"/>
  </r>
  <r>
    <x v="36"/>
    <n v="0"/>
    <n v="4168.8999999999996"/>
    <n v="0"/>
    <n v="4168.8999999999996"/>
    <n v="0"/>
    <n v="0"/>
    <n v="4168.8999999999996"/>
  </r>
  <r>
    <x v="11"/>
    <n v="100"/>
    <n v="0"/>
    <n v="0"/>
    <n v="100"/>
    <n v="0"/>
    <n v="0"/>
    <n v="100"/>
  </r>
  <r>
    <x v="35"/>
    <n v="100"/>
    <n v="0"/>
    <n v="0"/>
    <n v="100"/>
    <n v="0"/>
    <n v="0"/>
    <n v="100"/>
  </r>
  <r>
    <x v="35"/>
    <n v="100"/>
    <n v="0"/>
    <n v="0"/>
    <n v="100"/>
    <n v="0"/>
    <n v="0"/>
    <n v="100"/>
  </r>
  <r>
    <x v="12"/>
    <n v="650"/>
    <n v="0"/>
    <n v="0"/>
    <n v="650"/>
    <n v="0"/>
    <n v="0"/>
    <n v="650"/>
  </r>
  <r>
    <x v="35"/>
    <n v="650"/>
    <n v="0"/>
    <n v="0"/>
    <n v="650"/>
    <n v="0"/>
    <n v="0"/>
    <n v="650"/>
  </r>
  <r>
    <x v="35"/>
    <n v="650"/>
    <n v="0"/>
    <n v="0"/>
    <n v="650"/>
    <n v="0"/>
    <n v="0"/>
    <n v="650"/>
  </r>
  <r>
    <x v="13"/>
    <n v="100"/>
    <n v="0"/>
    <n v="0"/>
    <n v="100"/>
    <n v="0"/>
    <n v="0"/>
    <n v="100"/>
  </r>
  <r>
    <x v="35"/>
    <n v="100"/>
    <n v="0"/>
    <n v="0"/>
    <n v="100"/>
    <n v="0"/>
    <n v="0"/>
    <n v="100"/>
  </r>
  <r>
    <x v="35"/>
    <n v="100"/>
    <n v="0"/>
    <n v="0"/>
    <n v="100"/>
    <n v="0"/>
    <n v="0"/>
    <n v="100"/>
  </r>
  <r>
    <x v="37"/>
    <n v="0"/>
    <n v="150000"/>
    <n v="0"/>
    <n v="150000"/>
    <n v="0"/>
    <n v="0"/>
    <n v="150000"/>
  </r>
  <r>
    <x v="6"/>
    <n v="0"/>
    <n v="150000"/>
    <n v="0"/>
    <n v="150000"/>
    <n v="0"/>
    <n v="0"/>
    <n v="150000"/>
  </r>
  <r>
    <x v="24"/>
    <n v="0"/>
    <n v="88000"/>
    <n v="0"/>
    <n v="88000"/>
    <n v="0"/>
    <n v="0"/>
    <n v="88000"/>
  </r>
  <r>
    <x v="36"/>
    <n v="0"/>
    <n v="88000"/>
    <n v="0"/>
    <n v="88000"/>
    <n v="0"/>
    <n v="0"/>
    <n v="88000"/>
  </r>
  <r>
    <x v="36"/>
    <n v="0"/>
    <n v="88000"/>
    <n v="0"/>
    <n v="88000"/>
    <n v="0"/>
    <n v="0"/>
    <n v="88000"/>
  </r>
  <r>
    <x v="9"/>
    <n v="0"/>
    <n v="30000"/>
    <n v="0"/>
    <n v="30000"/>
    <n v="0"/>
    <n v="0"/>
    <n v="30000"/>
  </r>
  <r>
    <x v="36"/>
    <n v="0"/>
    <n v="30000"/>
    <n v="0"/>
    <n v="30000"/>
    <n v="0"/>
    <n v="0"/>
    <n v="30000"/>
  </r>
  <r>
    <x v="36"/>
    <n v="0"/>
    <n v="30000"/>
    <n v="0"/>
    <n v="30000"/>
    <n v="0"/>
    <n v="0"/>
    <n v="30000"/>
  </r>
  <r>
    <x v="25"/>
    <n v="0"/>
    <n v="8000"/>
    <n v="0"/>
    <n v="8000"/>
    <n v="0"/>
    <n v="0"/>
    <n v="8000"/>
  </r>
  <r>
    <x v="36"/>
    <n v="0"/>
    <n v="8000"/>
    <n v="0"/>
    <n v="8000"/>
    <n v="0"/>
    <n v="0"/>
    <n v="8000"/>
  </r>
  <r>
    <x v="36"/>
    <n v="0"/>
    <n v="8000"/>
    <n v="0"/>
    <n v="8000"/>
    <n v="0"/>
    <n v="0"/>
    <n v="8000"/>
  </r>
  <r>
    <x v="38"/>
    <n v="0"/>
    <n v="24000"/>
    <n v="0"/>
    <n v="24000"/>
    <n v="0"/>
    <n v="0"/>
    <n v="24000"/>
  </r>
  <r>
    <x v="36"/>
    <n v="0"/>
    <n v="24000"/>
    <n v="0"/>
    <n v="24000"/>
    <n v="0"/>
    <n v="0"/>
    <n v="24000"/>
  </r>
  <r>
    <x v="36"/>
    <n v="0"/>
    <n v="24000"/>
    <n v="0"/>
    <n v="24000"/>
    <n v="0"/>
    <n v="0"/>
    <n v="24000"/>
  </r>
  <r>
    <x v="3"/>
    <n v="251200"/>
    <n v="355304.2"/>
    <n v="70400"/>
    <n v="536104.19999999995"/>
    <n v="73901.41"/>
    <n v="46772.55"/>
    <n v="462202.79"/>
  </r>
  <r>
    <x v="4"/>
    <n v="251200"/>
    <n v="355304.2"/>
    <n v="70400"/>
    <n v="536104.19999999995"/>
    <n v="73901.41"/>
    <n v="46772.55"/>
    <n v="462202.79"/>
  </r>
  <r>
    <x v="39"/>
    <n v="101200"/>
    <n v="300000"/>
    <n v="0"/>
    <n v="401200"/>
    <n v="25736.57"/>
    <n v="11173.43"/>
    <n v="375463.43"/>
  </r>
  <r>
    <x v="6"/>
    <n v="101200"/>
    <n v="300000"/>
    <n v="0"/>
    <n v="401200"/>
    <n v="25736.57"/>
    <n v="11173.43"/>
    <n v="375463.43"/>
  </r>
  <r>
    <x v="31"/>
    <n v="100"/>
    <n v="300000"/>
    <n v="0"/>
    <n v="300100"/>
    <n v="0"/>
    <n v="0"/>
    <n v="300100"/>
  </r>
  <r>
    <x v="8"/>
    <n v="100"/>
    <n v="0"/>
    <n v="0"/>
    <n v="100"/>
    <n v="0"/>
    <n v="0"/>
    <n v="100"/>
  </r>
  <r>
    <x v="36"/>
    <n v="0"/>
    <n v="300000"/>
    <n v="0"/>
    <n v="300000"/>
    <n v="0"/>
    <n v="0"/>
    <n v="300000"/>
  </r>
  <r>
    <x v="8"/>
    <n v="100"/>
    <n v="300000"/>
    <n v="0"/>
    <n v="300100"/>
    <n v="0"/>
    <n v="0"/>
    <n v="300100"/>
  </r>
  <r>
    <x v="10"/>
    <n v="60000"/>
    <n v="0"/>
    <n v="0"/>
    <n v="60000"/>
    <n v="24732.880000000001"/>
    <n v="10271.57"/>
    <n v="35267.120000000003"/>
  </r>
  <r>
    <x v="8"/>
    <n v="50000"/>
    <n v="0"/>
    <n v="0"/>
    <n v="50000"/>
    <n v="24732.880000000001"/>
    <n v="10271.57"/>
    <n v="25267.119999999999"/>
  </r>
  <r>
    <x v="35"/>
    <n v="10000"/>
    <n v="0"/>
    <n v="0"/>
    <n v="10000"/>
    <n v="0"/>
    <n v="0"/>
    <n v="10000"/>
  </r>
  <r>
    <x v="8"/>
    <n v="60000"/>
    <n v="0"/>
    <n v="0"/>
    <n v="60000"/>
    <n v="24732.880000000001"/>
    <n v="10271.57"/>
    <n v="35267.120000000003"/>
  </r>
  <r>
    <x v="11"/>
    <n v="10100"/>
    <n v="0"/>
    <n v="0"/>
    <n v="10100"/>
    <n v="0"/>
    <n v="0"/>
    <n v="10100"/>
  </r>
  <r>
    <x v="8"/>
    <n v="100"/>
    <n v="0"/>
    <n v="0"/>
    <n v="100"/>
    <n v="0"/>
    <n v="0"/>
    <n v="100"/>
  </r>
  <r>
    <x v="35"/>
    <n v="10000"/>
    <n v="0"/>
    <n v="0"/>
    <n v="10000"/>
    <n v="0"/>
    <n v="0"/>
    <n v="10000"/>
  </r>
  <r>
    <x v="8"/>
    <n v="10100"/>
    <n v="0"/>
    <n v="0"/>
    <n v="10100"/>
    <n v="0"/>
    <n v="0"/>
    <n v="10100"/>
  </r>
  <r>
    <x v="12"/>
    <n v="30000"/>
    <n v="0"/>
    <n v="0"/>
    <n v="30000"/>
    <n v="1003.69"/>
    <n v="901.86"/>
    <n v="28996.31"/>
  </r>
  <r>
    <x v="8"/>
    <n v="15000"/>
    <n v="0"/>
    <n v="0"/>
    <n v="15000"/>
    <n v="1003.69"/>
    <n v="901.86"/>
    <n v="13996.31"/>
  </r>
  <r>
    <x v="35"/>
    <n v="15000"/>
    <n v="0"/>
    <n v="0"/>
    <n v="15000"/>
    <n v="0"/>
    <n v="0"/>
    <n v="15000"/>
  </r>
  <r>
    <x v="8"/>
    <n v="30000"/>
    <n v="0"/>
    <n v="0"/>
    <n v="30000"/>
    <n v="1003.69"/>
    <n v="901.86"/>
    <n v="28996.31"/>
  </r>
  <r>
    <x v="13"/>
    <n v="1000"/>
    <n v="0"/>
    <n v="0"/>
    <n v="1000"/>
    <n v="0"/>
    <n v="0"/>
    <n v="1000"/>
  </r>
  <r>
    <x v="35"/>
    <n v="1000"/>
    <n v="0"/>
    <n v="0"/>
    <n v="1000"/>
    <n v="0"/>
    <n v="0"/>
    <n v="1000"/>
  </r>
  <r>
    <x v="35"/>
    <n v="1000"/>
    <n v="0"/>
    <n v="0"/>
    <n v="1000"/>
    <n v="0"/>
    <n v="0"/>
    <n v="1000"/>
  </r>
  <r>
    <x v="40"/>
    <n v="150000"/>
    <n v="55304.2"/>
    <n v="70400"/>
    <n v="134904.20000000001"/>
    <n v="48164.84"/>
    <n v="35599.120000000003"/>
    <n v="86739.36"/>
  </r>
  <r>
    <x v="6"/>
    <n v="150000"/>
    <n v="55304.2"/>
    <n v="70400"/>
    <n v="134904.20000000001"/>
    <n v="48164.84"/>
    <n v="35599.120000000003"/>
    <n v="86739.36"/>
  </r>
  <r>
    <x v="10"/>
    <n v="65000"/>
    <n v="27304.2"/>
    <n v="45000"/>
    <n v="47304.2"/>
    <n v="28635.13"/>
    <n v="18369.41"/>
    <n v="18669.07"/>
  </r>
  <r>
    <x v="8"/>
    <n v="50000"/>
    <n v="900"/>
    <n v="45000"/>
    <n v="5900"/>
    <n v="5774.14"/>
    <n v="138"/>
    <n v="125.86"/>
  </r>
  <r>
    <x v="35"/>
    <n v="15000"/>
    <n v="0"/>
    <n v="0"/>
    <n v="15000"/>
    <n v="0"/>
    <n v="0"/>
    <n v="15000"/>
  </r>
  <r>
    <x v="36"/>
    <n v="0"/>
    <n v="18258.02"/>
    <n v="0"/>
    <n v="18258.02"/>
    <n v="14832.57"/>
    <n v="10202.99"/>
    <n v="3425.45"/>
  </r>
  <r>
    <x v="41"/>
    <n v="0"/>
    <n v="8146.18"/>
    <n v="0"/>
    <n v="8146.18"/>
    <n v="8028.42"/>
    <n v="8028.42"/>
    <n v="117.76"/>
  </r>
  <r>
    <x v="8"/>
    <n v="65000"/>
    <n v="27304.2"/>
    <n v="45000"/>
    <n v="47304.2"/>
    <n v="28635.13"/>
    <n v="18369.41"/>
    <n v="18669.07"/>
  </r>
  <r>
    <x v="11"/>
    <n v="30000"/>
    <n v="0"/>
    <n v="5400"/>
    <n v="24600"/>
    <n v="4600"/>
    <n v="2300"/>
    <n v="20000"/>
  </r>
  <r>
    <x v="8"/>
    <n v="10000"/>
    <n v="0"/>
    <n v="5400"/>
    <n v="4600"/>
    <n v="4600"/>
    <n v="2300"/>
    <n v="0"/>
  </r>
  <r>
    <x v="35"/>
    <n v="20000"/>
    <n v="0"/>
    <n v="0"/>
    <n v="20000"/>
    <n v="0"/>
    <n v="0"/>
    <n v="20000"/>
  </r>
  <r>
    <x v="8"/>
    <n v="30000"/>
    <n v="0"/>
    <n v="5400"/>
    <n v="24600"/>
    <n v="4600"/>
    <n v="2300"/>
    <n v="20000"/>
  </r>
  <r>
    <x v="12"/>
    <n v="55000"/>
    <n v="28000"/>
    <n v="20000"/>
    <n v="63000"/>
    <n v="14929.71"/>
    <n v="14929.71"/>
    <n v="48070.29"/>
  </r>
  <r>
    <x v="8"/>
    <n v="30000"/>
    <n v="0"/>
    <n v="20000"/>
    <n v="10000"/>
    <n v="5783.27"/>
    <n v="5783.27"/>
    <n v="4216.7299999999996"/>
  </r>
  <r>
    <x v="35"/>
    <n v="25000"/>
    <n v="0"/>
    <n v="0"/>
    <n v="25000"/>
    <n v="0"/>
    <n v="0"/>
    <n v="25000"/>
  </r>
  <r>
    <x v="36"/>
    <n v="0"/>
    <n v="28000"/>
    <n v="0"/>
    <n v="28000"/>
    <n v="9146.44"/>
    <n v="9146.44"/>
    <n v="18853.560000000001"/>
  </r>
  <r>
    <x v="8"/>
    <n v="55000"/>
    <n v="28000"/>
    <n v="20000"/>
    <n v="63000"/>
    <n v="14929.71"/>
    <n v="14929.71"/>
    <n v="48070.29"/>
  </r>
  <r>
    <x v="15"/>
    <n v="1539205"/>
    <n v="380029.42"/>
    <n v="748100"/>
    <n v="1171134.42"/>
    <n v="590349.24"/>
    <n v="456178.21"/>
    <n v="580785.18000000005"/>
  </r>
  <r>
    <x v="4"/>
    <n v="1539205"/>
    <n v="380029.42"/>
    <n v="748100"/>
    <n v="1171134.42"/>
    <n v="590349.24"/>
    <n v="456178.21"/>
    <n v="580785.18000000005"/>
  </r>
  <r>
    <x v="42"/>
    <n v="42200"/>
    <n v="30000"/>
    <n v="30000"/>
    <n v="42200"/>
    <n v="0"/>
    <n v="0"/>
    <n v="42200"/>
  </r>
  <r>
    <x v="6"/>
    <n v="42200"/>
    <n v="30000"/>
    <n v="30000"/>
    <n v="42200"/>
    <n v="0"/>
    <n v="0"/>
    <n v="42200"/>
  </r>
  <r>
    <x v="17"/>
    <n v="42200"/>
    <n v="30000"/>
    <n v="30000"/>
    <n v="42200"/>
    <n v="0"/>
    <n v="0"/>
    <n v="42200"/>
  </r>
  <r>
    <x v="8"/>
    <n v="30000"/>
    <n v="0"/>
    <n v="30000"/>
    <n v="0"/>
    <n v="0"/>
    <n v="0"/>
    <n v="0"/>
  </r>
  <r>
    <x v="35"/>
    <n v="12200"/>
    <n v="0"/>
    <n v="0"/>
    <n v="12200"/>
    <n v="0"/>
    <n v="0"/>
    <n v="12200"/>
  </r>
  <r>
    <x v="36"/>
    <n v="0"/>
    <n v="30000"/>
    <n v="0"/>
    <n v="30000"/>
    <n v="0"/>
    <n v="0"/>
    <n v="30000"/>
  </r>
  <r>
    <x v="8"/>
    <n v="42200"/>
    <n v="30000"/>
    <n v="30000"/>
    <n v="42200"/>
    <n v="0"/>
    <n v="0"/>
    <n v="42200"/>
  </r>
  <r>
    <x v="43"/>
    <n v="200"/>
    <n v="125359.91"/>
    <n v="0"/>
    <n v="125559.91"/>
    <n v="90000"/>
    <n v="0"/>
    <n v="35559.910000000003"/>
  </r>
  <r>
    <x v="6"/>
    <n v="200"/>
    <n v="125359.91"/>
    <n v="0"/>
    <n v="125559.91"/>
    <n v="90000"/>
    <n v="0"/>
    <n v="35559.910000000003"/>
  </r>
  <r>
    <x v="17"/>
    <n v="200"/>
    <n v="125359.91"/>
    <n v="0"/>
    <n v="125559.91"/>
    <n v="90000"/>
    <n v="0"/>
    <n v="35559.910000000003"/>
  </r>
  <r>
    <x v="8"/>
    <n v="100"/>
    <n v="0"/>
    <n v="0"/>
    <n v="100"/>
    <n v="0"/>
    <n v="0"/>
    <n v="100"/>
  </r>
  <r>
    <x v="35"/>
    <n v="100"/>
    <n v="0"/>
    <n v="0"/>
    <n v="100"/>
    <n v="0"/>
    <n v="0"/>
    <n v="100"/>
  </r>
  <r>
    <x v="36"/>
    <n v="0"/>
    <n v="125359.91"/>
    <n v="0"/>
    <n v="125359.91"/>
    <n v="90000"/>
    <n v="0"/>
    <n v="35359.910000000003"/>
  </r>
  <r>
    <x v="8"/>
    <n v="200"/>
    <n v="125359.91"/>
    <n v="0"/>
    <n v="125559.91"/>
    <n v="90000"/>
    <n v="0"/>
    <n v="35559.910000000003"/>
  </r>
  <r>
    <x v="44"/>
    <n v="100"/>
    <n v="25000"/>
    <n v="0"/>
    <n v="25100"/>
    <n v="0"/>
    <n v="0"/>
    <n v="25100"/>
  </r>
  <r>
    <x v="6"/>
    <n v="100"/>
    <n v="25000"/>
    <n v="0"/>
    <n v="25100"/>
    <n v="0"/>
    <n v="0"/>
    <n v="25100"/>
  </r>
  <r>
    <x v="17"/>
    <n v="100"/>
    <n v="25000"/>
    <n v="0"/>
    <n v="25100"/>
    <n v="0"/>
    <n v="0"/>
    <n v="25100"/>
  </r>
  <r>
    <x v="8"/>
    <n v="100"/>
    <n v="0"/>
    <n v="0"/>
    <n v="100"/>
    <n v="0"/>
    <n v="0"/>
    <n v="100"/>
  </r>
  <r>
    <x v="36"/>
    <n v="0"/>
    <n v="25000"/>
    <n v="0"/>
    <n v="25000"/>
    <n v="0"/>
    <n v="0"/>
    <n v="25000"/>
  </r>
  <r>
    <x v="8"/>
    <n v="100"/>
    <n v="25000"/>
    <n v="0"/>
    <n v="25100"/>
    <n v="0"/>
    <n v="0"/>
    <n v="25100"/>
  </r>
  <r>
    <x v="45"/>
    <n v="62000"/>
    <n v="500"/>
    <n v="27500"/>
    <n v="35000"/>
    <n v="4332.2"/>
    <n v="3585.1"/>
    <n v="30667.8"/>
  </r>
  <r>
    <x v="6"/>
    <n v="62000"/>
    <n v="500"/>
    <n v="27500"/>
    <n v="35000"/>
    <n v="4332.2"/>
    <n v="3585.1"/>
    <n v="30667.8"/>
  </r>
  <r>
    <x v="10"/>
    <n v="15000"/>
    <n v="500"/>
    <n v="15000"/>
    <n v="500"/>
    <n v="414.5"/>
    <n v="0"/>
    <n v="85.5"/>
  </r>
  <r>
    <x v="8"/>
    <n v="15000"/>
    <n v="500"/>
    <n v="15000"/>
    <n v="500"/>
    <n v="414.5"/>
    <n v="0"/>
    <n v="85.5"/>
  </r>
  <r>
    <x v="8"/>
    <n v="15000"/>
    <n v="500"/>
    <n v="15000"/>
    <n v="500"/>
    <n v="414.5"/>
    <n v="0"/>
    <n v="85.5"/>
  </r>
  <r>
    <x v="28"/>
    <n v="5000"/>
    <n v="0"/>
    <n v="5000"/>
    <n v="0"/>
    <n v="0"/>
    <n v="0"/>
    <n v="0"/>
  </r>
  <r>
    <x v="8"/>
    <n v="5000"/>
    <n v="0"/>
    <n v="5000"/>
    <n v="0"/>
    <n v="0"/>
    <n v="0"/>
    <n v="0"/>
  </r>
  <r>
    <x v="8"/>
    <n v="5000"/>
    <n v="0"/>
    <n v="5000"/>
    <n v="0"/>
    <n v="0"/>
    <n v="0"/>
    <n v="0"/>
  </r>
  <r>
    <x v="11"/>
    <n v="5000"/>
    <n v="0"/>
    <n v="5000"/>
    <n v="0"/>
    <n v="0"/>
    <n v="0"/>
    <n v="0"/>
  </r>
  <r>
    <x v="8"/>
    <n v="5000"/>
    <n v="0"/>
    <n v="5000"/>
    <n v="0"/>
    <n v="0"/>
    <n v="0"/>
    <n v="0"/>
  </r>
  <r>
    <x v="8"/>
    <n v="5000"/>
    <n v="0"/>
    <n v="5000"/>
    <n v="0"/>
    <n v="0"/>
    <n v="0"/>
    <n v="0"/>
  </r>
  <r>
    <x v="12"/>
    <n v="35000"/>
    <n v="0"/>
    <n v="500"/>
    <n v="34500"/>
    <n v="3917.7"/>
    <n v="3585.1"/>
    <n v="30582.3"/>
  </r>
  <r>
    <x v="8"/>
    <n v="35000"/>
    <n v="0"/>
    <n v="500"/>
    <n v="34500"/>
    <n v="3917.7"/>
    <n v="3585.1"/>
    <n v="30582.3"/>
  </r>
  <r>
    <x v="8"/>
    <n v="35000"/>
    <n v="0"/>
    <n v="500"/>
    <n v="34500"/>
    <n v="3917.7"/>
    <n v="3585.1"/>
    <n v="30582.3"/>
  </r>
  <r>
    <x v="46"/>
    <n v="2000"/>
    <n v="0"/>
    <n v="2000"/>
    <n v="0"/>
    <n v="0"/>
    <n v="0"/>
    <n v="0"/>
  </r>
  <r>
    <x v="8"/>
    <n v="2000"/>
    <n v="0"/>
    <n v="2000"/>
    <n v="0"/>
    <n v="0"/>
    <n v="0"/>
    <n v="0"/>
  </r>
  <r>
    <x v="8"/>
    <n v="2000"/>
    <n v="0"/>
    <n v="2000"/>
    <n v="0"/>
    <n v="0"/>
    <n v="0"/>
    <n v="0"/>
  </r>
  <r>
    <x v="47"/>
    <n v="12233"/>
    <n v="16618.95"/>
    <n v="8000"/>
    <n v="20851.95"/>
    <n v="229"/>
    <n v="104"/>
    <n v="20622.95"/>
  </r>
  <r>
    <x v="6"/>
    <n v="12233"/>
    <n v="16618.95"/>
    <n v="8000"/>
    <n v="20851.95"/>
    <n v="229"/>
    <n v="104"/>
    <n v="20622.95"/>
  </r>
  <r>
    <x v="10"/>
    <n v="1100"/>
    <n v="4000"/>
    <n v="1000"/>
    <n v="4100"/>
    <n v="0"/>
    <n v="0"/>
    <n v="4100"/>
  </r>
  <r>
    <x v="8"/>
    <n v="1000"/>
    <n v="0"/>
    <n v="1000"/>
    <n v="0"/>
    <n v="0"/>
    <n v="0"/>
    <n v="0"/>
  </r>
  <r>
    <x v="35"/>
    <n v="100"/>
    <n v="0"/>
    <n v="0"/>
    <n v="100"/>
    <n v="0"/>
    <n v="0"/>
    <n v="100"/>
  </r>
  <r>
    <x v="36"/>
    <n v="0"/>
    <n v="4000"/>
    <n v="0"/>
    <n v="4000"/>
    <n v="0"/>
    <n v="0"/>
    <n v="4000"/>
  </r>
  <r>
    <x v="8"/>
    <n v="1100"/>
    <n v="4000"/>
    <n v="1000"/>
    <n v="4100"/>
    <n v="0"/>
    <n v="0"/>
    <n v="4100"/>
  </r>
  <r>
    <x v="27"/>
    <n v="500"/>
    <n v="0"/>
    <n v="0"/>
    <n v="500"/>
    <n v="0"/>
    <n v="0"/>
    <n v="500"/>
  </r>
  <r>
    <x v="8"/>
    <n v="500"/>
    <n v="0"/>
    <n v="0"/>
    <n v="500"/>
    <n v="0"/>
    <n v="0"/>
    <n v="500"/>
  </r>
  <r>
    <x v="8"/>
    <n v="500"/>
    <n v="0"/>
    <n v="0"/>
    <n v="500"/>
    <n v="0"/>
    <n v="0"/>
    <n v="500"/>
  </r>
  <r>
    <x v="28"/>
    <n v="2000"/>
    <n v="0"/>
    <n v="2000"/>
    <n v="0"/>
    <n v="0"/>
    <n v="0"/>
    <n v="0"/>
  </r>
  <r>
    <x v="8"/>
    <n v="2000"/>
    <n v="0"/>
    <n v="2000"/>
    <n v="0"/>
    <n v="0"/>
    <n v="0"/>
    <n v="0"/>
  </r>
  <r>
    <x v="8"/>
    <n v="2000"/>
    <n v="0"/>
    <n v="2000"/>
    <n v="0"/>
    <n v="0"/>
    <n v="0"/>
    <n v="0"/>
  </r>
  <r>
    <x v="11"/>
    <n v="600"/>
    <n v="0"/>
    <n v="0"/>
    <n v="600"/>
    <n v="0"/>
    <n v="0"/>
    <n v="600"/>
  </r>
  <r>
    <x v="8"/>
    <n v="500"/>
    <n v="0"/>
    <n v="0"/>
    <n v="500"/>
    <n v="0"/>
    <n v="0"/>
    <n v="500"/>
  </r>
  <r>
    <x v="35"/>
    <n v="100"/>
    <n v="0"/>
    <n v="0"/>
    <n v="100"/>
    <n v="0"/>
    <n v="0"/>
    <n v="100"/>
  </r>
  <r>
    <x v="8"/>
    <n v="600"/>
    <n v="0"/>
    <n v="0"/>
    <n v="600"/>
    <n v="0"/>
    <n v="0"/>
    <n v="600"/>
  </r>
  <r>
    <x v="12"/>
    <n v="2833"/>
    <n v="11036"/>
    <n v="0"/>
    <n v="13869"/>
    <n v="229"/>
    <n v="104"/>
    <n v="13640"/>
  </r>
  <r>
    <x v="8"/>
    <n v="500"/>
    <n v="0"/>
    <n v="0"/>
    <n v="500"/>
    <n v="0"/>
    <n v="0"/>
    <n v="500"/>
  </r>
  <r>
    <x v="35"/>
    <n v="2333"/>
    <n v="0"/>
    <n v="0"/>
    <n v="2333"/>
    <n v="0"/>
    <n v="0"/>
    <n v="2333"/>
  </r>
  <r>
    <x v="36"/>
    <n v="0"/>
    <n v="11036"/>
    <n v="0"/>
    <n v="11036"/>
    <n v="229"/>
    <n v="104"/>
    <n v="10807"/>
  </r>
  <r>
    <x v="8"/>
    <n v="2833"/>
    <n v="11036"/>
    <n v="0"/>
    <n v="13869"/>
    <n v="229"/>
    <n v="104"/>
    <n v="13640"/>
  </r>
  <r>
    <x v="13"/>
    <n v="200"/>
    <n v="0"/>
    <n v="0"/>
    <n v="200"/>
    <n v="0"/>
    <n v="0"/>
    <n v="200"/>
  </r>
  <r>
    <x v="8"/>
    <n v="100"/>
    <n v="0"/>
    <n v="0"/>
    <n v="100"/>
    <n v="0"/>
    <n v="0"/>
    <n v="100"/>
  </r>
  <r>
    <x v="35"/>
    <n v="100"/>
    <n v="0"/>
    <n v="0"/>
    <n v="100"/>
    <n v="0"/>
    <n v="0"/>
    <n v="100"/>
  </r>
  <r>
    <x v="8"/>
    <n v="200"/>
    <n v="0"/>
    <n v="0"/>
    <n v="200"/>
    <n v="0"/>
    <n v="0"/>
    <n v="200"/>
  </r>
  <r>
    <x v="46"/>
    <n v="5000"/>
    <n v="1582.95"/>
    <n v="5000"/>
    <n v="1582.95"/>
    <n v="0"/>
    <n v="0"/>
    <n v="1582.95"/>
  </r>
  <r>
    <x v="8"/>
    <n v="5000"/>
    <n v="0"/>
    <n v="5000"/>
    <n v="0"/>
    <n v="0"/>
    <n v="0"/>
    <n v="0"/>
  </r>
  <r>
    <x v="36"/>
    <n v="0"/>
    <n v="1582.95"/>
    <n v="0"/>
    <n v="1582.95"/>
    <n v="0"/>
    <n v="0"/>
    <n v="1582.95"/>
  </r>
  <r>
    <x v="8"/>
    <n v="5000"/>
    <n v="1582.95"/>
    <n v="5000"/>
    <n v="1582.95"/>
    <n v="0"/>
    <n v="0"/>
    <n v="1582.95"/>
  </r>
  <r>
    <x v="48"/>
    <n v="315000"/>
    <n v="0"/>
    <n v="91500"/>
    <n v="223500"/>
    <n v="187200"/>
    <n v="156000"/>
    <n v="36300"/>
  </r>
  <r>
    <x v="6"/>
    <n v="315000"/>
    <n v="0"/>
    <n v="91500"/>
    <n v="223500"/>
    <n v="187200"/>
    <n v="156000"/>
    <n v="36300"/>
  </r>
  <r>
    <x v="46"/>
    <n v="315000"/>
    <n v="0"/>
    <n v="91500"/>
    <n v="223500"/>
    <n v="187200"/>
    <n v="156000"/>
    <n v="36300"/>
  </r>
  <r>
    <x v="8"/>
    <n v="315000"/>
    <n v="0"/>
    <n v="91500"/>
    <n v="223500"/>
    <n v="187200"/>
    <n v="156000"/>
    <n v="36300"/>
  </r>
  <r>
    <x v="8"/>
    <n v="315000"/>
    <n v="0"/>
    <n v="91500"/>
    <n v="223500"/>
    <n v="187200"/>
    <n v="156000"/>
    <n v="36300"/>
  </r>
  <r>
    <x v="49"/>
    <n v="18000"/>
    <n v="0"/>
    <n v="9000"/>
    <n v="9000"/>
    <n v="8965.5"/>
    <n v="4100.5"/>
    <n v="34.5"/>
  </r>
  <r>
    <x v="6"/>
    <n v="18000"/>
    <n v="0"/>
    <n v="9000"/>
    <n v="9000"/>
    <n v="8965.5"/>
    <n v="4100.5"/>
    <n v="34.5"/>
  </r>
  <r>
    <x v="46"/>
    <n v="18000"/>
    <n v="0"/>
    <n v="9000"/>
    <n v="9000"/>
    <n v="8965.5"/>
    <n v="4100.5"/>
    <n v="34.5"/>
  </r>
  <r>
    <x v="8"/>
    <n v="18000"/>
    <n v="0"/>
    <n v="9000"/>
    <n v="9000"/>
    <n v="8965.5"/>
    <n v="4100.5"/>
    <n v="34.5"/>
  </r>
  <r>
    <x v="8"/>
    <n v="18000"/>
    <n v="0"/>
    <n v="9000"/>
    <n v="9000"/>
    <n v="8965.5"/>
    <n v="4100.5"/>
    <n v="34.5"/>
  </r>
  <r>
    <x v="37"/>
    <n v="56200"/>
    <n v="95000"/>
    <n v="1300"/>
    <n v="149900"/>
    <n v="25023.62"/>
    <n v="22802.62"/>
    <n v="124876.38"/>
  </r>
  <r>
    <x v="6"/>
    <n v="56200"/>
    <n v="95000"/>
    <n v="1300"/>
    <n v="149900"/>
    <n v="25023.62"/>
    <n v="22802.62"/>
    <n v="124876.38"/>
  </r>
  <r>
    <x v="31"/>
    <n v="100"/>
    <n v="0"/>
    <n v="0"/>
    <n v="100"/>
    <n v="0"/>
    <n v="0"/>
    <n v="100"/>
  </r>
  <r>
    <x v="35"/>
    <n v="100"/>
    <n v="0"/>
    <n v="0"/>
    <n v="100"/>
    <n v="0"/>
    <n v="0"/>
    <n v="100"/>
  </r>
  <r>
    <x v="35"/>
    <n v="100"/>
    <n v="0"/>
    <n v="0"/>
    <n v="100"/>
    <n v="0"/>
    <n v="0"/>
    <n v="100"/>
  </r>
  <r>
    <x v="26"/>
    <n v="2000"/>
    <n v="0"/>
    <n v="0"/>
    <n v="2000"/>
    <n v="450"/>
    <n v="450"/>
    <n v="1550"/>
  </r>
  <r>
    <x v="35"/>
    <n v="2000"/>
    <n v="0"/>
    <n v="0"/>
    <n v="2000"/>
    <n v="450"/>
    <n v="450"/>
    <n v="1550"/>
  </r>
  <r>
    <x v="35"/>
    <n v="2000"/>
    <n v="0"/>
    <n v="0"/>
    <n v="2000"/>
    <n v="450"/>
    <n v="450"/>
    <n v="1550"/>
  </r>
  <r>
    <x v="10"/>
    <n v="8000"/>
    <n v="0"/>
    <n v="1300"/>
    <n v="6700"/>
    <n v="0"/>
    <n v="0"/>
    <n v="6700"/>
  </r>
  <r>
    <x v="8"/>
    <n v="3000"/>
    <n v="0"/>
    <n v="1300"/>
    <n v="1700"/>
    <n v="0"/>
    <n v="0"/>
    <n v="1700"/>
  </r>
  <r>
    <x v="35"/>
    <n v="5000"/>
    <n v="0"/>
    <n v="0"/>
    <n v="5000"/>
    <n v="0"/>
    <n v="0"/>
    <n v="5000"/>
  </r>
  <r>
    <x v="8"/>
    <n v="8000"/>
    <n v="0"/>
    <n v="1300"/>
    <n v="6700"/>
    <n v="0"/>
    <n v="0"/>
    <n v="6700"/>
  </r>
  <r>
    <x v="28"/>
    <n v="2000"/>
    <n v="0"/>
    <n v="0"/>
    <n v="2000"/>
    <n v="0"/>
    <n v="0"/>
    <n v="2000"/>
  </r>
  <r>
    <x v="35"/>
    <n v="2000"/>
    <n v="0"/>
    <n v="0"/>
    <n v="2000"/>
    <n v="0"/>
    <n v="0"/>
    <n v="2000"/>
  </r>
  <r>
    <x v="35"/>
    <n v="2000"/>
    <n v="0"/>
    <n v="0"/>
    <n v="2000"/>
    <n v="0"/>
    <n v="0"/>
    <n v="2000"/>
  </r>
  <r>
    <x v="11"/>
    <n v="2000"/>
    <n v="32600"/>
    <n v="0"/>
    <n v="34600"/>
    <n v="19800"/>
    <n v="18000"/>
    <n v="14800"/>
  </r>
  <r>
    <x v="8"/>
    <n v="1000"/>
    <n v="2600"/>
    <n v="0"/>
    <n v="3600"/>
    <n v="3600"/>
    <n v="3600"/>
    <n v="0"/>
  </r>
  <r>
    <x v="35"/>
    <n v="1000"/>
    <n v="0"/>
    <n v="0"/>
    <n v="1000"/>
    <n v="0"/>
    <n v="0"/>
    <n v="1000"/>
  </r>
  <r>
    <x v="36"/>
    <n v="0"/>
    <n v="30000"/>
    <n v="0"/>
    <n v="30000"/>
    <n v="16200"/>
    <n v="14400"/>
    <n v="13800"/>
  </r>
  <r>
    <x v="8"/>
    <n v="2000"/>
    <n v="32600"/>
    <n v="0"/>
    <n v="34600"/>
    <n v="19800"/>
    <n v="18000"/>
    <n v="14800"/>
  </r>
  <r>
    <x v="12"/>
    <n v="41400"/>
    <n v="62400"/>
    <n v="0"/>
    <n v="103800"/>
    <n v="4773.62"/>
    <n v="4352.62"/>
    <n v="99026.38"/>
  </r>
  <r>
    <x v="8"/>
    <n v="1000"/>
    <n v="3400"/>
    <n v="0"/>
    <n v="4400"/>
    <n v="3336.74"/>
    <n v="3062.34"/>
    <n v="1063.26"/>
  </r>
  <r>
    <x v="35"/>
    <n v="40400"/>
    <n v="0"/>
    <n v="0"/>
    <n v="40400"/>
    <n v="1436.88"/>
    <n v="1290.28"/>
    <n v="38963.120000000003"/>
  </r>
  <r>
    <x v="36"/>
    <n v="0"/>
    <n v="59000"/>
    <n v="0"/>
    <n v="59000"/>
    <n v="0"/>
    <n v="0"/>
    <n v="59000"/>
  </r>
  <r>
    <x v="8"/>
    <n v="41400"/>
    <n v="62400"/>
    <n v="0"/>
    <n v="103800"/>
    <n v="4773.62"/>
    <n v="4352.62"/>
    <n v="99026.38"/>
  </r>
  <r>
    <x v="13"/>
    <n v="700"/>
    <n v="0"/>
    <n v="0"/>
    <n v="700"/>
    <n v="0"/>
    <n v="0"/>
    <n v="700"/>
  </r>
  <r>
    <x v="8"/>
    <n v="200"/>
    <n v="0"/>
    <n v="0"/>
    <n v="200"/>
    <n v="0"/>
    <n v="0"/>
    <n v="200"/>
  </r>
  <r>
    <x v="35"/>
    <n v="500"/>
    <n v="0"/>
    <n v="0"/>
    <n v="500"/>
    <n v="0"/>
    <n v="0"/>
    <n v="500"/>
  </r>
  <r>
    <x v="8"/>
    <n v="700"/>
    <n v="0"/>
    <n v="0"/>
    <n v="700"/>
    <n v="0"/>
    <n v="0"/>
    <n v="700"/>
  </r>
  <r>
    <x v="50"/>
    <n v="86032"/>
    <n v="50.56"/>
    <n v="34000"/>
    <n v="52082.559999999998"/>
    <n v="46200"/>
    <n v="46200"/>
    <n v="5882.56"/>
  </r>
  <r>
    <x v="6"/>
    <n v="86032"/>
    <n v="50.56"/>
    <n v="34000"/>
    <n v="52082.559999999998"/>
    <n v="46200"/>
    <n v="46200"/>
    <n v="5882.56"/>
  </r>
  <r>
    <x v="46"/>
    <n v="86032"/>
    <n v="50.56"/>
    <n v="34000"/>
    <n v="52082.559999999998"/>
    <n v="46200"/>
    <n v="46200"/>
    <n v="5882.56"/>
  </r>
  <r>
    <x v="8"/>
    <n v="40000"/>
    <n v="0"/>
    <n v="34000"/>
    <n v="6000"/>
    <n v="5650"/>
    <n v="5650"/>
    <n v="350"/>
  </r>
  <r>
    <x v="51"/>
    <n v="46032"/>
    <n v="0"/>
    <n v="0"/>
    <n v="46032"/>
    <n v="40550"/>
    <n v="40550"/>
    <n v="5482"/>
  </r>
  <r>
    <x v="41"/>
    <n v="0"/>
    <n v="50.56"/>
    <n v="0"/>
    <n v="50.56"/>
    <n v="0"/>
    <n v="0"/>
    <n v="50.56"/>
  </r>
  <r>
    <x v="8"/>
    <n v="86032"/>
    <n v="50.56"/>
    <n v="34000"/>
    <n v="52082.559999999998"/>
    <n v="46200"/>
    <n v="46200"/>
    <n v="5882.56"/>
  </r>
  <r>
    <x v="52"/>
    <n v="237300"/>
    <n v="6500"/>
    <n v="84000"/>
    <n v="159800"/>
    <n v="55112.65"/>
    <n v="55003.65"/>
    <n v="104687.35"/>
  </r>
  <r>
    <x v="6"/>
    <n v="237300"/>
    <n v="6500"/>
    <n v="84000"/>
    <n v="159800"/>
    <n v="55112.65"/>
    <n v="55003.65"/>
    <n v="104687.35"/>
  </r>
  <r>
    <x v="7"/>
    <n v="161000"/>
    <n v="6500"/>
    <n v="40000"/>
    <n v="127500"/>
    <n v="53655.47"/>
    <n v="53655.47"/>
    <n v="73844.53"/>
  </r>
  <r>
    <x v="8"/>
    <n v="90000"/>
    <n v="6500"/>
    <n v="40000"/>
    <n v="56500"/>
    <n v="53655.47"/>
    <n v="53655.47"/>
    <n v="2844.53"/>
  </r>
  <r>
    <x v="35"/>
    <n v="71000"/>
    <n v="0"/>
    <n v="0"/>
    <n v="71000"/>
    <n v="0"/>
    <n v="0"/>
    <n v="71000"/>
  </r>
  <r>
    <x v="8"/>
    <n v="161000"/>
    <n v="6500"/>
    <n v="40000"/>
    <n v="127500"/>
    <n v="53655.47"/>
    <n v="53655.47"/>
    <n v="73844.53"/>
  </r>
  <r>
    <x v="9"/>
    <n v="36200"/>
    <n v="0"/>
    <n v="20000"/>
    <n v="16200"/>
    <n v="0"/>
    <n v="0"/>
    <n v="16200"/>
  </r>
  <r>
    <x v="8"/>
    <n v="20000"/>
    <n v="0"/>
    <n v="20000"/>
    <n v="0"/>
    <n v="0"/>
    <n v="0"/>
    <n v="0"/>
  </r>
  <r>
    <x v="35"/>
    <n v="16200"/>
    <n v="0"/>
    <n v="0"/>
    <n v="16200"/>
    <n v="0"/>
    <n v="0"/>
    <n v="16200"/>
  </r>
  <r>
    <x v="8"/>
    <n v="36200"/>
    <n v="0"/>
    <n v="20000"/>
    <n v="16200"/>
    <n v="0"/>
    <n v="0"/>
    <n v="16200"/>
  </r>
  <r>
    <x v="10"/>
    <n v="23300"/>
    <n v="0"/>
    <n v="10000"/>
    <n v="13300"/>
    <n v="0"/>
    <n v="0"/>
    <n v="13300"/>
  </r>
  <r>
    <x v="8"/>
    <n v="10000"/>
    <n v="0"/>
    <n v="10000"/>
    <n v="0"/>
    <n v="0"/>
    <n v="0"/>
    <n v="0"/>
  </r>
  <r>
    <x v="35"/>
    <n v="13300"/>
    <n v="0"/>
    <n v="0"/>
    <n v="13300"/>
    <n v="0"/>
    <n v="0"/>
    <n v="13300"/>
  </r>
  <r>
    <x v="8"/>
    <n v="23300"/>
    <n v="0"/>
    <n v="10000"/>
    <n v="13300"/>
    <n v="0"/>
    <n v="0"/>
    <n v="13300"/>
  </r>
  <r>
    <x v="27"/>
    <n v="500"/>
    <n v="0"/>
    <n v="0"/>
    <n v="500"/>
    <n v="0"/>
    <n v="0"/>
    <n v="500"/>
  </r>
  <r>
    <x v="8"/>
    <n v="500"/>
    <n v="0"/>
    <n v="0"/>
    <n v="500"/>
    <n v="0"/>
    <n v="0"/>
    <n v="500"/>
  </r>
  <r>
    <x v="8"/>
    <n v="500"/>
    <n v="0"/>
    <n v="0"/>
    <n v="500"/>
    <n v="0"/>
    <n v="0"/>
    <n v="500"/>
  </r>
  <r>
    <x v="11"/>
    <n v="5100"/>
    <n v="0"/>
    <n v="5000"/>
    <n v="100"/>
    <n v="0"/>
    <n v="0"/>
    <n v="100"/>
  </r>
  <r>
    <x v="8"/>
    <n v="5000"/>
    <n v="0"/>
    <n v="5000"/>
    <n v="0"/>
    <n v="0"/>
    <n v="0"/>
    <n v="0"/>
  </r>
  <r>
    <x v="35"/>
    <n v="100"/>
    <n v="0"/>
    <n v="0"/>
    <n v="100"/>
    <n v="0"/>
    <n v="0"/>
    <n v="100"/>
  </r>
  <r>
    <x v="8"/>
    <n v="5100"/>
    <n v="0"/>
    <n v="5000"/>
    <n v="100"/>
    <n v="0"/>
    <n v="0"/>
    <n v="100"/>
  </r>
  <r>
    <x v="12"/>
    <n v="10100"/>
    <n v="0"/>
    <n v="8000"/>
    <n v="2100"/>
    <n v="1457.18"/>
    <n v="1348.18"/>
    <n v="642.82000000000005"/>
  </r>
  <r>
    <x v="8"/>
    <n v="10000"/>
    <n v="0"/>
    <n v="8000"/>
    <n v="2000"/>
    <n v="1457.18"/>
    <n v="1348.18"/>
    <n v="542.82000000000005"/>
  </r>
  <r>
    <x v="35"/>
    <n v="100"/>
    <n v="0"/>
    <n v="0"/>
    <n v="100"/>
    <n v="0"/>
    <n v="0"/>
    <n v="100"/>
  </r>
  <r>
    <x v="8"/>
    <n v="10100"/>
    <n v="0"/>
    <n v="8000"/>
    <n v="2100"/>
    <n v="1457.18"/>
    <n v="1348.18"/>
    <n v="642.82000000000005"/>
  </r>
  <r>
    <x v="13"/>
    <n v="1100"/>
    <n v="0"/>
    <n v="1000"/>
    <n v="100"/>
    <n v="0"/>
    <n v="0"/>
    <n v="100"/>
  </r>
  <r>
    <x v="8"/>
    <n v="1000"/>
    <n v="0"/>
    <n v="1000"/>
    <n v="0"/>
    <n v="0"/>
    <n v="0"/>
    <n v="0"/>
  </r>
  <r>
    <x v="35"/>
    <n v="100"/>
    <n v="0"/>
    <n v="0"/>
    <n v="100"/>
    <n v="0"/>
    <n v="0"/>
    <n v="100"/>
  </r>
  <r>
    <x v="8"/>
    <n v="1100"/>
    <n v="0"/>
    <n v="1000"/>
    <n v="100"/>
    <n v="0"/>
    <n v="0"/>
    <n v="100"/>
  </r>
  <r>
    <x v="53"/>
    <n v="429000"/>
    <n v="51000"/>
    <n v="212800"/>
    <n v="267200"/>
    <n v="156649.76999999999"/>
    <n v="151745.84"/>
    <n v="110550.23"/>
  </r>
  <r>
    <x v="6"/>
    <n v="429000"/>
    <n v="51000"/>
    <n v="212800"/>
    <n v="267200"/>
    <n v="156649.76999999999"/>
    <n v="151745.84"/>
    <n v="110550.23"/>
  </r>
  <r>
    <x v="24"/>
    <n v="140000"/>
    <n v="0"/>
    <n v="140000"/>
    <n v="0"/>
    <n v="0"/>
    <n v="0"/>
    <n v="0"/>
  </r>
  <r>
    <x v="8"/>
    <n v="140000"/>
    <n v="0"/>
    <n v="140000"/>
    <n v="0"/>
    <n v="0"/>
    <n v="0"/>
    <n v="0"/>
  </r>
  <r>
    <x v="8"/>
    <n v="140000"/>
    <n v="0"/>
    <n v="140000"/>
    <n v="0"/>
    <n v="0"/>
    <n v="0"/>
    <n v="0"/>
  </r>
  <r>
    <x v="7"/>
    <n v="176000"/>
    <n v="50000"/>
    <n v="0"/>
    <n v="226000"/>
    <n v="137365.37"/>
    <n v="137365.37"/>
    <n v="88634.63"/>
  </r>
  <r>
    <x v="8"/>
    <n v="90000"/>
    <n v="50000"/>
    <n v="0"/>
    <n v="140000"/>
    <n v="137365.37"/>
    <n v="137365.37"/>
    <n v="2634.63"/>
  </r>
  <r>
    <x v="35"/>
    <n v="86000"/>
    <n v="0"/>
    <n v="0"/>
    <n v="86000"/>
    <n v="0"/>
    <n v="0"/>
    <n v="86000"/>
  </r>
  <r>
    <x v="8"/>
    <n v="176000"/>
    <n v="50000"/>
    <n v="0"/>
    <n v="226000"/>
    <n v="137365.37"/>
    <n v="137365.37"/>
    <n v="88634.63"/>
  </r>
  <r>
    <x v="9"/>
    <n v="63600"/>
    <n v="0"/>
    <n v="48000"/>
    <n v="15600"/>
    <n v="0"/>
    <n v="0"/>
    <n v="15600"/>
  </r>
  <r>
    <x v="8"/>
    <n v="48000"/>
    <n v="0"/>
    <n v="48000"/>
    <n v="0"/>
    <n v="0"/>
    <n v="0"/>
    <n v="0"/>
  </r>
  <r>
    <x v="35"/>
    <n v="15600"/>
    <n v="0"/>
    <n v="0"/>
    <n v="15600"/>
    <n v="0"/>
    <n v="0"/>
    <n v="15600"/>
  </r>
  <r>
    <x v="8"/>
    <n v="63600"/>
    <n v="0"/>
    <n v="48000"/>
    <n v="15600"/>
    <n v="0"/>
    <n v="0"/>
    <n v="15600"/>
  </r>
  <r>
    <x v="10"/>
    <n v="10100"/>
    <n v="0"/>
    <n v="10000"/>
    <n v="100"/>
    <n v="0"/>
    <n v="0"/>
    <n v="100"/>
  </r>
  <r>
    <x v="8"/>
    <n v="10000"/>
    <n v="0"/>
    <n v="10000"/>
    <n v="0"/>
    <n v="0"/>
    <n v="0"/>
    <n v="0"/>
  </r>
  <r>
    <x v="35"/>
    <n v="100"/>
    <n v="0"/>
    <n v="0"/>
    <n v="100"/>
    <n v="0"/>
    <n v="0"/>
    <n v="100"/>
  </r>
  <r>
    <x v="8"/>
    <n v="10100"/>
    <n v="0"/>
    <n v="10000"/>
    <n v="100"/>
    <n v="0"/>
    <n v="0"/>
    <n v="100"/>
  </r>
  <r>
    <x v="27"/>
    <n v="100"/>
    <n v="0"/>
    <n v="0"/>
    <n v="100"/>
    <n v="0"/>
    <n v="0"/>
    <n v="100"/>
  </r>
  <r>
    <x v="35"/>
    <n v="100"/>
    <n v="0"/>
    <n v="0"/>
    <n v="100"/>
    <n v="0"/>
    <n v="0"/>
    <n v="100"/>
  </r>
  <r>
    <x v="35"/>
    <n v="100"/>
    <n v="0"/>
    <n v="0"/>
    <n v="100"/>
    <n v="0"/>
    <n v="0"/>
    <n v="100"/>
  </r>
  <r>
    <x v="11"/>
    <n v="24100"/>
    <n v="0"/>
    <n v="9000"/>
    <n v="15100"/>
    <n v="14395.7"/>
    <n v="11174.05"/>
    <n v="704.3"/>
  </r>
  <r>
    <x v="8"/>
    <n v="24000"/>
    <n v="0"/>
    <n v="9000"/>
    <n v="15000"/>
    <n v="14395.7"/>
    <n v="11174.05"/>
    <n v="604.29999999999995"/>
  </r>
  <r>
    <x v="35"/>
    <n v="100"/>
    <n v="0"/>
    <n v="0"/>
    <n v="100"/>
    <n v="0"/>
    <n v="0"/>
    <n v="100"/>
  </r>
  <r>
    <x v="8"/>
    <n v="24100"/>
    <n v="0"/>
    <n v="9000"/>
    <n v="15100"/>
    <n v="14395.7"/>
    <n v="11174.05"/>
    <n v="704.3"/>
  </r>
  <r>
    <x v="12"/>
    <n v="15100"/>
    <n v="1000"/>
    <n v="5800"/>
    <n v="10300"/>
    <n v="4888.7"/>
    <n v="3206.42"/>
    <n v="5411.3"/>
  </r>
  <r>
    <x v="8"/>
    <n v="15000"/>
    <n v="1000"/>
    <n v="5800"/>
    <n v="10200"/>
    <n v="4888.7"/>
    <n v="3206.42"/>
    <n v="5311.3"/>
  </r>
  <r>
    <x v="35"/>
    <n v="100"/>
    <n v="0"/>
    <n v="0"/>
    <n v="100"/>
    <n v="0"/>
    <n v="0"/>
    <n v="100"/>
  </r>
  <r>
    <x v="8"/>
    <n v="15100"/>
    <n v="1000"/>
    <n v="5800"/>
    <n v="10300"/>
    <n v="4888.7"/>
    <n v="3206.42"/>
    <n v="5411.3"/>
  </r>
  <r>
    <x v="54"/>
    <n v="35000"/>
    <n v="0"/>
    <n v="35000"/>
    <n v="0"/>
    <n v="0"/>
    <n v="0"/>
    <n v="0"/>
  </r>
  <r>
    <x v="6"/>
    <n v="35000"/>
    <n v="0"/>
    <n v="35000"/>
    <n v="0"/>
    <n v="0"/>
    <n v="0"/>
    <n v="0"/>
  </r>
  <r>
    <x v="27"/>
    <n v="35000"/>
    <n v="0"/>
    <n v="35000"/>
    <n v="0"/>
    <n v="0"/>
    <n v="0"/>
    <n v="0"/>
  </r>
  <r>
    <x v="8"/>
    <n v="35000"/>
    <n v="0"/>
    <n v="35000"/>
    <n v="0"/>
    <n v="0"/>
    <n v="0"/>
    <n v="0"/>
  </r>
  <r>
    <x v="8"/>
    <n v="35000"/>
    <n v="0"/>
    <n v="35000"/>
    <n v="0"/>
    <n v="0"/>
    <n v="0"/>
    <n v="0"/>
  </r>
  <r>
    <x v="55"/>
    <n v="45200"/>
    <n v="30000"/>
    <n v="15000"/>
    <n v="60200"/>
    <n v="16636.5"/>
    <n v="16636.5"/>
    <n v="43563.5"/>
  </r>
  <r>
    <x v="6"/>
    <n v="45200"/>
    <n v="30000"/>
    <n v="15000"/>
    <n v="60200"/>
    <n v="16636.5"/>
    <n v="16636.5"/>
    <n v="43563.5"/>
  </r>
  <r>
    <x v="27"/>
    <n v="45000"/>
    <n v="30000"/>
    <n v="15000"/>
    <n v="60000"/>
    <n v="16636.5"/>
    <n v="16636.5"/>
    <n v="43363.5"/>
  </r>
  <r>
    <x v="8"/>
    <n v="15000"/>
    <n v="0"/>
    <n v="15000"/>
    <n v="0"/>
    <n v="0"/>
    <n v="0"/>
    <n v="0"/>
  </r>
  <r>
    <x v="51"/>
    <n v="30000"/>
    <n v="0"/>
    <n v="0"/>
    <n v="30000"/>
    <n v="0"/>
    <n v="0"/>
    <n v="30000"/>
  </r>
  <r>
    <x v="36"/>
    <n v="0"/>
    <n v="30000"/>
    <n v="0"/>
    <n v="30000"/>
    <n v="16636.5"/>
    <n v="16636.5"/>
    <n v="13363.5"/>
  </r>
  <r>
    <x v="8"/>
    <n v="45000"/>
    <n v="30000"/>
    <n v="15000"/>
    <n v="60000"/>
    <n v="16636.5"/>
    <n v="16636.5"/>
    <n v="43363.5"/>
  </r>
  <r>
    <x v="46"/>
    <n v="200"/>
    <n v="0"/>
    <n v="0"/>
    <n v="200"/>
    <n v="0"/>
    <n v="0"/>
    <n v="200"/>
  </r>
  <r>
    <x v="8"/>
    <n v="100"/>
    <n v="0"/>
    <n v="0"/>
    <n v="100"/>
    <n v="0"/>
    <n v="0"/>
    <n v="100"/>
  </r>
  <r>
    <x v="51"/>
    <n v="100"/>
    <n v="0"/>
    <n v="0"/>
    <n v="100"/>
    <n v="0"/>
    <n v="0"/>
    <n v="100"/>
  </r>
  <r>
    <x v="8"/>
    <n v="200"/>
    <n v="0"/>
    <n v="0"/>
    <n v="200"/>
    <n v="0"/>
    <n v="0"/>
    <n v="200"/>
  </r>
  <r>
    <x v="56"/>
    <n v="200740"/>
    <n v="0"/>
    <n v="200000"/>
    <n v="740"/>
    <n v="0"/>
    <n v="0"/>
    <n v="740"/>
  </r>
  <r>
    <x v="6"/>
    <n v="200740"/>
    <n v="0"/>
    <n v="200000"/>
    <n v="740"/>
    <n v="0"/>
    <n v="0"/>
    <n v="740"/>
  </r>
  <r>
    <x v="27"/>
    <n v="200640"/>
    <n v="0"/>
    <n v="200000"/>
    <n v="640"/>
    <n v="0"/>
    <n v="0"/>
    <n v="640"/>
  </r>
  <r>
    <x v="8"/>
    <n v="200640"/>
    <n v="0"/>
    <n v="200000"/>
    <n v="640"/>
    <n v="0"/>
    <n v="0"/>
    <n v="640"/>
  </r>
  <r>
    <x v="8"/>
    <n v="200640"/>
    <n v="0"/>
    <n v="200000"/>
    <n v="640"/>
    <n v="0"/>
    <n v="0"/>
    <n v="640"/>
  </r>
  <r>
    <x v="46"/>
    <n v="100"/>
    <n v="0"/>
    <n v="0"/>
    <n v="100"/>
    <n v="0"/>
    <n v="0"/>
    <n v="100"/>
  </r>
  <r>
    <x v="8"/>
    <n v="100"/>
    <n v="0"/>
    <n v="0"/>
    <n v="100"/>
    <n v="0"/>
    <n v="0"/>
    <n v="100"/>
  </r>
  <r>
    <x v="8"/>
    <n v="100"/>
    <n v="0"/>
    <n v="0"/>
    <n v="100"/>
    <n v="0"/>
    <n v="0"/>
    <n v="100"/>
  </r>
  <r>
    <x v="57"/>
    <n v="1740000"/>
    <n v="1446227.64"/>
    <n v="1107000"/>
    <n v="2079227.64"/>
    <n v="1445575.86"/>
    <n v="1445575.86"/>
    <n v="633651.78"/>
  </r>
  <r>
    <x v="2"/>
    <n v="1740000"/>
    <n v="1446227.64"/>
    <n v="1107000"/>
    <n v="2079227.64"/>
    <n v="1445575.86"/>
    <n v="1445575.86"/>
    <n v="633651.78"/>
  </r>
  <r>
    <x v="3"/>
    <n v="1740000"/>
    <n v="1446227.64"/>
    <n v="1107000"/>
    <n v="2079227.64"/>
    <n v="1445575.86"/>
    <n v="1445575.86"/>
    <n v="633651.78"/>
  </r>
  <r>
    <x v="4"/>
    <n v="1740000"/>
    <n v="1446227.64"/>
    <n v="1107000"/>
    <n v="2079227.64"/>
    <n v="1445575.86"/>
    <n v="1445575.86"/>
    <n v="633651.78"/>
  </r>
  <r>
    <x v="58"/>
    <n v="15000"/>
    <n v="0"/>
    <n v="15000"/>
    <n v="0"/>
    <n v="0"/>
    <n v="0"/>
    <n v="0"/>
  </r>
  <r>
    <x v="6"/>
    <n v="15000"/>
    <n v="0"/>
    <n v="15000"/>
    <n v="0"/>
    <n v="0"/>
    <n v="0"/>
    <n v="0"/>
  </r>
  <r>
    <x v="17"/>
    <n v="15000"/>
    <n v="0"/>
    <n v="15000"/>
    <n v="0"/>
    <n v="0"/>
    <n v="0"/>
    <n v="0"/>
  </r>
  <r>
    <x v="8"/>
    <n v="15000"/>
    <n v="0"/>
    <n v="15000"/>
    <n v="0"/>
    <n v="0"/>
    <n v="0"/>
    <n v="0"/>
  </r>
  <r>
    <x v="8"/>
    <n v="15000"/>
    <n v="0"/>
    <n v="15000"/>
    <n v="0"/>
    <n v="0"/>
    <n v="0"/>
    <n v="0"/>
  </r>
  <r>
    <x v="59"/>
    <n v="1685000"/>
    <n v="1422000"/>
    <n v="1082000"/>
    <n v="2025000"/>
    <n v="1436348.22"/>
    <n v="1436348.22"/>
    <n v="588651.78"/>
  </r>
  <r>
    <x v="6"/>
    <n v="1685000"/>
    <n v="1422000"/>
    <n v="1082000"/>
    <n v="2025000"/>
    <n v="1436348.22"/>
    <n v="1436348.22"/>
    <n v="588651.78"/>
  </r>
  <r>
    <x v="31"/>
    <n v="1685000"/>
    <n v="1422000"/>
    <n v="1082000"/>
    <n v="2025000"/>
    <n v="1436348.22"/>
    <n v="1436348.22"/>
    <n v="588651.78"/>
  </r>
  <r>
    <x v="8"/>
    <n v="1685000"/>
    <n v="0"/>
    <n v="1082000"/>
    <n v="603000"/>
    <n v="53999.92"/>
    <n v="53999.92"/>
    <n v="549000.07999999996"/>
  </r>
  <r>
    <x v="60"/>
    <n v="0"/>
    <n v="1422000"/>
    <n v="0"/>
    <n v="1422000"/>
    <n v="1382348.3"/>
    <n v="1382348.3"/>
    <n v="39651.699999999997"/>
  </r>
  <r>
    <x v="8"/>
    <n v="1685000"/>
    <n v="1422000"/>
    <n v="1082000"/>
    <n v="2025000"/>
    <n v="1436348.22"/>
    <n v="1436348.22"/>
    <n v="588651.78"/>
  </r>
  <r>
    <x v="61"/>
    <n v="10000"/>
    <n v="15000"/>
    <n v="10000"/>
    <n v="15000"/>
    <n v="0"/>
    <n v="0"/>
    <n v="15000"/>
  </r>
  <r>
    <x v="6"/>
    <n v="10000"/>
    <n v="15000"/>
    <n v="10000"/>
    <n v="15000"/>
    <n v="0"/>
    <n v="0"/>
    <n v="15000"/>
  </r>
  <r>
    <x v="10"/>
    <n v="2000"/>
    <n v="0"/>
    <n v="2000"/>
    <n v="0"/>
    <n v="0"/>
    <n v="0"/>
    <n v="0"/>
  </r>
  <r>
    <x v="8"/>
    <n v="2000"/>
    <n v="0"/>
    <n v="2000"/>
    <n v="0"/>
    <n v="0"/>
    <n v="0"/>
    <n v="0"/>
  </r>
  <r>
    <x v="8"/>
    <n v="2000"/>
    <n v="0"/>
    <n v="2000"/>
    <n v="0"/>
    <n v="0"/>
    <n v="0"/>
    <n v="0"/>
  </r>
  <r>
    <x v="12"/>
    <n v="2000"/>
    <n v="15000"/>
    <n v="2000"/>
    <n v="15000"/>
    <n v="0"/>
    <n v="0"/>
    <n v="15000"/>
  </r>
  <r>
    <x v="8"/>
    <n v="2000"/>
    <n v="0"/>
    <n v="2000"/>
    <n v="0"/>
    <n v="0"/>
    <n v="0"/>
    <n v="0"/>
  </r>
  <r>
    <x v="60"/>
    <n v="0"/>
    <n v="15000"/>
    <n v="0"/>
    <n v="15000"/>
    <n v="0"/>
    <n v="0"/>
    <n v="15000"/>
  </r>
  <r>
    <x v="8"/>
    <n v="2000"/>
    <n v="15000"/>
    <n v="2000"/>
    <n v="15000"/>
    <n v="0"/>
    <n v="0"/>
    <n v="15000"/>
  </r>
  <r>
    <x v="46"/>
    <n v="6000"/>
    <n v="0"/>
    <n v="6000"/>
    <n v="0"/>
    <n v="0"/>
    <n v="0"/>
    <n v="0"/>
  </r>
  <r>
    <x v="8"/>
    <n v="6000"/>
    <n v="0"/>
    <n v="6000"/>
    <n v="0"/>
    <n v="0"/>
    <n v="0"/>
    <n v="0"/>
  </r>
  <r>
    <x v="8"/>
    <n v="6000"/>
    <n v="0"/>
    <n v="6000"/>
    <n v="0"/>
    <n v="0"/>
    <n v="0"/>
    <n v="0"/>
  </r>
  <r>
    <x v="40"/>
    <n v="30000"/>
    <n v="9227.64"/>
    <n v="0"/>
    <n v="39227.64"/>
    <n v="9227.64"/>
    <n v="9227.64"/>
    <n v="30000"/>
  </r>
  <r>
    <x v="6"/>
    <n v="30000"/>
    <n v="9227.64"/>
    <n v="0"/>
    <n v="39227.64"/>
    <n v="9227.64"/>
    <n v="9227.64"/>
    <n v="30000"/>
  </r>
  <r>
    <x v="12"/>
    <n v="30000"/>
    <n v="9227.64"/>
    <n v="0"/>
    <n v="39227.64"/>
    <n v="9227.64"/>
    <n v="9227.64"/>
    <n v="30000"/>
  </r>
  <r>
    <x v="8"/>
    <n v="30000"/>
    <n v="0"/>
    <n v="0"/>
    <n v="30000"/>
    <n v="0"/>
    <n v="0"/>
    <n v="30000"/>
  </r>
  <r>
    <x v="60"/>
    <n v="0"/>
    <n v="9227.64"/>
    <n v="0"/>
    <n v="9227.64"/>
    <n v="9227.64"/>
    <n v="9227.64"/>
    <n v="0"/>
  </r>
  <r>
    <x v="8"/>
    <n v="30000"/>
    <n v="9227.64"/>
    <n v="0"/>
    <n v="39227.64"/>
    <n v="9227.64"/>
    <n v="9227.64"/>
    <n v="30000"/>
  </r>
  <r>
    <x v="62"/>
    <n v="100300"/>
    <n v="0"/>
    <n v="100000"/>
    <n v="300"/>
    <n v="0"/>
    <n v="0"/>
    <n v="300"/>
  </r>
  <r>
    <x v="2"/>
    <n v="100300"/>
    <n v="0"/>
    <n v="100000"/>
    <n v="300"/>
    <n v="0"/>
    <n v="0"/>
    <n v="300"/>
  </r>
  <r>
    <x v="15"/>
    <n v="100300"/>
    <n v="0"/>
    <n v="100000"/>
    <n v="300"/>
    <n v="0"/>
    <n v="0"/>
    <n v="300"/>
  </r>
  <r>
    <x v="4"/>
    <n v="100300"/>
    <n v="0"/>
    <n v="100000"/>
    <n v="300"/>
    <n v="0"/>
    <n v="0"/>
    <n v="300"/>
  </r>
  <r>
    <x v="63"/>
    <n v="100300"/>
    <n v="0"/>
    <n v="100000"/>
    <n v="300"/>
    <n v="0"/>
    <n v="0"/>
    <n v="300"/>
  </r>
  <r>
    <x v="6"/>
    <n v="100300"/>
    <n v="0"/>
    <n v="100000"/>
    <n v="300"/>
    <n v="0"/>
    <n v="0"/>
    <n v="300"/>
  </r>
  <r>
    <x v="10"/>
    <n v="100"/>
    <n v="0"/>
    <n v="0"/>
    <n v="100"/>
    <n v="0"/>
    <n v="0"/>
    <n v="100"/>
  </r>
  <r>
    <x v="8"/>
    <n v="100"/>
    <n v="0"/>
    <n v="0"/>
    <n v="100"/>
    <n v="0"/>
    <n v="0"/>
    <n v="100"/>
  </r>
  <r>
    <x v="8"/>
    <n v="100"/>
    <n v="0"/>
    <n v="0"/>
    <n v="100"/>
    <n v="0"/>
    <n v="0"/>
    <n v="100"/>
  </r>
  <r>
    <x v="11"/>
    <n v="100"/>
    <n v="0"/>
    <n v="0"/>
    <n v="100"/>
    <n v="0"/>
    <n v="0"/>
    <n v="100"/>
  </r>
  <r>
    <x v="8"/>
    <n v="100"/>
    <n v="0"/>
    <n v="0"/>
    <n v="100"/>
    <n v="0"/>
    <n v="0"/>
    <n v="100"/>
  </r>
  <r>
    <x v="8"/>
    <n v="100"/>
    <n v="0"/>
    <n v="0"/>
    <n v="100"/>
    <n v="0"/>
    <n v="0"/>
    <n v="100"/>
  </r>
  <r>
    <x v="12"/>
    <n v="100000"/>
    <n v="0"/>
    <n v="100000"/>
    <n v="0"/>
    <n v="0"/>
    <n v="0"/>
    <n v="0"/>
  </r>
  <r>
    <x v="8"/>
    <n v="100000"/>
    <n v="0"/>
    <n v="100000"/>
    <n v="0"/>
    <n v="0"/>
    <n v="0"/>
    <n v="0"/>
  </r>
  <r>
    <x v="8"/>
    <n v="100000"/>
    <n v="0"/>
    <n v="100000"/>
    <n v="0"/>
    <n v="0"/>
    <n v="0"/>
    <n v="0"/>
  </r>
  <r>
    <x v="13"/>
    <n v="100"/>
    <n v="0"/>
    <n v="0"/>
    <n v="100"/>
    <n v="0"/>
    <n v="0"/>
    <n v="100"/>
  </r>
  <r>
    <x v="8"/>
    <n v="100"/>
    <n v="0"/>
    <n v="0"/>
    <n v="100"/>
    <n v="0"/>
    <n v="0"/>
    <n v="100"/>
  </r>
  <r>
    <x v="8"/>
    <n v="100"/>
    <n v="0"/>
    <n v="0"/>
    <n v="100"/>
    <n v="0"/>
    <n v="0"/>
    <n v="100"/>
  </r>
  <r>
    <x v="64"/>
    <n v="356100"/>
    <n v="589000"/>
    <n v="6000"/>
    <n v="939100"/>
    <n v="264698.90999999997"/>
    <n v="264576.90999999997"/>
    <n v="674401.09"/>
  </r>
  <r>
    <x v="2"/>
    <n v="356100"/>
    <n v="589000"/>
    <n v="6000"/>
    <n v="939100"/>
    <n v="264698.90999999997"/>
    <n v="264576.90999999997"/>
    <n v="674401.09"/>
  </r>
  <r>
    <x v="65"/>
    <n v="356100"/>
    <n v="589000"/>
    <n v="6000"/>
    <n v="939100"/>
    <n v="264698.90999999997"/>
    <n v="264576.90999999997"/>
    <n v="674401.09"/>
  </r>
  <r>
    <x v="4"/>
    <n v="356100"/>
    <n v="589000"/>
    <n v="6000"/>
    <n v="939100"/>
    <n v="264698.90999999997"/>
    <n v="264576.90999999997"/>
    <n v="674401.09"/>
  </r>
  <r>
    <x v="66"/>
    <n v="6100"/>
    <n v="50000"/>
    <n v="6000"/>
    <n v="50100"/>
    <n v="2198"/>
    <n v="2076"/>
    <n v="47902"/>
  </r>
  <r>
    <x v="6"/>
    <n v="6100"/>
    <n v="50000"/>
    <n v="6000"/>
    <n v="50100"/>
    <n v="2198"/>
    <n v="2076"/>
    <n v="47902"/>
  </r>
  <r>
    <x v="10"/>
    <n v="2000"/>
    <n v="5000"/>
    <n v="2000"/>
    <n v="5000"/>
    <n v="115"/>
    <n v="0"/>
    <n v="4885"/>
  </r>
  <r>
    <x v="8"/>
    <n v="2000"/>
    <n v="0"/>
    <n v="2000"/>
    <n v="0"/>
    <n v="0"/>
    <n v="0"/>
    <n v="0"/>
  </r>
  <r>
    <x v="60"/>
    <n v="0"/>
    <n v="5000"/>
    <n v="0"/>
    <n v="5000"/>
    <n v="115"/>
    <n v="0"/>
    <n v="4885"/>
  </r>
  <r>
    <x v="8"/>
    <n v="2000"/>
    <n v="5000"/>
    <n v="2000"/>
    <n v="5000"/>
    <n v="115"/>
    <n v="0"/>
    <n v="4885"/>
  </r>
  <r>
    <x v="11"/>
    <n v="100"/>
    <n v="0"/>
    <n v="0"/>
    <n v="100"/>
    <n v="0"/>
    <n v="0"/>
    <n v="100"/>
  </r>
  <r>
    <x v="8"/>
    <n v="100"/>
    <n v="0"/>
    <n v="0"/>
    <n v="100"/>
    <n v="0"/>
    <n v="0"/>
    <n v="100"/>
  </r>
  <r>
    <x v="8"/>
    <n v="100"/>
    <n v="0"/>
    <n v="0"/>
    <n v="100"/>
    <n v="0"/>
    <n v="0"/>
    <n v="100"/>
  </r>
  <r>
    <x v="12"/>
    <n v="2000"/>
    <n v="45000"/>
    <n v="2000"/>
    <n v="45000"/>
    <n v="2083"/>
    <n v="2076"/>
    <n v="42917"/>
  </r>
  <r>
    <x v="8"/>
    <n v="2000"/>
    <n v="0"/>
    <n v="2000"/>
    <n v="0"/>
    <n v="0"/>
    <n v="0"/>
    <n v="0"/>
  </r>
  <r>
    <x v="60"/>
    <n v="0"/>
    <n v="45000"/>
    <n v="0"/>
    <n v="45000"/>
    <n v="2083"/>
    <n v="2076"/>
    <n v="42917"/>
  </r>
  <r>
    <x v="8"/>
    <n v="2000"/>
    <n v="45000"/>
    <n v="2000"/>
    <n v="45000"/>
    <n v="2083"/>
    <n v="2076"/>
    <n v="42917"/>
  </r>
  <r>
    <x v="46"/>
    <n v="2000"/>
    <n v="0"/>
    <n v="2000"/>
    <n v="0"/>
    <n v="0"/>
    <n v="0"/>
    <n v="0"/>
  </r>
  <r>
    <x v="8"/>
    <n v="2000"/>
    <n v="0"/>
    <n v="2000"/>
    <n v="0"/>
    <n v="0"/>
    <n v="0"/>
    <n v="0"/>
  </r>
  <r>
    <x v="8"/>
    <n v="2000"/>
    <n v="0"/>
    <n v="2000"/>
    <n v="0"/>
    <n v="0"/>
    <n v="0"/>
    <n v="0"/>
  </r>
  <r>
    <x v="67"/>
    <n v="350000"/>
    <n v="539000"/>
    <n v="0"/>
    <n v="889000"/>
    <n v="262500.90999999997"/>
    <n v="262500.90999999997"/>
    <n v="626499.09"/>
  </r>
  <r>
    <x v="6"/>
    <n v="350000"/>
    <n v="539000"/>
    <n v="0"/>
    <n v="889000"/>
    <n v="262500.90999999997"/>
    <n v="262500.90999999997"/>
    <n v="626499.09"/>
  </r>
  <r>
    <x v="31"/>
    <n v="350000"/>
    <n v="539000"/>
    <n v="0"/>
    <n v="889000"/>
    <n v="262500.90999999997"/>
    <n v="262500.90999999997"/>
    <n v="626499.09"/>
  </r>
  <r>
    <x v="8"/>
    <n v="350000"/>
    <n v="0"/>
    <n v="0"/>
    <n v="350000"/>
    <n v="0"/>
    <n v="0"/>
    <n v="350000"/>
  </r>
  <r>
    <x v="60"/>
    <n v="0"/>
    <n v="539000"/>
    <n v="0"/>
    <n v="539000"/>
    <n v="262500.90999999997"/>
    <n v="262500.90999999997"/>
    <n v="276499.09000000003"/>
  </r>
  <r>
    <x v="8"/>
    <n v="350000"/>
    <n v="539000"/>
    <n v="0"/>
    <n v="889000"/>
    <n v="262500.90999999997"/>
    <n v="262500.90999999997"/>
    <n v="626499.09"/>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x v="0"/>
    <n v="4486000"/>
    <n v="646425"/>
    <n v="1461520.2"/>
    <n v="3670904.8"/>
    <n v="3419528.15"/>
    <n v="3271377.76"/>
    <n v="251376.65"/>
  </r>
  <r>
    <x v="1"/>
    <n v="3350500"/>
    <n v="604025"/>
    <n v="848520.2"/>
    <n v="3106004.8"/>
    <n v="3009302.04"/>
    <n v="2880736.54"/>
    <n v="96702.76"/>
  </r>
  <r>
    <x v="2"/>
    <n v="3350500"/>
    <n v="604025"/>
    <n v="848520.2"/>
    <n v="3106004.8"/>
    <n v="3009302.04"/>
    <n v="2880736.54"/>
    <n v="96702.76"/>
  </r>
  <r>
    <x v="3"/>
    <n v="3350500"/>
    <n v="604025"/>
    <n v="848520.2"/>
    <n v="3106004.8"/>
    <n v="3009302.04"/>
    <n v="2880736.54"/>
    <n v="96702.76"/>
  </r>
  <r>
    <x v="4"/>
    <n v="70000"/>
    <n v="0"/>
    <n v="65000"/>
    <n v="5000"/>
    <n v="0"/>
    <n v="0"/>
    <n v="5000"/>
  </r>
  <r>
    <x v="5"/>
    <n v="70000"/>
    <n v="0"/>
    <n v="65000"/>
    <n v="5000"/>
    <n v="0"/>
    <n v="0"/>
    <n v="5000"/>
  </r>
  <r>
    <x v="6"/>
    <n v="70000"/>
    <n v="0"/>
    <n v="65000"/>
    <n v="5000"/>
    <n v="0"/>
    <n v="0"/>
    <n v="5000"/>
  </r>
  <r>
    <x v="7"/>
    <n v="70000"/>
    <n v="0"/>
    <n v="65000"/>
    <n v="5000"/>
    <n v="0"/>
    <n v="0"/>
    <n v="5000"/>
  </r>
  <r>
    <x v="8"/>
    <n v="70000"/>
    <n v="0"/>
    <n v="65000"/>
    <n v="5000"/>
    <n v="0"/>
    <n v="0"/>
    <n v="5000"/>
  </r>
  <r>
    <x v="8"/>
    <n v="70000"/>
    <n v="0"/>
    <n v="65000"/>
    <n v="5000"/>
    <n v="0"/>
    <n v="0"/>
    <n v="5000"/>
  </r>
  <r>
    <x v="9"/>
    <n v="700000"/>
    <n v="158915"/>
    <n v="568350"/>
    <n v="290565"/>
    <n v="290564.53000000003"/>
    <n v="219105.54"/>
    <n v="0.47"/>
  </r>
  <r>
    <x v="10"/>
    <n v="700000"/>
    <n v="158915"/>
    <n v="568350"/>
    <n v="290565"/>
    <n v="290564.53000000003"/>
    <n v="219105.54"/>
    <n v="0.47"/>
  </r>
  <r>
    <x v="6"/>
    <n v="700000"/>
    <n v="158915"/>
    <n v="568350"/>
    <n v="290565"/>
    <n v="290564.53000000003"/>
    <n v="219105.54"/>
    <n v="0.47"/>
  </r>
  <r>
    <x v="11"/>
    <n v="700000"/>
    <n v="158915"/>
    <n v="568350"/>
    <n v="290565"/>
    <n v="290564.53000000003"/>
    <n v="219105.54"/>
    <n v="0.47"/>
  </r>
  <r>
    <x v="8"/>
    <n v="700000"/>
    <n v="158915"/>
    <n v="568350"/>
    <n v="290565"/>
    <n v="290564.53000000003"/>
    <n v="219105.54"/>
    <n v="0.47"/>
  </r>
  <r>
    <x v="8"/>
    <n v="700000"/>
    <n v="158915"/>
    <n v="568350"/>
    <n v="290565"/>
    <n v="290564.53000000003"/>
    <n v="219105.54"/>
    <n v="0.47"/>
  </r>
  <r>
    <x v="12"/>
    <n v="2580500"/>
    <n v="445110"/>
    <n v="215170.2"/>
    <n v="2810439.8"/>
    <n v="2718737.51"/>
    <n v="2661631"/>
    <n v="91702.29"/>
  </r>
  <r>
    <x v="13"/>
    <n v="160000"/>
    <n v="0"/>
    <n v="159170.20000000001"/>
    <n v="829.8"/>
    <n v="650"/>
    <n v="650"/>
    <n v="179.8"/>
  </r>
  <r>
    <x v="6"/>
    <n v="160000"/>
    <n v="0"/>
    <n v="159170.20000000001"/>
    <n v="829.8"/>
    <n v="650"/>
    <n v="650"/>
    <n v="179.8"/>
  </r>
  <r>
    <x v="14"/>
    <n v="160000"/>
    <n v="0"/>
    <n v="159170.20000000001"/>
    <n v="829.8"/>
    <n v="650"/>
    <n v="650"/>
    <n v="179.8"/>
  </r>
  <r>
    <x v="8"/>
    <n v="160000"/>
    <n v="0"/>
    <n v="159170.20000000001"/>
    <n v="829.8"/>
    <n v="650"/>
    <n v="650"/>
    <n v="179.8"/>
  </r>
  <r>
    <x v="8"/>
    <n v="160000"/>
    <n v="0"/>
    <n v="159170.20000000001"/>
    <n v="829.8"/>
    <n v="650"/>
    <n v="650"/>
    <n v="179.8"/>
  </r>
  <r>
    <x v="15"/>
    <n v="2420500"/>
    <n v="445110"/>
    <n v="56000"/>
    <n v="2809610"/>
    <n v="2718087.51"/>
    <n v="2660981"/>
    <n v="91522.49"/>
  </r>
  <r>
    <x v="6"/>
    <n v="2420500"/>
    <n v="445110"/>
    <n v="56000"/>
    <n v="2809610"/>
    <n v="2718087.51"/>
    <n v="2660981"/>
    <n v="91522.49"/>
  </r>
  <r>
    <x v="16"/>
    <n v="242000"/>
    <n v="61260"/>
    <n v="0"/>
    <n v="303260"/>
    <n v="300847.59000000003"/>
    <n v="299382.34999999998"/>
    <n v="2412.41"/>
  </r>
  <r>
    <x v="8"/>
    <n v="242000"/>
    <n v="61260"/>
    <n v="0"/>
    <n v="303260"/>
    <n v="300847.59000000003"/>
    <n v="299382.34999999998"/>
    <n v="2412.41"/>
  </r>
  <r>
    <x v="8"/>
    <n v="242000"/>
    <n v="61260"/>
    <n v="0"/>
    <n v="303260"/>
    <n v="300847.59000000003"/>
    <n v="299382.34999999998"/>
    <n v="2412.41"/>
  </r>
  <r>
    <x v="17"/>
    <n v="1450000"/>
    <n v="199150"/>
    <n v="50000"/>
    <n v="1599150"/>
    <n v="1599142.16"/>
    <n v="1599142.16"/>
    <n v="7.84"/>
  </r>
  <r>
    <x v="8"/>
    <n v="1450000"/>
    <n v="199150"/>
    <n v="50000"/>
    <n v="1599150"/>
    <n v="1599142.16"/>
    <n v="1599142.16"/>
    <n v="7.84"/>
  </r>
  <r>
    <x v="8"/>
    <n v="1450000"/>
    <n v="199150"/>
    <n v="50000"/>
    <n v="1599150"/>
    <n v="1599142.16"/>
    <n v="1599142.16"/>
    <n v="7.84"/>
  </r>
  <r>
    <x v="18"/>
    <n v="410000"/>
    <n v="35000"/>
    <n v="0"/>
    <n v="445000"/>
    <n v="440539.03"/>
    <n v="440539.03"/>
    <n v="4460.97"/>
  </r>
  <r>
    <x v="8"/>
    <n v="410000"/>
    <n v="35000"/>
    <n v="0"/>
    <n v="445000"/>
    <n v="440539.03"/>
    <n v="440539.03"/>
    <n v="4460.97"/>
  </r>
  <r>
    <x v="8"/>
    <n v="410000"/>
    <n v="35000"/>
    <n v="0"/>
    <n v="445000"/>
    <n v="440539.03"/>
    <n v="440539.03"/>
    <n v="4460.97"/>
  </r>
  <r>
    <x v="19"/>
    <n v="12000"/>
    <n v="92900"/>
    <n v="0"/>
    <n v="104900"/>
    <n v="103625.15"/>
    <n v="103625.15"/>
    <n v="1274.8499999999999"/>
  </r>
  <r>
    <x v="8"/>
    <n v="12000"/>
    <n v="92900"/>
    <n v="0"/>
    <n v="104900"/>
    <n v="103625.15"/>
    <n v="103625.15"/>
    <n v="1274.8499999999999"/>
  </r>
  <r>
    <x v="8"/>
    <n v="12000"/>
    <n v="92900"/>
    <n v="0"/>
    <n v="104900"/>
    <n v="103625.15"/>
    <n v="103625.15"/>
    <n v="1274.8499999999999"/>
  </r>
  <r>
    <x v="20"/>
    <n v="10000"/>
    <n v="9500"/>
    <n v="0"/>
    <n v="19500"/>
    <n v="19138.75"/>
    <n v="19138.75"/>
    <n v="361.25"/>
  </r>
  <r>
    <x v="8"/>
    <n v="10000"/>
    <n v="9500"/>
    <n v="0"/>
    <n v="19500"/>
    <n v="19138.75"/>
    <n v="19138.75"/>
    <n v="361.25"/>
  </r>
  <r>
    <x v="8"/>
    <n v="10000"/>
    <n v="9500"/>
    <n v="0"/>
    <n v="19500"/>
    <n v="19138.75"/>
    <n v="19138.75"/>
    <n v="361.25"/>
  </r>
  <r>
    <x v="21"/>
    <n v="140000"/>
    <n v="20000"/>
    <n v="4000"/>
    <n v="156000"/>
    <n v="144274.56"/>
    <n v="113361.14"/>
    <n v="11725.44"/>
  </r>
  <r>
    <x v="8"/>
    <n v="140000"/>
    <n v="20000"/>
    <n v="4000"/>
    <n v="156000"/>
    <n v="144274.56"/>
    <n v="113361.14"/>
    <n v="11725.44"/>
  </r>
  <r>
    <x v="8"/>
    <n v="140000"/>
    <n v="20000"/>
    <n v="4000"/>
    <n v="156000"/>
    <n v="144274.56"/>
    <n v="113361.14"/>
    <n v="11725.44"/>
  </r>
  <r>
    <x v="22"/>
    <n v="1000"/>
    <n v="300"/>
    <n v="0"/>
    <n v="1300"/>
    <n v="1259.55"/>
    <n v="1259.55"/>
    <n v="40.450000000000003"/>
  </r>
  <r>
    <x v="8"/>
    <n v="1000"/>
    <n v="300"/>
    <n v="0"/>
    <n v="1300"/>
    <n v="1259.55"/>
    <n v="1259.55"/>
    <n v="40.450000000000003"/>
  </r>
  <r>
    <x v="8"/>
    <n v="1000"/>
    <n v="300"/>
    <n v="0"/>
    <n v="1300"/>
    <n v="1259.55"/>
    <n v="1259.55"/>
    <n v="40.450000000000003"/>
  </r>
  <r>
    <x v="23"/>
    <n v="1000"/>
    <n v="0"/>
    <n v="0"/>
    <n v="1000"/>
    <n v="0"/>
    <n v="0"/>
    <n v="1000"/>
  </r>
  <r>
    <x v="8"/>
    <n v="1000"/>
    <n v="0"/>
    <n v="0"/>
    <n v="1000"/>
    <n v="0"/>
    <n v="0"/>
    <n v="1000"/>
  </r>
  <r>
    <x v="8"/>
    <n v="1000"/>
    <n v="0"/>
    <n v="0"/>
    <n v="1000"/>
    <n v="0"/>
    <n v="0"/>
    <n v="1000"/>
  </r>
  <r>
    <x v="24"/>
    <n v="500"/>
    <n v="0"/>
    <n v="0"/>
    <n v="500"/>
    <n v="0"/>
    <n v="0"/>
    <n v="500"/>
  </r>
  <r>
    <x v="8"/>
    <n v="500"/>
    <n v="0"/>
    <n v="0"/>
    <n v="500"/>
    <n v="0"/>
    <n v="0"/>
    <n v="500"/>
  </r>
  <r>
    <x v="8"/>
    <n v="500"/>
    <n v="0"/>
    <n v="0"/>
    <n v="500"/>
    <n v="0"/>
    <n v="0"/>
    <n v="500"/>
  </r>
  <r>
    <x v="25"/>
    <n v="10000"/>
    <n v="27000"/>
    <n v="0"/>
    <n v="37000"/>
    <n v="32662.22"/>
    <n v="32662.22"/>
    <n v="4337.78"/>
  </r>
  <r>
    <x v="8"/>
    <n v="10000"/>
    <n v="27000"/>
    <n v="0"/>
    <n v="37000"/>
    <n v="32662.22"/>
    <n v="32662.22"/>
    <n v="4337.78"/>
  </r>
  <r>
    <x v="8"/>
    <n v="10000"/>
    <n v="27000"/>
    <n v="0"/>
    <n v="37000"/>
    <n v="32662.22"/>
    <n v="32662.22"/>
    <n v="4337.78"/>
  </r>
  <r>
    <x v="11"/>
    <n v="130500"/>
    <n v="0"/>
    <n v="2000"/>
    <n v="128500"/>
    <n v="71930.22"/>
    <n v="47202.37"/>
    <n v="56569.78"/>
  </r>
  <r>
    <x v="8"/>
    <n v="130500"/>
    <n v="0"/>
    <n v="2000"/>
    <n v="128500"/>
    <n v="71930.22"/>
    <n v="47202.37"/>
    <n v="56569.78"/>
  </r>
  <r>
    <x v="8"/>
    <n v="130500"/>
    <n v="0"/>
    <n v="2000"/>
    <n v="128500"/>
    <n v="71930.22"/>
    <n v="47202.37"/>
    <n v="56569.78"/>
  </r>
  <r>
    <x v="26"/>
    <n v="500"/>
    <n v="0"/>
    <n v="0"/>
    <n v="500"/>
    <n v="0"/>
    <n v="0"/>
    <n v="500"/>
  </r>
  <r>
    <x v="8"/>
    <n v="500"/>
    <n v="0"/>
    <n v="0"/>
    <n v="500"/>
    <n v="0"/>
    <n v="0"/>
    <n v="500"/>
  </r>
  <r>
    <x v="8"/>
    <n v="500"/>
    <n v="0"/>
    <n v="0"/>
    <n v="500"/>
    <n v="0"/>
    <n v="0"/>
    <n v="500"/>
  </r>
  <r>
    <x v="27"/>
    <n v="13000"/>
    <n v="0"/>
    <n v="0"/>
    <n v="13000"/>
    <n v="4668.28"/>
    <n v="4668.28"/>
    <n v="8331.7199999999993"/>
  </r>
  <r>
    <x v="8"/>
    <n v="13000"/>
    <n v="0"/>
    <n v="0"/>
    <n v="13000"/>
    <n v="4668.28"/>
    <n v="4668.28"/>
    <n v="8331.7199999999993"/>
  </r>
  <r>
    <x v="8"/>
    <n v="13000"/>
    <n v="0"/>
    <n v="0"/>
    <n v="13000"/>
    <n v="4668.28"/>
    <n v="4668.28"/>
    <n v="8331.7199999999993"/>
  </r>
  <r>
    <x v="28"/>
    <n v="1027500"/>
    <n v="42400"/>
    <n v="613000"/>
    <n v="456900"/>
    <n v="302226.11"/>
    <n v="282641.21999999997"/>
    <n v="154673.89000000001"/>
  </r>
  <r>
    <x v="2"/>
    <n v="1027500"/>
    <n v="42400"/>
    <n v="613000"/>
    <n v="456900"/>
    <n v="302226.11"/>
    <n v="282641.21999999997"/>
    <n v="154673.89000000001"/>
  </r>
  <r>
    <x v="3"/>
    <n v="1012500"/>
    <n v="40000"/>
    <n v="603000"/>
    <n v="449500"/>
    <n v="299850.11"/>
    <n v="280265.21999999997"/>
    <n v="149649.89000000001"/>
  </r>
  <r>
    <x v="4"/>
    <n v="50000"/>
    <n v="0"/>
    <n v="50000"/>
    <n v="0"/>
    <n v="0"/>
    <n v="0"/>
    <n v="0"/>
  </r>
  <r>
    <x v="29"/>
    <n v="50000"/>
    <n v="0"/>
    <n v="50000"/>
    <n v="0"/>
    <n v="0"/>
    <n v="0"/>
    <n v="0"/>
  </r>
  <r>
    <x v="6"/>
    <n v="50000"/>
    <n v="0"/>
    <n v="50000"/>
    <n v="0"/>
    <n v="0"/>
    <n v="0"/>
    <n v="0"/>
  </r>
  <r>
    <x v="21"/>
    <n v="50000"/>
    <n v="0"/>
    <n v="50000"/>
    <n v="0"/>
    <n v="0"/>
    <n v="0"/>
    <n v="0"/>
  </r>
  <r>
    <x v="8"/>
    <n v="50000"/>
    <n v="0"/>
    <n v="50000"/>
    <n v="0"/>
    <n v="0"/>
    <n v="0"/>
    <n v="0"/>
  </r>
  <r>
    <x v="8"/>
    <n v="50000"/>
    <n v="0"/>
    <n v="50000"/>
    <n v="0"/>
    <n v="0"/>
    <n v="0"/>
    <n v="0"/>
  </r>
  <r>
    <x v="9"/>
    <n v="175000"/>
    <n v="40000"/>
    <n v="175000"/>
    <n v="40000"/>
    <n v="0"/>
    <n v="0"/>
    <n v="40000"/>
  </r>
  <r>
    <x v="30"/>
    <n v="50000"/>
    <n v="0"/>
    <n v="50000"/>
    <n v="0"/>
    <n v="0"/>
    <n v="0"/>
    <n v="0"/>
  </r>
  <r>
    <x v="6"/>
    <n v="50000"/>
    <n v="0"/>
    <n v="50000"/>
    <n v="0"/>
    <n v="0"/>
    <n v="0"/>
    <n v="0"/>
  </r>
  <r>
    <x v="21"/>
    <n v="50000"/>
    <n v="0"/>
    <n v="50000"/>
    <n v="0"/>
    <n v="0"/>
    <n v="0"/>
    <n v="0"/>
  </r>
  <r>
    <x v="8"/>
    <n v="50000"/>
    <n v="0"/>
    <n v="50000"/>
    <n v="0"/>
    <n v="0"/>
    <n v="0"/>
    <n v="0"/>
  </r>
  <r>
    <x v="8"/>
    <n v="50000"/>
    <n v="0"/>
    <n v="50000"/>
    <n v="0"/>
    <n v="0"/>
    <n v="0"/>
    <n v="0"/>
  </r>
  <r>
    <x v="31"/>
    <n v="125000"/>
    <n v="40000"/>
    <n v="125000"/>
    <n v="40000"/>
    <n v="0"/>
    <n v="0"/>
    <n v="40000"/>
  </r>
  <r>
    <x v="6"/>
    <n v="125000"/>
    <n v="40000"/>
    <n v="125000"/>
    <n v="40000"/>
    <n v="0"/>
    <n v="0"/>
    <n v="40000"/>
  </r>
  <r>
    <x v="7"/>
    <n v="125000"/>
    <n v="40000"/>
    <n v="125000"/>
    <n v="40000"/>
    <n v="0"/>
    <n v="0"/>
    <n v="40000"/>
  </r>
  <r>
    <x v="8"/>
    <n v="125000"/>
    <n v="0"/>
    <n v="125000"/>
    <n v="0"/>
    <n v="0"/>
    <n v="0"/>
    <n v="0"/>
  </r>
  <r>
    <x v="32"/>
    <n v="0"/>
    <n v="40000"/>
    <n v="0"/>
    <n v="40000"/>
    <n v="0"/>
    <n v="0"/>
    <n v="40000"/>
  </r>
  <r>
    <x v="8"/>
    <n v="125000"/>
    <n v="40000"/>
    <n v="125000"/>
    <n v="40000"/>
    <n v="0"/>
    <n v="0"/>
    <n v="40000"/>
  </r>
  <r>
    <x v="12"/>
    <n v="477500"/>
    <n v="0"/>
    <n v="78000"/>
    <n v="399500"/>
    <n v="299850.11"/>
    <n v="280265.21999999997"/>
    <n v="99649.89"/>
  </r>
  <r>
    <x v="33"/>
    <n v="452500"/>
    <n v="0"/>
    <n v="58000"/>
    <n v="394500"/>
    <n v="299850.11"/>
    <n v="280265.21999999997"/>
    <n v="94649.89"/>
  </r>
  <r>
    <x v="6"/>
    <n v="452500"/>
    <n v="0"/>
    <n v="58000"/>
    <n v="394500"/>
    <n v="299850.11"/>
    <n v="280265.21999999997"/>
    <n v="94649.89"/>
  </r>
  <r>
    <x v="11"/>
    <n v="452500"/>
    <n v="0"/>
    <n v="58000"/>
    <n v="394500"/>
    <n v="299850.11"/>
    <n v="280265.21999999997"/>
    <n v="94649.89"/>
  </r>
  <r>
    <x v="8"/>
    <n v="452500"/>
    <n v="0"/>
    <n v="58000"/>
    <n v="394500"/>
    <n v="299850.11"/>
    <n v="280265.21999999997"/>
    <n v="94649.89"/>
  </r>
  <r>
    <x v="8"/>
    <n v="452500"/>
    <n v="0"/>
    <n v="58000"/>
    <n v="394500"/>
    <n v="299850.11"/>
    <n v="280265.21999999997"/>
    <n v="94649.89"/>
  </r>
  <r>
    <x v="34"/>
    <n v="25000"/>
    <n v="0"/>
    <n v="20000"/>
    <n v="5000"/>
    <n v="0"/>
    <n v="0"/>
    <n v="5000"/>
  </r>
  <r>
    <x v="6"/>
    <n v="25000"/>
    <n v="0"/>
    <n v="20000"/>
    <n v="5000"/>
    <n v="0"/>
    <n v="0"/>
    <n v="5000"/>
  </r>
  <r>
    <x v="21"/>
    <n v="25000"/>
    <n v="0"/>
    <n v="20000"/>
    <n v="5000"/>
    <n v="0"/>
    <n v="0"/>
    <n v="5000"/>
  </r>
  <r>
    <x v="8"/>
    <n v="25000"/>
    <n v="0"/>
    <n v="20000"/>
    <n v="5000"/>
    <n v="0"/>
    <n v="0"/>
    <n v="5000"/>
  </r>
  <r>
    <x v="8"/>
    <n v="25000"/>
    <n v="0"/>
    <n v="20000"/>
    <n v="5000"/>
    <n v="0"/>
    <n v="0"/>
    <n v="5000"/>
  </r>
  <r>
    <x v="35"/>
    <n v="115000"/>
    <n v="0"/>
    <n v="110000"/>
    <n v="5000"/>
    <n v="0"/>
    <n v="0"/>
    <n v="5000"/>
  </r>
  <r>
    <x v="36"/>
    <n v="100000"/>
    <n v="0"/>
    <n v="100000"/>
    <n v="0"/>
    <n v="0"/>
    <n v="0"/>
    <n v="0"/>
  </r>
  <r>
    <x v="6"/>
    <n v="100000"/>
    <n v="0"/>
    <n v="100000"/>
    <n v="0"/>
    <n v="0"/>
    <n v="0"/>
    <n v="0"/>
  </r>
  <r>
    <x v="37"/>
    <n v="100000"/>
    <n v="0"/>
    <n v="100000"/>
    <n v="0"/>
    <n v="0"/>
    <n v="0"/>
    <n v="0"/>
  </r>
  <r>
    <x v="8"/>
    <n v="100000"/>
    <n v="0"/>
    <n v="100000"/>
    <n v="0"/>
    <n v="0"/>
    <n v="0"/>
    <n v="0"/>
  </r>
  <r>
    <x v="8"/>
    <n v="100000"/>
    <n v="0"/>
    <n v="100000"/>
    <n v="0"/>
    <n v="0"/>
    <n v="0"/>
    <n v="0"/>
  </r>
  <r>
    <x v="38"/>
    <n v="15000"/>
    <n v="0"/>
    <n v="10000"/>
    <n v="5000"/>
    <n v="0"/>
    <n v="0"/>
    <n v="5000"/>
  </r>
  <r>
    <x v="6"/>
    <n v="15000"/>
    <n v="0"/>
    <n v="10000"/>
    <n v="5000"/>
    <n v="0"/>
    <n v="0"/>
    <n v="5000"/>
  </r>
  <r>
    <x v="21"/>
    <n v="10000"/>
    <n v="0"/>
    <n v="10000"/>
    <n v="0"/>
    <n v="0"/>
    <n v="0"/>
    <n v="0"/>
  </r>
  <r>
    <x v="8"/>
    <n v="10000"/>
    <n v="0"/>
    <n v="10000"/>
    <n v="0"/>
    <n v="0"/>
    <n v="0"/>
    <n v="0"/>
  </r>
  <r>
    <x v="8"/>
    <n v="10000"/>
    <n v="0"/>
    <n v="10000"/>
    <n v="0"/>
    <n v="0"/>
    <n v="0"/>
    <n v="0"/>
  </r>
  <r>
    <x v="11"/>
    <n v="5000"/>
    <n v="0"/>
    <n v="0"/>
    <n v="5000"/>
    <n v="0"/>
    <n v="0"/>
    <n v="5000"/>
  </r>
  <r>
    <x v="8"/>
    <n v="5000"/>
    <n v="0"/>
    <n v="0"/>
    <n v="5000"/>
    <n v="0"/>
    <n v="0"/>
    <n v="5000"/>
  </r>
  <r>
    <x v="8"/>
    <n v="5000"/>
    <n v="0"/>
    <n v="0"/>
    <n v="5000"/>
    <n v="0"/>
    <n v="0"/>
    <n v="5000"/>
  </r>
  <r>
    <x v="39"/>
    <n v="195000"/>
    <n v="0"/>
    <n v="190000"/>
    <n v="5000"/>
    <n v="0"/>
    <n v="0"/>
    <n v="5000"/>
  </r>
  <r>
    <x v="40"/>
    <n v="195000"/>
    <n v="0"/>
    <n v="190000"/>
    <n v="5000"/>
    <n v="0"/>
    <n v="0"/>
    <n v="5000"/>
  </r>
  <r>
    <x v="6"/>
    <n v="195000"/>
    <n v="0"/>
    <n v="190000"/>
    <n v="5000"/>
    <n v="0"/>
    <n v="0"/>
    <n v="5000"/>
  </r>
  <r>
    <x v="11"/>
    <n v="195000"/>
    <n v="0"/>
    <n v="190000"/>
    <n v="5000"/>
    <n v="0"/>
    <n v="0"/>
    <n v="5000"/>
  </r>
  <r>
    <x v="8"/>
    <n v="195000"/>
    <n v="0"/>
    <n v="190000"/>
    <n v="5000"/>
    <n v="0"/>
    <n v="0"/>
    <n v="5000"/>
  </r>
  <r>
    <x v="8"/>
    <n v="195000"/>
    <n v="0"/>
    <n v="190000"/>
    <n v="5000"/>
    <n v="0"/>
    <n v="0"/>
    <n v="5000"/>
  </r>
  <r>
    <x v="41"/>
    <n v="15000"/>
    <n v="2400"/>
    <n v="10000"/>
    <n v="7400"/>
    <n v="2376"/>
    <n v="2376"/>
    <n v="5024"/>
  </r>
  <r>
    <x v="12"/>
    <n v="15000"/>
    <n v="2400"/>
    <n v="10000"/>
    <n v="7400"/>
    <n v="2376"/>
    <n v="2376"/>
    <n v="5024"/>
  </r>
  <r>
    <x v="42"/>
    <n v="15000"/>
    <n v="2400"/>
    <n v="10000"/>
    <n v="7400"/>
    <n v="2376"/>
    <n v="2376"/>
    <n v="5024"/>
  </r>
  <r>
    <x v="6"/>
    <n v="15000"/>
    <n v="2400"/>
    <n v="10000"/>
    <n v="7400"/>
    <n v="2376"/>
    <n v="2376"/>
    <n v="5024"/>
  </r>
  <r>
    <x v="21"/>
    <n v="10000"/>
    <n v="2400"/>
    <n v="10000"/>
    <n v="2400"/>
    <n v="2376"/>
    <n v="2376"/>
    <n v="24"/>
  </r>
  <r>
    <x v="8"/>
    <n v="10000"/>
    <n v="2400"/>
    <n v="10000"/>
    <n v="2400"/>
    <n v="2376"/>
    <n v="2376"/>
    <n v="24"/>
  </r>
  <r>
    <x v="8"/>
    <n v="10000"/>
    <n v="2400"/>
    <n v="10000"/>
    <n v="2400"/>
    <n v="2376"/>
    <n v="2376"/>
    <n v="24"/>
  </r>
  <r>
    <x v="11"/>
    <n v="5000"/>
    <n v="0"/>
    <n v="0"/>
    <n v="5000"/>
    <n v="0"/>
    <n v="0"/>
    <n v="5000"/>
  </r>
  <r>
    <x v="8"/>
    <n v="5000"/>
    <n v="0"/>
    <n v="0"/>
    <n v="5000"/>
    <n v="0"/>
    <n v="0"/>
    <n v="5000"/>
  </r>
  <r>
    <x v="8"/>
    <n v="5000"/>
    <n v="0"/>
    <n v="0"/>
    <n v="5000"/>
    <n v="0"/>
    <n v="0"/>
    <n v="5000"/>
  </r>
  <r>
    <x v="43"/>
    <n v="108000"/>
    <n v="0"/>
    <n v="0"/>
    <n v="108000"/>
    <n v="108000"/>
    <n v="108000"/>
    <n v="0"/>
  </r>
  <r>
    <x v="2"/>
    <n v="108000"/>
    <n v="0"/>
    <n v="0"/>
    <n v="108000"/>
    <n v="108000"/>
    <n v="108000"/>
    <n v="0"/>
  </r>
  <r>
    <x v="3"/>
    <n v="108000"/>
    <n v="0"/>
    <n v="0"/>
    <n v="108000"/>
    <n v="108000"/>
    <n v="108000"/>
    <n v="0"/>
  </r>
  <r>
    <x v="12"/>
    <n v="108000"/>
    <n v="0"/>
    <n v="0"/>
    <n v="108000"/>
    <n v="108000"/>
    <n v="108000"/>
    <n v="0"/>
  </r>
  <r>
    <x v="44"/>
    <n v="108000"/>
    <n v="0"/>
    <n v="0"/>
    <n v="108000"/>
    <n v="108000"/>
    <n v="108000"/>
    <n v="0"/>
  </r>
  <r>
    <x v="6"/>
    <n v="108000"/>
    <n v="0"/>
    <n v="0"/>
    <n v="108000"/>
    <n v="108000"/>
    <n v="108000"/>
    <n v="0"/>
  </r>
  <r>
    <x v="7"/>
    <n v="108000"/>
    <n v="0"/>
    <n v="0"/>
    <n v="108000"/>
    <n v="108000"/>
    <n v="108000"/>
    <n v="0"/>
  </r>
  <r>
    <x v="8"/>
    <n v="108000"/>
    <n v="0"/>
    <n v="0"/>
    <n v="108000"/>
    <n v="108000"/>
    <n v="108000"/>
    <n v="0"/>
  </r>
  <r>
    <x v="8"/>
    <n v="108000"/>
    <n v="0"/>
    <n v="0"/>
    <n v="108000"/>
    <n v="108000"/>
    <n v="108000"/>
    <n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5">
  <r>
    <x v="0"/>
    <n v="47832078.75"/>
    <n v="49989890.43"/>
    <n v="6988400"/>
    <n v="90833569.180000007"/>
    <n v="66892136.990000002"/>
    <n v="55404420.439999998"/>
    <n v="23941432.190000001"/>
  </r>
  <r>
    <x v="1"/>
    <n v="47832078.75"/>
    <n v="49989890.43"/>
    <n v="6988400"/>
    <n v="90833569.180000007"/>
    <n v="66892136.990000002"/>
    <n v="55404420.439999998"/>
    <n v="23941432.190000001"/>
  </r>
  <r>
    <x v="2"/>
    <n v="2938400"/>
    <n v="1269183"/>
    <n v="870800"/>
    <n v="3336783"/>
    <n v="3053870.27"/>
    <n v="2997609.39"/>
    <n v="282912.73"/>
  </r>
  <r>
    <x v="3"/>
    <n v="2938400"/>
    <n v="1269183"/>
    <n v="870800"/>
    <n v="3336783"/>
    <n v="3053870.27"/>
    <n v="2997609.39"/>
    <n v="282912.73"/>
  </r>
  <r>
    <x v="4"/>
    <n v="2938400"/>
    <n v="1269183"/>
    <n v="870800"/>
    <n v="3336783"/>
    <n v="3053870.27"/>
    <n v="2997609.39"/>
    <n v="282912.73"/>
  </r>
  <r>
    <x v="5"/>
    <n v="2938400"/>
    <n v="1269183"/>
    <n v="870800"/>
    <n v="3336783"/>
    <n v="3053870.27"/>
    <n v="2997609.39"/>
    <n v="282912.73"/>
  </r>
  <r>
    <x v="6"/>
    <n v="2938400"/>
    <n v="1269183"/>
    <n v="870800"/>
    <n v="3336783"/>
    <n v="3053870.27"/>
    <n v="2997609.39"/>
    <n v="282912.73"/>
  </r>
  <r>
    <x v="7"/>
    <n v="260000"/>
    <n v="0"/>
    <n v="0"/>
    <n v="260000"/>
    <n v="250227.91"/>
    <n v="250227.91"/>
    <n v="9772.09"/>
  </r>
  <r>
    <x v="8"/>
    <n v="260000"/>
    <n v="0"/>
    <n v="0"/>
    <n v="260000"/>
    <n v="250227.91"/>
    <n v="250227.91"/>
    <n v="9772.09"/>
  </r>
  <r>
    <x v="8"/>
    <n v="260000"/>
    <n v="0"/>
    <n v="0"/>
    <n v="260000"/>
    <n v="250227.91"/>
    <n v="250227.91"/>
    <n v="9772.09"/>
  </r>
  <r>
    <x v="9"/>
    <n v="1200000"/>
    <n v="197883"/>
    <n v="27300"/>
    <n v="1370583"/>
    <n v="1369195.39"/>
    <n v="1369195.39"/>
    <n v="1387.61"/>
  </r>
  <r>
    <x v="8"/>
    <n v="1200000"/>
    <n v="197883"/>
    <n v="27300"/>
    <n v="1370583"/>
    <n v="1369195.39"/>
    <n v="1369195.39"/>
    <n v="1387.61"/>
  </r>
  <r>
    <x v="8"/>
    <n v="1200000"/>
    <n v="197883"/>
    <n v="27300"/>
    <n v="1370583"/>
    <n v="1369195.39"/>
    <n v="1369195.39"/>
    <n v="1387.61"/>
  </r>
  <r>
    <x v="10"/>
    <n v="350000"/>
    <n v="435000"/>
    <n v="0"/>
    <n v="785000"/>
    <n v="734046.11"/>
    <n v="734046.11"/>
    <n v="50953.89"/>
  </r>
  <r>
    <x v="8"/>
    <n v="350000"/>
    <n v="435000"/>
    <n v="0"/>
    <n v="785000"/>
    <n v="734046.11"/>
    <n v="734046.11"/>
    <n v="50953.89"/>
  </r>
  <r>
    <x v="8"/>
    <n v="350000"/>
    <n v="435000"/>
    <n v="0"/>
    <n v="785000"/>
    <n v="734046.11"/>
    <n v="734046.11"/>
    <n v="50953.89"/>
  </r>
  <r>
    <x v="11"/>
    <n v="20000"/>
    <n v="112300"/>
    <n v="0"/>
    <n v="132300"/>
    <n v="131106.20000000001"/>
    <n v="131106.20000000001"/>
    <n v="1193.8"/>
  </r>
  <r>
    <x v="8"/>
    <n v="20000"/>
    <n v="112300"/>
    <n v="0"/>
    <n v="132300"/>
    <n v="131106.20000000001"/>
    <n v="131106.20000000001"/>
    <n v="1193.8"/>
  </r>
  <r>
    <x v="8"/>
    <n v="20000"/>
    <n v="112300"/>
    <n v="0"/>
    <n v="132300"/>
    <n v="131106.20000000001"/>
    <n v="131106.20000000001"/>
    <n v="1193.8"/>
  </r>
  <r>
    <x v="12"/>
    <n v="7000"/>
    <n v="12000"/>
    <n v="5000"/>
    <n v="14000"/>
    <n v="13380.5"/>
    <n v="13380.5"/>
    <n v="619.5"/>
  </r>
  <r>
    <x v="8"/>
    <n v="7000"/>
    <n v="12000"/>
    <n v="5000"/>
    <n v="14000"/>
    <n v="13380.5"/>
    <n v="13380.5"/>
    <n v="619.5"/>
  </r>
  <r>
    <x v="8"/>
    <n v="7000"/>
    <n v="12000"/>
    <n v="5000"/>
    <n v="14000"/>
    <n v="13380.5"/>
    <n v="13380.5"/>
    <n v="619.5"/>
  </r>
  <r>
    <x v="13"/>
    <n v="200000"/>
    <n v="0"/>
    <n v="157500"/>
    <n v="42500"/>
    <n v="17628.240000000002"/>
    <n v="16063.77"/>
    <n v="24871.759999999998"/>
  </r>
  <r>
    <x v="8"/>
    <n v="200000"/>
    <n v="0"/>
    <n v="157500"/>
    <n v="42500"/>
    <n v="17628.240000000002"/>
    <n v="16063.77"/>
    <n v="24871.759999999998"/>
  </r>
  <r>
    <x v="8"/>
    <n v="200000"/>
    <n v="0"/>
    <n v="157500"/>
    <n v="42500"/>
    <n v="17628.240000000002"/>
    <n v="16063.77"/>
    <n v="24871.759999999998"/>
  </r>
  <r>
    <x v="14"/>
    <n v="12000"/>
    <n v="2000"/>
    <n v="12000"/>
    <n v="2000"/>
    <n v="1332.14"/>
    <n v="1332.14"/>
    <n v="667.86"/>
  </r>
  <r>
    <x v="8"/>
    <n v="12000"/>
    <n v="2000"/>
    <n v="12000"/>
    <n v="2000"/>
    <n v="1332.14"/>
    <n v="1332.14"/>
    <n v="667.86"/>
  </r>
  <r>
    <x v="8"/>
    <n v="12000"/>
    <n v="2000"/>
    <n v="12000"/>
    <n v="2000"/>
    <n v="1332.14"/>
    <n v="1332.14"/>
    <n v="667.86"/>
  </r>
  <r>
    <x v="15"/>
    <n v="1000"/>
    <n v="0"/>
    <n v="1000"/>
    <n v="0"/>
    <n v="0"/>
    <n v="0"/>
    <n v="0"/>
  </r>
  <r>
    <x v="8"/>
    <n v="1000"/>
    <n v="0"/>
    <n v="1000"/>
    <n v="0"/>
    <n v="0"/>
    <n v="0"/>
    <n v="0"/>
  </r>
  <r>
    <x v="8"/>
    <n v="1000"/>
    <n v="0"/>
    <n v="1000"/>
    <n v="0"/>
    <n v="0"/>
    <n v="0"/>
    <n v="0"/>
  </r>
  <r>
    <x v="16"/>
    <n v="16000"/>
    <n v="0"/>
    <n v="0"/>
    <n v="16000"/>
    <n v="0"/>
    <n v="0"/>
    <n v="16000"/>
  </r>
  <r>
    <x v="8"/>
    <n v="16000"/>
    <n v="0"/>
    <n v="0"/>
    <n v="16000"/>
    <n v="0"/>
    <n v="0"/>
    <n v="16000"/>
  </r>
  <r>
    <x v="8"/>
    <n v="16000"/>
    <n v="0"/>
    <n v="0"/>
    <n v="16000"/>
    <n v="0"/>
    <n v="0"/>
    <n v="16000"/>
  </r>
  <r>
    <x v="17"/>
    <n v="850000"/>
    <n v="510000"/>
    <n v="668000"/>
    <n v="692000"/>
    <n v="529595.49"/>
    <n v="474899.08"/>
    <n v="162404.51"/>
  </r>
  <r>
    <x v="8"/>
    <n v="850000"/>
    <n v="510000"/>
    <n v="668000"/>
    <n v="692000"/>
    <n v="529595.49"/>
    <n v="474899.08"/>
    <n v="162404.51"/>
  </r>
  <r>
    <x v="8"/>
    <n v="850000"/>
    <n v="510000"/>
    <n v="668000"/>
    <n v="692000"/>
    <n v="529595.49"/>
    <n v="474899.08"/>
    <n v="162404.51"/>
  </r>
  <r>
    <x v="18"/>
    <n v="2400"/>
    <n v="0"/>
    <n v="0"/>
    <n v="2400"/>
    <n v="0"/>
    <n v="0"/>
    <n v="2400"/>
  </r>
  <r>
    <x v="8"/>
    <n v="2400"/>
    <n v="0"/>
    <n v="0"/>
    <n v="2400"/>
    <n v="0"/>
    <n v="0"/>
    <n v="2400"/>
  </r>
  <r>
    <x v="8"/>
    <n v="2400"/>
    <n v="0"/>
    <n v="0"/>
    <n v="2400"/>
    <n v="0"/>
    <n v="0"/>
    <n v="2400"/>
  </r>
  <r>
    <x v="19"/>
    <n v="20000"/>
    <n v="0"/>
    <n v="0"/>
    <n v="20000"/>
    <n v="7358.29"/>
    <n v="7358.29"/>
    <n v="12641.71"/>
  </r>
  <r>
    <x v="8"/>
    <n v="20000"/>
    <n v="0"/>
    <n v="0"/>
    <n v="20000"/>
    <n v="7358.29"/>
    <n v="7358.29"/>
    <n v="12641.71"/>
  </r>
  <r>
    <x v="8"/>
    <n v="20000"/>
    <n v="0"/>
    <n v="0"/>
    <n v="20000"/>
    <n v="7358.29"/>
    <n v="7358.29"/>
    <n v="12641.71"/>
  </r>
  <r>
    <x v="20"/>
    <n v="15082200"/>
    <n v="7589427.7199999997"/>
    <n v="4390600"/>
    <n v="18281027.719999999"/>
    <n v="14619357.449999999"/>
    <n v="13942302.99"/>
    <n v="3661670.27"/>
  </r>
  <r>
    <x v="21"/>
    <n v="15082200"/>
    <n v="7589427.7199999997"/>
    <n v="4390600"/>
    <n v="18281027.719999999"/>
    <n v="14619357.449999999"/>
    <n v="13942302.99"/>
    <n v="3661670.27"/>
  </r>
  <r>
    <x v="4"/>
    <n v="15082200"/>
    <n v="7589427.7199999997"/>
    <n v="4390600"/>
    <n v="18281027.719999999"/>
    <n v="14619357.449999999"/>
    <n v="13942302.99"/>
    <n v="3661670.27"/>
  </r>
  <r>
    <x v="22"/>
    <n v="100000"/>
    <n v="0"/>
    <n v="100000"/>
    <n v="0"/>
    <n v="0"/>
    <n v="0"/>
    <n v="0"/>
  </r>
  <r>
    <x v="6"/>
    <n v="100000"/>
    <n v="0"/>
    <n v="100000"/>
    <n v="0"/>
    <n v="0"/>
    <n v="0"/>
    <n v="0"/>
  </r>
  <r>
    <x v="23"/>
    <n v="100000"/>
    <n v="0"/>
    <n v="100000"/>
    <n v="0"/>
    <n v="0"/>
    <n v="0"/>
    <n v="0"/>
  </r>
  <r>
    <x v="8"/>
    <n v="100000"/>
    <n v="0"/>
    <n v="100000"/>
    <n v="0"/>
    <n v="0"/>
    <n v="0"/>
    <n v="0"/>
  </r>
  <r>
    <x v="8"/>
    <n v="100000"/>
    <n v="0"/>
    <n v="100000"/>
    <n v="0"/>
    <n v="0"/>
    <n v="0"/>
    <n v="0"/>
  </r>
  <r>
    <x v="24"/>
    <n v="50000"/>
    <n v="0"/>
    <n v="50000"/>
    <n v="0"/>
    <n v="0"/>
    <n v="0"/>
    <n v="0"/>
  </r>
  <r>
    <x v="6"/>
    <n v="50000"/>
    <n v="0"/>
    <n v="50000"/>
    <n v="0"/>
    <n v="0"/>
    <n v="0"/>
    <n v="0"/>
  </r>
  <r>
    <x v="23"/>
    <n v="50000"/>
    <n v="0"/>
    <n v="50000"/>
    <n v="0"/>
    <n v="0"/>
    <n v="0"/>
    <n v="0"/>
  </r>
  <r>
    <x v="8"/>
    <n v="50000"/>
    <n v="0"/>
    <n v="50000"/>
    <n v="0"/>
    <n v="0"/>
    <n v="0"/>
    <n v="0"/>
  </r>
  <r>
    <x v="8"/>
    <n v="50000"/>
    <n v="0"/>
    <n v="50000"/>
    <n v="0"/>
    <n v="0"/>
    <n v="0"/>
    <n v="0"/>
  </r>
  <r>
    <x v="25"/>
    <n v="50000"/>
    <n v="0"/>
    <n v="50000"/>
    <n v="0"/>
    <n v="0"/>
    <n v="0"/>
    <n v="0"/>
  </r>
  <r>
    <x v="6"/>
    <n v="50000"/>
    <n v="0"/>
    <n v="50000"/>
    <n v="0"/>
    <n v="0"/>
    <n v="0"/>
    <n v="0"/>
  </r>
  <r>
    <x v="23"/>
    <n v="50000"/>
    <n v="0"/>
    <n v="50000"/>
    <n v="0"/>
    <n v="0"/>
    <n v="0"/>
    <n v="0"/>
  </r>
  <r>
    <x v="8"/>
    <n v="50000"/>
    <n v="0"/>
    <n v="50000"/>
    <n v="0"/>
    <n v="0"/>
    <n v="0"/>
    <n v="0"/>
  </r>
  <r>
    <x v="8"/>
    <n v="50000"/>
    <n v="0"/>
    <n v="50000"/>
    <n v="0"/>
    <n v="0"/>
    <n v="0"/>
    <n v="0"/>
  </r>
  <r>
    <x v="26"/>
    <n v="150000"/>
    <n v="0"/>
    <n v="0"/>
    <n v="150000"/>
    <n v="0"/>
    <n v="0"/>
    <n v="150000"/>
  </r>
  <r>
    <x v="6"/>
    <n v="150000"/>
    <n v="0"/>
    <n v="0"/>
    <n v="150000"/>
    <n v="0"/>
    <n v="0"/>
    <n v="150000"/>
  </r>
  <r>
    <x v="23"/>
    <n v="150000"/>
    <n v="0"/>
    <n v="0"/>
    <n v="150000"/>
    <n v="0"/>
    <n v="0"/>
    <n v="150000"/>
  </r>
  <r>
    <x v="8"/>
    <n v="150000"/>
    <n v="0"/>
    <n v="0"/>
    <n v="150000"/>
    <n v="0"/>
    <n v="0"/>
    <n v="150000"/>
  </r>
  <r>
    <x v="8"/>
    <n v="150000"/>
    <n v="0"/>
    <n v="0"/>
    <n v="150000"/>
    <n v="0"/>
    <n v="0"/>
    <n v="150000"/>
  </r>
  <r>
    <x v="27"/>
    <n v="50000"/>
    <n v="459000"/>
    <n v="0"/>
    <n v="509000"/>
    <n v="270819.53999999998"/>
    <n v="80042.59"/>
    <n v="238180.46"/>
  </r>
  <r>
    <x v="6"/>
    <n v="50000"/>
    <n v="459000"/>
    <n v="0"/>
    <n v="509000"/>
    <n v="270819.53999999998"/>
    <n v="80042.59"/>
    <n v="238180.46"/>
  </r>
  <r>
    <x v="23"/>
    <n v="50000"/>
    <n v="444000"/>
    <n v="0"/>
    <n v="494000"/>
    <n v="270819.53999999998"/>
    <n v="80042.59"/>
    <n v="223180.46"/>
  </r>
  <r>
    <x v="8"/>
    <n v="50000"/>
    <n v="444000"/>
    <n v="0"/>
    <n v="494000"/>
    <n v="270819.53999999998"/>
    <n v="80042.59"/>
    <n v="223180.46"/>
  </r>
  <r>
    <x v="8"/>
    <n v="50000"/>
    <n v="444000"/>
    <n v="0"/>
    <n v="494000"/>
    <n v="270819.53999999998"/>
    <n v="80042.59"/>
    <n v="223180.46"/>
  </r>
  <r>
    <x v="28"/>
    <n v="0"/>
    <n v="15000"/>
    <n v="0"/>
    <n v="15000"/>
    <n v="0"/>
    <n v="0"/>
    <n v="15000"/>
  </r>
  <r>
    <x v="8"/>
    <n v="0"/>
    <n v="15000"/>
    <n v="0"/>
    <n v="15000"/>
    <n v="0"/>
    <n v="0"/>
    <n v="15000"/>
  </r>
  <r>
    <x v="8"/>
    <n v="0"/>
    <n v="15000"/>
    <n v="0"/>
    <n v="15000"/>
    <n v="0"/>
    <n v="0"/>
    <n v="15000"/>
  </r>
  <r>
    <x v="29"/>
    <n v="50000"/>
    <n v="17700"/>
    <n v="40000"/>
    <n v="27700"/>
    <n v="22746.71"/>
    <n v="22746.71"/>
    <n v="4953.29"/>
  </r>
  <r>
    <x v="6"/>
    <n v="50000"/>
    <n v="17700"/>
    <n v="40000"/>
    <n v="27700"/>
    <n v="22746.71"/>
    <n v="22746.71"/>
    <n v="4953.29"/>
  </r>
  <r>
    <x v="30"/>
    <n v="50000"/>
    <n v="17700"/>
    <n v="40000"/>
    <n v="27700"/>
    <n v="22746.71"/>
    <n v="22746.71"/>
    <n v="4953.29"/>
  </r>
  <r>
    <x v="8"/>
    <n v="50000"/>
    <n v="17700"/>
    <n v="40000"/>
    <n v="27700"/>
    <n v="22746.71"/>
    <n v="22746.71"/>
    <n v="4953.29"/>
  </r>
  <r>
    <x v="8"/>
    <n v="50000"/>
    <n v="17700"/>
    <n v="40000"/>
    <n v="27700"/>
    <n v="22746.71"/>
    <n v="22746.71"/>
    <n v="4953.29"/>
  </r>
  <r>
    <x v="31"/>
    <n v="6552200"/>
    <n v="1652026.72"/>
    <n v="3969500"/>
    <n v="4234726.72"/>
    <n v="3892856.56"/>
    <n v="3831770.49"/>
    <n v="341870.16"/>
  </r>
  <r>
    <x v="6"/>
    <n v="6552200"/>
    <n v="1652026.72"/>
    <n v="3969500"/>
    <n v="4234726.72"/>
    <n v="3892856.56"/>
    <n v="3831770.49"/>
    <n v="341870.16"/>
  </r>
  <r>
    <x v="7"/>
    <n v="590000"/>
    <n v="129042"/>
    <n v="15000"/>
    <n v="704042"/>
    <n v="704041.44"/>
    <n v="696959.86"/>
    <n v="0.56000000000000005"/>
  </r>
  <r>
    <x v="8"/>
    <n v="590000"/>
    <n v="129042"/>
    <n v="15000"/>
    <n v="704042"/>
    <n v="704041.44"/>
    <n v="696959.86"/>
    <n v="0.56000000000000005"/>
  </r>
  <r>
    <x v="8"/>
    <n v="590000"/>
    <n v="129042"/>
    <n v="15000"/>
    <n v="704042"/>
    <n v="704041.44"/>
    <n v="696959.86"/>
    <n v="0.56000000000000005"/>
  </r>
  <r>
    <x v="9"/>
    <n v="890000"/>
    <n v="105000"/>
    <n v="0"/>
    <n v="995000"/>
    <n v="967412.28"/>
    <n v="967412.28"/>
    <n v="27587.72"/>
  </r>
  <r>
    <x v="8"/>
    <n v="890000"/>
    <n v="105000"/>
    <n v="0"/>
    <n v="995000"/>
    <n v="967412.28"/>
    <n v="967412.28"/>
    <n v="27587.72"/>
  </r>
  <r>
    <x v="8"/>
    <n v="890000"/>
    <n v="105000"/>
    <n v="0"/>
    <n v="995000"/>
    <n v="967412.28"/>
    <n v="967412.28"/>
    <n v="27587.72"/>
  </r>
  <r>
    <x v="10"/>
    <n v="390000"/>
    <n v="25924"/>
    <n v="0"/>
    <n v="415924"/>
    <n v="415923.45"/>
    <n v="415923.45"/>
    <n v="0.55000000000000004"/>
  </r>
  <r>
    <x v="8"/>
    <n v="390000"/>
    <n v="25924"/>
    <n v="0"/>
    <n v="415924"/>
    <n v="415923.45"/>
    <n v="415923.45"/>
    <n v="0.55000000000000004"/>
  </r>
  <r>
    <x v="8"/>
    <n v="390000"/>
    <n v="25924"/>
    <n v="0"/>
    <n v="415924"/>
    <n v="415923.45"/>
    <n v="415923.45"/>
    <n v="0.55000000000000004"/>
  </r>
  <r>
    <x v="11"/>
    <n v="10000"/>
    <n v="5000"/>
    <n v="0"/>
    <n v="15000"/>
    <n v="14393.74"/>
    <n v="14393.74"/>
    <n v="606.26"/>
  </r>
  <r>
    <x v="8"/>
    <n v="10000"/>
    <n v="5000"/>
    <n v="0"/>
    <n v="15000"/>
    <n v="14393.74"/>
    <n v="14393.74"/>
    <n v="606.26"/>
  </r>
  <r>
    <x v="8"/>
    <n v="10000"/>
    <n v="5000"/>
    <n v="0"/>
    <n v="15000"/>
    <n v="14393.74"/>
    <n v="14393.74"/>
    <n v="606.26"/>
  </r>
  <r>
    <x v="12"/>
    <n v="1000"/>
    <n v="0"/>
    <n v="0"/>
    <n v="1000"/>
    <n v="0"/>
    <n v="0"/>
    <n v="1000"/>
  </r>
  <r>
    <x v="8"/>
    <n v="1000"/>
    <n v="0"/>
    <n v="0"/>
    <n v="1000"/>
    <n v="0"/>
    <n v="0"/>
    <n v="1000"/>
  </r>
  <r>
    <x v="8"/>
    <n v="1000"/>
    <n v="0"/>
    <n v="0"/>
    <n v="1000"/>
    <n v="0"/>
    <n v="0"/>
    <n v="1000"/>
  </r>
  <r>
    <x v="13"/>
    <n v="70000"/>
    <n v="0"/>
    <n v="33700"/>
    <n v="36300"/>
    <n v="16411.400000000001"/>
    <n v="16411.400000000001"/>
    <n v="19888.599999999999"/>
  </r>
  <r>
    <x v="8"/>
    <n v="70000"/>
    <n v="0"/>
    <n v="33700"/>
    <n v="36300"/>
    <n v="16411.400000000001"/>
    <n v="16411.400000000001"/>
    <n v="19888.599999999999"/>
  </r>
  <r>
    <x v="8"/>
    <n v="70000"/>
    <n v="0"/>
    <n v="33700"/>
    <n v="36300"/>
    <n v="16411.400000000001"/>
    <n v="16411.400000000001"/>
    <n v="19888.599999999999"/>
  </r>
  <r>
    <x v="16"/>
    <n v="1000"/>
    <n v="0"/>
    <n v="0"/>
    <n v="1000"/>
    <n v="0"/>
    <n v="0"/>
    <n v="1000"/>
  </r>
  <r>
    <x v="8"/>
    <n v="1000"/>
    <n v="0"/>
    <n v="0"/>
    <n v="1000"/>
    <n v="0"/>
    <n v="0"/>
    <n v="1000"/>
  </r>
  <r>
    <x v="8"/>
    <n v="1000"/>
    <n v="0"/>
    <n v="0"/>
    <n v="1000"/>
    <n v="0"/>
    <n v="0"/>
    <n v="1000"/>
  </r>
  <r>
    <x v="17"/>
    <n v="4600000"/>
    <n v="1387060.72"/>
    <n v="3920800"/>
    <n v="2066260.72"/>
    <n v="1774674.25"/>
    <n v="1720669.76"/>
    <n v="291586.46999999997"/>
  </r>
  <r>
    <x v="8"/>
    <n v="4600000"/>
    <n v="1387060.72"/>
    <n v="3920800"/>
    <n v="2066260.72"/>
    <n v="1774674.25"/>
    <n v="1720669.76"/>
    <n v="291586.46999999997"/>
  </r>
  <r>
    <x v="8"/>
    <n v="4600000"/>
    <n v="1387060.72"/>
    <n v="3920800"/>
    <n v="2066260.72"/>
    <n v="1774674.25"/>
    <n v="1720669.76"/>
    <n v="291586.46999999997"/>
  </r>
  <r>
    <x v="18"/>
    <n v="200"/>
    <n v="0"/>
    <n v="0"/>
    <n v="200"/>
    <n v="0"/>
    <n v="0"/>
    <n v="200"/>
  </r>
  <r>
    <x v="8"/>
    <n v="200"/>
    <n v="0"/>
    <n v="0"/>
    <n v="200"/>
    <n v="0"/>
    <n v="0"/>
    <n v="200"/>
  </r>
  <r>
    <x v="8"/>
    <n v="200"/>
    <n v="0"/>
    <n v="0"/>
    <n v="200"/>
    <n v="0"/>
    <n v="0"/>
    <n v="200"/>
  </r>
  <r>
    <x v="32"/>
    <n v="80000"/>
    <n v="0"/>
    <n v="51100"/>
    <n v="28900"/>
    <n v="0"/>
    <n v="0"/>
    <n v="28900"/>
  </r>
  <r>
    <x v="6"/>
    <n v="80000"/>
    <n v="0"/>
    <n v="51100"/>
    <n v="28900"/>
    <n v="0"/>
    <n v="0"/>
    <n v="28900"/>
  </r>
  <r>
    <x v="13"/>
    <n v="60000"/>
    <n v="0"/>
    <n v="51100"/>
    <n v="8900"/>
    <n v="0"/>
    <n v="0"/>
    <n v="8900"/>
  </r>
  <r>
    <x v="8"/>
    <n v="60000"/>
    <n v="0"/>
    <n v="51100"/>
    <n v="8900"/>
    <n v="0"/>
    <n v="0"/>
    <n v="8900"/>
  </r>
  <r>
    <x v="8"/>
    <n v="60000"/>
    <n v="0"/>
    <n v="51100"/>
    <n v="8900"/>
    <n v="0"/>
    <n v="0"/>
    <n v="8900"/>
  </r>
  <r>
    <x v="17"/>
    <n v="20000"/>
    <n v="0"/>
    <n v="0"/>
    <n v="20000"/>
    <n v="0"/>
    <n v="0"/>
    <n v="20000"/>
  </r>
  <r>
    <x v="8"/>
    <n v="20000"/>
    <n v="0"/>
    <n v="0"/>
    <n v="20000"/>
    <n v="0"/>
    <n v="0"/>
    <n v="20000"/>
  </r>
  <r>
    <x v="8"/>
    <n v="20000"/>
    <n v="0"/>
    <n v="0"/>
    <n v="20000"/>
    <n v="0"/>
    <n v="0"/>
    <n v="20000"/>
  </r>
  <r>
    <x v="33"/>
    <n v="1211000"/>
    <n v="550000"/>
    <n v="60000"/>
    <n v="1701000"/>
    <n v="126214.45"/>
    <n v="126214.45"/>
    <n v="1574785.55"/>
  </r>
  <r>
    <x v="6"/>
    <n v="1211000"/>
    <n v="550000"/>
    <n v="60000"/>
    <n v="1701000"/>
    <n v="126214.45"/>
    <n v="126214.45"/>
    <n v="1574785.55"/>
  </r>
  <r>
    <x v="13"/>
    <n v="150000"/>
    <n v="0"/>
    <n v="60000"/>
    <n v="90000"/>
    <n v="0"/>
    <n v="0"/>
    <n v="90000"/>
  </r>
  <r>
    <x v="8"/>
    <n v="150000"/>
    <n v="0"/>
    <n v="60000"/>
    <n v="90000"/>
    <n v="0"/>
    <n v="0"/>
    <n v="90000"/>
  </r>
  <r>
    <x v="8"/>
    <n v="150000"/>
    <n v="0"/>
    <n v="60000"/>
    <n v="90000"/>
    <n v="0"/>
    <n v="0"/>
    <n v="90000"/>
  </r>
  <r>
    <x v="16"/>
    <n v="10000"/>
    <n v="0"/>
    <n v="0"/>
    <n v="10000"/>
    <n v="0"/>
    <n v="0"/>
    <n v="10000"/>
  </r>
  <r>
    <x v="8"/>
    <n v="10000"/>
    <n v="0"/>
    <n v="0"/>
    <n v="10000"/>
    <n v="0"/>
    <n v="0"/>
    <n v="10000"/>
  </r>
  <r>
    <x v="8"/>
    <n v="10000"/>
    <n v="0"/>
    <n v="0"/>
    <n v="10000"/>
    <n v="0"/>
    <n v="0"/>
    <n v="10000"/>
  </r>
  <r>
    <x v="17"/>
    <n v="50000"/>
    <n v="550000"/>
    <n v="0"/>
    <n v="600000"/>
    <n v="126214.45"/>
    <n v="126214.45"/>
    <n v="473785.55"/>
  </r>
  <r>
    <x v="8"/>
    <n v="50000"/>
    <n v="550000"/>
    <n v="0"/>
    <n v="600000"/>
    <n v="126214.45"/>
    <n v="126214.45"/>
    <n v="473785.55"/>
  </r>
  <r>
    <x v="8"/>
    <n v="50000"/>
    <n v="550000"/>
    <n v="0"/>
    <n v="600000"/>
    <n v="126214.45"/>
    <n v="126214.45"/>
    <n v="473785.55"/>
  </r>
  <r>
    <x v="18"/>
    <n v="1000"/>
    <n v="0"/>
    <n v="0"/>
    <n v="1000"/>
    <n v="0"/>
    <n v="0"/>
    <n v="1000"/>
  </r>
  <r>
    <x v="8"/>
    <n v="1000"/>
    <n v="0"/>
    <n v="0"/>
    <n v="1000"/>
    <n v="0"/>
    <n v="0"/>
    <n v="1000"/>
  </r>
  <r>
    <x v="8"/>
    <n v="1000"/>
    <n v="0"/>
    <n v="0"/>
    <n v="1000"/>
    <n v="0"/>
    <n v="0"/>
    <n v="1000"/>
  </r>
  <r>
    <x v="23"/>
    <n v="1000000"/>
    <n v="0"/>
    <n v="0"/>
    <n v="1000000"/>
    <n v="0"/>
    <n v="0"/>
    <n v="1000000"/>
  </r>
  <r>
    <x v="34"/>
    <n v="1000000"/>
    <n v="0"/>
    <n v="0"/>
    <n v="1000000"/>
    <n v="0"/>
    <n v="0"/>
    <n v="1000000"/>
  </r>
  <r>
    <x v="34"/>
    <n v="1000000"/>
    <n v="0"/>
    <n v="0"/>
    <n v="1000000"/>
    <n v="0"/>
    <n v="0"/>
    <n v="1000000"/>
  </r>
  <r>
    <x v="35"/>
    <n v="750000"/>
    <n v="18600"/>
    <n v="0"/>
    <n v="768600"/>
    <n v="717578.37"/>
    <n v="717578.37"/>
    <n v="51021.63"/>
  </r>
  <r>
    <x v="6"/>
    <n v="750000"/>
    <n v="18600"/>
    <n v="0"/>
    <n v="768600"/>
    <n v="717578.37"/>
    <n v="717578.37"/>
    <n v="51021.63"/>
  </r>
  <r>
    <x v="36"/>
    <n v="390000"/>
    <n v="0"/>
    <n v="0"/>
    <n v="390000"/>
    <n v="343582.53"/>
    <n v="343582.53"/>
    <n v="46417.47"/>
  </r>
  <r>
    <x v="8"/>
    <n v="390000"/>
    <n v="0"/>
    <n v="0"/>
    <n v="390000"/>
    <n v="343582.53"/>
    <n v="343582.53"/>
    <n v="46417.47"/>
  </r>
  <r>
    <x v="8"/>
    <n v="390000"/>
    <n v="0"/>
    <n v="0"/>
    <n v="390000"/>
    <n v="343582.53"/>
    <n v="343582.53"/>
    <n v="46417.47"/>
  </r>
  <r>
    <x v="37"/>
    <n v="160000"/>
    <n v="0"/>
    <n v="0"/>
    <n v="160000"/>
    <n v="157894.9"/>
    <n v="157894.9"/>
    <n v="2105.1"/>
  </r>
  <r>
    <x v="8"/>
    <n v="160000"/>
    <n v="0"/>
    <n v="0"/>
    <n v="160000"/>
    <n v="157894.9"/>
    <n v="157894.9"/>
    <n v="2105.1"/>
  </r>
  <r>
    <x v="8"/>
    <n v="160000"/>
    <n v="0"/>
    <n v="0"/>
    <n v="160000"/>
    <n v="157894.9"/>
    <n v="157894.9"/>
    <n v="2105.1"/>
  </r>
  <r>
    <x v="38"/>
    <n v="200000"/>
    <n v="18600"/>
    <n v="0"/>
    <n v="218600"/>
    <n v="216100.94"/>
    <n v="216100.94"/>
    <n v="2499.06"/>
  </r>
  <r>
    <x v="8"/>
    <n v="200000"/>
    <n v="18600"/>
    <n v="0"/>
    <n v="218600"/>
    <n v="216100.94"/>
    <n v="216100.94"/>
    <n v="2499.06"/>
  </r>
  <r>
    <x v="8"/>
    <n v="200000"/>
    <n v="18600"/>
    <n v="0"/>
    <n v="218600"/>
    <n v="216100.94"/>
    <n v="216100.94"/>
    <n v="2499.06"/>
  </r>
  <r>
    <x v="39"/>
    <n v="6039000"/>
    <n v="4892101"/>
    <n v="70000"/>
    <n v="10861101"/>
    <n v="9589141.8200000003"/>
    <n v="9163950.3800000008"/>
    <n v="1271959.18"/>
  </r>
  <r>
    <x v="6"/>
    <n v="6039000"/>
    <n v="4892101"/>
    <n v="70000"/>
    <n v="10861101"/>
    <n v="9589141.8200000003"/>
    <n v="9163950.3800000008"/>
    <n v="1271959.18"/>
  </r>
  <r>
    <x v="7"/>
    <n v="460000"/>
    <n v="50000"/>
    <n v="0"/>
    <n v="510000"/>
    <n v="491064.42"/>
    <n v="491064.42"/>
    <n v="18935.580000000002"/>
  </r>
  <r>
    <x v="8"/>
    <n v="460000"/>
    <n v="50000"/>
    <n v="0"/>
    <n v="510000"/>
    <n v="491064.42"/>
    <n v="491064.42"/>
    <n v="18935.580000000002"/>
  </r>
  <r>
    <x v="8"/>
    <n v="460000"/>
    <n v="50000"/>
    <n v="0"/>
    <n v="510000"/>
    <n v="491064.42"/>
    <n v="491064.42"/>
    <n v="18935.580000000002"/>
  </r>
  <r>
    <x v="9"/>
    <n v="2100000"/>
    <n v="412601"/>
    <n v="70000"/>
    <n v="2442601"/>
    <n v="2442600.21"/>
    <n v="2442600.21"/>
    <n v="0.79"/>
  </r>
  <r>
    <x v="8"/>
    <n v="2100000"/>
    <n v="412601"/>
    <n v="70000"/>
    <n v="2442601"/>
    <n v="2442600.21"/>
    <n v="2442600.21"/>
    <n v="0.79"/>
  </r>
  <r>
    <x v="8"/>
    <n v="2100000"/>
    <n v="412601"/>
    <n v="70000"/>
    <n v="2442601"/>
    <n v="2442600.21"/>
    <n v="2442600.21"/>
    <n v="0.79"/>
  </r>
  <r>
    <x v="10"/>
    <n v="650000"/>
    <n v="0"/>
    <n v="0"/>
    <n v="650000"/>
    <n v="370671.29"/>
    <n v="370671.29"/>
    <n v="279328.71000000002"/>
  </r>
  <r>
    <x v="8"/>
    <n v="650000"/>
    <n v="0"/>
    <n v="0"/>
    <n v="650000"/>
    <n v="370671.29"/>
    <n v="370671.29"/>
    <n v="279328.71000000002"/>
  </r>
  <r>
    <x v="8"/>
    <n v="650000"/>
    <n v="0"/>
    <n v="0"/>
    <n v="650000"/>
    <n v="370671.29"/>
    <n v="370671.29"/>
    <n v="279328.71000000002"/>
  </r>
  <r>
    <x v="11"/>
    <n v="20000"/>
    <n v="28500"/>
    <n v="0"/>
    <n v="48500"/>
    <n v="44891.69"/>
    <n v="44891.69"/>
    <n v="3608.31"/>
  </r>
  <r>
    <x v="8"/>
    <n v="20000"/>
    <n v="28500"/>
    <n v="0"/>
    <n v="48500"/>
    <n v="44891.69"/>
    <n v="44891.69"/>
    <n v="3608.31"/>
  </r>
  <r>
    <x v="8"/>
    <n v="20000"/>
    <n v="28500"/>
    <n v="0"/>
    <n v="48500"/>
    <n v="44891.69"/>
    <n v="44891.69"/>
    <n v="3608.31"/>
  </r>
  <r>
    <x v="12"/>
    <n v="1000"/>
    <n v="0"/>
    <n v="0"/>
    <n v="1000"/>
    <n v="0"/>
    <n v="0"/>
    <n v="1000"/>
  </r>
  <r>
    <x v="8"/>
    <n v="1000"/>
    <n v="0"/>
    <n v="0"/>
    <n v="1000"/>
    <n v="0"/>
    <n v="0"/>
    <n v="1000"/>
  </r>
  <r>
    <x v="8"/>
    <n v="1000"/>
    <n v="0"/>
    <n v="0"/>
    <n v="1000"/>
    <n v="0"/>
    <n v="0"/>
    <n v="1000"/>
  </r>
  <r>
    <x v="13"/>
    <n v="850000"/>
    <n v="670000"/>
    <n v="0"/>
    <n v="1520000"/>
    <n v="1234373.29"/>
    <n v="1152974.95"/>
    <n v="285626.71000000002"/>
  </r>
  <r>
    <x v="8"/>
    <n v="850000"/>
    <n v="670000"/>
    <n v="0"/>
    <n v="1520000"/>
    <n v="1234373.29"/>
    <n v="1152974.95"/>
    <n v="285626.71000000002"/>
  </r>
  <r>
    <x v="8"/>
    <n v="850000"/>
    <n v="670000"/>
    <n v="0"/>
    <n v="1520000"/>
    <n v="1234373.29"/>
    <n v="1152974.95"/>
    <n v="285626.71000000002"/>
  </r>
  <r>
    <x v="14"/>
    <n v="500"/>
    <n v="0"/>
    <n v="0"/>
    <n v="500"/>
    <n v="0"/>
    <n v="0"/>
    <n v="500"/>
  </r>
  <r>
    <x v="8"/>
    <n v="500"/>
    <n v="0"/>
    <n v="0"/>
    <n v="500"/>
    <n v="0"/>
    <n v="0"/>
    <n v="500"/>
  </r>
  <r>
    <x v="8"/>
    <n v="500"/>
    <n v="0"/>
    <n v="0"/>
    <n v="500"/>
    <n v="0"/>
    <n v="0"/>
    <n v="500"/>
  </r>
  <r>
    <x v="16"/>
    <n v="2000"/>
    <n v="0"/>
    <n v="0"/>
    <n v="2000"/>
    <n v="0"/>
    <n v="0"/>
    <n v="2000"/>
  </r>
  <r>
    <x v="8"/>
    <n v="2000"/>
    <n v="0"/>
    <n v="0"/>
    <n v="2000"/>
    <n v="0"/>
    <n v="0"/>
    <n v="2000"/>
  </r>
  <r>
    <x v="8"/>
    <n v="2000"/>
    <n v="0"/>
    <n v="0"/>
    <n v="2000"/>
    <n v="0"/>
    <n v="0"/>
    <n v="2000"/>
  </r>
  <r>
    <x v="17"/>
    <n v="1950000"/>
    <n v="3731000"/>
    <n v="0"/>
    <n v="5681000"/>
    <n v="5005540.92"/>
    <n v="4661747.82"/>
    <n v="675459.08"/>
  </r>
  <r>
    <x v="8"/>
    <n v="1950000"/>
    <n v="3731000"/>
    <n v="0"/>
    <n v="5681000"/>
    <n v="5005540.92"/>
    <n v="4661747.82"/>
    <n v="675459.08"/>
  </r>
  <r>
    <x v="8"/>
    <n v="1950000"/>
    <n v="3731000"/>
    <n v="0"/>
    <n v="5681000"/>
    <n v="5005540.92"/>
    <n v="4661747.82"/>
    <n v="675459.08"/>
  </r>
  <r>
    <x v="18"/>
    <n v="500"/>
    <n v="0"/>
    <n v="0"/>
    <n v="500"/>
    <n v="0"/>
    <n v="0"/>
    <n v="500"/>
  </r>
  <r>
    <x v="8"/>
    <n v="500"/>
    <n v="0"/>
    <n v="0"/>
    <n v="500"/>
    <n v="0"/>
    <n v="0"/>
    <n v="500"/>
  </r>
  <r>
    <x v="8"/>
    <n v="500"/>
    <n v="0"/>
    <n v="0"/>
    <n v="500"/>
    <n v="0"/>
    <n v="0"/>
    <n v="500"/>
  </r>
  <r>
    <x v="19"/>
    <n v="5000"/>
    <n v="0"/>
    <n v="0"/>
    <n v="5000"/>
    <n v="0"/>
    <n v="0"/>
    <n v="5000"/>
  </r>
  <r>
    <x v="8"/>
    <n v="5000"/>
    <n v="0"/>
    <n v="0"/>
    <n v="5000"/>
    <n v="0"/>
    <n v="0"/>
    <n v="5000"/>
  </r>
  <r>
    <x v="8"/>
    <n v="5000"/>
    <n v="0"/>
    <n v="0"/>
    <n v="5000"/>
    <n v="0"/>
    <n v="0"/>
    <n v="5000"/>
  </r>
  <r>
    <x v="40"/>
    <n v="4983000"/>
    <n v="1040600"/>
    <n v="315000"/>
    <n v="5708600"/>
    <n v="1542294.18"/>
    <n v="1447325.04"/>
    <n v="4166305.82"/>
  </r>
  <r>
    <x v="41"/>
    <n v="4983000"/>
    <n v="1040600"/>
    <n v="315000"/>
    <n v="5708600"/>
    <n v="1542294.18"/>
    <n v="1447325.04"/>
    <n v="4166305.82"/>
  </r>
  <r>
    <x v="4"/>
    <n v="2000000"/>
    <n v="0"/>
    <n v="0"/>
    <n v="2000000"/>
    <n v="0"/>
    <n v="0"/>
    <n v="2000000"/>
  </r>
  <r>
    <x v="42"/>
    <n v="2000000"/>
    <n v="0"/>
    <n v="0"/>
    <n v="2000000"/>
    <n v="0"/>
    <n v="0"/>
    <n v="2000000"/>
  </r>
  <r>
    <x v="6"/>
    <n v="2000000"/>
    <n v="0"/>
    <n v="0"/>
    <n v="2000000"/>
    <n v="0"/>
    <n v="0"/>
    <n v="2000000"/>
  </r>
  <r>
    <x v="23"/>
    <n v="2000000"/>
    <n v="0"/>
    <n v="0"/>
    <n v="2000000"/>
    <n v="0"/>
    <n v="0"/>
    <n v="2000000"/>
  </r>
  <r>
    <x v="34"/>
    <n v="2000000"/>
    <n v="0"/>
    <n v="0"/>
    <n v="2000000"/>
    <n v="0"/>
    <n v="0"/>
    <n v="2000000"/>
  </r>
  <r>
    <x v="34"/>
    <n v="2000000"/>
    <n v="0"/>
    <n v="0"/>
    <n v="2000000"/>
    <n v="0"/>
    <n v="0"/>
    <n v="2000000"/>
  </r>
  <r>
    <x v="43"/>
    <n v="2983000"/>
    <n v="1040600"/>
    <n v="315000"/>
    <n v="3708600"/>
    <n v="1542294.18"/>
    <n v="1447325.04"/>
    <n v="2166305.8199999998"/>
  </r>
  <r>
    <x v="44"/>
    <n v="250000"/>
    <n v="0"/>
    <n v="200000"/>
    <n v="50000"/>
    <n v="0"/>
    <n v="0"/>
    <n v="50000"/>
  </r>
  <r>
    <x v="6"/>
    <n v="250000"/>
    <n v="0"/>
    <n v="200000"/>
    <n v="50000"/>
    <n v="0"/>
    <n v="0"/>
    <n v="50000"/>
  </r>
  <r>
    <x v="23"/>
    <n v="250000"/>
    <n v="0"/>
    <n v="200000"/>
    <n v="50000"/>
    <n v="0"/>
    <n v="0"/>
    <n v="50000"/>
  </r>
  <r>
    <x v="8"/>
    <n v="250000"/>
    <n v="0"/>
    <n v="200000"/>
    <n v="50000"/>
    <n v="0"/>
    <n v="0"/>
    <n v="50000"/>
  </r>
  <r>
    <x v="8"/>
    <n v="250000"/>
    <n v="0"/>
    <n v="200000"/>
    <n v="50000"/>
    <n v="0"/>
    <n v="0"/>
    <n v="50000"/>
  </r>
  <r>
    <x v="45"/>
    <n v="150000"/>
    <n v="0"/>
    <n v="115000"/>
    <n v="35000"/>
    <n v="0"/>
    <n v="0"/>
    <n v="35000"/>
  </r>
  <r>
    <x v="6"/>
    <n v="150000"/>
    <n v="0"/>
    <n v="115000"/>
    <n v="35000"/>
    <n v="0"/>
    <n v="0"/>
    <n v="35000"/>
  </r>
  <r>
    <x v="23"/>
    <n v="150000"/>
    <n v="0"/>
    <n v="115000"/>
    <n v="35000"/>
    <n v="0"/>
    <n v="0"/>
    <n v="35000"/>
  </r>
  <r>
    <x v="8"/>
    <n v="150000"/>
    <n v="0"/>
    <n v="115000"/>
    <n v="35000"/>
    <n v="0"/>
    <n v="0"/>
    <n v="35000"/>
  </r>
  <r>
    <x v="8"/>
    <n v="150000"/>
    <n v="0"/>
    <n v="115000"/>
    <n v="35000"/>
    <n v="0"/>
    <n v="0"/>
    <n v="35000"/>
  </r>
  <r>
    <x v="46"/>
    <n v="2000000"/>
    <n v="0"/>
    <n v="0"/>
    <n v="2000000"/>
    <n v="0"/>
    <n v="0"/>
    <n v="2000000"/>
  </r>
  <r>
    <x v="6"/>
    <n v="2000000"/>
    <n v="0"/>
    <n v="0"/>
    <n v="2000000"/>
    <n v="0"/>
    <n v="0"/>
    <n v="2000000"/>
  </r>
  <r>
    <x v="23"/>
    <n v="2000000"/>
    <n v="0"/>
    <n v="0"/>
    <n v="2000000"/>
    <n v="0"/>
    <n v="0"/>
    <n v="2000000"/>
  </r>
  <r>
    <x v="34"/>
    <n v="2000000"/>
    <n v="0"/>
    <n v="0"/>
    <n v="2000000"/>
    <n v="0"/>
    <n v="0"/>
    <n v="2000000"/>
  </r>
  <r>
    <x v="34"/>
    <n v="2000000"/>
    <n v="0"/>
    <n v="0"/>
    <n v="2000000"/>
    <n v="0"/>
    <n v="0"/>
    <n v="2000000"/>
  </r>
  <r>
    <x v="47"/>
    <n v="583000"/>
    <n v="1040600"/>
    <n v="0"/>
    <n v="1623600"/>
    <n v="1542294.18"/>
    <n v="1447325.04"/>
    <n v="81305.820000000007"/>
  </r>
  <r>
    <x v="6"/>
    <n v="583000"/>
    <n v="1040600"/>
    <n v="0"/>
    <n v="1623600"/>
    <n v="1542294.18"/>
    <n v="1447325.04"/>
    <n v="81305.820000000007"/>
  </r>
  <r>
    <x v="13"/>
    <n v="83000"/>
    <n v="0"/>
    <n v="0"/>
    <n v="83000"/>
    <n v="23982.34"/>
    <n v="23982.34"/>
    <n v="59017.66"/>
  </r>
  <r>
    <x v="8"/>
    <n v="83000"/>
    <n v="0"/>
    <n v="0"/>
    <n v="83000"/>
    <n v="23982.34"/>
    <n v="23982.34"/>
    <n v="59017.66"/>
  </r>
  <r>
    <x v="8"/>
    <n v="83000"/>
    <n v="0"/>
    <n v="0"/>
    <n v="83000"/>
    <n v="23982.34"/>
    <n v="23982.34"/>
    <n v="59017.66"/>
  </r>
  <r>
    <x v="17"/>
    <n v="500000"/>
    <n v="1040600"/>
    <n v="0"/>
    <n v="1540600"/>
    <n v="1518311.84"/>
    <n v="1423342.7"/>
    <n v="22288.16"/>
  </r>
  <r>
    <x v="8"/>
    <n v="500000"/>
    <n v="1040600"/>
    <n v="0"/>
    <n v="1540600"/>
    <n v="1518311.84"/>
    <n v="1423342.7"/>
    <n v="22288.16"/>
  </r>
  <r>
    <x v="8"/>
    <n v="500000"/>
    <n v="1040600"/>
    <n v="0"/>
    <n v="1540600"/>
    <n v="1518311.84"/>
    <n v="1423342.7"/>
    <n v="22288.16"/>
  </r>
  <r>
    <x v="48"/>
    <n v="2900000"/>
    <n v="3170253.51"/>
    <n v="112000"/>
    <n v="5958253.5099999998"/>
    <n v="5510961.4400000004"/>
    <n v="4419874.96"/>
    <n v="447292.07"/>
  </r>
  <r>
    <x v="49"/>
    <n v="2900000"/>
    <n v="3170253.51"/>
    <n v="112000"/>
    <n v="5958253.5099999998"/>
    <n v="5510961.4400000004"/>
    <n v="4419874.96"/>
    <n v="447292.07"/>
  </r>
  <r>
    <x v="4"/>
    <n v="2900000"/>
    <n v="3170253.51"/>
    <n v="112000"/>
    <n v="5958253.5099999998"/>
    <n v="5510961.4400000004"/>
    <n v="4419874.96"/>
    <n v="447292.07"/>
  </r>
  <r>
    <x v="50"/>
    <n v="200000"/>
    <n v="996253.51"/>
    <n v="112000"/>
    <n v="1084253.51"/>
    <n v="1065193.8600000001"/>
    <n v="186546.24"/>
    <n v="19059.650000000001"/>
  </r>
  <r>
    <x v="6"/>
    <n v="200000"/>
    <n v="996253.51"/>
    <n v="112000"/>
    <n v="1084253.51"/>
    <n v="1065193.8600000001"/>
    <n v="186546.24"/>
    <n v="19059.650000000001"/>
  </r>
  <r>
    <x v="23"/>
    <n v="200000"/>
    <n v="996253.51"/>
    <n v="112000"/>
    <n v="1084253.51"/>
    <n v="1065193.8600000001"/>
    <n v="186546.24"/>
    <n v="19059.650000000001"/>
  </r>
  <r>
    <x v="8"/>
    <n v="200000"/>
    <n v="996253.51"/>
    <n v="112000"/>
    <n v="1084253.51"/>
    <n v="1065193.8600000001"/>
    <n v="186546.24"/>
    <n v="19059.650000000001"/>
  </r>
  <r>
    <x v="8"/>
    <n v="200000"/>
    <n v="996253.51"/>
    <n v="112000"/>
    <n v="1084253.51"/>
    <n v="1065193.8600000001"/>
    <n v="186546.24"/>
    <n v="19059.650000000001"/>
  </r>
  <r>
    <x v="51"/>
    <n v="2700000"/>
    <n v="2174000"/>
    <n v="0"/>
    <n v="4874000"/>
    <n v="4445767.58"/>
    <n v="4233328.72"/>
    <n v="428232.42"/>
  </r>
  <r>
    <x v="6"/>
    <n v="2700000"/>
    <n v="2174000"/>
    <n v="0"/>
    <n v="4874000"/>
    <n v="4445767.58"/>
    <n v="4233328.72"/>
    <n v="428232.42"/>
  </r>
  <r>
    <x v="17"/>
    <n v="2700000"/>
    <n v="2174000"/>
    <n v="0"/>
    <n v="4874000"/>
    <n v="4445767.58"/>
    <n v="4233328.72"/>
    <n v="428232.42"/>
  </r>
  <r>
    <x v="8"/>
    <n v="900000"/>
    <n v="2174000"/>
    <n v="0"/>
    <n v="3074000"/>
    <n v="2848024.12"/>
    <n v="2793276.08"/>
    <n v="225975.88"/>
  </r>
  <r>
    <x v="52"/>
    <n v="1800000"/>
    <n v="0"/>
    <n v="0"/>
    <n v="1800000"/>
    <n v="1597743.46"/>
    <n v="1440052.64"/>
    <n v="202256.54"/>
  </r>
  <r>
    <x v="8"/>
    <n v="2700000"/>
    <n v="2174000"/>
    <n v="0"/>
    <n v="4874000"/>
    <n v="4445767.58"/>
    <n v="4233328.72"/>
    <n v="428232.42"/>
  </r>
  <r>
    <x v="53"/>
    <n v="21798478.75"/>
    <n v="36920426.200000003"/>
    <n v="1200000"/>
    <n v="57518904.950000003"/>
    <n v="42165653.649999999"/>
    <n v="32597308.059999999"/>
    <n v="15353251.300000001"/>
  </r>
  <r>
    <x v="54"/>
    <n v="21798478.75"/>
    <n v="36920426.200000003"/>
    <n v="1200000"/>
    <n v="57518904.950000003"/>
    <n v="42165653.649999999"/>
    <n v="32597308.059999999"/>
    <n v="15353251.300000001"/>
  </r>
  <r>
    <x v="55"/>
    <n v="11798478.75"/>
    <n v="36472171"/>
    <n v="1200000"/>
    <n v="47070649.75"/>
    <n v="41717398.450000003"/>
    <n v="32149052.859999999"/>
    <n v="5353251.3"/>
  </r>
  <r>
    <x v="56"/>
    <n v="4780228.75"/>
    <n v="18022853"/>
    <n v="200000"/>
    <n v="22603081.75"/>
    <n v="18365875.41"/>
    <n v="16179877.59"/>
    <n v="4237206.34"/>
  </r>
  <r>
    <x v="6"/>
    <n v="4780228.75"/>
    <n v="18022853"/>
    <n v="200000"/>
    <n v="22603081.75"/>
    <n v="18365875.41"/>
    <n v="16179877.59"/>
    <n v="4237206.34"/>
  </r>
  <r>
    <x v="23"/>
    <n v="4780228.75"/>
    <n v="17764403"/>
    <n v="200000"/>
    <n v="22344631.75"/>
    <n v="18107425.41"/>
    <n v="15921427.59"/>
    <n v="4237206.34"/>
  </r>
  <r>
    <x v="8"/>
    <n v="216253.75"/>
    <n v="17764403"/>
    <n v="0"/>
    <n v="17980656.75"/>
    <n v="17980655.850000001"/>
    <n v="15921427.59"/>
    <n v="0.9"/>
  </r>
  <r>
    <x v="57"/>
    <n v="108000"/>
    <n v="0"/>
    <n v="0"/>
    <n v="108000"/>
    <n v="0"/>
    <n v="0"/>
    <n v="108000"/>
  </r>
  <r>
    <x v="58"/>
    <n v="4455975"/>
    <n v="0"/>
    <n v="200000"/>
    <n v="4255975"/>
    <n v="126769.56"/>
    <n v="0"/>
    <n v="4129205.44"/>
  </r>
  <r>
    <x v="58"/>
    <n v="4780228.75"/>
    <n v="17764403"/>
    <n v="200000"/>
    <n v="22344631.75"/>
    <n v="18107425.41"/>
    <n v="15921427.59"/>
    <n v="4237206.34"/>
  </r>
  <r>
    <x v="28"/>
    <n v="0"/>
    <n v="258450"/>
    <n v="0"/>
    <n v="258450"/>
    <n v="258450"/>
    <n v="258450"/>
    <n v="0"/>
  </r>
  <r>
    <x v="8"/>
    <n v="0"/>
    <n v="258450"/>
    <n v="0"/>
    <n v="258450"/>
    <n v="258450"/>
    <n v="258450"/>
    <n v="0"/>
  </r>
  <r>
    <x v="8"/>
    <n v="0"/>
    <n v="258450"/>
    <n v="0"/>
    <n v="258450"/>
    <n v="258450"/>
    <n v="258450"/>
    <n v="0"/>
  </r>
  <r>
    <x v="59"/>
    <n v="80000"/>
    <n v="16602400"/>
    <n v="0"/>
    <n v="16682400"/>
    <n v="16682378.91"/>
    <n v="9462491.6199999992"/>
    <n v="21.09"/>
  </r>
  <r>
    <x v="6"/>
    <n v="80000"/>
    <n v="16602400"/>
    <n v="0"/>
    <n v="16682400"/>
    <n v="16682378.91"/>
    <n v="9462491.6199999992"/>
    <n v="21.09"/>
  </r>
  <r>
    <x v="23"/>
    <n v="80000"/>
    <n v="16602400"/>
    <n v="0"/>
    <n v="16682400"/>
    <n v="16682378.91"/>
    <n v="9462491.6199999992"/>
    <n v="21.09"/>
  </r>
  <r>
    <x v="8"/>
    <n v="80000"/>
    <n v="16602400"/>
    <n v="0"/>
    <n v="16682400"/>
    <n v="16682378.91"/>
    <n v="9462491.6199999992"/>
    <n v="21.09"/>
  </r>
  <r>
    <x v="8"/>
    <n v="80000"/>
    <n v="16602400"/>
    <n v="0"/>
    <n v="16682400"/>
    <n v="16682378.91"/>
    <n v="9462491.6199999992"/>
    <n v="21.09"/>
  </r>
  <r>
    <x v="60"/>
    <n v="6807000"/>
    <n v="916918"/>
    <n v="1000000"/>
    <n v="6723918"/>
    <n v="5734676.5"/>
    <n v="5696424.21"/>
    <n v="989241.5"/>
  </r>
  <r>
    <x v="6"/>
    <n v="6807000"/>
    <n v="916918"/>
    <n v="1000000"/>
    <n v="6723918"/>
    <n v="5734676.5"/>
    <n v="5696424.21"/>
    <n v="989241.5"/>
  </r>
  <r>
    <x v="7"/>
    <n v="450000"/>
    <n v="117471"/>
    <n v="0"/>
    <n v="567471"/>
    <n v="567470.09"/>
    <n v="561986.9"/>
    <n v="0.91"/>
  </r>
  <r>
    <x v="8"/>
    <n v="450000"/>
    <n v="117471"/>
    <n v="0"/>
    <n v="567471"/>
    <n v="567470.09"/>
    <n v="561986.9"/>
    <n v="0.91"/>
  </r>
  <r>
    <x v="8"/>
    <n v="450000"/>
    <n v="117471"/>
    <n v="0"/>
    <n v="567471"/>
    <n v="567470.09"/>
    <n v="561986.9"/>
    <n v="0.91"/>
  </r>
  <r>
    <x v="9"/>
    <n v="1050000"/>
    <n v="108000"/>
    <n v="0"/>
    <n v="1158000"/>
    <n v="1126980.31"/>
    <n v="1124965.8899999999"/>
    <n v="31019.69"/>
  </r>
  <r>
    <x v="8"/>
    <n v="1050000"/>
    <n v="108000"/>
    <n v="0"/>
    <n v="1158000"/>
    <n v="1126980.31"/>
    <n v="1124965.8899999999"/>
    <n v="31019.69"/>
  </r>
  <r>
    <x v="8"/>
    <n v="1050000"/>
    <n v="108000"/>
    <n v="0"/>
    <n v="1158000"/>
    <n v="1126980.31"/>
    <n v="1124965.8899999999"/>
    <n v="31019.69"/>
  </r>
  <r>
    <x v="10"/>
    <n v="380000"/>
    <n v="30447"/>
    <n v="0"/>
    <n v="410447"/>
    <n v="410446.08000000002"/>
    <n v="410446.08000000002"/>
    <n v="0.92"/>
  </r>
  <r>
    <x v="8"/>
    <n v="380000"/>
    <n v="30447"/>
    <n v="0"/>
    <n v="410447"/>
    <n v="410446.08000000002"/>
    <n v="410446.08000000002"/>
    <n v="0.92"/>
  </r>
  <r>
    <x v="8"/>
    <n v="380000"/>
    <n v="30447"/>
    <n v="0"/>
    <n v="410447"/>
    <n v="410446.08000000002"/>
    <n v="410446.08000000002"/>
    <n v="0.92"/>
  </r>
  <r>
    <x v="11"/>
    <n v="20000"/>
    <n v="66000"/>
    <n v="0"/>
    <n v="86000"/>
    <n v="84564.83"/>
    <n v="84564.83"/>
    <n v="1435.17"/>
  </r>
  <r>
    <x v="8"/>
    <n v="20000"/>
    <n v="66000"/>
    <n v="0"/>
    <n v="86000"/>
    <n v="84564.83"/>
    <n v="84564.83"/>
    <n v="1435.17"/>
  </r>
  <r>
    <x v="8"/>
    <n v="20000"/>
    <n v="66000"/>
    <n v="0"/>
    <n v="86000"/>
    <n v="84564.83"/>
    <n v="84564.83"/>
    <n v="1435.17"/>
  </r>
  <r>
    <x v="12"/>
    <n v="1000"/>
    <n v="0"/>
    <n v="0"/>
    <n v="1000"/>
    <n v="0"/>
    <n v="0"/>
    <n v="1000"/>
  </r>
  <r>
    <x v="8"/>
    <n v="1000"/>
    <n v="0"/>
    <n v="0"/>
    <n v="1000"/>
    <n v="0"/>
    <n v="0"/>
    <n v="1000"/>
  </r>
  <r>
    <x v="8"/>
    <n v="1000"/>
    <n v="0"/>
    <n v="0"/>
    <n v="1000"/>
    <n v="0"/>
    <n v="0"/>
    <n v="1000"/>
  </r>
  <r>
    <x v="13"/>
    <n v="4100000"/>
    <n v="595000"/>
    <n v="1000000"/>
    <n v="3695000"/>
    <n v="3041158.76"/>
    <n v="3012116.7"/>
    <n v="653841.24"/>
  </r>
  <r>
    <x v="8"/>
    <n v="4100000"/>
    <n v="595000"/>
    <n v="1000000"/>
    <n v="3695000"/>
    <n v="3041158.76"/>
    <n v="3012116.7"/>
    <n v="653841.24"/>
  </r>
  <r>
    <x v="8"/>
    <n v="4100000"/>
    <n v="595000"/>
    <n v="1000000"/>
    <n v="3695000"/>
    <n v="3041158.76"/>
    <n v="3012116.7"/>
    <n v="653841.24"/>
  </r>
  <r>
    <x v="16"/>
    <n v="5000"/>
    <n v="0"/>
    <n v="0"/>
    <n v="5000"/>
    <n v="0"/>
    <n v="0"/>
    <n v="5000"/>
  </r>
  <r>
    <x v="8"/>
    <n v="5000"/>
    <n v="0"/>
    <n v="0"/>
    <n v="5000"/>
    <n v="0"/>
    <n v="0"/>
    <n v="5000"/>
  </r>
  <r>
    <x v="8"/>
    <n v="5000"/>
    <n v="0"/>
    <n v="0"/>
    <n v="5000"/>
    <n v="0"/>
    <n v="0"/>
    <n v="5000"/>
  </r>
  <r>
    <x v="17"/>
    <n v="800000"/>
    <n v="0"/>
    <n v="0"/>
    <n v="800000"/>
    <n v="504056.43"/>
    <n v="502343.81"/>
    <n v="295943.57"/>
  </r>
  <r>
    <x v="8"/>
    <n v="800000"/>
    <n v="0"/>
    <n v="0"/>
    <n v="800000"/>
    <n v="504056.43"/>
    <n v="502343.81"/>
    <n v="295943.57"/>
  </r>
  <r>
    <x v="8"/>
    <n v="800000"/>
    <n v="0"/>
    <n v="0"/>
    <n v="800000"/>
    <n v="504056.43"/>
    <n v="502343.81"/>
    <n v="295943.57"/>
  </r>
  <r>
    <x v="18"/>
    <n v="1000"/>
    <n v="0"/>
    <n v="0"/>
    <n v="1000"/>
    <n v="0"/>
    <n v="0"/>
    <n v="1000"/>
  </r>
  <r>
    <x v="8"/>
    <n v="1000"/>
    <n v="0"/>
    <n v="0"/>
    <n v="1000"/>
    <n v="0"/>
    <n v="0"/>
    <n v="1000"/>
  </r>
  <r>
    <x v="8"/>
    <n v="1000"/>
    <n v="0"/>
    <n v="0"/>
    <n v="1000"/>
    <n v="0"/>
    <n v="0"/>
    <n v="1000"/>
  </r>
  <r>
    <x v="61"/>
    <n v="131250"/>
    <n v="930000"/>
    <n v="0"/>
    <n v="1061250"/>
    <n v="934467.63"/>
    <n v="810259.44"/>
    <n v="126782.37"/>
  </r>
  <r>
    <x v="6"/>
    <n v="131250"/>
    <n v="930000"/>
    <n v="0"/>
    <n v="1061250"/>
    <n v="934467.63"/>
    <n v="810259.44"/>
    <n v="126782.37"/>
  </r>
  <r>
    <x v="17"/>
    <n v="131250"/>
    <n v="930000"/>
    <n v="0"/>
    <n v="1061250"/>
    <n v="934467.63"/>
    <n v="810259.44"/>
    <n v="126782.37"/>
  </r>
  <r>
    <x v="8"/>
    <n v="6250"/>
    <n v="930000"/>
    <n v="0"/>
    <n v="936250"/>
    <n v="934467.63"/>
    <n v="810259.44"/>
    <n v="1782.37"/>
  </r>
  <r>
    <x v="58"/>
    <n v="125000"/>
    <n v="0"/>
    <n v="0"/>
    <n v="125000"/>
    <n v="0"/>
    <n v="0"/>
    <n v="125000"/>
  </r>
  <r>
    <x v="8"/>
    <n v="131250"/>
    <n v="930000"/>
    <n v="0"/>
    <n v="1061250"/>
    <n v="934467.63"/>
    <n v="810259.44"/>
    <n v="126782.37"/>
  </r>
  <r>
    <x v="4"/>
    <n v="10000000"/>
    <n v="448255.2"/>
    <n v="0"/>
    <n v="10448255.199999999"/>
    <n v="448255.2"/>
    <n v="448255.2"/>
    <n v="10000000"/>
  </r>
  <r>
    <x v="62"/>
    <n v="10000000"/>
    <n v="448255.2"/>
    <n v="0"/>
    <n v="10448255.199999999"/>
    <n v="448255.2"/>
    <n v="448255.2"/>
    <n v="10000000"/>
  </r>
  <r>
    <x v="6"/>
    <n v="10000000"/>
    <n v="448255.2"/>
    <n v="0"/>
    <n v="10448255.199999999"/>
    <n v="448255.2"/>
    <n v="448255.2"/>
    <n v="10000000"/>
  </r>
  <r>
    <x v="23"/>
    <n v="10000000"/>
    <n v="0"/>
    <n v="0"/>
    <n v="10000000"/>
    <n v="0"/>
    <n v="0"/>
    <n v="10000000"/>
  </r>
  <r>
    <x v="34"/>
    <n v="10000000"/>
    <n v="0"/>
    <n v="0"/>
    <n v="10000000"/>
    <n v="0"/>
    <n v="0"/>
    <n v="10000000"/>
  </r>
  <r>
    <x v="34"/>
    <n v="10000000"/>
    <n v="0"/>
    <n v="0"/>
    <n v="10000000"/>
    <n v="0"/>
    <n v="0"/>
    <n v="10000000"/>
  </r>
  <r>
    <x v="28"/>
    <n v="0"/>
    <n v="448255.2"/>
    <n v="0"/>
    <n v="448255.2"/>
    <n v="448255.2"/>
    <n v="448255.2"/>
    <n v="0"/>
  </r>
  <r>
    <x v="8"/>
    <n v="0"/>
    <n v="448255.2"/>
    <n v="0"/>
    <n v="448255.2"/>
    <n v="448255.2"/>
    <n v="448255.2"/>
    <n v="0"/>
  </r>
  <r>
    <x v="8"/>
    <n v="0"/>
    <n v="448255.2"/>
    <n v="0"/>
    <n v="448255.2"/>
    <n v="448255.2"/>
    <n v="448255.2"/>
    <n v="0"/>
  </r>
  <r>
    <x v="63"/>
    <n v="130000"/>
    <n v="0"/>
    <n v="100000"/>
    <n v="30000"/>
    <n v="0"/>
    <n v="0"/>
    <n v="30000"/>
  </r>
  <r>
    <x v="64"/>
    <n v="130000"/>
    <n v="0"/>
    <n v="100000"/>
    <n v="30000"/>
    <n v="0"/>
    <n v="0"/>
    <n v="30000"/>
  </r>
  <r>
    <x v="65"/>
    <n v="130000"/>
    <n v="0"/>
    <n v="100000"/>
    <n v="30000"/>
    <n v="0"/>
    <n v="0"/>
    <n v="30000"/>
  </r>
  <r>
    <x v="66"/>
    <n v="130000"/>
    <n v="0"/>
    <n v="100000"/>
    <n v="30000"/>
    <n v="0"/>
    <n v="0"/>
    <n v="30000"/>
  </r>
  <r>
    <x v="6"/>
    <n v="130000"/>
    <n v="0"/>
    <n v="100000"/>
    <n v="30000"/>
    <n v="0"/>
    <n v="0"/>
    <n v="30000"/>
  </r>
  <r>
    <x v="23"/>
    <n v="130000"/>
    <n v="0"/>
    <n v="100000"/>
    <n v="30000"/>
    <n v="0"/>
    <n v="0"/>
    <n v="30000"/>
  </r>
  <r>
    <x v="8"/>
    <n v="130000"/>
    <n v="0"/>
    <n v="100000"/>
    <n v="30000"/>
    <n v="0"/>
    <n v="0"/>
    <n v="30000"/>
  </r>
  <r>
    <x v="8"/>
    <n v="130000"/>
    <n v="0"/>
    <n v="100000"/>
    <n v="30000"/>
    <n v="0"/>
    <n v="0"/>
    <n v="3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7" cacheId="5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pesas da Função 12  PorAção - Brumadinho - 2019">
  <location ref="A30:B50" firstHeaderRow="1" firstDataRow="1" firstDataCol="1"/>
  <pivotFields count="8">
    <pivotField axis="axisRow" showAll="0" sortType="descending">
      <items count="66">
        <item x="5"/>
        <item x="44"/>
        <item x="47"/>
        <item x="48"/>
        <item x="58"/>
        <item x="59"/>
        <item x="63"/>
        <item x="9"/>
        <item x="25"/>
        <item x="27"/>
        <item x="49"/>
        <item x="53"/>
        <item x="38"/>
        <item x="34"/>
        <item x="60"/>
        <item x="64"/>
        <item x="29"/>
        <item x="42"/>
        <item x="31"/>
        <item h="1" x="8"/>
        <item h="1" x="11"/>
        <item h="1" x="50"/>
        <item h="1" x="12"/>
        <item h="1" x="23"/>
        <item h="1" x="39"/>
        <item h="1" x="54"/>
        <item h="1" x="24"/>
        <item h="1" x="55"/>
        <item h="1" x="56"/>
        <item h="1" x="40"/>
        <item h="1" x="45"/>
        <item h="1" x="2"/>
        <item h="1" x="35"/>
        <item h="1" x="36"/>
        <item h="1" x="10"/>
        <item h="1" x="13"/>
        <item h="1" x="14"/>
        <item h="1" x="51"/>
        <item h="1" x="15"/>
        <item h="1" x="26"/>
        <item h="1" x="28"/>
        <item h="1" x="16"/>
        <item h="1" x="17"/>
        <item h="1" x="52"/>
        <item h="1" x="18"/>
        <item h="1" x="19"/>
        <item h="1" x="20"/>
        <item h="1" x="30"/>
        <item h="1" x="21"/>
        <item h="1" x="22"/>
        <item h="1" x="46"/>
        <item h="1" x="7"/>
        <item h="1" x="0"/>
        <item h="1" x="4"/>
        <item h="1" x="33"/>
        <item h="1" x="41"/>
        <item h="1" x="62"/>
        <item h="1" x="6"/>
        <item h="1" x="3"/>
        <item h="1" x="32"/>
        <item h="1" x="37"/>
        <item h="1" x="43"/>
        <item h="1" x="57"/>
        <item h="1" x="61"/>
        <item h="1" x="1"/>
        <item t="default"/>
      </items>
      <autoSortScope>
        <pivotArea dataOnly="0" outline="0" fieldPosition="0">
          <references count="1">
            <reference field="4294967294" count="1" selected="0">
              <x v="0"/>
            </reference>
          </references>
        </pivotArea>
      </autoSortScope>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20">
    <i>
      <x v="10"/>
    </i>
    <i>
      <x v="11"/>
    </i>
    <i>
      <x v="14"/>
    </i>
    <i>
      <x v="16"/>
    </i>
    <i>
      <x v="7"/>
    </i>
    <i>
      <x v="9"/>
    </i>
    <i>
      <x v="12"/>
    </i>
    <i>
      <x v="13"/>
    </i>
    <i>
      <x v="2"/>
    </i>
    <i>
      <x v="1"/>
    </i>
    <i>
      <x v="17"/>
    </i>
    <i>
      <x v="3"/>
    </i>
    <i>
      <x v="15"/>
    </i>
    <i>
      <x v="8"/>
    </i>
    <i>
      <x v="4"/>
    </i>
    <i>
      <x v="5"/>
    </i>
    <i>
      <x v="18"/>
    </i>
    <i>
      <x/>
    </i>
    <i>
      <x v="6"/>
    </i>
    <i t="grand">
      <x/>
    </i>
  </rowItems>
  <colItems count="1">
    <i/>
  </colItems>
  <dataFields count="1">
    <dataField name="Liquidado" fld="6" baseField="0" baseItem="58" numFmtId="4"/>
  </dataFields>
  <formats count="7">
    <format dxfId="329">
      <pivotArea type="all" dataOnly="0" outline="0" fieldPosition="0"/>
    </format>
    <format dxfId="328">
      <pivotArea outline="0" collapsedLevelsAreSubtotals="1" fieldPosition="0"/>
    </format>
    <format dxfId="327">
      <pivotArea field="0" type="button" dataOnly="0" labelOnly="1" outline="0" axis="axisRow" fieldPosition="0"/>
    </format>
    <format dxfId="326">
      <pivotArea dataOnly="0" labelOnly="1" fieldPosition="0">
        <references count="1">
          <reference field="0" count="0"/>
        </references>
      </pivotArea>
    </format>
    <format dxfId="325">
      <pivotArea dataOnly="0" labelOnly="1" grandRow="1" outline="0" fieldPosition="0"/>
    </format>
    <format dxfId="324">
      <pivotArea dataOnly="0" labelOnly="1" outline="0" axis="axisValues" fieldPosition="0"/>
    </format>
    <format dxfId="323">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ela dinâmica22" cacheId="6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0" firstHeaderRow="1" firstDataRow="1" firstDataCol="1"/>
  <pivotFields count="8">
    <pivotField axis="axisRow" showAll="0">
      <items count="68">
        <item h="1" x="66"/>
        <item h="1" x="22"/>
        <item h="1" x="24"/>
        <item h="1" x="44"/>
        <item h="1" x="25"/>
        <item h="1" x="26"/>
        <item h="1" x="27"/>
        <item h="1" x="45"/>
        <item h="1" x="50"/>
        <item h="1" x="56"/>
        <item h="1" x="59"/>
        <item h="1" x="29"/>
        <item h="1" x="62"/>
        <item h="1" x="42"/>
        <item h="1" x="46"/>
        <item h="1" x="31"/>
        <item h="1" x="32"/>
        <item h="1" x="33"/>
        <item h="1" x="47"/>
        <item h="1" x="60"/>
        <item h="1" x="35"/>
        <item h="1" x="39"/>
        <item h="1" x="51"/>
        <item h="1" x="5"/>
        <item h="1" x="61"/>
        <item h="1" x="8"/>
        <item h="1" x="57"/>
        <item h="1" x="52"/>
        <item h="1" x="58"/>
        <item h="1" x="34"/>
        <item x="2"/>
        <item x="20"/>
        <item x="40"/>
        <item x="48"/>
        <item x="53"/>
        <item x="63"/>
        <item h="1" x="7"/>
        <item h="1" x="9"/>
        <item h="1" x="10"/>
        <item h="1" x="11"/>
        <item h="1" x="36"/>
        <item h="1" x="37"/>
        <item h="1" x="12"/>
        <item h="1" x="13"/>
        <item h="1" x="14"/>
        <item h="1" x="15"/>
        <item h="1" x="16"/>
        <item h="1" x="17"/>
        <item h="1" x="18"/>
        <item h="1" x="19"/>
        <item h="1" x="23"/>
        <item h="1" x="30"/>
        <item h="1" x="28"/>
        <item h="1" x="38"/>
        <item h="1" x="0"/>
        <item h="1" x="55"/>
        <item h="1" x="65"/>
        <item h="1" x="4"/>
        <item h="1" x="43"/>
        <item h="1" x="6"/>
        <item h="1" x="3"/>
        <item h="1" x="21"/>
        <item h="1" x="41"/>
        <item h="1" x="49"/>
        <item h="1" x="54"/>
        <item h="1" x="64"/>
        <item h="1" x="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7">
    <i>
      <x v="30"/>
    </i>
    <i>
      <x v="31"/>
    </i>
    <i>
      <x v="32"/>
    </i>
    <i>
      <x v="33"/>
    </i>
    <i>
      <x v="34"/>
    </i>
    <i>
      <x v="35"/>
    </i>
    <i t="grand">
      <x/>
    </i>
  </rowItems>
  <colItems count="1">
    <i/>
  </colItems>
  <dataFields count="1">
    <dataField name="Soma de Valor Liquidado (F)" fld="6" baseField="0" baseItem="30" numFmtId="4"/>
  </dataFields>
  <formats count="6">
    <format dxfId="202">
      <pivotArea type="all" dataOnly="0" outline="0" fieldPosition="0"/>
    </format>
    <format dxfId="201">
      <pivotArea outline="0" collapsedLevelsAreSubtotals="1" fieldPosition="0"/>
    </format>
    <format dxfId="200">
      <pivotArea field="0" type="button" dataOnly="0" labelOnly="1" outline="0" axis="axisRow" fieldPosition="0"/>
    </format>
    <format dxfId="199">
      <pivotArea dataOnly="0" labelOnly="1" fieldPosition="0">
        <references count="1">
          <reference field="0" count="0"/>
        </references>
      </pivotArea>
    </format>
    <format dxfId="198">
      <pivotArea dataOnly="0" labelOnly="1" grandRow="1" outline="0" fieldPosition="0"/>
    </format>
    <format dxfId="19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ela dinâmica27" cacheId="6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6:B75" firstHeaderRow="1" firstDataRow="1" firstDataCol="1"/>
  <pivotFields count="8">
    <pivotField axis="axisRow" showAll="0">
      <items count="68">
        <item h="1" x="66"/>
        <item h="1" x="22"/>
        <item h="1" x="24"/>
        <item h="1" x="44"/>
        <item h="1" x="25"/>
        <item h="1" x="26"/>
        <item h="1" x="27"/>
        <item h="1" x="45"/>
        <item h="1" x="50"/>
        <item h="1" x="56"/>
        <item h="1" x="59"/>
        <item h="1" x="29"/>
        <item h="1" x="62"/>
        <item h="1" x="42"/>
        <item h="1" x="46"/>
        <item h="1" x="31"/>
        <item h="1" x="32"/>
        <item h="1" x="33"/>
        <item h="1" x="47"/>
        <item h="1" x="60"/>
        <item h="1" x="35"/>
        <item h="1" x="39"/>
        <item h="1" x="51"/>
        <item h="1" x="5"/>
        <item h="1" x="61"/>
        <item h="1" x="8"/>
        <item h="1" x="57"/>
        <item h="1" x="52"/>
        <item h="1" x="58"/>
        <item h="1" x="34"/>
        <item h="1" x="2"/>
        <item h="1" x="20"/>
        <item h="1" x="40"/>
        <item h="1" x="48"/>
        <item h="1" x="53"/>
        <item h="1" x="63"/>
        <item x="7"/>
        <item x="9"/>
        <item x="10"/>
        <item x="11"/>
        <item x="36"/>
        <item x="37"/>
        <item x="12"/>
        <item x="13"/>
        <item x="14"/>
        <item x="15"/>
        <item x="16"/>
        <item x="17"/>
        <item x="18"/>
        <item x="19"/>
        <item x="23"/>
        <item x="30"/>
        <item x="28"/>
        <item x="38"/>
        <item h="1" x="0"/>
        <item h="1" x="55"/>
        <item h="1" x="65"/>
        <item h="1" x="4"/>
        <item h="1" x="43"/>
        <item h="1" x="6"/>
        <item h="1" x="3"/>
        <item h="1" x="21"/>
        <item h="1" x="41"/>
        <item h="1" x="49"/>
        <item h="1" x="54"/>
        <item h="1" x="64"/>
        <item h="1" x="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19">
    <i>
      <x v="36"/>
    </i>
    <i>
      <x v="37"/>
    </i>
    <i>
      <x v="38"/>
    </i>
    <i>
      <x v="39"/>
    </i>
    <i>
      <x v="40"/>
    </i>
    <i>
      <x v="41"/>
    </i>
    <i>
      <x v="42"/>
    </i>
    <i>
      <x v="43"/>
    </i>
    <i>
      <x v="44"/>
    </i>
    <i>
      <x v="45"/>
    </i>
    <i>
      <x v="46"/>
    </i>
    <i>
      <x v="47"/>
    </i>
    <i>
      <x v="48"/>
    </i>
    <i>
      <x v="49"/>
    </i>
    <i>
      <x v="50"/>
    </i>
    <i>
      <x v="51"/>
    </i>
    <i>
      <x v="52"/>
    </i>
    <i>
      <x v="53"/>
    </i>
    <i t="grand">
      <x/>
    </i>
  </rowItems>
  <colItems count="1">
    <i/>
  </colItems>
  <dataFields count="1">
    <dataField name="Soma de Valor Liquidado (F)" fld="6" baseField="0" baseItem="30" numFmtId="4"/>
  </dataFields>
  <formats count="6">
    <format dxfId="208">
      <pivotArea type="all" dataOnly="0" outline="0" fieldPosition="0"/>
    </format>
    <format dxfId="207">
      <pivotArea outline="0" collapsedLevelsAreSubtotals="1" fieldPosition="0"/>
    </format>
    <format dxfId="206">
      <pivotArea field="0" type="button" dataOnly="0" labelOnly="1" outline="0" axis="axisRow" fieldPosition="0"/>
    </format>
    <format dxfId="205">
      <pivotArea dataOnly="0" labelOnly="1" fieldPosition="0">
        <references count="1">
          <reference field="0" count="0"/>
        </references>
      </pivotArea>
    </format>
    <format dxfId="204">
      <pivotArea dataOnly="0" labelOnly="1" grandRow="1" outline="0" fieldPosition="0"/>
    </format>
    <format dxfId="20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ela dinâmica26" cacheId="6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8:B54" firstHeaderRow="1" firstDataRow="1" firstDataCol="1"/>
  <pivotFields count="8">
    <pivotField axis="axisRow" showAll="0">
      <items count="68">
        <item x="66"/>
        <item x="22"/>
        <item x="24"/>
        <item x="44"/>
        <item x="25"/>
        <item x="26"/>
        <item x="27"/>
        <item x="45"/>
        <item x="50"/>
        <item x="56"/>
        <item x="59"/>
        <item x="29"/>
        <item x="62"/>
        <item x="42"/>
        <item x="46"/>
        <item x="31"/>
        <item x="32"/>
        <item x="33"/>
        <item x="47"/>
        <item x="60"/>
        <item x="35"/>
        <item x="39"/>
        <item x="51"/>
        <item x="5"/>
        <item x="61"/>
        <item h="1" x="8"/>
        <item h="1" x="57"/>
        <item h="1" x="52"/>
        <item h="1" x="58"/>
        <item h="1" x="34"/>
        <item h="1" x="2"/>
        <item h="1" x="20"/>
        <item h="1" x="40"/>
        <item h="1" x="48"/>
        <item h="1" x="53"/>
        <item h="1" x="63"/>
        <item h="1" x="7"/>
        <item h="1" x="9"/>
        <item h="1" x="10"/>
        <item h="1" x="11"/>
        <item h="1" x="36"/>
        <item h="1" x="37"/>
        <item h="1" x="12"/>
        <item h="1" x="13"/>
        <item h="1" x="14"/>
        <item h="1" x="15"/>
        <item h="1" x="16"/>
        <item h="1" x="17"/>
        <item h="1" x="18"/>
        <item h="1" x="19"/>
        <item h="1" x="23"/>
        <item h="1" x="30"/>
        <item h="1" x="28"/>
        <item h="1" x="38"/>
        <item h="1" x="0"/>
        <item h="1" x="55"/>
        <item h="1" x="65"/>
        <item h="1" x="4"/>
        <item h="1" x="43"/>
        <item h="1" x="6"/>
        <item h="1" x="3"/>
        <item h="1" x="21"/>
        <item h="1" x="41"/>
        <item h="1" x="49"/>
        <item h="1" x="54"/>
        <item h="1" x="64"/>
        <item h="1" x="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oma de Valor Liquidado (F)" fld="6" baseField="0" baseItem="30" numFmtId="4"/>
  </dataFields>
  <formats count="6">
    <format dxfId="214">
      <pivotArea type="all" dataOnly="0" outline="0" fieldPosition="0"/>
    </format>
    <format dxfId="213">
      <pivotArea outline="0" collapsedLevelsAreSubtotals="1" fieldPosition="0"/>
    </format>
    <format dxfId="212">
      <pivotArea field="0" type="button" dataOnly="0" labelOnly="1" outline="0" axis="axisRow" fieldPosition="0"/>
    </format>
    <format dxfId="211">
      <pivotArea dataOnly="0" labelOnly="1" fieldPosition="0">
        <references count="1">
          <reference field="0" count="0"/>
        </references>
      </pivotArea>
    </format>
    <format dxfId="210">
      <pivotArea dataOnly="0" labelOnly="1" grandRow="1" outline="0" fieldPosition="0"/>
    </format>
    <format dxfId="20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ela dinâmica25" cacheId="6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1:B26" firstHeaderRow="1" firstDataRow="1" firstDataCol="1"/>
  <pivotFields count="8">
    <pivotField axis="axisRow" showAll="0">
      <items count="68">
        <item h="1" x="66"/>
        <item h="1" x="22"/>
        <item h="1" x="24"/>
        <item h="1" x="44"/>
        <item h="1" x="25"/>
        <item h="1" x="26"/>
        <item h="1" x="27"/>
        <item h="1" x="45"/>
        <item h="1" x="50"/>
        <item h="1" x="56"/>
        <item h="1" x="59"/>
        <item h="1" x="29"/>
        <item h="1" x="62"/>
        <item h="1" x="42"/>
        <item h="1" x="46"/>
        <item h="1" x="31"/>
        <item h="1" x="32"/>
        <item h="1" x="33"/>
        <item h="1" x="47"/>
        <item h="1" x="60"/>
        <item h="1" x="35"/>
        <item h="1" x="39"/>
        <item h="1" x="51"/>
        <item h="1" x="5"/>
        <item h="1" x="61"/>
        <item h="1" x="8"/>
        <item h="1" x="57"/>
        <item h="1" x="52"/>
        <item h="1" x="58"/>
        <item h="1" x="34"/>
        <item h="1" x="2"/>
        <item h="1" x="20"/>
        <item h="1" x="40"/>
        <item h="1" x="48"/>
        <item h="1" x="53"/>
        <item h="1" x="63"/>
        <item h="1" x="7"/>
        <item h="1" x="9"/>
        <item h="1" x="10"/>
        <item h="1" x="11"/>
        <item h="1" x="36"/>
        <item h="1" x="37"/>
        <item h="1" x="12"/>
        <item h="1" x="13"/>
        <item h="1" x="14"/>
        <item h="1" x="15"/>
        <item h="1" x="16"/>
        <item h="1" x="17"/>
        <item h="1" x="18"/>
        <item h="1" x="19"/>
        <item h="1" x="23"/>
        <item h="1" x="30"/>
        <item h="1" x="28"/>
        <item h="1" x="38"/>
        <item h="1" x="0"/>
        <item x="55"/>
        <item x="65"/>
        <item x="4"/>
        <item x="43"/>
        <item h="1" x="6"/>
        <item h="1" x="3"/>
        <item h="1" x="21"/>
        <item h="1" x="41"/>
        <item h="1" x="49"/>
        <item h="1" x="54"/>
        <item h="1" x="64"/>
        <item h="1" x="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5">
    <i>
      <x v="55"/>
    </i>
    <i>
      <x v="56"/>
    </i>
    <i>
      <x v="57"/>
    </i>
    <i>
      <x v="58"/>
    </i>
    <i t="grand">
      <x/>
    </i>
  </rowItems>
  <colItems count="1">
    <i/>
  </colItems>
  <dataFields count="1">
    <dataField name="Soma de Valor Liquidado (F)" fld="6" baseField="0" baseItem="30" numFmtId="4"/>
  </dataFields>
  <formats count="6">
    <format dxfId="220">
      <pivotArea type="all" dataOnly="0" outline="0" fieldPosition="0"/>
    </format>
    <format dxfId="219">
      <pivotArea outline="0" collapsedLevelsAreSubtotals="1" fieldPosition="0"/>
    </format>
    <format dxfId="218">
      <pivotArea field="0" type="button" dataOnly="0" labelOnly="1" outline="0" axis="axisRow" fieldPosition="0"/>
    </format>
    <format dxfId="217">
      <pivotArea dataOnly="0" labelOnly="1" fieldPosition="0">
        <references count="1">
          <reference field="0" count="0"/>
        </references>
      </pivotArea>
    </format>
    <format dxfId="216">
      <pivotArea dataOnly="0" labelOnly="1" grandRow="1" outline="0" fieldPosition="0"/>
    </format>
    <format dxfId="21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ela dinâmica24" cacheId="6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2:B19" firstHeaderRow="1" firstDataRow="1" firstDataCol="1"/>
  <pivotFields count="8">
    <pivotField axis="axisRow" showAll="0">
      <items count="68">
        <item h="1" x="66"/>
        <item h="1" x="22"/>
        <item h="1" x="24"/>
        <item h="1" x="44"/>
        <item h="1" x="25"/>
        <item h="1" x="26"/>
        <item h="1" x="27"/>
        <item h="1" x="45"/>
        <item h="1" x="50"/>
        <item h="1" x="56"/>
        <item h="1" x="59"/>
        <item h="1" x="29"/>
        <item h="1" x="62"/>
        <item h="1" x="42"/>
        <item h="1" x="46"/>
        <item h="1" x="31"/>
        <item h="1" x="32"/>
        <item h="1" x="33"/>
        <item h="1" x="47"/>
        <item h="1" x="60"/>
        <item h="1" x="35"/>
        <item h="1" x="39"/>
        <item h="1" x="51"/>
        <item h="1" x="5"/>
        <item h="1" x="61"/>
        <item h="1" x="8"/>
        <item h="1" x="57"/>
        <item h="1" x="52"/>
        <item h="1" x="58"/>
        <item h="1" x="34"/>
        <item h="1" x="2"/>
        <item h="1" x="20"/>
        <item h="1" x="40"/>
        <item h="1" x="48"/>
        <item h="1" x="53"/>
        <item h="1" x="63"/>
        <item h="1" x="7"/>
        <item h="1" x="9"/>
        <item h="1" x="10"/>
        <item h="1" x="11"/>
        <item h="1" x="36"/>
        <item h="1" x="37"/>
        <item h="1" x="12"/>
        <item h="1" x="13"/>
        <item h="1" x="14"/>
        <item h="1" x="15"/>
        <item h="1" x="16"/>
        <item h="1" x="17"/>
        <item h="1" x="18"/>
        <item h="1" x="19"/>
        <item h="1" x="23"/>
        <item h="1" x="30"/>
        <item h="1" x="28"/>
        <item h="1" x="38"/>
        <item h="1" x="0"/>
        <item h="1" x="55"/>
        <item h="1" x="65"/>
        <item h="1" x="4"/>
        <item h="1" x="43"/>
        <item h="1" x="6"/>
        <item x="3"/>
        <item x="21"/>
        <item x="41"/>
        <item x="49"/>
        <item x="54"/>
        <item x="64"/>
        <item h="1" x="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7">
    <i>
      <x v="60"/>
    </i>
    <i>
      <x v="61"/>
    </i>
    <i>
      <x v="62"/>
    </i>
    <i>
      <x v="63"/>
    </i>
    <i>
      <x v="64"/>
    </i>
    <i>
      <x v="65"/>
    </i>
    <i t="grand">
      <x/>
    </i>
  </rowItems>
  <colItems count="1">
    <i/>
  </colItems>
  <dataFields count="1">
    <dataField name="Soma de Valor Liquidado (F)" fld="6" baseField="0" baseItem="30" numFmtId="4"/>
  </dataFields>
  <formats count="6">
    <format dxfId="226">
      <pivotArea type="all" dataOnly="0" outline="0" fieldPosition="0"/>
    </format>
    <format dxfId="225">
      <pivotArea outline="0" collapsedLevelsAreSubtotals="1" fieldPosition="0"/>
    </format>
    <format dxfId="224">
      <pivotArea field="0" type="button" dataOnly="0" labelOnly="1" outline="0" axis="axisRow" fieldPosition="0"/>
    </format>
    <format dxfId="223">
      <pivotArea dataOnly="0" labelOnly="1" fieldPosition="0">
        <references count="1">
          <reference field="0" count="0"/>
        </references>
      </pivotArea>
    </format>
    <format dxfId="222">
      <pivotArea dataOnly="0" labelOnly="1" grandRow="1" outline="0" fieldPosition="0"/>
    </format>
    <format dxfId="22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ela dinâmica1" cacheId="5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0 Saúde - Despesas por Unidade Orçamentária - Brumadinho - 2019">
  <location ref="A3:B10" firstHeaderRow="1" firstDataRow="1" firstDataCol="1"/>
  <pivotFields count="8">
    <pivotField axis="axisRow" showAll="0">
      <items count="69">
        <item h="1" x="62"/>
        <item h="1" x="65"/>
        <item h="1" x="66"/>
        <item h="1" x="67"/>
        <item h="1" x="5"/>
        <item h="1" x="43"/>
        <item h="1" x="40"/>
        <item h="1" x="19"/>
        <item h="1" x="22"/>
        <item h="1" x="28"/>
        <item h="1" x="35"/>
        <item h="1" x="44"/>
        <item h="1" x="46"/>
        <item h="1" x="50"/>
        <item h="1" x="51"/>
        <item h="1" x="56"/>
        <item h="1" x="59"/>
        <item h="1" x="60"/>
        <item h="1" x="21"/>
        <item h="1" x="8"/>
        <item h="1" x="36"/>
        <item h="1" x="29"/>
        <item h="1" x="30"/>
        <item h="1" x="31"/>
        <item h="1" x="57"/>
        <item h="1" x="58"/>
        <item h="1" x="18"/>
        <item h="1" x="2"/>
        <item h="1" x="47"/>
        <item h="1" x="7"/>
        <item h="1" x="9"/>
        <item h="1" x="10"/>
        <item h="1" x="11"/>
        <item h="1" x="12"/>
        <item h="1" x="48"/>
        <item h="1" x="13"/>
        <item h="1" x="14"/>
        <item h="1" x="15"/>
        <item h="1" x="23"/>
        <item h="1" x="24"/>
        <item h="1" x="16"/>
        <item h="1" x="17"/>
        <item h="1" x="20"/>
        <item h="1" x="25"/>
        <item h="1" x="37"/>
        <item h="1" x="45"/>
        <item h="1" x="26"/>
        <item h="1" x="27"/>
        <item h="1" x="52"/>
        <item h="1" x="49"/>
        <item h="1" x="63"/>
        <item h="1" x="64"/>
        <item h="1" x="0"/>
        <item h="1" x="34"/>
        <item h="1" x="4"/>
        <item h="1" x="55"/>
        <item h="1" x="6"/>
        <item h="1" x="3"/>
        <item h="1" x="33"/>
        <item h="1" x="42"/>
        <item h="1" x="54"/>
        <item h="1" x="39"/>
        <item x="1"/>
        <item x="32"/>
        <item x="38"/>
        <item x="41"/>
        <item x="53"/>
        <item x="6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7">
    <i>
      <x v="62"/>
    </i>
    <i>
      <x v="63"/>
    </i>
    <i>
      <x v="64"/>
    </i>
    <i>
      <x v="65"/>
    </i>
    <i>
      <x v="66"/>
    </i>
    <i>
      <x v="67"/>
    </i>
    <i t="grand">
      <x/>
    </i>
  </rowItems>
  <colItems count="1">
    <i/>
  </colItems>
  <dataFields count="1">
    <dataField name="Valor Liquidado" fld="6" baseField="0" baseItem="62" numFmtId="4"/>
  </dataFields>
  <formats count="8">
    <format dxfId="164">
      <pivotArea type="all" dataOnly="0" outline="0" fieldPosition="0"/>
    </format>
    <format dxfId="163">
      <pivotArea outline="0" collapsedLevelsAreSubtotals="1" fieldPosition="0"/>
    </format>
    <format dxfId="162">
      <pivotArea field="0" type="button" dataOnly="0" labelOnly="1" outline="0" axis="axisRow" fieldPosition="0"/>
    </format>
    <format dxfId="161">
      <pivotArea dataOnly="0" labelOnly="1" fieldPosition="0">
        <references count="1">
          <reference field="0" count="0"/>
        </references>
      </pivotArea>
    </format>
    <format dxfId="160">
      <pivotArea dataOnly="0" labelOnly="1" grandRow="1" outline="0" fieldPosition="0"/>
    </format>
    <format dxfId="159">
      <pivotArea dataOnly="0" labelOnly="1" outline="0" axis="axisValues" fieldPosition="0"/>
    </format>
    <format dxfId="158">
      <pivotArea field="0" type="button" dataOnly="0" labelOnly="1" outline="0" axis="axisRow" fieldPosition="0"/>
    </format>
    <format dxfId="15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ela dinâmica5" cacheId="5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0 - Saúde - Despesas por Natureza - Brumadinho - 2019">
  <location ref="A48:B73" firstHeaderRow="1" firstDataRow="1" firstDataCol="1"/>
  <pivotFields count="8">
    <pivotField axis="axisRow" showAll="0" sortType="descending">
      <items count="69">
        <item h="1" x="62"/>
        <item h="1" x="65"/>
        <item h="1" x="66"/>
        <item h="1" x="67"/>
        <item h="1" x="5"/>
        <item h="1" x="43"/>
        <item h="1" x="40"/>
        <item h="1" x="19"/>
        <item h="1" x="22"/>
        <item h="1" x="28"/>
        <item h="1" x="35"/>
        <item h="1" x="44"/>
        <item h="1" x="46"/>
        <item h="1" x="50"/>
        <item h="1" x="51"/>
        <item h="1" x="56"/>
        <item h="1" x="59"/>
        <item h="1" x="60"/>
        <item h="1" x="21"/>
        <item h="1" x="8"/>
        <item h="1" x="36"/>
        <item h="1" x="29"/>
        <item h="1" x="30"/>
        <item h="1" x="31"/>
        <item h="1" x="57"/>
        <item h="1" x="58"/>
        <item h="1" x="18"/>
        <item h="1" x="2"/>
        <item x="47"/>
        <item x="7"/>
        <item x="9"/>
        <item x="10"/>
        <item x="11"/>
        <item x="12"/>
        <item x="48"/>
        <item x="13"/>
        <item x="14"/>
        <item x="15"/>
        <item x="23"/>
        <item x="24"/>
        <item x="16"/>
        <item x="17"/>
        <item x="20"/>
        <item x="25"/>
        <item x="37"/>
        <item x="45"/>
        <item x="26"/>
        <item x="27"/>
        <item x="52"/>
        <item x="49"/>
        <item x="63"/>
        <item x="64"/>
        <item h="1" x="0"/>
        <item h="1" x="34"/>
        <item h="1" x="4"/>
        <item h="1" x="55"/>
        <item h="1" x="6"/>
        <item h="1" x="3"/>
        <item h="1" x="33"/>
        <item h="1" x="42"/>
        <item h="1" x="54"/>
        <item h="1" x="39"/>
        <item h="1" x="1"/>
        <item h="1" x="32"/>
        <item h="1" x="38"/>
        <item h="1" x="41"/>
        <item h="1" x="53"/>
        <item h="1" x="61"/>
        <item t="default"/>
      </items>
      <autoSortScope>
        <pivotArea dataOnly="0" outline="0" fieldPosition="0">
          <references count="1">
            <reference field="4294967294" count="1" selected="0">
              <x v="0"/>
            </reference>
          </references>
        </pivotArea>
      </autoSortScope>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25">
    <i>
      <x v="30"/>
    </i>
    <i>
      <x v="41"/>
    </i>
    <i>
      <x v="29"/>
    </i>
    <i>
      <x v="31"/>
    </i>
    <i>
      <x v="36"/>
    </i>
    <i>
      <x v="42"/>
    </i>
    <i>
      <x v="48"/>
    </i>
    <i>
      <x v="33"/>
    </i>
    <i>
      <x v="40"/>
    </i>
    <i>
      <x v="51"/>
    </i>
    <i>
      <x v="35"/>
    </i>
    <i>
      <x v="28"/>
    </i>
    <i>
      <x v="34"/>
    </i>
    <i>
      <x v="47"/>
    </i>
    <i>
      <x v="44"/>
    </i>
    <i>
      <x v="45"/>
    </i>
    <i>
      <x v="39"/>
    </i>
    <i>
      <x v="37"/>
    </i>
    <i>
      <x v="49"/>
    </i>
    <i>
      <x v="38"/>
    </i>
    <i>
      <x v="46"/>
    </i>
    <i>
      <x v="50"/>
    </i>
    <i>
      <x v="32"/>
    </i>
    <i>
      <x v="43"/>
    </i>
    <i t="grand">
      <x/>
    </i>
  </rowItems>
  <colItems count="1">
    <i/>
  </colItems>
  <dataFields count="1">
    <dataField name="Valor Liquidado" fld="6" baseField="0" baseItem="62" numFmtId="4"/>
  </dataFields>
  <formats count="8">
    <format dxfId="172">
      <pivotArea field="0" type="button" dataOnly="0" labelOnly="1" outline="0" axis="axisRow" fieldPosition="0"/>
    </format>
    <format dxfId="171">
      <pivotArea dataOnly="0" labelOnly="1" outline="0" axis="axisValues" fieldPosition="0"/>
    </format>
    <format dxfId="170">
      <pivotArea type="all" dataOnly="0" outline="0" fieldPosition="0"/>
    </format>
    <format dxfId="169">
      <pivotArea outline="0" collapsedLevelsAreSubtotals="1" fieldPosition="0"/>
    </format>
    <format dxfId="168">
      <pivotArea field="0" type="button" dataOnly="0" labelOnly="1" outline="0" axis="axisRow" fieldPosition="0"/>
    </format>
    <format dxfId="167">
      <pivotArea dataOnly="0" labelOnly="1" fieldPosition="0">
        <references count="1">
          <reference field="0" count="0"/>
        </references>
      </pivotArea>
    </format>
    <format dxfId="166">
      <pivotArea dataOnly="0" labelOnly="1" grandRow="1" outline="0" fieldPosition="0"/>
    </format>
    <format dxfId="1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Tabela dinâmica4" cacheId="5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0 - Saúde - Despesas por Ação - Brumadinho - 2019">
  <location ref="A27:B46" firstHeaderRow="1" firstDataRow="1" firstDataCol="1"/>
  <pivotFields count="8">
    <pivotField axis="axisRow" showAll="0" sortType="descending">
      <items count="69">
        <item x="62"/>
        <item x="65"/>
        <item x="66"/>
        <item x="67"/>
        <item x="5"/>
        <item x="43"/>
        <item x="40"/>
        <item x="19"/>
        <item x="22"/>
        <item x="28"/>
        <item x="35"/>
        <item x="44"/>
        <item x="46"/>
        <item x="50"/>
        <item x="51"/>
        <item x="56"/>
        <item x="59"/>
        <item x="60"/>
        <item h="1" x="21"/>
        <item h="1" x="8"/>
        <item h="1" x="36"/>
        <item h="1" x="29"/>
        <item h="1" x="30"/>
        <item h="1" x="31"/>
        <item h="1" x="57"/>
        <item h="1" x="58"/>
        <item h="1" x="18"/>
        <item h="1" x="2"/>
        <item h="1" x="47"/>
        <item h="1" x="7"/>
        <item h="1" x="9"/>
        <item h="1" x="10"/>
        <item h="1" x="11"/>
        <item h="1" x="12"/>
        <item h="1" x="48"/>
        <item h="1" x="13"/>
        <item h="1" x="14"/>
        <item h="1" x="15"/>
        <item h="1" x="23"/>
        <item h="1" x="24"/>
        <item h="1" x="16"/>
        <item h="1" x="17"/>
        <item h="1" x="20"/>
        <item h="1" x="25"/>
        <item h="1" x="37"/>
        <item h="1" x="45"/>
        <item h="1" x="26"/>
        <item h="1" x="27"/>
        <item h="1" x="52"/>
        <item h="1" x="49"/>
        <item h="1" x="63"/>
        <item h="1" x="64"/>
        <item h="1" x="0"/>
        <item h="1" x="34"/>
        <item h="1" x="4"/>
        <item h="1" x="55"/>
        <item h="1" x="6"/>
        <item h="1" x="3"/>
        <item h="1" x="33"/>
        <item h="1" x="42"/>
        <item h="1" x="54"/>
        <item h="1" x="39"/>
        <item h="1" x="1"/>
        <item h="1" x="32"/>
        <item h="1" x="38"/>
        <item h="1" x="41"/>
        <item h="1" x="53"/>
        <item h="1" x="61"/>
        <item t="default"/>
      </items>
      <autoSortScope>
        <pivotArea dataOnly="0" outline="0" fieldPosition="0">
          <references count="1">
            <reference field="4294967294" count="1" selected="0">
              <x v="0"/>
            </reference>
          </references>
        </pivotArea>
      </autoSortScope>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19">
    <i>
      <x v="5"/>
    </i>
    <i>
      <x v="10"/>
    </i>
    <i>
      <x v="8"/>
    </i>
    <i>
      <x v="7"/>
    </i>
    <i>
      <x v="9"/>
    </i>
    <i>
      <x v="15"/>
    </i>
    <i>
      <x v="14"/>
    </i>
    <i>
      <x v="6"/>
    </i>
    <i>
      <x v="12"/>
    </i>
    <i>
      <x v="17"/>
    </i>
    <i>
      <x v="16"/>
    </i>
    <i>
      <x v="11"/>
    </i>
    <i>
      <x v="3"/>
    </i>
    <i>
      <x v="1"/>
    </i>
    <i>
      <x v="2"/>
    </i>
    <i>
      <x/>
    </i>
    <i>
      <x v="4"/>
    </i>
    <i>
      <x v="13"/>
    </i>
    <i t="grand">
      <x/>
    </i>
  </rowItems>
  <colItems count="1">
    <i/>
  </colItems>
  <dataFields count="1">
    <dataField name="Valor Liquidado" fld="6" baseField="0" baseItem="62" numFmtId="4"/>
  </dataFields>
  <formats count="8">
    <format dxfId="180">
      <pivotArea field="0" type="button" dataOnly="0" labelOnly="1" outline="0" axis="axisRow" fieldPosition="0"/>
    </format>
    <format dxfId="179">
      <pivotArea dataOnly="0" labelOnly="1" outline="0" axis="axisValues" fieldPosition="0"/>
    </format>
    <format dxfId="178">
      <pivotArea type="all" dataOnly="0" outline="0" fieldPosition="0"/>
    </format>
    <format dxfId="177">
      <pivotArea outline="0" collapsedLevelsAreSubtotals="1" fieldPosition="0"/>
    </format>
    <format dxfId="176">
      <pivotArea field="0" type="button" dataOnly="0" labelOnly="1" outline="0" axis="axisRow" fieldPosition="0"/>
    </format>
    <format dxfId="175">
      <pivotArea dataOnly="0" labelOnly="1" fieldPosition="0">
        <references count="1">
          <reference field="0" count="0"/>
        </references>
      </pivotArea>
    </format>
    <format dxfId="174">
      <pivotArea dataOnly="0" labelOnly="1" grandRow="1" outline="0" fieldPosition="0"/>
    </format>
    <format dxfId="17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Tabela dinâmica3" cacheId="5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0 - Saúde - Despesas por Programa - Brumadinho - 2019">
  <location ref="A21:B25" firstHeaderRow="1" firstDataRow="1" firstDataCol="1"/>
  <pivotFields count="8">
    <pivotField axis="axisRow" showAll="0">
      <items count="69">
        <item h="1" x="62"/>
        <item h="1" x="65"/>
        <item h="1" x="66"/>
        <item h="1" x="67"/>
        <item h="1" x="5"/>
        <item h="1" x="43"/>
        <item h="1" x="40"/>
        <item h="1" x="19"/>
        <item h="1" x="22"/>
        <item h="1" x="28"/>
        <item h="1" x="35"/>
        <item h="1" x="44"/>
        <item h="1" x="46"/>
        <item h="1" x="50"/>
        <item h="1" x="51"/>
        <item h="1" x="56"/>
        <item h="1" x="59"/>
        <item h="1" x="60"/>
        <item h="1" x="21"/>
        <item h="1" x="8"/>
        <item h="1" x="36"/>
        <item h="1" x="29"/>
        <item h="1" x="30"/>
        <item h="1" x="31"/>
        <item h="1" x="57"/>
        <item h="1" x="58"/>
        <item h="1" x="18"/>
        <item h="1" x="2"/>
        <item h="1" x="47"/>
        <item h="1" x="7"/>
        <item h="1" x="9"/>
        <item h="1" x="10"/>
        <item h="1" x="11"/>
        <item h="1" x="12"/>
        <item h="1" x="48"/>
        <item h="1" x="13"/>
        <item h="1" x="14"/>
        <item h="1" x="15"/>
        <item h="1" x="23"/>
        <item h="1" x="24"/>
        <item h="1" x="16"/>
        <item h="1" x="17"/>
        <item h="1" x="20"/>
        <item h="1" x="25"/>
        <item h="1" x="37"/>
        <item h="1" x="45"/>
        <item h="1" x="26"/>
        <item h="1" x="27"/>
        <item h="1" x="52"/>
        <item h="1" x="49"/>
        <item h="1" x="63"/>
        <item h="1" x="64"/>
        <item h="1" x="0"/>
        <item x="34"/>
        <item x="4"/>
        <item x="55"/>
        <item h="1" x="6"/>
        <item h="1" x="3"/>
        <item h="1" x="33"/>
        <item h="1" x="42"/>
        <item h="1" x="54"/>
        <item h="1" x="39"/>
        <item h="1" x="1"/>
        <item h="1" x="32"/>
        <item h="1" x="38"/>
        <item h="1" x="41"/>
        <item h="1" x="53"/>
        <item h="1" x="6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4">
    <i>
      <x v="53"/>
    </i>
    <i>
      <x v="54"/>
    </i>
    <i>
      <x v="55"/>
    </i>
    <i t="grand">
      <x/>
    </i>
  </rowItems>
  <colItems count="1">
    <i/>
  </colItems>
  <dataFields count="1">
    <dataField name="Valor Liquidado" fld="6" baseField="0" baseItem="62" numFmtId="4"/>
  </dataFields>
  <formats count="8">
    <format dxfId="188">
      <pivotArea field="0" type="button" dataOnly="0" labelOnly="1" outline="0" axis="axisRow" fieldPosition="0"/>
    </format>
    <format dxfId="187">
      <pivotArea dataOnly="0" labelOnly="1" outline="0" axis="axisValues" fieldPosition="0"/>
    </format>
    <format dxfId="186">
      <pivotArea type="all" dataOnly="0" outline="0" fieldPosition="0"/>
    </format>
    <format dxfId="185">
      <pivotArea outline="0" collapsedLevelsAreSubtotals="1" fieldPosition="0"/>
    </format>
    <format dxfId="184">
      <pivotArea field="0" type="button" dataOnly="0" labelOnly="1" outline="0" axis="axisRow" fieldPosition="0"/>
    </format>
    <format dxfId="183">
      <pivotArea dataOnly="0" labelOnly="1" fieldPosition="0">
        <references count="1">
          <reference field="0" count="0"/>
        </references>
      </pivotArea>
    </format>
    <format dxfId="182">
      <pivotArea dataOnly="0" labelOnly="1" grandRow="1" outline="0" fieldPosition="0"/>
    </format>
    <format dxfId="1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Tabela dinâmica2" cacheId="5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0 - Saúde - Despesa por Subfunção - Brumadinho - 2019">
  <location ref="A13:B19" firstHeaderRow="1" firstDataRow="1" firstDataCol="1"/>
  <pivotFields count="8">
    <pivotField axis="axisRow" showAll="0">
      <items count="69">
        <item h="1" x="62"/>
        <item h="1" x="65"/>
        <item h="1" x="66"/>
        <item h="1" x="67"/>
        <item h="1" x="5"/>
        <item h="1" x="43"/>
        <item h="1" x="40"/>
        <item h="1" x="19"/>
        <item h="1" x="22"/>
        <item h="1" x="28"/>
        <item h="1" x="35"/>
        <item h="1" x="44"/>
        <item h="1" x="46"/>
        <item h="1" x="50"/>
        <item h="1" x="51"/>
        <item h="1" x="56"/>
        <item h="1" x="59"/>
        <item h="1" x="60"/>
        <item h="1" x="21"/>
        <item h="1" x="8"/>
        <item h="1" x="36"/>
        <item h="1" x="29"/>
        <item h="1" x="30"/>
        <item h="1" x="31"/>
        <item h="1" x="57"/>
        <item h="1" x="58"/>
        <item h="1" x="18"/>
        <item h="1" x="2"/>
        <item h="1" x="47"/>
        <item h="1" x="7"/>
        <item h="1" x="9"/>
        <item h="1" x="10"/>
        <item h="1" x="11"/>
        <item h="1" x="12"/>
        <item h="1" x="48"/>
        <item h="1" x="13"/>
        <item h="1" x="14"/>
        <item h="1" x="15"/>
        <item h="1" x="23"/>
        <item h="1" x="24"/>
        <item h="1" x="16"/>
        <item h="1" x="17"/>
        <item h="1" x="20"/>
        <item h="1" x="25"/>
        <item h="1" x="37"/>
        <item h="1" x="45"/>
        <item h="1" x="26"/>
        <item h="1" x="27"/>
        <item h="1" x="52"/>
        <item h="1" x="49"/>
        <item h="1" x="63"/>
        <item h="1" x="64"/>
        <item h="1" x="0"/>
        <item h="1" x="34"/>
        <item h="1" x="4"/>
        <item h="1" x="55"/>
        <item h="1" x="6"/>
        <item x="3"/>
        <item x="33"/>
        <item x="42"/>
        <item x="54"/>
        <item x="39"/>
        <item h="1" x="1"/>
        <item h="1" x="32"/>
        <item h="1" x="38"/>
        <item h="1" x="41"/>
        <item h="1" x="53"/>
        <item h="1" x="6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6">
    <i>
      <x v="57"/>
    </i>
    <i>
      <x v="58"/>
    </i>
    <i>
      <x v="59"/>
    </i>
    <i>
      <x v="60"/>
    </i>
    <i>
      <x v="61"/>
    </i>
    <i t="grand">
      <x/>
    </i>
  </rowItems>
  <colItems count="1">
    <i/>
  </colItems>
  <dataFields count="1">
    <dataField name="Valor Liquidado" fld="6" baseField="0" baseItem="62" numFmtId="4"/>
  </dataFields>
  <formats count="8">
    <format dxfId="196">
      <pivotArea field="0" type="button" dataOnly="0" labelOnly="1" outline="0" axis="axisRow" fieldPosition="0"/>
    </format>
    <format dxfId="195">
      <pivotArea dataOnly="0" labelOnly="1" outline="0" axis="axisValues" fieldPosition="0"/>
    </format>
    <format dxfId="194">
      <pivotArea type="all" dataOnly="0" outline="0" fieldPosition="0"/>
    </format>
    <format dxfId="193">
      <pivotArea outline="0" collapsedLevelsAreSubtotals="1" fieldPosition="0"/>
    </format>
    <format dxfId="192">
      <pivotArea field="0" type="button" dataOnly="0" labelOnly="1" outline="0" axis="axisRow" fieldPosition="0"/>
    </format>
    <format dxfId="191">
      <pivotArea dataOnly="0" labelOnly="1" fieldPosition="0">
        <references count="1">
          <reference field="0" count="0"/>
        </references>
      </pivotArea>
    </format>
    <format dxfId="190">
      <pivotArea dataOnly="0" labelOnly="1" grandRow="1" outline="0" fieldPosition="0"/>
    </format>
    <format dxfId="1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5" cacheId="5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pesas da Função 12  Por programas - Brumadinho - 2019">
  <location ref="A22:B27" firstHeaderRow="1" firstDataRow="1" firstDataCol="1"/>
  <pivotFields count="8">
    <pivotField axis="axisRow" showAll="0">
      <items count="66">
        <item h="1" x="5"/>
        <item h="1" x="44"/>
        <item h="1" x="47"/>
        <item h="1" x="48"/>
        <item h="1" x="58"/>
        <item h="1" x="59"/>
        <item h="1" x="63"/>
        <item h="1" x="9"/>
        <item h="1" x="25"/>
        <item h="1" x="27"/>
        <item h="1" x="49"/>
        <item h="1" x="53"/>
        <item h="1" x="38"/>
        <item h="1" x="34"/>
        <item h="1" x="60"/>
        <item h="1" x="64"/>
        <item h="1" x="29"/>
        <item h="1" x="42"/>
        <item h="1" x="31"/>
        <item h="1" x="8"/>
        <item h="1" x="11"/>
        <item h="1" x="50"/>
        <item h="1" x="12"/>
        <item h="1" x="23"/>
        <item h="1" x="39"/>
        <item h="1" x="54"/>
        <item h="1" x="24"/>
        <item h="1" x="55"/>
        <item h="1" x="56"/>
        <item h="1" x="40"/>
        <item h="1" x="45"/>
        <item h="1" x="2"/>
        <item h="1" x="35"/>
        <item h="1" x="36"/>
        <item h="1" x="10"/>
        <item h="1" x="13"/>
        <item h="1" x="14"/>
        <item h="1" x="51"/>
        <item h="1" x="15"/>
        <item h="1" x="26"/>
        <item h="1" x="28"/>
        <item h="1" x="16"/>
        <item h="1" x="17"/>
        <item h="1" x="52"/>
        <item h="1" x="18"/>
        <item h="1" x="19"/>
        <item h="1" x="20"/>
        <item h="1" x="30"/>
        <item h="1" x="21"/>
        <item h="1" x="22"/>
        <item h="1" x="46"/>
        <item h="1" x="7"/>
        <item h="1" x="0"/>
        <item x="4"/>
        <item x="33"/>
        <item x="41"/>
        <item x="62"/>
        <item h="1" x="6"/>
        <item h="1" x="3"/>
        <item h="1" x="32"/>
        <item h="1" x="37"/>
        <item h="1" x="43"/>
        <item h="1" x="57"/>
        <item h="1" x="61"/>
        <item h="1" x="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5">
    <i>
      <x v="53"/>
    </i>
    <i>
      <x v="54"/>
    </i>
    <i>
      <x v="55"/>
    </i>
    <i>
      <x v="56"/>
    </i>
    <i t="grand">
      <x/>
    </i>
  </rowItems>
  <colItems count="1">
    <i/>
  </colItems>
  <dataFields count="1">
    <dataField name="Liquidado" fld="6" baseField="0" baseItem="58" numFmtId="4"/>
  </dataFields>
  <formats count="7">
    <format dxfId="336">
      <pivotArea type="all" dataOnly="0" outline="0" fieldPosition="0"/>
    </format>
    <format dxfId="335">
      <pivotArea outline="0" collapsedLevelsAreSubtotals="1" fieldPosition="0"/>
    </format>
    <format dxfId="334">
      <pivotArea field="0" type="button" dataOnly="0" labelOnly="1" outline="0" axis="axisRow" fieldPosition="0"/>
    </format>
    <format dxfId="333">
      <pivotArea dataOnly="0" labelOnly="1" fieldPosition="0">
        <references count="1">
          <reference field="0" count="0"/>
        </references>
      </pivotArea>
    </format>
    <format dxfId="332">
      <pivotArea dataOnly="0" labelOnly="1" grandRow="1" outline="0" fieldPosition="0"/>
    </format>
    <format dxfId="331">
      <pivotArea dataOnly="0" labelOnly="1" outline="0" axis="axisValues" fieldPosition="0"/>
    </format>
    <format dxfId="3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Tabela dinâmica10"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08 - Assistência Social - Despesa por Subfunção - Brumadinho - 2019">
  <location ref="A11:B16" firstHeaderRow="1" firstDataRow="1" firstDataCol="1"/>
  <pivotFields count="8">
    <pivotField axis="axisRow" showAll="0">
      <items count="69">
        <item h="1" x="16"/>
        <item h="1" x="42"/>
        <item h="1" x="58"/>
        <item h="1" x="43"/>
        <item h="1" x="18"/>
        <item h="1" x="19"/>
        <item h="1" x="44"/>
        <item h="1" x="5"/>
        <item h="1" x="20"/>
        <item h="1" x="34"/>
        <item h="1" x="45"/>
        <item h="1" x="47"/>
        <item h="1" x="59"/>
        <item h="1" x="61"/>
        <item h="1" x="63"/>
        <item h="1" x="48"/>
        <item h="1" x="66"/>
        <item h="1" x="67"/>
        <item h="1" x="49"/>
        <item h="1" x="37"/>
        <item h="1" x="50"/>
        <item h="1" x="21"/>
        <item h="1" x="52"/>
        <item h="1" x="53"/>
        <item h="1" x="54"/>
        <item h="1" x="39"/>
        <item h="1" x="40"/>
        <item h="1" x="23"/>
        <item h="1" x="29"/>
        <item h="1" x="30"/>
        <item h="1" x="55"/>
        <item h="1" x="56"/>
        <item h="1" x="8"/>
        <item h="1" x="35"/>
        <item h="1" x="51"/>
        <item h="1" x="60"/>
        <item h="1" x="36"/>
        <item h="1" x="41"/>
        <item h="1" x="2"/>
        <item h="1" x="24"/>
        <item h="1" x="7"/>
        <item h="1" x="9"/>
        <item h="1" x="25"/>
        <item h="1" x="22"/>
        <item h="1" x="31"/>
        <item h="1" x="26"/>
        <item h="1" x="10"/>
        <item h="1" x="27"/>
        <item h="1" x="28"/>
        <item h="1" x="11"/>
        <item h="1" x="12"/>
        <item h="1" x="38"/>
        <item h="1" x="13"/>
        <item h="1" x="46"/>
        <item h="1" x="14"/>
        <item h="1" x="17"/>
        <item h="1" x="0"/>
        <item h="1" x="4"/>
        <item h="1" x="6"/>
        <item x="65"/>
        <item x="33"/>
        <item x="3"/>
        <item x="15"/>
        <item h="1" x="1"/>
        <item h="1" x="32"/>
        <item h="1" x="57"/>
        <item h="1" x="62"/>
        <item h="1" x="64"/>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5">
    <i>
      <x v="59"/>
    </i>
    <i>
      <x v="60"/>
    </i>
    <i>
      <x v="61"/>
    </i>
    <i>
      <x v="62"/>
    </i>
    <i t="grand">
      <x/>
    </i>
  </rowItems>
  <colItems count="1">
    <i/>
  </colItems>
  <dataFields count="1">
    <dataField name="Valor Liquidado" fld="6" baseField="0" baseItem="63" numFmtId="4"/>
  </dataFields>
  <formats count="8">
    <format dxfId="124">
      <pivotArea type="all" dataOnly="0" outline="0" fieldPosition="0"/>
    </format>
    <format dxfId="123">
      <pivotArea outline="0" collapsedLevelsAreSubtotals="1" fieldPosition="0"/>
    </format>
    <format dxfId="122">
      <pivotArea field="0" type="button" dataOnly="0" labelOnly="1" outline="0" axis="axisRow" fieldPosition="0"/>
    </format>
    <format dxfId="121">
      <pivotArea dataOnly="0" labelOnly="1" fieldPosition="0">
        <references count="1">
          <reference field="0" count="0"/>
        </references>
      </pivotArea>
    </format>
    <format dxfId="120">
      <pivotArea dataOnly="0" labelOnly="1" grandRow="1" outline="0" fieldPosition="0"/>
    </format>
    <format dxfId="119">
      <pivotArea dataOnly="0" labelOnly="1" outline="0" axis="axisValues" fieldPosition="0"/>
    </format>
    <format dxfId="118">
      <pivotArea field="0" type="button" dataOnly="0" labelOnly="1" outline="0" axis="axisRow" fieldPosition="0"/>
    </format>
    <format dxfId="1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Tabela dinâmica8"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08 - Assistência Social - Despesa por Unidade Orçamentária - Brumadinho - 2019">
  <location ref="A3:B9" firstHeaderRow="1" firstDataRow="1" firstDataCol="1"/>
  <pivotFields count="8">
    <pivotField axis="axisRow" showAll="0">
      <items count="69">
        <item h="1" x="16"/>
        <item h="1" x="42"/>
        <item h="1" x="58"/>
        <item h="1" x="43"/>
        <item h="1" x="18"/>
        <item h="1" x="19"/>
        <item h="1" x="44"/>
        <item h="1" x="5"/>
        <item h="1" x="20"/>
        <item h="1" x="34"/>
        <item h="1" x="45"/>
        <item h="1" x="47"/>
        <item h="1" x="59"/>
        <item h="1" x="61"/>
        <item h="1" x="63"/>
        <item h="1" x="48"/>
        <item h="1" x="66"/>
        <item h="1" x="67"/>
        <item h="1" x="49"/>
        <item h="1" x="37"/>
        <item h="1" x="50"/>
        <item h="1" x="21"/>
        <item h="1" x="52"/>
        <item h="1" x="53"/>
        <item h="1" x="54"/>
        <item h="1" x="39"/>
        <item h="1" x="40"/>
        <item h="1" x="23"/>
        <item h="1" x="29"/>
        <item h="1" x="30"/>
        <item h="1" x="55"/>
        <item h="1" x="56"/>
        <item h="1" x="8"/>
        <item h="1" x="35"/>
        <item h="1" x="51"/>
        <item h="1" x="60"/>
        <item h="1" x="36"/>
        <item h="1" x="41"/>
        <item h="1" x="2"/>
        <item h="1" x="24"/>
        <item h="1" x="7"/>
        <item h="1" x="9"/>
        <item h="1" x="25"/>
        <item h="1" x="22"/>
        <item h="1" x="31"/>
        <item h="1" x="26"/>
        <item h="1" x="10"/>
        <item h="1" x="27"/>
        <item h="1" x="28"/>
        <item h="1" x="11"/>
        <item h="1" x="12"/>
        <item h="1" x="38"/>
        <item h="1" x="13"/>
        <item h="1" x="46"/>
        <item h="1" x="14"/>
        <item h="1" x="17"/>
        <item h="1" x="0"/>
        <item h="1" x="4"/>
        <item h="1" x="6"/>
        <item h="1" x="65"/>
        <item h="1" x="33"/>
        <item h="1" x="3"/>
        <item h="1" x="15"/>
        <item x="1"/>
        <item x="32"/>
        <item x="57"/>
        <item x="62"/>
        <item x="64"/>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6">
    <i>
      <x v="63"/>
    </i>
    <i>
      <x v="64"/>
    </i>
    <i>
      <x v="65"/>
    </i>
    <i>
      <x v="66"/>
    </i>
    <i>
      <x v="67"/>
    </i>
    <i t="grand">
      <x/>
    </i>
  </rowItems>
  <colItems count="1">
    <i/>
  </colItems>
  <dataFields count="1">
    <dataField name="Valor liquidado" fld="6" baseField="0" baseItem="63" numFmtId="4"/>
  </dataFields>
  <formats count="8">
    <format dxfId="132">
      <pivotArea type="all" dataOnly="0" outline="0" fieldPosition="0"/>
    </format>
    <format dxfId="131">
      <pivotArea outline="0" collapsedLevelsAreSubtotals="1" fieldPosition="0"/>
    </format>
    <format dxfId="130">
      <pivotArea field="0" type="button" dataOnly="0" labelOnly="1" outline="0" axis="axisRow" fieldPosition="0"/>
    </format>
    <format dxfId="129">
      <pivotArea dataOnly="0" labelOnly="1" fieldPosition="0">
        <references count="1">
          <reference field="0" count="0"/>
        </references>
      </pivotArea>
    </format>
    <format dxfId="128">
      <pivotArea dataOnly="0" labelOnly="1" grandRow="1" outline="0" fieldPosition="0"/>
    </format>
    <format dxfId="127">
      <pivotArea dataOnly="0" labelOnly="1" outline="0" axis="axisValues" fieldPosition="0"/>
    </format>
    <format dxfId="126">
      <pivotArea field="0" type="button" dataOnly="0" labelOnly="1" outline="0" axis="axisRow" fieldPosition="0"/>
    </format>
    <format dxfId="1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Tabela dinâmica13"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08 - Assistência Social - Despesa por Natureza de Despesa - Brumadinho - 2019">
  <location ref="A58:B76" firstHeaderRow="1" firstDataRow="1" firstDataCol="1"/>
  <pivotFields count="8">
    <pivotField axis="axisRow" showAll="0" sortType="descending">
      <items count="69">
        <item h="1" x="16"/>
        <item h="1" x="42"/>
        <item h="1" x="58"/>
        <item h="1" x="43"/>
        <item h="1" x="18"/>
        <item h="1" x="19"/>
        <item h="1" x="44"/>
        <item h="1" x="5"/>
        <item h="1" x="20"/>
        <item h="1" x="34"/>
        <item h="1" x="45"/>
        <item h="1" x="47"/>
        <item h="1" x="59"/>
        <item h="1" x="61"/>
        <item h="1" x="63"/>
        <item h="1" x="48"/>
        <item h="1" x="66"/>
        <item h="1" x="67"/>
        <item h="1" x="49"/>
        <item h="1" x="37"/>
        <item h="1" x="50"/>
        <item h="1" x="21"/>
        <item h="1" x="52"/>
        <item h="1" x="53"/>
        <item h="1" x="54"/>
        <item h="1" x="39"/>
        <item h="1" x="40"/>
        <item h="1" x="23"/>
        <item h="1" x="29"/>
        <item h="1" x="30"/>
        <item h="1" x="55"/>
        <item h="1" x="56"/>
        <item h="1" x="8"/>
        <item h="1" x="35"/>
        <item h="1" x="51"/>
        <item h="1" x="60"/>
        <item h="1" x="36"/>
        <item h="1" x="41"/>
        <item h="1" x="2"/>
        <item x="24"/>
        <item x="7"/>
        <item x="9"/>
        <item x="25"/>
        <item x="22"/>
        <item x="31"/>
        <item x="26"/>
        <item x="10"/>
        <item x="27"/>
        <item x="28"/>
        <item x="11"/>
        <item x="12"/>
        <item x="38"/>
        <item x="13"/>
        <item x="46"/>
        <item x="14"/>
        <item x="17"/>
        <item h="1" x="0"/>
        <item h="1" x="4"/>
        <item h="1" x="6"/>
        <item h="1" x="65"/>
        <item h="1" x="33"/>
        <item h="1" x="3"/>
        <item h="1" x="15"/>
        <item h="1" x="1"/>
        <item h="1" x="32"/>
        <item h="1" x="57"/>
        <item h="1" x="62"/>
        <item h="1" x="64"/>
        <item t="default"/>
      </items>
      <autoSortScope>
        <pivotArea dataOnly="0" outline="0" fieldPosition="0">
          <references count="1">
            <reference field="4294967294" count="1" selected="0">
              <x v="0"/>
            </reference>
          </references>
        </pivotArea>
      </autoSortScope>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18">
    <i>
      <x v="44"/>
    </i>
    <i>
      <x v="40"/>
    </i>
    <i>
      <x v="39"/>
    </i>
    <i>
      <x v="41"/>
    </i>
    <i>
      <x v="53"/>
    </i>
    <i>
      <x v="42"/>
    </i>
    <i>
      <x v="46"/>
    </i>
    <i>
      <x v="50"/>
    </i>
    <i>
      <x v="49"/>
    </i>
    <i>
      <x v="47"/>
    </i>
    <i>
      <x v="45"/>
    </i>
    <i>
      <x v="48"/>
    </i>
    <i>
      <x v="54"/>
    </i>
    <i>
      <x v="43"/>
    </i>
    <i>
      <x v="55"/>
    </i>
    <i>
      <x v="51"/>
    </i>
    <i>
      <x v="52"/>
    </i>
    <i t="grand">
      <x/>
    </i>
  </rowItems>
  <colItems count="1">
    <i/>
  </colItems>
  <dataFields count="1">
    <dataField name="Valor Liquidado" fld="6" baseField="0" baseItem="63" numFmtId="4"/>
  </dataFields>
  <formats count="8">
    <format dxfId="140">
      <pivotArea type="all" dataOnly="0" outline="0" fieldPosition="0"/>
    </format>
    <format dxfId="139">
      <pivotArea outline="0" collapsedLevelsAreSubtotals="1" fieldPosition="0"/>
    </format>
    <format dxfId="138">
      <pivotArea field="0" type="button" dataOnly="0" labelOnly="1" outline="0" axis="axisRow" fieldPosition="0"/>
    </format>
    <format dxfId="137">
      <pivotArea dataOnly="0" labelOnly="1" fieldPosition="0">
        <references count="1">
          <reference field="0" count="0"/>
        </references>
      </pivotArea>
    </format>
    <format dxfId="136">
      <pivotArea dataOnly="0" labelOnly="1" grandRow="1" outline="0" fieldPosition="0"/>
    </format>
    <format dxfId="135">
      <pivotArea dataOnly="0" labelOnly="1" outline="0" axis="axisValues" fieldPosition="0"/>
    </format>
    <format dxfId="134">
      <pivotArea field="0" type="button" dataOnly="0" labelOnly="1" outline="0" axis="axisRow" fieldPosition="0"/>
    </format>
    <format dxfId="1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Tabela dinâmica12"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08 - Assistência Social - Despesa por Ação - Brumadinho - 2019">
  <location ref="A22:B55" firstHeaderRow="1" firstDataRow="1" firstDataCol="1"/>
  <pivotFields count="8">
    <pivotField axis="axisRow" showAll="0">
      <items count="69">
        <item x="16"/>
        <item x="42"/>
        <item x="58"/>
        <item x="43"/>
        <item x="18"/>
        <item x="19"/>
        <item x="44"/>
        <item x="5"/>
        <item x="20"/>
        <item x="34"/>
        <item x="45"/>
        <item x="47"/>
        <item x="59"/>
        <item x="61"/>
        <item x="63"/>
        <item x="48"/>
        <item x="66"/>
        <item x="67"/>
        <item x="49"/>
        <item x="37"/>
        <item x="50"/>
        <item x="21"/>
        <item x="52"/>
        <item x="53"/>
        <item x="54"/>
        <item x="39"/>
        <item x="40"/>
        <item x="23"/>
        <item x="29"/>
        <item x="30"/>
        <item x="55"/>
        <item x="56"/>
        <item h="1" x="8"/>
        <item h="1" x="35"/>
        <item h="1" x="51"/>
        <item h="1" x="60"/>
        <item h="1" x="36"/>
        <item h="1" x="41"/>
        <item h="1" x="2"/>
        <item h="1" x="24"/>
        <item h="1" x="7"/>
        <item h="1" x="9"/>
        <item h="1" x="25"/>
        <item h="1" x="22"/>
        <item h="1" x="31"/>
        <item h="1" x="26"/>
        <item h="1" x="10"/>
        <item h="1" x="27"/>
        <item h="1" x="28"/>
        <item h="1" x="11"/>
        <item h="1" x="12"/>
        <item h="1" x="38"/>
        <item h="1" x="13"/>
        <item h="1" x="46"/>
        <item h="1" x="14"/>
        <item h="1" x="17"/>
        <item h="1" x="0"/>
        <item h="1" x="4"/>
        <item h="1" x="6"/>
        <item h="1" x="65"/>
        <item h="1" x="33"/>
        <item h="1" x="3"/>
        <item h="1" x="15"/>
        <item h="1" x="1"/>
        <item h="1" x="32"/>
        <item h="1" x="57"/>
        <item h="1" x="62"/>
        <item h="1" x="64"/>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Items count="1">
    <i/>
  </colItems>
  <dataFields count="1">
    <dataField name="Valor Liquidado " fld="6" baseField="0" baseItem="63" numFmtId="4"/>
  </dataFields>
  <formats count="8">
    <format dxfId="148">
      <pivotArea type="all" dataOnly="0" outline="0" fieldPosition="0"/>
    </format>
    <format dxfId="147">
      <pivotArea outline="0" collapsedLevelsAreSubtotals="1" fieldPosition="0"/>
    </format>
    <format dxfId="146">
      <pivotArea field="0" type="button" dataOnly="0" labelOnly="1" outline="0" axis="axisRow" fieldPosition="0"/>
    </format>
    <format dxfId="145">
      <pivotArea dataOnly="0" labelOnly="1" fieldPosition="0">
        <references count="1">
          <reference field="0" count="0"/>
        </references>
      </pivotArea>
    </format>
    <format dxfId="144">
      <pivotArea dataOnly="0" labelOnly="1" grandRow="1" outline="0" fieldPosition="0"/>
    </format>
    <format dxfId="143">
      <pivotArea dataOnly="0" labelOnly="1" outline="0" axis="axisValues" fieldPosition="0"/>
    </format>
    <format dxfId="142">
      <pivotArea field="0" type="button" dataOnly="0" labelOnly="1" outline="0" axis="axisRow" fieldPosition="0"/>
    </format>
    <format dxfId="14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Tabela dinâmica11"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08 - Assistência Social - Despesa por Programa - Brumadinho - 2019">
  <location ref="A18:B20" firstHeaderRow="1" firstDataRow="1" firstDataCol="1"/>
  <pivotFields count="8">
    <pivotField axis="axisRow" showAll="0">
      <items count="69">
        <item h="1" x="16"/>
        <item h="1" x="42"/>
        <item h="1" x="58"/>
        <item h="1" x="43"/>
        <item h="1" x="18"/>
        <item h="1" x="19"/>
        <item h="1" x="44"/>
        <item h="1" x="5"/>
        <item h="1" x="20"/>
        <item h="1" x="34"/>
        <item h="1" x="45"/>
        <item h="1" x="47"/>
        <item h="1" x="59"/>
        <item h="1" x="61"/>
        <item h="1" x="63"/>
        <item h="1" x="48"/>
        <item h="1" x="66"/>
        <item h="1" x="67"/>
        <item h="1" x="49"/>
        <item h="1" x="37"/>
        <item h="1" x="50"/>
        <item h="1" x="21"/>
        <item h="1" x="52"/>
        <item h="1" x="53"/>
        <item h="1" x="54"/>
        <item h="1" x="39"/>
        <item h="1" x="40"/>
        <item h="1" x="23"/>
        <item h="1" x="29"/>
        <item h="1" x="30"/>
        <item h="1" x="55"/>
        <item h="1" x="56"/>
        <item h="1" x="8"/>
        <item h="1" x="35"/>
        <item h="1" x="51"/>
        <item h="1" x="60"/>
        <item h="1" x="36"/>
        <item h="1" x="41"/>
        <item h="1" x="2"/>
        <item h="1" x="24"/>
        <item h="1" x="7"/>
        <item h="1" x="9"/>
        <item h="1" x="25"/>
        <item h="1" x="22"/>
        <item h="1" x="31"/>
        <item h="1" x="26"/>
        <item h="1" x="10"/>
        <item h="1" x="27"/>
        <item h="1" x="28"/>
        <item h="1" x="11"/>
        <item h="1" x="12"/>
        <item h="1" x="38"/>
        <item h="1" x="13"/>
        <item h="1" x="46"/>
        <item h="1" x="14"/>
        <item h="1" x="17"/>
        <item h="1" x="0"/>
        <item x="4"/>
        <item h="1" x="6"/>
        <item h="1" x="65"/>
        <item h="1" x="33"/>
        <item h="1" x="3"/>
        <item h="1" x="15"/>
        <item h="1" x="1"/>
        <item h="1" x="32"/>
        <item h="1" x="57"/>
        <item h="1" x="62"/>
        <item h="1" x="64"/>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2">
    <i>
      <x v="57"/>
    </i>
    <i t="grand">
      <x/>
    </i>
  </rowItems>
  <colItems count="1">
    <i/>
  </colItems>
  <dataFields count="1">
    <dataField name=" Valor Liquidado" fld="6" baseField="0" baseItem="63" numFmtId="4"/>
  </dataFields>
  <formats count="8">
    <format dxfId="156">
      <pivotArea type="all" dataOnly="0" outline="0" fieldPosition="0"/>
    </format>
    <format dxfId="155">
      <pivotArea outline="0" collapsedLevelsAreSubtotals="1" fieldPosition="0"/>
    </format>
    <format dxfId="154">
      <pivotArea field="0" type="button" dataOnly="0" labelOnly="1" outline="0" axis="axisRow" fieldPosition="0"/>
    </format>
    <format dxfId="153">
      <pivotArea dataOnly="0" labelOnly="1" fieldPosition="0">
        <references count="1">
          <reference field="0" count="0"/>
        </references>
      </pivotArea>
    </format>
    <format dxfId="152">
      <pivotArea dataOnly="0" labelOnly="1" grandRow="1" outline="0" fieldPosition="0"/>
    </format>
    <format dxfId="151">
      <pivotArea dataOnly="0" labelOnly="1" outline="0" axis="axisValues" fieldPosition="0"/>
    </format>
    <format dxfId="150">
      <pivotArea field="0" type="button" dataOnly="0" labelOnly="1" outline="0" axis="axisRow" fieldPosition="0"/>
    </format>
    <format dxfId="14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Tabela dinâmica14" cacheId="5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8 - Gestão Ambiental - Despesas por Unidade Orçamentária - Brumadinho - 2019">
  <location ref="A3:B7" firstHeaderRow="1" firstDataRow="1" firstDataCol="1"/>
  <pivotFields count="8">
    <pivotField axis="axisRow" showAll="0">
      <items count="46">
        <item h="1" x="13"/>
        <item h="1" x="36"/>
        <item h="1" x="5"/>
        <item h="1" x="10"/>
        <item h="1" x="42"/>
        <item h="1" x="44"/>
        <item h="1" x="15"/>
        <item h="1" x="33"/>
        <item h="1" x="38"/>
        <item h="1" x="30"/>
        <item h="1" x="31"/>
        <item h="1" x="29"/>
        <item h="1" x="34"/>
        <item h="1" x="40"/>
        <item h="1" x="8"/>
        <item h="1" x="32"/>
        <item h="1" x="2"/>
        <item h="1" x="16"/>
        <item h="1" x="17"/>
        <item h="1" x="18"/>
        <item h="1" x="19"/>
        <item h="1" x="7"/>
        <item h="1" x="20"/>
        <item h="1" x="21"/>
        <item h="1" x="22"/>
        <item h="1" x="23"/>
        <item h="1" x="24"/>
        <item h="1" x="25"/>
        <item h="1" x="11"/>
        <item h="1" x="26"/>
        <item h="1" x="27"/>
        <item h="1" x="37"/>
        <item h="1" x="14"/>
        <item h="1" x="0"/>
        <item h="1" x="4"/>
        <item h="1" x="9"/>
        <item h="1" x="12"/>
        <item h="1" x="35"/>
        <item h="1" x="39"/>
        <item h="1" x="6"/>
        <item h="1" x="3"/>
        <item h="1" x="41"/>
        <item x="1"/>
        <item x="28"/>
        <item x="43"/>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4">
    <i>
      <x v="42"/>
    </i>
    <i>
      <x v="43"/>
    </i>
    <i>
      <x v="44"/>
    </i>
    <i t="grand">
      <x/>
    </i>
  </rowItems>
  <colItems count="1">
    <i/>
  </colItems>
  <dataFields count="1">
    <dataField name="Valor Liquidado " fld="6" baseField="0" baseItem="42" numFmtId="4"/>
  </dataFields>
  <formats count="8">
    <format dxfId="84">
      <pivotArea type="all" dataOnly="0" outline="0" fieldPosition="0"/>
    </format>
    <format dxfId="83">
      <pivotArea outline="0" collapsedLevelsAreSubtotals="1" fieldPosition="0"/>
    </format>
    <format dxfId="82">
      <pivotArea field="0" type="button" dataOnly="0" labelOnly="1" outline="0" axis="axisRow" fieldPosition="0"/>
    </format>
    <format dxfId="81">
      <pivotArea dataOnly="0" labelOnly="1" fieldPosition="0">
        <references count="1">
          <reference field="0" count="0"/>
        </references>
      </pivotArea>
    </format>
    <format dxfId="80">
      <pivotArea dataOnly="0" labelOnly="1" grandRow="1" outline="0" fieldPosition="0"/>
    </format>
    <format dxfId="79">
      <pivotArea dataOnly="0" labelOnly="1" outline="0" axis="axisValues" fieldPosition="0"/>
    </format>
    <format dxfId="78">
      <pivotArea field="0" type="button" dataOnly="0" labelOnly="1" outline="0" axis="axisRow" fieldPosition="0"/>
    </format>
    <format dxfId="7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Tabela dinâmica21" cacheId="5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8 - Gestão Ambiental - Despesas por Natureza - Brumadinho - 2019">
  <location ref="A39:B56" firstHeaderRow="1" firstDataRow="1" firstDataCol="1"/>
  <pivotFields count="8">
    <pivotField axis="axisRow" showAll="0" sortType="descending">
      <items count="46">
        <item h="1" x="13"/>
        <item h="1" x="36"/>
        <item h="1" x="5"/>
        <item h="1" x="10"/>
        <item h="1" x="42"/>
        <item h="1" x="44"/>
        <item h="1" x="15"/>
        <item h="1" x="33"/>
        <item h="1" x="38"/>
        <item h="1" x="30"/>
        <item h="1" x="31"/>
        <item h="1" x="29"/>
        <item h="1" x="34"/>
        <item h="1" x="40"/>
        <item h="1" x="8"/>
        <item h="1" x="32"/>
        <item h="1" x="2"/>
        <item x="16"/>
        <item x="17"/>
        <item x="18"/>
        <item x="19"/>
        <item x="7"/>
        <item x="20"/>
        <item x="21"/>
        <item x="22"/>
        <item x="23"/>
        <item x="24"/>
        <item x="25"/>
        <item x="11"/>
        <item x="26"/>
        <item x="27"/>
        <item x="37"/>
        <item x="14"/>
        <item h="1" x="0"/>
        <item h="1" x="4"/>
        <item h="1" x="9"/>
        <item h="1" x="12"/>
        <item h="1" x="35"/>
        <item h="1" x="39"/>
        <item h="1" x="6"/>
        <item h="1" x="3"/>
        <item h="1" x="41"/>
        <item h="1" x="1"/>
        <item h="1" x="28"/>
        <item h="1" x="43"/>
        <item t="default"/>
      </items>
      <autoSortScope>
        <pivotArea dataOnly="0" outline="0" fieldPosition="0">
          <references count="1">
            <reference field="4294967294" count="1" selected="0">
              <x v="0"/>
            </reference>
          </references>
        </pivotArea>
      </autoSortScope>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17">
    <i>
      <x v="18"/>
    </i>
    <i>
      <x v="28"/>
    </i>
    <i>
      <x v="19"/>
    </i>
    <i>
      <x v="17"/>
    </i>
    <i>
      <x v="23"/>
    </i>
    <i>
      <x v="21"/>
    </i>
    <i>
      <x v="20"/>
    </i>
    <i>
      <x v="27"/>
    </i>
    <i>
      <x v="22"/>
    </i>
    <i>
      <x v="30"/>
    </i>
    <i>
      <x v="24"/>
    </i>
    <i>
      <x v="32"/>
    </i>
    <i>
      <x v="26"/>
    </i>
    <i>
      <x v="31"/>
    </i>
    <i>
      <x v="29"/>
    </i>
    <i>
      <x v="25"/>
    </i>
    <i t="grand">
      <x/>
    </i>
  </rowItems>
  <colItems count="1">
    <i/>
  </colItems>
  <dataFields count="1">
    <dataField name="Valor Liquidado " fld="6" baseField="0" baseItem="42" numFmtId="4"/>
  </dataFields>
  <formats count="8">
    <format dxfId="92">
      <pivotArea type="all" dataOnly="0" outline="0" fieldPosition="0"/>
    </format>
    <format dxfId="91">
      <pivotArea outline="0" collapsedLevelsAreSubtotals="1" fieldPosition="0"/>
    </format>
    <format dxfId="90">
      <pivotArea field="0" type="button" dataOnly="0" labelOnly="1" outline="0" axis="axisRow" fieldPosition="0"/>
    </format>
    <format dxfId="89">
      <pivotArea dataOnly="0" labelOnly="1" fieldPosition="0">
        <references count="1">
          <reference field="0" count="0"/>
        </references>
      </pivotArea>
    </format>
    <format dxfId="88">
      <pivotArea dataOnly="0" labelOnly="1" grandRow="1" outline="0" fieldPosition="0"/>
    </format>
    <format dxfId="87">
      <pivotArea dataOnly="0" labelOnly="1" outline="0" axis="axisValues" fieldPosition="0"/>
    </format>
    <format dxfId="86">
      <pivotArea field="0" type="button" dataOnly="0" labelOnly="1" outline="0" axis="axisRow" fieldPosition="0"/>
    </format>
    <format dxfId="8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Tabela dinâmica19" cacheId="5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8 - Gestão Ambiental - Despesas por Ação - Brumadinho - 2019">
  <location ref="A22:B37" firstHeaderRow="1" firstDataRow="1" firstDataCol="1"/>
  <pivotFields count="8">
    <pivotField axis="axisRow" showAll="0">
      <items count="46">
        <item x="13"/>
        <item x="36"/>
        <item x="5"/>
        <item x="10"/>
        <item x="42"/>
        <item x="44"/>
        <item x="15"/>
        <item x="33"/>
        <item x="38"/>
        <item x="30"/>
        <item x="31"/>
        <item x="29"/>
        <item x="34"/>
        <item x="40"/>
        <item h="1" x="8"/>
        <item h="1" x="32"/>
        <item h="1" x="2"/>
        <item h="1" x="16"/>
        <item h="1" x="17"/>
        <item h="1" x="18"/>
        <item h="1" x="19"/>
        <item h="1" x="7"/>
        <item h="1" x="20"/>
        <item h="1" x="21"/>
        <item h="1" x="22"/>
        <item h="1" x="23"/>
        <item h="1" x="24"/>
        <item h="1" x="25"/>
        <item h="1" x="11"/>
        <item h="1" x="26"/>
        <item h="1" x="27"/>
        <item h="1" x="37"/>
        <item h="1" x="14"/>
        <item h="1" x="0"/>
        <item h="1" x="4"/>
        <item h="1" x="9"/>
        <item h="1" x="12"/>
        <item h="1" x="35"/>
        <item h="1" x="39"/>
        <item h="1" x="6"/>
        <item h="1" x="3"/>
        <item h="1" x="41"/>
        <item h="1" x="1"/>
        <item h="1" x="28"/>
        <item h="1" x="43"/>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15">
    <i>
      <x/>
    </i>
    <i>
      <x v="1"/>
    </i>
    <i>
      <x v="2"/>
    </i>
    <i>
      <x v="3"/>
    </i>
    <i>
      <x v="4"/>
    </i>
    <i>
      <x v="5"/>
    </i>
    <i>
      <x v="6"/>
    </i>
    <i>
      <x v="7"/>
    </i>
    <i>
      <x v="8"/>
    </i>
    <i>
      <x v="9"/>
    </i>
    <i>
      <x v="10"/>
    </i>
    <i>
      <x v="11"/>
    </i>
    <i>
      <x v="12"/>
    </i>
    <i>
      <x v="13"/>
    </i>
    <i t="grand">
      <x/>
    </i>
  </rowItems>
  <colItems count="1">
    <i/>
  </colItems>
  <dataFields count="1">
    <dataField name=" Valor Liquidado " fld="6" baseField="0" baseItem="42" numFmtId="4"/>
  </dataFields>
  <formats count="8">
    <format dxfId="100">
      <pivotArea type="all" dataOnly="0" outline="0" fieldPosition="0"/>
    </format>
    <format dxfId="99">
      <pivotArea outline="0" collapsedLevelsAreSubtotals="1" fieldPosition="0"/>
    </format>
    <format dxfId="98">
      <pivotArea field="0" type="button" dataOnly="0" labelOnly="1" outline="0" axis="axisRow" fieldPosition="0"/>
    </format>
    <format dxfId="97">
      <pivotArea dataOnly="0" labelOnly="1" fieldPosition="0">
        <references count="1">
          <reference field="0" count="0"/>
        </references>
      </pivotArea>
    </format>
    <format dxfId="96">
      <pivotArea dataOnly="0" labelOnly="1" grandRow="1" outline="0" fieldPosition="0"/>
    </format>
    <format dxfId="95">
      <pivotArea dataOnly="0" labelOnly="1" outline="0" axis="axisValues" fieldPosition="0"/>
    </format>
    <format dxfId="94">
      <pivotArea field="0" type="button" dataOnly="0" labelOnly="1" outline="0" axis="axisRow" fieldPosition="0"/>
    </format>
    <format dxfId="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Tabela dinâmica17" cacheId="5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8 - Gestão Ambiental - Despesas por Programa">
  <location ref="A14:B20" firstHeaderRow="1" firstDataRow="1" firstDataCol="1"/>
  <pivotFields count="8">
    <pivotField axis="axisRow" showAll="0">
      <items count="46">
        <item h="1" x="13"/>
        <item h="1" x="36"/>
        <item h="1" x="5"/>
        <item h="1" x="10"/>
        <item h="1" x="42"/>
        <item h="1" x="44"/>
        <item h="1" x="15"/>
        <item h="1" x="33"/>
        <item h="1" x="38"/>
        <item h="1" x="30"/>
        <item h="1" x="31"/>
        <item h="1" x="29"/>
        <item h="1" x="34"/>
        <item h="1" x="40"/>
        <item h="1" x="8"/>
        <item h="1" x="32"/>
        <item h="1" x="2"/>
        <item h="1" x="16"/>
        <item h="1" x="17"/>
        <item h="1" x="18"/>
        <item h="1" x="19"/>
        <item h="1" x="7"/>
        <item h="1" x="20"/>
        <item h="1" x="21"/>
        <item h="1" x="22"/>
        <item h="1" x="23"/>
        <item h="1" x="24"/>
        <item h="1" x="25"/>
        <item h="1" x="11"/>
        <item h="1" x="26"/>
        <item h="1" x="27"/>
        <item h="1" x="37"/>
        <item h="1" x="14"/>
        <item h="1" x="0"/>
        <item x="4"/>
        <item x="9"/>
        <item x="12"/>
        <item x="35"/>
        <item x="39"/>
        <item h="1" x="6"/>
        <item h="1" x="3"/>
        <item h="1" x="41"/>
        <item h="1" x="1"/>
        <item h="1" x="28"/>
        <item h="1" x="43"/>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6">
    <i>
      <x v="34"/>
    </i>
    <i>
      <x v="35"/>
    </i>
    <i>
      <x v="36"/>
    </i>
    <i>
      <x v="37"/>
    </i>
    <i>
      <x v="38"/>
    </i>
    <i t="grand">
      <x/>
    </i>
  </rowItems>
  <colItems count="1">
    <i/>
  </colItems>
  <dataFields count="1">
    <dataField name="Valor Liquidado" fld="6" baseField="0" baseItem="42" numFmtId="4"/>
  </dataFields>
  <formats count="8">
    <format dxfId="108">
      <pivotArea type="all" dataOnly="0" outline="0" fieldPosition="0"/>
    </format>
    <format dxfId="107">
      <pivotArea outline="0" collapsedLevelsAreSubtotals="1" fieldPosition="0"/>
    </format>
    <format dxfId="106">
      <pivotArea field="0" type="button" dataOnly="0" labelOnly="1" outline="0" axis="axisRow" fieldPosition="0"/>
    </format>
    <format dxfId="105">
      <pivotArea dataOnly="0" labelOnly="1" fieldPosition="0">
        <references count="1">
          <reference field="0" count="0"/>
        </references>
      </pivotArea>
    </format>
    <format dxfId="104">
      <pivotArea dataOnly="0" labelOnly="1" grandRow="1" outline="0" fieldPosition="0"/>
    </format>
    <format dxfId="103">
      <pivotArea dataOnly="0" labelOnly="1" outline="0" axis="axisValues" fieldPosition="0"/>
    </format>
    <format dxfId="102">
      <pivotArea field="0" type="button" dataOnly="0" labelOnly="1" outline="0" axis="axisRow" fieldPosition="0"/>
    </format>
    <format dxfId="10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Tabela dinâmica15" cacheId="5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Função 18 - Gestão Ambiental - Despesas por Subfunção - Brumadinho - 2019">
  <location ref="A9:B12" firstHeaderRow="1" firstDataRow="1" firstDataCol="1"/>
  <pivotFields count="8">
    <pivotField axis="axisRow" showAll="0">
      <items count="46">
        <item h="1" x="13"/>
        <item h="1" x="36"/>
        <item h="1" x="5"/>
        <item h="1" x="10"/>
        <item h="1" x="42"/>
        <item h="1" x="44"/>
        <item h="1" x="15"/>
        <item h="1" x="33"/>
        <item h="1" x="38"/>
        <item h="1" x="30"/>
        <item h="1" x="31"/>
        <item h="1" x="29"/>
        <item h="1" x="34"/>
        <item h="1" x="40"/>
        <item h="1" x="8"/>
        <item h="1" x="32"/>
        <item h="1" x="2"/>
        <item h="1" x="16"/>
        <item h="1" x="17"/>
        <item h="1" x="18"/>
        <item h="1" x="19"/>
        <item h="1" x="7"/>
        <item h="1" x="20"/>
        <item h="1" x="21"/>
        <item h="1" x="22"/>
        <item h="1" x="23"/>
        <item h="1" x="24"/>
        <item h="1" x="25"/>
        <item h="1" x="11"/>
        <item h="1" x="26"/>
        <item h="1" x="27"/>
        <item h="1" x="37"/>
        <item h="1" x="14"/>
        <item h="1" x="0"/>
        <item h="1" x="4"/>
        <item h="1" x="9"/>
        <item h="1" x="12"/>
        <item h="1" x="35"/>
        <item h="1" x="39"/>
        <item h="1" x="6"/>
        <item x="3"/>
        <item x="41"/>
        <item h="1" x="1"/>
        <item h="1" x="28"/>
        <item h="1" x="43"/>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3">
    <i>
      <x v="40"/>
    </i>
    <i>
      <x v="41"/>
    </i>
    <i t="grand">
      <x/>
    </i>
  </rowItems>
  <colItems count="1">
    <i/>
  </colItems>
  <dataFields count="1">
    <dataField name="Valor Liquidado " fld="6" baseField="0" baseItem="42" numFmtId="4"/>
  </dataFields>
  <formats count="8">
    <format dxfId="116">
      <pivotArea type="all" dataOnly="0" outline="0" fieldPosition="0"/>
    </format>
    <format dxfId="115">
      <pivotArea outline="0" collapsedLevelsAreSubtotals="1" fieldPosition="0"/>
    </format>
    <format dxfId="114">
      <pivotArea field="0" type="button" dataOnly="0" labelOnly="1" outline="0" axis="axisRow" fieldPosition="0"/>
    </format>
    <format dxfId="113">
      <pivotArea dataOnly="0" labelOnly="1" fieldPosition="0">
        <references count="1">
          <reference field="0" count="0"/>
        </references>
      </pivotArea>
    </format>
    <format dxfId="112">
      <pivotArea dataOnly="0" labelOnly="1" grandRow="1" outline="0" fieldPosition="0"/>
    </format>
    <format dxfId="111">
      <pivotArea dataOnly="0" labelOnly="1" outline="0" axis="axisValues" fieldPosition="0"/>
    </format>
    <format dxfId="110">
      <pivotArea field="0" type="button" dataOnly="0" labelOnly="1" outline="0" axis="axisRow" fieldPosition="0"/>
    </format>
    <format dxfId="10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a dinâmica4" cacheId="5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pesas da Função 12 - Educação - Por Subfunção - Brumadinho - 2019 - ">
  <location ref="A12:B19" firstHeaderRow="1" firstDataRow="1" firstDataCol="1"/>
  <pivotFields count="8">
    <pivotField axis="axisRow" showAll="0">
      <items count="66">
        <item h="1" x="5"/>
        <item h="1" x="44"/>
        <item h="1" x="47"/>
        <item h="1" x="48"/>
        <item h="1" x="58"/>
        <item h="1" x="59"/>
        <item h="1" x="63"/>
        <item h="1" x="9"/>
        <item h="1" x="25"/>
        <item h="1" x="27"/>
        <item h="1" x="49"/>
        <item h="1" x="53"/>
        <item h="1" x="38"/>
        <item h="1" x="34"/>
        <item h="1" x="60"/>
        <item h="1" x="64"/>
        <item h="1" x="29"/>
        <item h="1" x="42"/>
        <item h="1" x="31"/>
        <item h="1" x="8"/>
        <item h="1" x="11"/>
        <item h="1" x="50"/>
        <item h="1" x="12"/>
        <item h="1" x="23"/>
        <item h="1" x="39"/>
        <item h="1" x="54"/>
        <item h="1" x="24"/>
        <item h="1" x="55"/>
        <item h="1" x="56"/>
        <item h="1" x="40"/>
        <item h="1" x="45"/>
        <item h="1" x="2"/>
        <item h="1" x="35"/>
        <item h="1" x="36"/>
        <item h="1" x="10"/>
        <item h="1" x="13"/>
        <item h="1" x="14"/>
        <item h="1" x="51"/>
        <item h="1" x="15"/>
        <item h="1" x="26"/>
        <item h="1" x="28"/>
        <item h="1" x="16"/>
        <item h="1" x="17"/>
        <item h="1" x="52"/>
        <item h="1" x="18"/>
        <item h="1" x="19"/>
        <item h="1" x="20"/>
        <item h="1" x="30"/>
        <item h="1" x="21"/>
        <item h="1" x="22"/>
        <item h="1" x="46"/>
        <item h="1" x="7"/>
        <item h="1" x="0"/>
        <item h="1" x="4"/>
        <item h="1" x="33"/>
        <item h="1" x="41"/>
        <item h="1" x="62"/>
        <item h="1" x="6"/>
        <item x="3"/>
        <item x="32"/>
        <item x="37"/>
        <item x="43"/>
        <item x="57"/>
        <item x="61"/>
        <item h="1" x="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7">
    <i>
      <x v="58"/>
    </i>
    <i>
      <x v="59"/>
    </i>
    <i>
      <x v="60"/>
    </i>
    <i>
      <x v="61"/>
    </i>
    <i>
      <x v="62"/>
    </i>
    <i>
      <x v="63"/>
    </i>
    <i t="grand">
      <x/>
    </i>
  </rowItems>
  <colItems count="1">
    <i/>
  </colItems>
  <dataFields count="1">
    <dataField name="Liquidado" fld="6" baseField="0" baseItem="58" numFmtId="4"/>
  </dataFields>
  <formats count="7">
    <format dxfId="343">
      <pivotArea type="all" dataOnly="0" outline="0" fieldPosition="0"/>
    </format>
    <format dxfId="342">
      <pivotArea outline="0" collapsedLevelsAreSubtotals="1" fieldPosition="0"/>
    </format>
    <format dxfId="341">
      <pivotArea field="0" type="button" dataOnly="0" labelOnly="1" outline="0" axis="axisRow" fieldPosition="0"/>
    </format>
    <format dxfId="340">
      <pivotArea dataOnly="0" labelOnly="1" fieldPosition="0">
        <references count="1">
          <reference field="0" count="0"/>
        </references>
      </pivotArea>
    </format>
    <format dxfId="339">
      <pivotArea dataOnly="0" labelOnly="1" grandRow="1" outline="0" fieldPosition="0"/>
    </format>
    <format dxfId="338">
      <pivotArea dataOnly="0" labelOnly="1" outline="0" axis="axisValues" fieldPosition="0"/>
    </format>
    <format dxfId="3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Tabela dinâmica1" cacheId="5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Ações Governamentais - 2019 - Brumadinho">
  <location ref="A3:D206" firstHeaderRow="0" firstDataRow="1" firstDataCol="1"/>
  <pivotFields count="4">
    <pivotField axis="axisRow" showAll="0">
      <items count="398">
        <item x="35"/>
        <item x="37"/>
        <item x="38"/>
        <item x="41"/>
        <item x="58"/>
        <item x="69"/>
        <item x="92"/>
        <item x="94"/>
        <item x="95"/>
        <item x="105"/>
        <item x="106"/>
        <item x="110"/>
        <item x="177"/>
        <item x="199"/>
        <item x="221"/>
        <item x="236"/>
        <item x="249"/>
        <item x="254"/>
        <item x="276"/>
        <item x="286"/>
        <item x="294"/>
        <item x="318"/>
        <item x="322"/>
        <item x="395"/>
        <item x="327"/>
        <item x="338"/>
        <item x="339"/>
        <item x="362"/>
        <item x="363"/>
        <item x="377"/>
        <item x="364"/>
        <item x="365"/>
        <item x="366"/>
        <item x="378"/>
        <item x="383"/>
        <item x="389"/>
        <item x="391"/>
        <item x="367"/>
        <item x="222"/>
        <item x="163"/>
        <item x="143"/>
        <item x="145"/>
        <item x="147"/>
        <item x="149"/>
        <item x="187"/>
        <item x="200"/>
        <item x="394"/>
        <item x="376"/>
        <item x="379"/>
        <item x="210"/>
        <item x="201"/>
        <item x="223"/>
        <item x="328"/>
        <item x="15"/>
        <item x="18"/>
        <item x="19"/>
        <item x="22"/>
        <item x="24"/>
        <item x="25"/>
        <item x="26"/>
        <item x="28"/>
        <item x="32"/>
        <item x="33"/>
        <item x="42"/>
        <item x="45"/>
        <item x="49"/>
        <item x="52"/>
        <item x="59"/>
        <item x="63"/>
        <item x="70"/>
        <item x="75"/>
        <item x="76"/>
        <item x="96"/>
        <item x="100"/>
        <item x="86"/>
        <item x="82"/>
        <item x="107"/>
        <item x="111"/>
        <item x="155"/>
        <item x="116"/>
        <item x="153"/>
        <item x="368"/>
        <item x="164"/>
        <item x="173"/>
        <item x="175"/>
        <item x="192"/>
        <item x="197"/>
        <item x="202"/>
        <item x="211"/>
        <item x="214"/>
        <item x="224"/>
        <item x="225"/>
        <item x="237"/>
        <item x="238"/>
        <item x="250"/>
        <item x="253"/>
        <item x="255"/>
        <item x="256"/>
        <item x="257"/>
        <item x="258"/>
        <item x="259"/>
        <item x="265"/>
        <item x="268"/>
        <item x="269"/>
        <item x="272"/>
        <item x="273"/>
        <item x="277"/>
        <item x="288"/>
        <item x="291"/>
        <item x="295"/>
        <item x="296"/>
        <item x="303"/>
        <item x="305"/>
        <item x="308"/>
        <item x="311"/>
        <item x="313"/>
        <item x="316"/>
        <item x="320"/>
        <item x="321"/>
        <item x="329"/>
        <item x="330"/>
        <item x="369"/>
        <item x="284"/>
        <item x="370"/>
        <item x="380"/>
        <item x="392"/>
        <item x="165"/>
        <item x="240"/>
        <item x="78"/>
        <item x="331"/>
        <item x="156"/>
        <item x="348"/>
        <item x="90"/>
        <item x="79"/>
        <item x="297"/>
        <item x="47"/>
        <item x="226"/>
        <item x="260"/>
        <item x="372"/>
        <item x="243"/>
        <item x="244"/>
        <item x="340"/>
        <item x="298"/>
        <item x="227"/>
        <item x="353"/>
        <item x="270"/>
        <item x="373"/>
        <item x="384"/>
        <item x="361"/>
        <item x="393"/>
        <item x="341"/>
        <item x="178"/>
        <item x="332"/>
        <item x="217"/>
        <item x="228"/>
        <item x="203"/>
        <item x="230"/>
        <item x="231"/>
        <item x="169"/>
        <item x="232"/>
        <item x="218"/>
        <item x="157"/>
        <item x="158"/>
        <item x="151"/>
        <item x="121"/>
        <item x="125"/>
        <item x="129"/>
        <item x="130"/>
        <item x="135"/>
        <item x="140"/>
        <item x="141"/>
        <item x="184"/>
        <item x="188"/>
        <item x="182"/>
        <item x="183"/>
        <item x="181"/>
        <item x="5"/>
        <item x="10"/>
        <item x="30"/>
        <item x="333"/>
        <item x="185"/>
        <item x="261"/>
        <item x="180"/>
        <item x="262"/>
        <item x="354"/>
        <item x="355"/>
        <item x="349"/>
        <item x="350"/>
        <item x="351"/>
        <item x="219"/>
        <item x="346"/>
        <item x="358"/>
        <item x="190"/>
        <item x="204"/>
        <item x="205"/>
        <item x="206"/>
        <item x="233"/>
        <item x="234"/>
        <item x="356"/>
        <item x="342"/>
        <item x="344"/>
        <item x="281"/>
        <item h="1" x="8"/>
        <item h="1" x="71"/>
        <item h="1" x="117"/>
        <item h="1" x="390"/>
        <item h="1" x="385"/>
        <item h="1" x="97"/>
        <item h="1" x="72"/>
        <item h="1" x="73"/>
        <item h="1" x="146"/>
        <item h="1" x="319"/>
        <item h="1" x="215"/>
        <item h="1" x="87"/>
        <item h="1" x="101"/>
        <item h="1" x="74"/>
        <item h="1" x="102"/>
        <item h="1" x="136"/>
        <item h="1" x="118"/>
        <item h="1" x="137"/>
        <item h="1" x="138"/>
        <item h="1" x="139"/>
        <item h="1" x="119"/>
        <item h="1" x="229"/>
        <item h="1" x="371"/>
        <item h="1" x="103"/>
        <item h="1" x="216"/>
        <item h="1" x="88"/>
        <item h="1" x="93"/>
        <item h="1" x="220"/>
        <item h="1" x="2"/>
        <item h="1" x="55"/>
        <item h="1" x="246"/>
        <item h="1" x="266"/>
        <item h="1" x="194"/>
        <item h="1" x="271"/>
        <item h="1" x="113"/>
        <item h="1" x="207"/>
        <item h="1" x="66"/>
        <item h="1" x="335"/>
        <item h="1" x="160"/>
        <item h="1" x="374"/>
        <item h="1" x="170"/>
        <item h="1" x="300"/>
        <item h="1" x="310"/>
        <item h="1" x="314"/>
        <item h="1" x="381"/>
        <item h="1" x="386"/>
        <item h="1" x="324"/>
        <item h="1" x="289"/>
        <item h="1" x="278"/>
        <item h="1" x="126"/>
        <item h="1" x="83"/>
        <item h="1" x="84"/>
        <item h="1" x="23"/>
        <item h="1" x="11"/>
        <item h="1" x="50"/>
        <item h="1" x="120"/>
        <item h="1" x="43"/>
        <item h="1" x="98"/>
        <item h="1" x="60"/>
        <item h="1" x="166"/>
        <item h="1" x="167"/>
        <item h="1" x="309"/>
        <item h="1" x="27"/>
        <item h="1" x="77"/>
        <item h="1" x="127"/>
        <item h="1" x="16"/>
        <item h="1" x="12"/>
        <item h="1" x="304"/>
        <item h="1" x="99"/>
        <item h="1" x="20"/>
        <item h="1" x="61"/>
        <item h="1" x="29"/>
        <item h="1" x="7"/>
        <item h="1" x="9"/>
        <item h="1" x="343"/>
        <item h="1" x="17"/>
        <item h="1" x="62"/>
        <item h="1" x="122"/>
        <item h="1" x="123"/>
        <item h="1" x="44"/>
        <item h="1" x="46"/>
        <item h="1" x="13"/>
        <item h="1" x="131"/>
        <item h="1" x="128"/>
        <item h="1" x="39"/>
        <item h="1" x="36"/>
        <item h="1" x="40"/>
        <item h="1" x="64"/>
        <item h="1" x="168"/>
        <item h="1" x="282"/>
        <item h="1" x="0"/>
        <item h="1" x="53"/>
        <item h="1" x="4"/>
        <item h="1" x="252"/>
        <item h="1" x="57"/>
        <item h="1" x="209"/>
        <item h="1" x="388"/>
        <item h="1" x="68"/>
        <item h="1" x="81"/>
        <item h="1" x="89"/>
        <item h="1" x="109"/>
        <item h="1" x="326"/>
        <item h="1" x="337"/>
        <item h="1" x="115"/>
        <item h="1" x="196"/>
        <item h="1" x="172"/>
        <item h="1" x="174"/>
        <item h="1" x="307"/>
        <item h="1" x="302"/>
        <item h="1" x="248"/>
        <item h="1" x="264"/>
        <item h="1" x="162"/>
        <item h="1" x="124"/>
        <item h="1" x="176"/>
        <item h="1" x="186"/>
        <item h="1" x="189"/>
        <item h="1" x="134"/>
        <item h="1" x="280"/>
        <item h="1" x="6"/>
        <item h="1" x="3"/>
        <item h="1" x="56"/>
        <item h="1" x="275"/>
        <item h="1" x="67"/>
        <item h="1" x="287"/>
        <item h="1" x="247"/>
        <item h="1" x="360"/>
        <item h="1" x="263"/>
        <item h="1" x="293"/>
        <item h="1" x="267"/>
        <item h="1" x="242"/>
        <item h="1" x="213"/>
        <item h="1" x="195"/>
        <item h="1" x="198"/>
        <item h="1" x="48"/>
        <item h="1" x="80"/>
        <item h="1" x="144"/>
        <item h="1" x="114"/>
        <item h="1" x="133"/>
        <item h="1" x="148"/>
        <item h="1" x="85"/>
        <item h="1" x="208"/>
        <item h="1" x="91"/>
        <item h="1" x="104"/>
        <item h="1" x="108"/>
        <item h="1" x="336"/>
        <item h="1" x="161"/>
        <item h="1" x="375"/>
        <item h="1" x="171"/>
        <item h="1" x="191"/>
        <item h="1" x="301"/>
        <item h="1" x="306"/>
        <item h="1" x="312"/>
        <item h="1" x="315"/>
        <item h="1" x="317"/>
        <item h="1" x="382"/>
        <item h="1" x="387"/>
        <item h="1" x="325"/>
        <item h="1" x="290"/>
        <item h="1" x="279"/>
        <item h="1" x="396"/>
        <item h="1" x="14"/>
        <item h="1" x="21"/>
        <item h="1" x="31"/>
        <item h="1" x="34"/>
        <item h="1" x="51"/>
        <item h="1" x="1"/>
        <item h="1" x="54"/>
        <item h="1" x="65"/>
        <item h="1" x="154"/>
        <item h="1" x="150"/>
        <item h="1" x="152"/>
        <item h="1" x="112"/>
        <item h="1" x="132"/>
        <item h="1" x="142"/>
        <item h="1" x="159"/>
        <item h="1" x="179"/>
        <item h="1" x="193"/>
        <item h="1" x="212"/>
        <item h="1" x="235"/>
        <item h="1" x="239"/>
        <item h="1" x="241"/>
        <item h="1" x="245"/>
        <item h="1" x="251"/>
        <item h="1" x="274"/>
        <item h="1" x="283"/>
        <item h="1" x="285"/>
        <item h="1" x="292"/>
        <item h="1" x="299"/>
        <item h="1" x="323"/>
        <item h="1" x="334"/>
        <item h="1" x="347"/>
        <item h="1" x="352"/>
        <item h="1" x="357"/>
        <item h="1" x="345"/>
        <item h="1" x="359"/>
        <item t="default"/>
      </items>
    </pivotField>
    <pivotField dataField="1" numFmtId="167" showAll="0"/>
    <pivotField dataField="1" numFmtId="167" showAll="0"/>
    <pivotField dataField="1" numFmtId="167" showAll="0"/>
  </pivotFields>
  <rowFields count="1">
    <field x="0"/>
  </rowFields>
  <rowItems count="2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t="grand">
      <x/>
    </i>
  </rowItems>
  <colFields count="1">
    <field x="-2"/>
  </colFields>
  <colItems count="3">
    <i>
      <x/>
    </i>
    <i i="1">
      <x v="1"/>
    </i>
    <i i="2">
      <x v="2"/>
    </i>
  </colItems>
  <dataFields count="3">
    <dataField name="Autorizada" fld="1" baseField="0" baseItem="292" numFmtId="4"/>
    <dataField name="Empenhada" fld="2" baseField="0" baseItem="292" numFmtId="4"/>
    <dataField name="Liquidada" fld="3" baseField="0" baseItem="292" numFmtId="4"/>
  </dataFields>
  <formats count="71">
    <format dxfId="76">
      <pivotArea field="0" type="button" dataOnly="0" labelOnly="1" outline="0" axis="axisRow" fieldPosition="0"/>
    </format>
    <format dxfId="75">
      <pivotArea dataOnly="0" labelOnly="1" outline="0" fieldPosition="0">
        <references count="1">
          <reference field="4294967294" count="3">
            <x v="0"/>
            <x v="1"/>
            <x v="2"/>
          </reference>
        </references>
      </pivotArea>
    </format>
    <format dxfId="74">
      <pivotArea type="all" dataOnly="0" outline="0" fieldPosition="0"/>
    </format>
    <format dxfId="73">
      <pivotArea outline="0" collapsedLevelsAreSubtotals="1" fieldPosition="0"/>
    </format>
    <format dxfId="72">
      <pivotArea field="0" type="button" dataOnly="0" labelOnly="1" outline="0" axis="axisRow" fieldPosition="0"/>
    </format>
    <format dxfId="71">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0">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9">
      <pivotArea dataOnly="0" labelOnly="1"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68">
      <pivotArea dataOnly="0" labelOnly="1"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67">
      <pivotArea dataOnly="0" labelOnly="1" fieldPosition="0">
        <references count="1">
          <reference field="0" count="2">
            <x v="200"/>
            <x v="201"/>
          </reference>
        </references>
      </pivotArea>
    </format>
    <format dxfId="66">
      <pivotArea dataOnly="0" labelOnly="1" grandRow="1" outline="0" fieldPosition="0"/>
    </format>
    <format dxfId="65">
      <pivotArea dataOnly="0" labelOnly="1" outline="0" fieldPosition="0">
        <references count="1">
          <reference field="4294967294" count="3">
            <x v="0"/>
            <x v="1"/>
            <x v="2"/>
          </reference>
        </references>
      </pivotArea>
    </format>
    <format dxfId="64">
      <pivotArea dataOnly="0" fieldPosition="0">
        <references count="1">
          <reference field="0" count="2">
            <x v="0"/>
            <x v="1"/>
          </reference>
        </references>
      </pivotArea>
    </format>
    <format dxfId="63">
      <pivotArea dataOnly="0" fieldPosition="0">
        <references count="1">
          <reference field="0" count="3">
            <x v="3"/>
            <x v="4"/>
            <x v="5"/>
          </reference>
        </references>
      </pivotArea>
    </format>
    <format dxfId="62">
      <pivotArea dataOnly="0" fieldPosition="0">
        <references count="1">
          <reference field="0" count="3">
            <x v="9"/>
            <x v="10"/>
            <x v="11"/>
          </reference>
        </references>
      </pivotArea>
    </format>
    <format dxfId="61">
      <pivotArea dataOnly="0" fieldPosition="0">
        <references count="1">
          <reference field="0" count="4">
            <x v="13"/>
            <x v="14"/>
            <x v="15"/>
            <x v="16"/>
          </reference>
        </references>
      </pivotArea>
    </format>
    <format dxfId="60">
      <pivotArea collapsedLevelsAreSubtotals="1" fieldPosition="0">
        <references count="1">
          <reference field="0" count="1">
            <x v="18"/>
          </reference>
        </references>
      </pivotArea>
    </format>
    <format dxfId="59">
      <pivotArea dataOnly="0" labelOnly="1" fieldPosition="0">
        <references count="1">
          <reference field="0" count="1">
            <x v="18"/>
          </reference>
        </references>
      </pivotArea>
    </format>
    <format dxfId="58">
      <pivotArea dataOnly="0" fieldPosition="0">
        <references count="1">
          <reference field="0" count="2">
            <x v="22"/>
            <x v="23"/>
          </reference>
        </references>
      </pivotArea>
    </format>
    <format dxfId="57">
      <pivotArea collapsedLevelsAreSubtotals="1" fieldPosition="0">
        <references count="1">
          <reference field="0" count="3">
            <x v="29"/>
            <x v="30"/>
            <x v="31"/>
          </reference>
        </references>
      </pivotArea>
    </format>
    <format dxfId="56">
      <pivotArea dataOnly="0" labelOnly="1" fieldPosition="0">
        <references count="1">
          <reference field="0" count="3">
            <x v="29"/>
            <x v="30"/>
            <x v="31"/>
          </reference>
        </references>
      </pivotArea>
    </format>
    <format dxfId="55">
      <pivotArea dataOnly="0" fieldPosition="0">
        <references count="1">
          <reference field="0" count="1">
            <x v="33"/>
          </reference>
        </references>
      </pivotArea>
    </format>
    <format dxfId="54">
      <pivotArea collapsedLevelsAreSubtotals="1" fieldPosition="0">
        <references count="1">
          <reference field="0" count="1">
            <x v="38"/>
          </reference>
        </references>
      </pivotArea>
    </format>
    <format dxfId="53">
      <pivotArea dataOnly="0" labelOnly="1" fieldPosition="0">
        <references count="1">
          <reference field="0" count="1">
            <x v="38"/>
          </reference>
        </references>
      </pivotArea>
    </format>
    <format dxfId="52">
      <pivotArea collapsedLevelsAreSubtotals="1" fieldPosition="0">
        <references count="1">
          <reference field="0" count="1">
            <x v="45"/>
          </reference>
        </references>
      </pivotArea>
    </format>
    <format dxfId="51">
      <pivotArea dataOnly="0" labelOnly="1" fieldPosition="0">
        <references count="1">
          <reference field="0" count="1">
            <x v="45"/>
          </reference>
        </references>
      </pivotArea>
    </format>
    <format dxfId="50">
      <pivotArea collapsedLevelsAreSubtotals="1" fieldPosition="0">
        <references count="1">
          <reference field="0" count="5">
            <x v="47"/>
            <x v="48"/>
            <x v="49"/>
            <x v="50"/>
            <x v="51"/>
          </reference>
        </references>
      </pivotArea>
    </format>
    <format dxfId="49">
      <pivotArea dataOnly="0" labelOnly="1" fieldPosition="0">
        <references count="1">
          <reference field="0" count="5">
            <x v="47"/>
            <x v="48"/>
            <x v="49"/>
            <x v="50"/>
            <x v="51"/>
          </reference>
        </references>
      </pivotArea>
    </format>
    <format dxfId="48">
      <pivotArea collapsedLevelsAreSubtotals="1" fieldPosition="0">
        <references count="1">
          <reference field="0" count="1">
            <x v="55"/>
          </reference>
        </references>
      </pivotArea>
    </format>
    <format dxfId="47">
      <pivotArea dataOnly="0" labelOnly="1" fieldPosition="0">
        <references count="1">
          <reference field="0" count="1">
            <x v="55"/>
          </reference>
        </references>
      </pivotArea>
    </format>
    <format dxfId="46">
      <pivotArea collapsedLevelsAreSubtotals="1" fieldPosition="0">
        <references count="1">
          <reference field="0" count="1">
            <x v="57"/>
          </reference>
        </references>
      </pivotArea>
    </format>
    <format dxfId="45">
      <pivotArea dataOnly="0" labelOnly="1" fieldPosition="0">
        <references count="1">
          <reference field="0" count="1">
            <x v="57"/>
          </reference>
        </references>
      </pivotArea>
    </format>
    <format dxfId="44">
      <pivotArea collapsedLevelsAreSubtotals="1" fieldPosition="0">
        <references count="1">
          <reference field="0" count="1">
            <x v="63"/>
          </reference>
        </references>
      </pivotArea>
    </format>
    <format dxfId="43">
      <pivotArea dataOnly="0" labelOnly="1" fieldPosition="0">
        <references count="1">
          <reference field="0" count="1">
            <x v="63"/>
          </reference>
        </references>
      </pivotArea>
    </format>
    <format dxfId="42">
      <pivotArea collapsedLevelsAreSubtotals="1" fieldPosition="0">
        <references count="1">
          <reference field="0" count="2">
            <x v="82"/>
            <x v="83"/>
          </reference>
        </references>
      </pivotArea>
    </format>
    <format dxfId="41">
      <pivotArea dataOnly="0" labelOnly="1" fieldPosition="0">
        <references count="1">
          <reference field="0" count="2">
            <x v="82"/>
            <x v="83"/>
          </reference>
        </references>
      </pivotArea>
    </format>
    <format dxfId="40">
      <pivotArea collapsedLevelsAreSubtotals="1" fieldPosition="0">
        <references count="1">
          <reference field="0" count="1">
            <x v="89"/>
          </reference>
        </references>
      </pivotArea>
    </format>
    <format dxfId="39">
      <pivotArea dataOnly="0" labelOnly="1" fieldPosition="0">
        <references count="1">
          <reference field="0" count="1">
            <x v="89"/>
          </reference>
        </references>
      </pivotArea>
    </format>
    <format dxfId="38">
      <pivotArea collapsedLevelsAreSubtotals="1" fieldPosition="0">
        <references count="1">
          <reference field="0" count="1">
            <x v="93"/>
          </reference>
        </references>
      </pivotArea>
    </format>
    <format dxfId="37">
      <pivotArea dataOnly="0" labelOnly="1" fieldPosition="0">
        <references count="1">
          <reference field="0" count="1">
            <x v="93"/>
          </reference>
        </references>
      </pivotArea>
    </format>
    <format dxfId="36">
      <pivotArea collapsedLevelsAreSubtotals="1" fieldPosition="0">
        <references count="1">
          <reference field="0" count="1">
            <x v="99"/>
          </reference>
        </references>
      </pivotArea>
    </format>
    <format dxfId="35">
      <pivotArea dataOnly="0" labelOnly="1" fieldPosition="0">
        <references count="1">
          <reference field="0" count="1">
            <x v="99"/>
          </reference>
        </references>
      </pivotArea>
    </format>
    <format dxfId="34">
      <pivotArea collapsedLevelsAreSubtotals="1" fieldPosition="0">
        <references count="1">
          <reference field="0" count="1">
            <x v="115"/>
          </reference>
        </references>
      </pivotArea>
    </format>
    <format dxfId="33">
      <pivotArea dataOnly="0" labelOnly="1" fieldPosition="0">
        <references count="1">
          <reference field="0" count="1">
            <x v="115"/>
          </reference>
        </references>
      </pivotArea>
    </format>
    <format dxfId="32">
      <pivotArea collapsedLevelsAreSubtotals="1" fieldPosition="0">
        <references count="1">
          <reference field="0" count="2">
            <x v="120"/>
            <x v="121"/>
          </reference>
        </references>
      </pivotArea>
    </format>
    <format dxfId="31">
      <pivotArea dataOnly="0" labelOnly="1" fieldPosition="0">
        <references count="1">
          <reference field="0" count="2">
            <x v="120"/>
            <x v="121"/>
          </reference>
        </references>
      </pivotArea>
    </format>
    <format dxfId="30">
      <pivotArea collapsedLevelsAreSubtotals="1" fieldPosition="0">
        <references count="1">
          <reference field="0" count="1">
            <x v="127"/>
          </reference>
        </references>
      </pivotArea>
    </format>
    <format dxfId="29">
      <pivotArea dataOnly="0" labelOnly="1" fieldPosition="0">
        <references count="1">
          <reference field="0" count="1">
            <x v="127"/>
          </reference>
        </references>
      </pivotArea>
    </format>
    <format dxfId="28">
      <pivotArea collapsedLevelsAreSubtotals="1" fieldPosition="0">
        <references count="1">
          <reference field="0" count="1">
            <x v="133"/>
          </reference>
        </references>
      </pivotArea>
    </format>
    <format dxfId="27">
      <pivotArea dataOnly="0" labelOnly="1" fieldPosition="0">
        <references count="1">
          <reference field="0" count="1">
            <x v="133"/>
          </reference>
        </references>
      </pivotArea>
    </format>
    <format dxfId="26">
      <pivotArea collapsedLevelsAreSubtotals="1" fieldPosition="0">
        <references count="1">
          <reference field="0" count="1">
            <x v="142"/>
          </reference>
        </references>
      </pivotArea>
    </format>
    <format dxfId="25">
      <pivotArea dataOnly="0" labelOnly="1" fieldPosition="0">
        <references count="1">
          <reference field="0" count="1">
            <x v="142"/>
          </reference>
        </references>
      </pivotArea>
    </format>
    <format dxfId="24">
      <pivotArea collapsedLevelsAreSubtotals="1" fieldPosition="0">
        <references count="1">
          <reference field="0" count="2">
            <x v="144"/>
            <x v="145"/>
          </reference>
        </references>
      </pivotArea>
    </format>
    <format dxfId="23">
      <pivotArea dataOnly="0" labelOnly="1" fieldPosition="0">
        <references count="1">
          <reference field="0" count="2">
            <x v="144"/>
            <x v="145"/>
          </reference>
        </references>
      </pivotArea>
    </format>
    <format dxfId="22">
      <pivotArea collapsedLevelsAreSubtotals="1" fieldPosition="0">
        <references count="1">
          <reference field="0" count="1">
            <x v="166"/>
          </reference>
        </references>
      </pivotArea>
    </format>
    <format dxfId="21">
      <pivotArea dataOnly="0" labelOnly="1" fieldPosition="0">
        <references count="1">
          <reference field="0" count="1">
            <x v="166"/>
          </reference>
        </references>
      </pivotArea>
    </format>
    <format dxfId="20">
      <pivotArea collapsedLevelsAreSubtotals="1" fieldPosition="0">
        <references count="1">
          <reference field="0" count="1">
            <x v="172"/>
          </reference>
        </references>
      </pivotArea>
    </format>
    <format dxfId="19">
      <pivotArea dataOnly="0" labelOnly="1" fieldPosition="0">
        <references count="1">
          <reference field="0" count="1">
            <x v="172"/>
          </reference>
        </references>
      </pivotArea>
    </format>
    <format dxfId="18">
      <pivotArea collapsedLevelsAreSubtotals="1" fieldPosition="0">
        <references count="1">
          <reference field="0" count="1">
            <x v="174"/>
          </reference>
        </references>
      </pivotArea>
    </format>
    <format dxfId="17">
      <pivotArea dataOnly="0" labelOnly="1" fieldPosition="0">
        <references count="1">
          <reference field="0" count="1">
            <x v="174"/>
          </reference>
        </references>
      </pivotArea>
    </format>
    <format dxfId="16">
      <pivotArea dataOnly="0" fieldPosition="0">
        <references count="1">
          <reference field="0" count="3">
            <x v="176"/>
            <x v="177"/>
            <x v="178"/>
          </reference>
        </references>
      </pivotArea>
    </format>
    <format dxfId="15">
      <pivotArea collapsedLevelsAreSubtotals="1" fieldPosition="0">
        <references count="1">
          <reference field="0" count="1">
            <x v="180"/>
          </reference>
        </references>
      </pivotArea>
    </format>
    <format dxfId="14">
      <pivotArea dataOnly="0" labelOnly="1" fieldPosition="0">
        <references count="1">
          <reference field="0" count="1">
            <x v="180"/>
          </reference>
        </references>
      </pivotArea>
    </format>
    <format dxfId="13">
      <pivotArea collapsedLevelsAreSubtotals="1" fieldPosition="0">
        <references count="1">
          <reference field="0" count="5">
            <x v="184"/>
            <x v="185"/>
            <x v="186"/>
            <x v="187"/>
            <x v="188"/>
          </reference>
        </references>
      </pivotArea>
    </format>
    <format dxfId="12">
      <pivotArea dataOnly="0" labelOnly="1" fieldPosition="0">
        <references count="1">
          <reference field="0" count="5">
            <x v="184"/>
            <x v="185"/>
            <x v="186"/>
            <x v="187"/>
            <x v="188"/>
          </reference>
        </references>
      </pivotArea>
    </format>
    <format dxfId="11">
      <pivotArea collapsedLevelsAreSubtotals="1" fieldPosition="0">
        <references count="1">
          <reference field="0" count="1">
            <x v="192"/>
          </reference>
        </references>
      </pivotArea>
    </format>
    <format dxfId="10">
      <pivotArea dataOnly="0" labelOnly="1" fieldPosition="0">
        <references count="1">
          <reference field="0" count="1">
            <x v="192"/>
          </reference>
        </references>
      </pivotArea>
    </format>
    <format dxfId="9">
      <pivotArea collapsedLevelsAreSubtotals="1" fieldPosition="0">
        <references count="1">
          <reference field="0" count="1">
            <x v="194"/>
          </reference>
        </references>
      </pivotArea>
    </format>
    <format dxfId="8">
      <pivotArea dataOnly="0" labelOnly="1" fieldPosition="0">
        <references count="1">
          <reference field="0" count="1">
            <x v="194"/>
          </reference>
        </references>
      </pivotArea>
    </format>
    <format dxfId="7">
      <pivotArea collapsedLevelsAreSubtotals="1" fieldPosition="0">
        <references count="1">
          <reference field="0" count="5">
            <x v="197"/>
            <x v="198"/>
            <x v="199"/>
            <x v="200"/>
            <x v="201"/>
          </reference>
        </references>
      </pivotArea>
    </format>
    <format dxfId="6">
      <pivotArea dataOnly="0" labelOnly="1" fieldPosition="0">
        <references count="1">
          <reference field="0" count="5">
            <x v="197"/>
            <x v="198"/>
            <x v="199"/>
            <x v="200"/>
            <x v="20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Tabela dinâmica1" cacheId="5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Despesa por Órgão - Brumadinho - 2019">
  <location ref="A3:D6" firstHeaderRow="0" firstDataRow="1" firstDataCol="1"/>
  <pivotFields count="4">
    <pivotField axis="axisRow" showAll="0">
      <items count="398">
        <item h="1" x="35"/>
        <item h="1" x="37"/>
        <item h="1" x="38"/>
        <item h="1" x="41"/>
        <item h="1" x="58"/>
        <item h="1" x="69"/>
        <item h="1" x="92"/>
        <item h="1" x="94"/>
        <item h="1" x="95"/>
        <item h="1" x="105"/>
        <item h="1" x="106"/>
        <item h="1" x="110"/>
        <item h="1" x="177"/>
        <item h="1" x="199"/>
        <item h="1" x="221"/>
        <item h="1" x="236"/>
        <item h="1" x="249"/>
        <item h="1" x="254"/>
        <item h="1" x="276"/>
        <item h="1" x="286"/>
        <item h="1" x="294"/>
        <item h="1" x="318"/>
        <item h="1" x="322"/>
        <item h="1" x="395"/>
        <item h="1" x="327"/>
        <item h="1" x="338"/>
        <item h="1" x="339"/>
        <item h="1" x="362"/>
        <item h="1" x="363"/>
        <item h="1" x="377"/>
        <item h="1" x="364"/>
        <item h="1" x="365"/>
        <item h="1" x="366"/>
        <item h="1" x="378"/>
        <item h="1" x="383"/>
        <item h="1" x="389"/>
        <item h="1" x="391"/>
        <item h="1" x="367"/>
        <item h="1" x="222"/>
        <item h="1" x="163"/>
        <item h="1" x="143"/>
        <item h="1" x="145"/>
        <item h="1" x="147"/>
        <item h="1" x="149"/>
        <item h="1" x="187"/>
        <item h="1" x="200"/>
        <item h="1" x="394"/>
        <item h="1" x="376"/>
        <item h="1" x="379"/>
        <item h="1" x="210"/>
        <item h="1" x="201"/>
        <item h="1" x="223"/>
        <item h="1" x="328"/>
        <item h="1" x="15"/>
        <item h="1" x="18"/>
        <item h="1" x="19"/>
        <item h="1" x="22"/>
        <item h="1" x="24"/>
        <item h="1" x="25"/>
        <item h="1" x="26"/>
        <item h="1" x="28"/>
        <item h="1" x="32"/>
        <item h="1" x="33"/>
        <item h="1" x="42"/>
        <item h="1" x="45"/>
        <item h="1" x="49"/>
        <item h="1" x="52"/>
        <item h="1" x="59"/>
        <item h="1" x="63"/>
        <item h="1" x="70"/>
        <item h="1" x="75"/>
        <item h="1" x="76"/>
        <item h="1" x="96"/>
        <item h="1" x="100"/>
        <item h="1" x="86"/>
        <item h="1" x="82"/>
        <item h="1" x="107"/>
        <item h="1" x="111"/>
        <item h="1" x="155"/>
        <item h="1" x="116"/>
        <item h="1" x="153"/>
        <item h="1" x="368"/>
        <item h="1" x="164"/>
        <item h="1" x="173"/>
        <item h="1" x="175"/>
        <item h="1" x="192"/>
        <item h="1" x="197"/>
        <item h="1" x="202"/>
        <item h="1" x="211"/>
        <item h="1" x="214"/>
        <item h="1" x="224"/>
        <item h="1" x="225"/>
        <item h="1" x="237"/>
        <item h="1" x="238"/>
        <item h="1" x="250"/>
        <item h="1" x="253"/>
        <item h="1" x="255"/>
        <item h="1" x="256"/>
        <item h="1" x="257"/>
        <item h="1" x="258"/>
        <item h="1" x="259"/>
        <item h="1" x="265"/>
        <item h="1" x="268"/>
        <item h="1" x="269"/>
        <item h="1" x="272"/>
        <item h="1" x="273"/>
        <item h="1" x="277"/>
        <item h="1" x="288"/>
        <item h="1" x="291"/>
        <item h="1" x="295"/>
        <item h="1" x="296"/>
        <item h="1" x="303"/>
        <item h="1" x="305"/>
        <item h="1" x="308"/>
        <item h="1" x="311"/>
        <item h="1" x="313"/>
        <item h="1" x="316"/>
        <item h="1" x="320"/>
        <item h="1" x="321"/>
        <item h="1" x="329"/>
        <item h="1" x="330"/>
        <item h="1" x="369"/>
        <item h="1" x="284"/>
        <item h="1" x="370"/>
        <item h="1" x="380"/>
        <item h="1" x="392"/>
        <item h="1" x="165"/>
        <item h="1" x="240"/>
        <item h="1" x="78"/>
        <item h="1" x="331"/>
        <item h="1" x="156"/>
        <item h="1" x="348"/>
        <item h="1" x="90"/>
        <item h="1" x="79"/>
        <item h="1" x="297"/>
        <item h="1" x="47"/>
        <item h="1" x="226"/>
        <item h="1" x="260"/>
        <item h="1" x="372"/>
        <item h="1" x="243"/>
        <item h="1" x="244"/>
        <item h="1" x="340"/>
        <item h="1" x="298"/>
        <item h="1" x="227"/>
        <item h="1" x="353"/>
        <item h="1" x="270"/>
        <item h="1" x="373"/>
        <item h="1" x="384"/>
        <item h="1" x="361"/>
        <item h="1" x="393"/>
        <item h="1" x="341"/>
        <item h="1" x="178"/>
        <item h="1" x="332"/>
        <item h="1" x="217"/>
        <item h="1" x="228"/>
        <item h="1" x="203"/>
        <item h="1" x="230"/>
        <item h="1" x="231"/>
        <item h="1" x="169"/>
        <item h="1" x="232"/>
        <item h="1" x="218"/>
        <item h="1" x="157"/>
        <item h="1" x="158"/>
        <item h="1" x="151"/>
        <item h="1" x="121"/>
        <item h="1" x="125"/>
        <item h="1" x="129"/>
        <item h="1" x="130"/>
        <item h="1" x="135"/>
        <item h="1" x="140"/>
        <item h="1" x="141"/>
        <item h="1" x="184"/>
        <item h="1" x="188"/>
        <item h="1" x="182"/>
        <item h="1" x="183"/>
        <item h="1" x="181"/>
        <item h="1" x="5"/>
        <item h="1" x="10"/>
        <item h="1" x="30"/>
        <item h="1" x="333"/>
        <item h="1" x="185"/>
        <item h="1" x="261"/>
        <item h="1" x="180"/>
        <item h="1" x="262"/>
        <item h="1" x="354"/>
        <item h="1" x="355"/>
        <item h="1" x="349"/>
        <item h="1" x="350"/>
        <item h="1" x="351"/>
        <item h="1" x="219"/>
        <item h="1" x="346"/>
        <item h="1" x="358"/>
        <item h="1" x="190"/>
        <item h="1" x="204"/>
        <item h="1" x="205"/>
        <item h="1" x="206"/>
        <item h="1" x="233"/>
        <item h="1" x="234"/>
        <item h="1" x="356"/>
        <item h="1" x="342"/>
        <item h="1" x="344"/>
        <item h="1" x="281"/>
        <item h="1" x="8"/>
        <item h="1" x="71"/>
        <item h="1" x="117"/>
        <item h="1" x="390"/>
        <item h="1" x="385"/>
        <item h="1" x="97"/>
        <item h="1" x="72"/>
        <item h="1" x="73"/>
        <item h="1" x="146"/>
        <item h="1" x="319"/>
        <item h="1" x="215"/>
        <item h="1" x="87"/>
        <item h="1" x="101"/>
        <item h="1" x="74"/>
        <item h="1" x="102"/>
        <item h="1" x="136"/>
        <item h="1" x="118"/>
        <item h="1" x="137"/>
        <item h="1" x="138"/>
        <item h="1" x="139"/>
        <item h="1" x="119"/>
        <item h="1" x="229"/>
        <item h="1" x="371"/>
        <item h="1" x="103"/>
        <item h="1" x="216"/>
        <item h="1" x="88"/>
        <item h="1" x="93"/>
        <item h="1" x="220"/>
        <item h="1" x="2"/>
        <item h="1" x="55"/>
        <item h="1" x="246"/>
        <item h="1" x="266"/>
        <item h="1" x="194"/>
        <item h="1" x="271"/>
        <item h="1" x="113"/>
        <item h="1" x="207"/>
        <item h="1" x="66"/>
        <item h="1" x="335"/>
        <item h="1" x="160"/>
        <item h="1" x="374"/>
        <item h="1" x="170"/>
        <item h="1" x="300"/>
        <item h="1" x="310"/>
        <item h="1" x="314"/>
        <item h="1" x="381"/>
        <item h="1" x="386"/>
        <item h="1" x="324"/>
        <item h="1" x="289"/>
        <item h="1" x="278"/>
        <item h="1" x="126"/>
        <item h="1" x="83"/>
        <item h="1" x="84"/>
        <item h="1" x="23"/>
        <item h="1" x="11"/>
        <item h="1" x="50"/>
        <item h="1" x="120"/>
        <item h="1" x="43"/>
        <item h="1" x="98"/>
        <item h="1" x="60"/>
        <item h="1" x="166"/>
        <item h="1" x="167"/>
        <item h="1" x="309"/>
        <item h="1" x="27"/>
        <item h="1" x="77"/>
        <item h="1" x="127"/>
        <item h="1" x="16"/>
        <item h="1" x="12"/>
        <item h="1" x="304"/>
        <item h="1" x="99"/>
        <item h="1" x="20"/>
        <item h="1" x="61"/>
        <item h="1" x="29"/>
        <item h="1" x="7"/>
        <item h="1" x="9"/>
        <item h="1" x="343"/>
        <item h="1" x="17"/>
        <item h="1" x="62"/>
        <item h="1" x="122"/>
        <item h="1" x="123"/>
        <item h="1" x="44"/>
        <item h="1" x="46"/>
        <item h="1" x="13"/>
        <item h="1" x="131"/>
        <item h="1" x="128"/>
        <item h="1" x="39"/>
        <item h="1" x="36"/>
        <item h="1" x="40"/>
        <item h="1" x="64"/>
        <item h="1" x="168"/>
        <item h="1" x="282"/>
        <item x="0"/>
        <item x="53"/>
        <item h="1" x="4"/>
        <item h="1" x="252"/>
        <item h="1" x="57"/>
        <item h="1" x="209"/>
        <item h="1" x="388"/>
        <item h="1" x="68"/>
        <item h="1" x="81"/>
        <item h="1" x="89"/>
        <item h="1" x="109"/>
        <item h="1" x="326"/>
        <item h="1" x="337"/>
        <item h="1" x="115"/>
        <item h="1" x="196"/>
        <item h="1" x="172"/>
        <item h="1" x="174"/>
        <item h="1" x="307"/>
        <item h="1" x="302"/>
        <item h="1" x="248"/>
        <item h="1" x="264"/>
        <item h="1" x="162"/>
        <item h="1" x="124"/>
        <item h="1" x="176"/>
        <item h="1" x="186"/>
        <item h="1" x="189"/>
        <item h="1" x="134"/>
        <item h="1" x="280"/>
        <item h="1" x="6"/>
        <item h="1" x="3"/>
        <item h="1" x="56"/>
        <item h="1" x="275"/>
        <item h="1" x="67"/>
        <item h="1" x="287"/>
        <item h="1" x="247"/>
        <item h="1" x="360"/>
        <item h="1" x="263"/>
        <item h="1" x="293"/>
        <item h="1" x="267"/>
        <item h="1" x="242"/>
        <item h="1" x="213"/>
        <item h="1" x="195"/>
        <item h="1" x="198"/>
        <item h="1" x="48"/>
        <item h="1" x="80"/>
        <item h="1" x="144"/>
        <item h="1" x="114"/>
        <item h="1" x="133"/>
        <item h="1" x="148"/>
        <item h="1" x="85"/>
        <item h="1" x="208"/>
        <item h="1" x="91"/>
        <item h="1" x="104"/>
        <item h="1" x="108"/>
        <item h="1" x="336"/>
        <item h="1" x="161"/>
        <item h="1" x="375"/>
        <item h="1" x="171"/>
        <item h="1" x="191"/>
        <item h="1" x="301"/>
        <item h="1" x="306"/>
        <item h="1" x="312"/>
        <item h="1" x="315"/>
        <item h="1" x="317"/>
        <item h="1" x="382"/>
        <item h="1" x="387"/>
        <item h="1" x="325"/>
        <item h="1" x="290"/>
        <item h="1" x="279"/>
        <item h="1" x="396"/>
        <item h="1" x="14"/>
        <item h="1" x="21"/>
        <item h="1" x="31"/>
        <item h="1" x="34"/>
        <item h="1" x="51"/>
        <item h="1" x="1"/>
        <item h="1" x="54"/>
        <item h="1" x="65"/>
        <item h="1" x="154"/>
        <item h="1" x="150"/>
        <item h="1" x="152"/>
        <item h="1" x="112"/>
        <item h="1" x="132"/>
        <item h="1" x="142"/>
        <item h="1" x="159"/>
        <item h="1" x="179"/>
        <item h="1" x="193"/>
        <item h="1" x="212"/>
        <item h="1" x="235"/>
        <item h="1" x="239"/>
        <item h="1" x="241"/>
        <item h="1" x="245"/>
        <item h="1" x="251"/>
        <item h="1" x="274"/>
        <item h="1" x="283"/>
        <item h="1" x="285"/>
        <item h="1" x="292"/>
        <item h="1" x="299"/>
        <item h="1" x="323"/>
        <item h="1" x="334"/>
        <item h="1" x="347"/>
        <item h="1" x="352"/>
        <item h="1" x="357"/>
        <item h="1" x="345"/>
        <item h="1" x="359"/>
        <item t="default"/>
      </items>
    </pivotField>
    <pivotField dataField="1" numFmtId="167" showAll="0"/>
    <pivotField dataField="1" numFmtId="167" showAll="0"/>
    <pivotField dataField="1" numFmtId="167" showAll="0"/>
  </pivotFields>
  <rowFields count="1">
    <field x="0"/>
  </rowFields>
  <rowItems count="3">
    <i>
      <x v="292"/>
    </i>
    <i>
      <x v="293"/>
    </i>
    <i t="grand">
      <x/>
    </i>
  </rowItems>
  <colFields count="1">
    <field x="-2"/>
  </colFields>
  <colItems count="3">
    <i>
      <x/>
    </i>
    <i i="1">
      <x v="1"/>
    </i>
    <i i="2">
      <x v="2"/>
    </i>
  </colItems>
  <dataFields count="3">
    <dataField name="Soma de Valor Atualizado " fld="1" baseField="0" baseItem="292" numFmtId="4"/>
    <dataField name="Soma de Valor Empenhado" fld="2" baseField="0" baseItem="292" numFmtId="4"/>
    <dataField name="Soma de Valor Liquidado" fld="3" baseField="0" baseItem="292" numFmtId="4"/>
  </dataFields>
  <formats count="6">
    <format dxfId="5">
      <pivotArea type="all" dataOnly="0" outline="0" fieldPosition="0"/>
    </format>
    <format dxfId="4">
      <pivotArea outline="0" collapsedLevelsAreSubtotals="1" fieldPosition="0"/>
    </format>
    <format dxfId="3">
      <pivotArea field="0" type="button" dataOnly="0" labelOnly="1" outline="0" axis="axisRow" fieldPosition="0"/>
    </format>
    <format dxfId="2">
      <pivotArea dataOnly="0" labelOnly="1" fieldPosition="0">
        <references count="1">
          <reference field="0" count="0"/>
        </references>
      </pivotArea>
    </format>
    <format dxfId="1">
      <pivotArea dataOnly="0" labelOnly="1" grandRow="1" outline="0" fieldPosition="0"/>
    </format>
    <format dxfId="0">
      <pivotArea dataOnly="0" labelOnly="1" outline="0" fieldPosition="0">
        <references count="1">
          <reference field="4294967294" count="3">
            <x v="0"/>
            <x v="1"/>
            <x v="2"/>
          </reference>
        </references>
      </pivotArea>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Dark14"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ela dinâmica9" cacheId="56" applyNumberFormats="0" applyBorderFormats="0" applyFontFormats="0" applyPatternFormats="0" applyAlignmentFormats="0" applyWidthHeightFormats="1" dataCaption="Valores" grandTotalCaption="Total Geral *" updatedVersion="6" minRefreshableVersion="3" useAutoFormatting="1" itemPrintTitles="1" createdVersion="6" indent="0" outline="1" outlineData="1" multipleFieldFilters="0" rowHeaderCaption="Despesas da Função 12 - Educação - Por Natureza da Despesa - Brumadinho - 2019 - ">
  <location ref="A54:B75" firstHeaderRow="1" firstDataRow="1" firstDataCol="1"/>
  <pivotFields count="8">
    <pivotField axis="axisRow" showAll="0">
      <items count="66">
        <item h="1" x="5"/>
        <item h="1" x="44"/>
        <item h="1" x="47"/>
        <item h="1" x="48"/>
        <item h="1" x="58"/>
        <item h="1" x="59"/>
        <item h="1" x="63"/>
        <item h="1" x="9"/>
        <item h="1" x="25"/>
        <item h="1" x="27"/>
        <item h="1" x="49"/>
        <item h="1" x="53"/>
        <item h="1" x="38"/>
        <item h="1" x="34"/>
        <item h="1" x="60"/>
        <item h="1" x="64"/>
        <item h="1" x="29"/>
        <item h="1" x="42"/>
        <item h="1" x="31"/>
        <item h="1" x="8"/>
        <item h="1" x="11"/>
        <item h="1" x="50"/>
        <item h="1" x="12"/>
        <item h="1" x="23"/>
        <item h="1" x="39"/>
        <item h="1" x="54"/>
        <item h="1" x="24"/>
        <item h="1" x="55"/>
        <item h="1" x="56"/>
        <item h="1" x="40"/>
        <item h="1" x="45"/>
        <item h="1" x="2"/>
        <item x="35"/>
        <item x="36"/>
        <item x="10"/>
        <item x="13"/>
        <item x="14"/>
        <item x="51"/>
        <item x="15"/>
        <item x="26"/>
        <item x="28"/>
        <item x="16"/>
        <item x="17"/>
        <item x="52"/>
        <item x="18"/>
        <item x="19"/>
        <item x="20"/>
        <item x="30"/>
        <item x="21"/>
        <item x="22"/>
        <item x="46"/>
        <item x="7"/>
        <item h="1" x="0"/>
        <item h="1" x="4"/>
        <item h="1" x="33"/>
        <item h="1" x="41"/>
        <item h="1" x="62"/>
        <item h="1" x="6"/>
        <item h="1" x="3"/>
        <item h="1" x="32"/>
        <item h="1" x="37"/>
        <item h="1" x="43"/>
        <item h="1" x="57"/>
        <item h="1" x="61"/>
        <item h="1" x="1"/>
        <item t="default"/>
      </items>
    </pivotField>
    <pivotField numFmtId="167" showAll="0"/>
    <pivotField numFmtId="167" showAll="0"/>
    <pivotField numFmtId="167" showAll="0"/>
    <pivotField numFmtId="167" showAll="0"/>
    <pivotField numFmtId="167" showAll="0"/>
    <pivotField dataField="1" numFmtId="167" showAll="0"/>
    <pivotField numFmtId="167" showAll="0"/>
  </pivotFields>
  <rowFields count="1">
    <field x="0"/>
  </rowFields>
  <rowItems count="21">
    <i>
      <x v="32"/>
    </i>
    <i>
      <x v="33"/>
    </i>
    <i>
      <x v="34"/>
    </i>
    <i>
      <x v="35"/>
    </i>
    <i>
      <x v="36"/>
    </i>
    <i>
      <x v="37"/>
    </i>
    <i>
      <x v="38"/>
    </i>
    <i>
      <x v="39"/>
    </i>
    <i>
      <x v="40"/>
    </i>
    <i>
      <x v="41"/>
    </i>
    <i>
      <x v="42"/>
    </i>
    <i>
      <x v="43"/>
    </i>
    <i>
      <x v="44"/>
    </i>
    <i>
      <x v="45"/>
    </i>
    <i>
      <x v="46"/>
    </i>
    <i>
      <x v="47"/>
    </i>
    <i>
      <x v="48"/>
    </i>
    <i>
      <x v="49"/>
    </i>
    <i>
      <x v="50"/>
    </i>
    <i>
      <x v="51"/>
    </i>
    <i t="grand">
      <x/>
    </i>
  </rowItems>
  <colItems count="1">
    <i/>
  </colItems>
  <dataFields count="1">
    <dataField name="Liquidado" fld="6" baseField="0" baseItem="58" numFmtId="4"/>
  </dataFields>
  <formats count="18">
    <format dxfId="361">
      <pivotArea type="all" dataOnly="0" outline="0" fieldPosition="0"/>
    </format>
    <format dxfId="360">
      <pivotArea outline="0" collapsedLevelsAreSubtotals="1" fieldPosition="0"/>
    </format>
    <format dxfId="359">
      <pivotArea field="0" type="button" dataOnly="0" labelOnly="1" outline="0" axis="axisRow" fieldPosition="0"/>
    </format>
    <format dxfId="358">
      <pivotArea dataOnly="0" labelOnly="1" fieldPosition="0">
        <references count="1">
          <reference field="0" count="0"/>
        </references>
      </pivotArea>
    </format>
    <format dxfId="357">
      <pivotArea dataOnly="0" labelOnly="1" grandRow="1" outline="0" fieldPosition="0"/>
    </format>
    <format dxfId="356">
      <pivotArea dataOnly="0" labelOnly="1" outline="0" axis="axisValues" fieldPosition="0"/>
    </format>
    <format dxfId="355">
      <pivotArea dataOnly="0" labelOnly="1" outline="0" axis="axisValues" fieldPosition="0"/>
    </format>
    <format dxfId="354">
      <pivotArea collapsedLevelsAreSubtotals="1" fieldPosition="0">
        <references count="1">
          <reference field="0" count="2">
            <x v="32"/>
            <x v="33"/>
          </reference>
        </references>
      </pivotArea>
    </format>
    <format dxfId="353">
      <pivotArea dataOnly="0" labelOnly="1" fieldPosition="0">
        <references count="1">
          <reference field="0" count="2">
            <x v="32"/>
            <x v="33"/>
          </reference>
        </references>
      </pivotArea>
    </format>
    <format dxfId="352">
      <pivotArea collapsedLevelsAreSubtotals="1" fieldPosition="0">
        <references count="1">
          <reference field="0" count="1">
            <x v="34"/>
          </reference>
        </references>
      </pivotArea>
    </format>
    <format dxfId="351">
      <pivotArea dataOnly="0" labelOnly="1" fieldPosition="0">
        <references count="1">
          <reference field="0" count="1">
            <x v="34"/>
          </reference>
        </references>
      </pivotArea>
    </format>
    <format dxfId="350">
      <pivotArea dataOnly="0" labelOnly="1" fieldPosition="0">
        <references count="1">
          <reference field="0" count="1">
            <x v="35"/>
          </reference>
        </references>
      </pivotArea>
    </format>
    <format dxfId="349">
      <pivotArea dataOnly="0" labelOnly="1" fieldPosition="0">
        <references count="1">
          <reference field="0" count="1">
            <x v="36"/>
          </reference>
        </references>
      </pivotArea>
    </format>
    <format dxfId="348">
      <pivotArea dataOnly="0" labelOnly="1" fieldPosition="0">
        <references count="1">
          <reference field="0" count="1">
            <x v="37"/>
          </reference>
        </references>
      </pivotArea>
    </format>
    <format dxfId="347">
      <pivotArea dataOnly="0" labelOnly="1" fieldPosition="0">
        <references count="1">
          <reference field="0" count="1">
            <x v="38"/>
          </reference>
        </references>
      </pivotArea>
    </format>
    <format dxfId="346">
      <pivotArea collapsedLevelsAreSubtotals="1" fieldPosition="0">
        <references count="1">
          <reference field="0" count="4">
            <x v="35"/>
            <x v="36"/>
            <x v="37"/>
            <x v="38"/>
          </reference>
        </references>
      </pivotArea>
    </format>
    <format dxfId="345">
      <pivotArea collapsedLevelsAreSubtotals="1" fieldPosition="0">
        <references count="1">
          <reference field="0" count="1">
            <x v="46"/>
          </reference>
        </references>
      </pivotArea>
    </format>
    <format dxfId="344">
      <pivotArea dataOnly="0" labelOnly="1" fieldPosition="0">
        <references count="1">
          <reference field="0" count="1">
            <x v="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ela dinâmica1" cacheId="5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pesa Alocada por Unidade Orçamentária - 2019 - Brumadinho">
  <location ref="A3:D39" firstHeaderRow="0" firstDataRow="1" firstDataCol="1"/>
  <pivotFields count="4">
    <pivotField axis="axisRow" showAll="0">
      <items count="398">
        <item h="1" x="35"/>
        <item h="1" x="37"/>
        <item h="1" x="38"/>
        <item h="1" x="41"/>
        <item h="1" x="58"/>
        <item h="1" x="69"/>
        <item h="1" x="92"/>
        <item h="1" x="94"/>
        <item h="1" x="95"/>
        <item h="1" x="105"/>
        <item h="1" x="106"/>
        <item h="1" x="110"/>
        <item h="1" x="177"/>
        <item h="1" x="199"/>
        <item h="1" x="221"/>
        <item h="1" x="236"/>
        <item h="1" x="249"/>
        <item h="1" x="254"/>
        <item h="1" x="276"/>
        <item h="1" x="286"/>
        <item h="1" x="294"/>
        <item h="1" x="318"/>
        <item h="1" x="322"/>
        <item h="1" x="395"/>
        <item h="1" x="327"/>
        <item h="1" x="338"/>
        <item h="1" x="339"/>
        <item h="1" x="362"/>
        <item h="1" x="363"/>
        <item h="1" x="377"/>
        <item h="1" x="364"/>
        <item h="1" x="365"/>
        <item h="1" x="366"/>
        <item h="1" x="378"/>
        <item h="1" x="383"/>
        <item h="1" x="389"/>
        <item h="1" x="391"/>
        <item h="1" x="367"/>
        <item h="1" x="222"/>
        <item h="1" x="163"/>
        <item h="1" x="143"/>
        <item h="1" x="145"/>
        <item h="1" x="147"/>
        <item h="1" x="149"/>
        <item h="1" x="187"/>
        <item h="1" x="200"/>
        <item h="1" x="394"/>
        <item h="1" x="376"/>
        <item h="1" x="379"/>
        <item h="1" x="210"/>
        <item h="1" x="201"/>
        <item h="1" x="223"/>
        <item h="1" x="328"/>
        <item h="1" x="15"/>
        <item h="1" x="18"/>
        <item h="1" x="19"/>
        <item h="1" x="22"/>
        <item h="1" x="24"/>
        <item h="1" x="25"/>
        <item h="1" x="26"/>
        <item h="1" x="28"/>
        <item h="1" x="32"/>
        <item h="1" x="33"/>
        <item h="1" x="42"/>
        <item h="1" x="45"/>
        <item h="1" x="49"/>
        <item h="1" x="52"/>
        <item h="1" x="59"/>
        <item h="1" x="63"/>
        <item h="1" x="70"/>
        <item h="1" x="75"/>
        <item h="1" x="76"/>
        <item h="1" x="96"/>
        <item h="1" x="100"/>
        <item h="1" x="86"/>
        <item h="1" x="82"/>
        <item h="1" x="107"/>
        <item h="1" x="111"/>
        <item h="1" x="155"/>
        <item h="1" x="116"/>
        <item h="1" x="153"/>
        <item h="1" x="368"/>
        <item h="1" x="164"/>
        <item h="1" x="173"/>
        <item h="1" x="175"/>
        <item h="1" x="192"/>
        <item h="1" x="197"/>
        <item h="1" x="202"/>
        <item h="1" x="211"/>
        <item h="1" x="214"/>
        <item h="1" x="224"/>
        <item h="1" x="225"/>
        <item h="1" x="237"/>
        <item h="1" x="238"/>
        <item h="1" x="250"/>
        <item h="1" x="253"/>
        <item h="1" x="255"/>
        <item h="1" x="256"/>
        <item h="1" x="257"/>
        <item h="1" x="258"/>
        <item h="1" x="259"/>
        <item h="1" x="265"/>
        <item h="1" x="268"/>
        <item h="1" x="269"/>
        <item h="1" x="272"/>
        <item h="1" x="273"/>
        <item h="1" x="277"/>
        <item h="1" x="288"/>
        <item h="1" x="291"/>
        <item h="1" x="295"/>
        <item h="1" x="296"/>
        <item h="1" x="303"/>
        <item h="1" x="305"/>
        <item h="1" x="308"/>
        <item h="1" x="311"/>
        <item h="1" x="313"/>
        <item h="1" x="316"/>
        <item h="1" x="320"/>
        <item h="1" x="321"/>
        <item h="1" x="329"/>
        <item h="1" x="330"/>
        <item h="1" x="369"/>
        <item h="1" x="284"/>
        <item h="1" x="370"/>
        <item h="1" x="380"/>
        <item h="1" x="392"/>
        <item h="1" x="165"/>
        <item h="1" x="240"/>
        <item h="1" x="78"/>
        <item h="1" x="331"/>
        <item h="1" x="156"/>
        <item h="1" x="348"/>
        <item h="1" x="90"/>
        <item h="1" x="79"/>
        <item h="1" x="297"/>
        <item h="1" x="47"/>
        <item h="1" x="226"/>
        <item h="1" x="260"/>
        <item h="1" x="372"/>
        <item h="1" x="243"/>
        <item h="1" x="244"/>
        <item h="1" x="340"/>
        <item h="1" x="298"/>
        <item h="1" x="227"/>
        <item h="1" x="353"/>
        <item h="1" x="270"/>
        <item h="1" x="373"/>
        <item h="1" x="384"/>
        <item h="1" x="361"/>
        <item h="1" x="393"/>
        <item h="1" x="341"/>
        <item h="1" x="178"/>
        <item h="1" x="332"/>
        <item h="1" x="217"/>
        <item h="1" x="228"/>
        <item h="1" x="203"/>
        <item h="1" x="230"/>
        <item h="1" x="231"/>
        <item h="1" x="169"/>
        <item h="1" x="232"/>
        <item h="1" x="218"/>
        <item h="1" x="157"/>
        <item h="1" x="158"/>
        <item h="1" x="151"/>
        <item h="1" x="121"/>
        <item h="1" x="125"/>
        <item h="1" x="129"/>
        <item h="1" x="130"/>
        <item h="1" x="135"/>
        <item h="1" x="140"/>
        <item h="1" x="141"/>
        <item h="1" x="184"/>
        <item h="1" x="188"/>
        <item h="1" x="182"/>
        <item h="1" x="183"/>
        <item h="1" x="181"/>
        <item h="1" x="5"/>
        <item h="1" x="10"/>
        <item h="1" x="30"/>
        <item h="1" x="333"/>
        <item h="1" x="185"/>
        <item h="1" x="261"/>
        <item h="1" x="180"/>
        <item h="1" x="262"/>
        <item h="1" x="354"/>
        <item h="1" x="355"/>
        <item h="1" x="349"/>
        <item h="1" x="350"/>
        <item h="1" x="351"/>
        <item h="1" x="219"/>
        <item h="1" x="346"/>
        <item h="1" x="358"/>
        <item h="1" x="190"/>
        <item h="1" x="204"/>
        <item h="1" x="205"/>
        <item h="1" x="206"/>
        <item h="1" x="233"/>
        <item h="1" x="234"/>
        <item h="1" x="356"/>
        <item h="1" x="342"/>
        <item h="1" x="344"/>
        <item h="1" x="281"/>
        <item h="1" x="8"/>
        <item h="1" x="71"/>
        <item h="1" x="117"/>
        <item h="1" x="390"/>
        <item h="1" x="385"/>
        <item h="1" x="97"/>
        <item h="1" x="72"/>
        <item h="1" x="73"/>
        <item h="1" x="146"/>
        <item h="1" x="319"/>
        <item h="1" x="215"/>
        <item h="1" x="87"/>
        <item h="1" x="101"/>
        <item h="1" x="74"/>
        <item h="1" x="102"/>
        <item h="1" x="136"/>
        <item h="1" x="118"/>
        <item h="1" x="137"/>
        <item h="1" x="138"/>
        <item h="1" x="139"/>
        <item h="1" x="119"/>
        <item h="1" x="229"/>
        <item h="1" x="371"/>
        <item h="1" x="103"/>
        <item h="1" x="216"/>
        <item h="1" x="88"/>
        <item h="1" x="93"/>
        <item h="1" x="220"/>
        <item h="1" x="2"/>
        <item h="1" x="55"/>
        <item h="1" x="246"/>
        <item h="1" x="266"/>
        <item h="1" x="194"/>
        <item h="1" x="271"/>
        <item h="1" x="113"/>
        <item h="1" x="207"/>
        <item h="1" x="66"/>
        <item h="1" x="335"/>
        <item h="1" x="160"/>
        <item h="1" x="374"/>
        <item h="1" x="170"/>
        <item h="1" x="300"/>
        <item h="1" x="310"/>
        <item h="1" x="314"/>
        <item h="1" x="381"/>
        <item h="1" x="386"/>
        <item h="1" x="324"/>
        <item h="1" x="289"/>
        <item h="1" x="278"/>
        <item h="1" x="126"/>
        <item h="1" x="83"/>
        <item h="1" x="84"/>
        <item h="1" x="23"/>
        <item h="1" x="11"/>
        <item h="1" x="50"/>
        <item h="1" x="120"/>
        <item h="1" x="43"/>
        <item h="1" x="98"/>
        <item h="1" x="60"/>
        <item h="1" x="166"/>
        <item h="1" x="167"/>
        <item h="1" x="309"/>
        <item h="1" x="27"/>
        <item h="1" x="77"/>
        <item h="1" x="127"/>
        <item h="1" x="16"/>
        <item h="1" x="12"/>
        <item h="1" x="304"/>
        <item h="1" x="99"/>
        <item h="1" x="20"/>
        <item h="1" x="61"/>
        <item h="1" x="29"/>
        <item h="1" x="7"/>
        <item h="1" x="9"/>
        <item h="1" x="343"/>
        <item h="1" x="17"/>
        <item h="1" x="62"/>
        <item h="1" x="122"/>
        <item h="1" x="123"/>
        <item h="1" x="44"/>
        <item h="1" x="46"/>
        <item h="1" x="13"/>
        <item h="1" x="131"/>
        <item h="1" x="128"/>
        <item h="1" x="39"/>
        <item h="1" x="36"/>
        <item h="1" x="40"/>
        <item h="1" x="64"/>
        <item h="1" x="168"/>
        <item h="1" x="282"/>
        <item h="1" x="0"/>
        <item h="1" x="53"/>
        <item h="1" x="4"/>
        <item h="1" x="252"/>
        <item h="1" x="57"/>
        <item h="1" x="209"/>
        <item h="1" x="388"/>
        <item h="1" x="68"/>
        <item h="1" x="81"/>
        <item h="1" x="89"/>
        <item h="1" x="109"/>
        <item h="1" x="326"/>
        <item h="1" x="337"/>
        <item h="1" x="115"/>
        <item h="1" x="196"/>
        <item h="1" x="172"/>
        <item h="1" x="174"/>
        <item h="1" x="307"/>
        <item h="1" x="302"/>
        <item h="1" x="248"/>
        <item h="1" x="264"/>
        <item h="1" x="162"/>
        <item h="1" x="124"/>
        <item h="1" x="176"/>
        <item h="1" x="186"/>
        <item h="1" x="189"/>
        <item h="1" x="134"/>
        <item h="1" x="280"/>
        <item h="1" x="6"/>
        <item h="1" x="3"/>
        <item h="1" x="56"/>
        <item h="1" x="275"/>
        <item h="1" x="67"/>
        <item h="1" x="287"/>
        <item h="1" x="247"/>
        <item h="1" x="360"/>
        <item h="1" x="263"/>
        <item h="1" x="293"/>
        <item h="1" x="267"/>
        <item h="1" x="242"/>
        <item h="1" x="213"/>
        <item h="1" x="195"/>
        <item h="1" x="198"/>
        <item h="1" x="48"/>
        <item h="1" x="80"/>
        <item h="1" x="144"/>
        <item h="1" x="114"/>
        <item h="1" x="133"/>
        <item h="1" x="148"/>
        <item h="1" x="85"/>
        <item h="1" x="208"/>
        <item h="1" x="91"/>
        <item h="1" x="104"/>
        <item h="1" x="108"/>
        <item h="1" x="336"/>
        <item h="1" x="161"/>
        <item h="1" x="375"/>
        <item h="1" x="171"/>
        <item h="1" x="191"/>
        <item h="1" x="301"/>
        <item h="1" x="306"/>
        <item h="1" x="312"/>
        <item h="1" x="315"/>
        <item h="1" x="317"/>
        <item h="1" x="382"/>
        <item h="1" x="387"/>
        <item h="1" x="325"/>
        <item h="1" x="290"/>
        <item h="1" x="279"/>
        <item h="1" x="396"/>
        <item x="14"/>
        <item x="21"/>
        <item x="31"/>
        <item x="34"/>
        <item x="51"/>
        <item x="1"/>
        <item x="54"/>
        <item x="65"/>
        <item x="154"/>
        <item x="150"/>
        <item x="152"/>
        <item x="112"/>
        <item x="132"/>
        <item x="142"/>
        <item x="159"/>
        <item x="179"/>
        <item x="193"/>
        <item x="212"/>
        <item x="235"/>
        <item x="239"/>
        <item x="241"/>
        <item x="245"/>
        <item x="251"/>
        <item x="274"/>
        <item x="283"/>
        <item x="285"/>
        <item x="292"/>
        <item x="299"/>
        <item x="323"/>
        <item x="334"/>
        <item x="347"/>
        <item x="352"/>
        <item x="357"/>
        <item x="345"/>
        <item x="359"/>
        <item t="default"/>
      </items>
    </pivotField>
    <pivotField dataField="1" numFmtId="167" showAll="0"/>
    <pivotField dataField="1" numFmtId="167" showAll="0"/>
    <pivotField dataField="1" numFmtId="167" showAll="0"/>
  </pivotFields>
  <rowFields count="1">
    <field x="0"/>
  </rowFields>
  <rowItems count="36">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t="grand">
      <x/>
    </i>
  </rowItems>
  <colFields count="1">
    <field x="-2"/>
  </colFields>
  <colItems count="3">
    <i>
      <x/>
    </i>
    <i i="1">
      <x v="1"/>
    </i>
    <i i="2">
      <x v="2"/>
    </i>
  </colItems>
  <dataFields count="3">
    <dataField name="Autorizada" fld="1" baseField="0" baseItem="292" numFmtId="4"/>
    <dataField name="Empenhada" fld="2" baseField="0" baseItem="292" numFmtId="4"/>
    <dataField name="Liquidada" fld="3" baseField="0" baseItem="292" numFmtId="4"/>
  </dataFields>
  <formats count="26">
    <format dxfId="322">
      <pivotArea field="0" type="button" dataOnly="0" labelOnly="1" outline="0" axis="axisRow" fieldPosition="0"/>
    </format>
    <format dxfId="321">
      <pivotArea dataOnly="0" labelOnly="1" outline="0" fieldPosition="0">
        <references count="1">
          <reference field="4294967294" count="3">
            <x v="0"/>
            <x v="1"/>
            <x v="2"/>
          </reference>
        </references>
      </pivotArea>
    </format>
    <format dxfId="320">
      <pivotArea collapsedLevelsAreSubtotals="1" fieldPosition="0">
        <references count="1">
          <reference field="0" count="1">
            <x v="367"/>
          </reference>
        </references>
      </pivotArea>
    </format>
    <format dxfId="319">
      <pivotArea dataOnly="0" labelOnly="1" fieldPosition="0">
        <references count="1">
          <reference field="0" count="1">
            <x v="367"/>
          </reference>
        </references>
      </pivotArea>
    </format>
    <format dxfId="318">
      <pivotArea collapsedLevelsAreSubtotals="1" fieldPosition="0">
        <references count="1">
          <reference field="0" count="1">
            <x v="381"/>
          </reference>
        </references>
      </pivotArea>
    </format>
    <format dxfId="317">
      <pivotArea dataOnly="0" labelOnly="1" fieldPosition="0">
        <references count="1">
          <reference field="0" count="1">
            <x v="381"/>
          </reference>
        </references>
      </pivotArea>
    </format>
    <format dxfId="316">
      <pivotArea collapsedLevelsAreSubtotals="1" fieldPosition="0">
        <references count="1">
          <reference field="0" count="1">
            <x v="386"/>
          </reference>
        </references>
      </pivotArea>
    </format>
    <format dxfId="315">
      <pivotArea dataOnly="0" labelOnly="1" fieldPosition="0">
        <references count="1">
          <reference field="0" count="1">
            <x v="386"/>
          </reference>
        </references>
      </pivotArea>
    </format>
    <format dxfId="314">
      <pivotArea collapsedLevelsAreSubtotals="1" fieldPosition="0">
        <references count="1">
          <reference field="0" count="3">
            <x v="393"/>
            <x v="394"/>
            <x v="395"/>
          </reference>
        </references>
      </pivotArea>
    </format>
    <format dxfId="313">
      <pivotArea dataOnly="0" labelOnly="1" fieldPosition="0">
        <references count="1">
          <reference field="0" count="3">
            <x v="393"/>
            <x v="394"/>
            <x v="395"/>
          </reference>
        </references>
      </pivotArea>
    </format>
    <format dxfId="312">
      <pivotArea type="all" dataOnly="0" outline="0" fieldPosition="0"/>
    </format>
    <format dxfId="311">
      <pivotArea outline="0" collapsedLevelsAreSubtotals="1" fieldPosition="0"/>
    </format>
    <format dxfId="310">
      <pivotArea field="0" type="button" dataOnly="0" labelOnly="1" outline="0" axis="axisRow" fieldPosition="0"/>
    </format>
    <format dxfId="309">
      <pivotArea dataOnly="0" labelOnly="1" fieldPosition="0">
        <references count="1">
          <reference field="0" count="0"/>
        </references>
      </pivotArea>
    </format>
    <format dxfId="308">
      <pivotArea dataOnly="0" labelOnly="1" grandRow="1" outline="0" fieldPosition="0"/>
    </format>
    <format dxfId="307">
      <pivotArea dataOnly="0" labelOnly="1" outline="0" fieldPosition="0">
        <references count="1">
          <reference field="4294967294" count="3">
            <x v="0"/>
            <x v="1"/>
            <x v="2"/>
          </reference>
        </references>
      </pivotArea>
    </format>
    <format dxfId="306">
      <pivotArea collapsedLevelsAreSubtotals="1" fieldPosition="0">
        <references count="1">
          <reference field="0" count="1">
            <x v="369"/>
          </reference>
        </references>
      </pivotArea>
    </format>
    <format dxfId="305">
      <pivotArea dataOnly="0" labelOnly="1" fieldPosition="0">
        <references count="1">
          <reference field="0" count="1">
            <x v="369"/>
          </reference>
        </references>
      </pivotArea>
    </format>
    <format dxfId="304">
      <pivotArea collapsedLevelsAreSubtotals="1" fieldPosition="0">
        <references count="1">
          <reference field="0" count="6">
            <x v="370"/>
            <x v="371"/>
            <x v="372"/>
            <x v="373"/>
            <x v="374"/>
            <x v="375"/>
          </reference>
        </references>
      </pivotArea>
    </format>
    <format dxfId="303">
      <pivotArea dataOnly="0" labelOnly="1" fieldPosition="0">
        <references count="1">
          <reference field="0" count="6">
            <x v="370"/>
            <x v="371"/>
            <x v="372"/>
            <x v="373"/>
            <x v="374"/>
            <x v="375"/>
          </reference>
        </references>
      </pivotArea>
    </format>
    <format dxfId="302">
      <pivotArea collapsedLevelsAreSubtotals="1" fieldPosition="0">
        <references count="1">
          <reference field="0" count="2">
            <x v="376"/>
            <x v="377"/>
          </reference>
        </references>
      </pivotArea>
    </format>
    <format dxfId="301">
      <pivotArea dataOnly="0" labelOnly="1" fieldPosition="0">
        <references count="1">
          <reference field="0" count="2">
            <x v="376"/>
            <x v="377"/>
          </reference>
        </references>
      </pivotArea>
    </format>
    <format dxfId="300">
      <pivotArea collapsedLevelsAreSubtotals="1" fieldPosition="0">
        <references count="1">
          <reference field="0" count="2">
            <x v="378"/>
            <x v="379"/>
          </reference>
        </references>
      </pivotArea>
    </format>
    <format dxfId="299">
      <pivotArea dataOnly="0" labelOnly="1" fieldPosition="0">
        <references count="1">
          <reference field="0" count="2">
            <x v="378"/>
            <x v="379"/>
          </reference>
        </references>
      </pivotArea>
    </format>
    <format dxfId="298">
      <pivotArea collapsedLevelsAreSubtotals="1" fieldPosition="0">
        <references count="1">
          <reference field="0" count="1">
            <x v="380"/>
          </reference>
        </references>
      </pivotArea>
    </format>
    <format dxfId="297">
      <pivotArea dataOnly="0" labelOnly="1" fieldPosition="0">
        <references count="1">
          <reference field="0" count="1">
            <x v="38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ela dinâmica1" cacheId="5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gramas Governamentais - 2019 - Brumadinho">
  <location ref="A3:D30" firstHeaderRow="0" firstDataRow="1" firstDataCol="1"/>
  <pivotFields count="4">
    <pivotField axis="axisRow" showAll="0" sortType="descending">
      <items count="398">
        <item h="1" x="35"/>
        <item h="1" x="37"/>
        <item h="1" x="38"/>
        <item h="1" x="41"/>
        <item h="1" x="58"/>
        <item h="1" x="69"/>
        <item h="1" x="92"/>
        <item h="1" x="94"/>
        <item h="1" x="95"/>
        <item h="1" x="105"/>
        <item h="1" x="106"/>
        <item h="1" x="110"/>
        <item h="1" x="177"/>
        <item h="1" x="199"/>
        <item h="1" x="221"/>
        <item h="1" x="236"/>
        <item h="1" x="249"/>
        <item h="1" x="254"/>
        <item h="1" x="276"/>
        <item h="1" x="286"/>
        <item h="1" x="294"/>
        <item h="1" x="318"/>
        <item h="1" x="322"/>
        <item h="1" x="395"/>
        <item h="1" x="327"/>
        <item h="1" x="338"/>
        <item h="1" x="339"/>
        <item h="1" x="362"/>
        <item h="1" x="363"/>
        <item h="1" x="377"/>
        <item h="1" x="364"/>
        <item h="1" x="365"/>
        <item h="1" x="366"/>
        <item h="1" x="378"/>
        <item h="1" x="383"/>
        <item h="1" x="389"/>
        <item h="1" x="391"/>
        <item h="1" x="367"/>
        <item h="1" x="222"/>
        <item h="1" x="163"/>
        <item h="1" x="143"/>
        <item h="1" x="145"/>
        <item h="1" x="147"/>
        <item h="1" x="149"/>
        <item h="1" x="187"/>
        <item h="1" x="200"/>
        <item h="1" x="394"/>
        <item h="1" x="376"/>
        <item h="1" x="379"/>
        <item h="1" x="210"/>
        <item h="1" x="201"/>
        <item h="1" x="223"/>
        <item h="1" x="328"/>
        <item h="1" x="15"/>
        <item h="1" x="18"/>
        <item h="1" x="19"/>
        <item h="1" x="22"/>
        <item h="1" x="24"/>
        <item h="1" x="25"/>
        <item h="1" x="26"/>
        <item h="1" x="28"/>
        <item h="1" x="32"/>
        <item h="1" x="33"/>
        <item h="1" x="42"/>
        <item h="1" x="45"/>
        <item h="1" x="49"/>
        <item h="1" x="52"/>
        <item h="1" x="59"/>
        <item h="1" x="63"/>
        <item h="1" x="70"/>
        <item h="1" x="75"/>
        <item h="1" x="76"/>
        <item h="1" x="96"/>
        <item h="1" x="100"/>
        <item h="1" x="86"/>
        <item h="1" x="82"/>
        <item h="1" x="107"/>
        <item h="1" x="111"/>
        <item h="1" x="155"/>
        <item h="1" x="116"/>
        <item h="1" x="153"/>
        <item h="1" x="368"/>
        <item h="1" x="164"/>
        <item h="1" x="173"/>
        <item h="1" x="175"/>
        <item h="1" x="192"/>
        <item h="1" x="197"/>
        <item h="1" x="202"/>
        <item h="1" x="211"/>
        <item h="1" x="214"/>
        <item h="1" x="224"/>
        <item h="1" x="225"/>
        <item h="1" x="237"/>
        <item h="1" x="238"/>
        <item h="1" x="250"/>
        <item h="1" x="253"/>
        <item h="1" x="255"/>
        <item h="1" x="256"/>
        <item h="1" x="257"/>
        <item h="1" x="258"/>
        <item h="1" x="259"/>
        <item h="1" x="265"/>
        <item h="1" x="268"/>
        <item h="1" x="269"/>
        <item h="1" x="272"/>
        <item h="1" x="273"/>
        <item h="1" x="277"/>
        <item h="1" x="288"/>
        <item h="1" x="291"/>
        <item h="1" x="295"/>
        <item h="1" x="296"/>
        <item h="1" x="303"/>
        <item h="1" x="305"/>
        <item h="1" x="308"/>
        <item h="1" x="311"/>
        <item h="1" x="313"/>
        <item h="1" x="316"/>
        <item h="1" x="320"/>
        <item h="1" x="321"/>
        <item h="1" x="329"/>
        <item h="1" x="330"/>
        <item h="1" x="369"/>
        <item h="1" x="284"/>
        <item h="1" x="370"/>
        <item h="1" x="380"/>
        <item h="1" x="392"/>
        <item h="1" x="165"/>
        <item h="1" x="240"/>
        <item h="1" x="78"/>
        <item h="1" x="331"/>
        <item h="1" x="156"/>
        <item h="1" x="348"/>
        <item h="1" x="90"/>
        <item h="1" x="79"/>
        <item h="1" x="297"/>
        <item h="1" x="47"/>
        <item h="1" x="226"/>
        <item h="1" x="260"/>
        <item h="1" x="372"/>
        <item h="1" x="243"/>
        <item h="1" x="244"/>
        <item h="1" x="340"/>
        <item h="1" x="298"/>
        <item h="1" x="227"/>
        <item h="1" x="353"/>
        <item h="1" x="270"/>
        <item h="1" x="373"/>
        <item h="1" x="384"/>
        <item h="1" x="361"/>
        <item h="1" x="393"/>
        <item h="1" x="341"/>
        <item h="1" x="178"/>
        <item h="1" x="332"/>
        <item h="1" x="217"/>
        <item h="1" x="228"/>
        <item h="1" x="203"/>
        <item h="1" x="230"/>
        <item h="1" x="231"/>
        <item h="1" x="169"/>
        <item h="1" x="232"/>
        <item h="1" x="218"/>
        <item h="1" x="157"/>
        <item h="1" x="158"/>
        <item h="1" x="151"/>
        <item h="1" x="121"/>
        <item h="1" x="125"/>
        <item h="1" x="129"/>
        <item h="1" x="130"/>
        <item h="1" x="135"/>
        <item h="1" x="140"/>
        <item h="1" x="141"/>
        <item h="1" x="184"/>
        <item h="1" x="188"/>
        <item h="1" x="182"/>
        <item h="1" x="183"/>
        <item h="1" x="181"/>
        <item h="1" x="5"/>
        <item h="1" x="10"/>
        <item h="1" x="30"/>
        <item h="1" x="333"/>
        <item h="1" x="185"/>
        <item h="1" x="261"/>
        <item h="1" x="180"/>
        <item h="1" x="262"/>
        <item h="1" x="354"/>
        <item h="1" x="355"/>
        <item h="1" x="349"/>
        <item h="1" x="350"/>
        <item h="1" x="351"/>
        <item h="1" x="219"/>
        <item h="1" x="346"/>
        <item h="1" x="358"/>
        <item h="1" x="190"/>
        <item h="1" x="204"/>
        <item h="1" x="205"/>
        <item h="1" x="206"/>
        <item h="1" x="233"/>
        <item h="1" x="234"/>
        <item h="1" x="356"/>
        <item h="1" x="342"/>
        <item h="1" x="344"/>
        <item h="1" x="281"/>
        <item h="1" x="8"/>
        <item h="1" x="71"/>
        <item h="1" x="117"/>
        <item h="1" x="390"/>
        <item h="1" x="385"/>
        <item h="1" x="97"/>
        <item h="1" x="72"/>
        <item h="1" x="73"/>
        <item h="1" x="146"/>
        <item h="1" x="319"/>
        <item h="1" x="215"/>
        <item h="1" x="87"/>
        <item h="1" x="101"/>
        <item h="1" x="74"/>
        <item h="1" x="102"/>
        <item h="1" x="136"/>
        <item h="1" x="118"/>
        <item h="1" x="137"/>
        <item h="1" x="138"/>
        <item h="1" x="139"/>
        <item h="1" x="119"/>
        <item h="1" x="229"/>
        <item h="1" x="371"/>
        <item h="1" x="103"/>
        <item h="1" x="216"/>
        <item h="1" x="88"/>
        <item h="1" x="93"/>
        <item h="1" x="220"/>
        <item h="1" x="2"/>
        <item h="1" x="55"/>
        <item h="1" x="246"/>
        <item h="1" x="266"/>
        <item h="1" x="194"/>
        <item h="1" x="271"/>
        <item h="1" x="113"/>
        <item h="1" x="207"/>
        <item h="1" x="66"/>
        <item h="1" x="335"/>
        <item h="1" x="160"/>
        <item h="1" x="374"/>
        <item h="1" x="170"/>
        <item h="1" x="300"/>
        <item h="1" x="310"/>
        <item h="1" x="314"/>
        <item h="1" x="381"/>
        <item h="1" x="386"/>
        <item h="1" x="324"/>
        <item h="1" x="289"/>
        <item h="1" x="278"/>
        <item h="1" x="126"/>
        <item h="1" x="83"/>
        <item h="1" x="84"/>
        <item h="1" x="23"/>
        <item h="1" x="11"/>
        <item h="1" x="50"/>
        <item h="1" x="120"/>
        <item h="1" x="43"/>
        <item h="1" x="98"/>
        <item h="1" x="60"/>
        <item h="1" x="166"/>
        <item h="1" x="167"/>
        <item h="1" x="309"/>
        <item h="1" x="27"/>
        <item h="1" x="77"/>
        <item h="1" x="127"/>
        <item h="1" x="16"/>
        <item h="1" x="12"/>
        <item h="1" x="304"/>
        <item h="1" x="99"/>
        <item h="1" x="20"/>
        <item h="1" x="61"/>
        <item h="1" x="29"/>
        <item h="1" x="7"/>
        <item h="1" x="9"/>
        <item h="1" x="343"/>
        <item h="1" x="17"/>
        <item h="1" x="62"/>
        <item h="1" x="122"/>
        <item h="1" x="123"/>
        <item h="1" x="44"/>
        <item h="1" x="46"/>
        <item h="1" x="13"/>
        <item h="1" x="131"/>
        <item h="1" x="128"/>
        <item h="1" x="39"/>
        <item h="1" x="36"/>
        <item h="1" x="40"/>
        <item h="1" x="64"/>
        <item h="1" x="168"/>
        <item h="1" x="282"/>
        <item h="1" x="0"/>
        <item h="1" x="53"/>
        <item x="4"/>
        <item x="252"/>
        <item x="57"/>
        <item x="209"/>
        <item x="388"/>
        <item x="68"/>
        <item x="81"/>
        <item x="89"/>
        <item x="109"/>
        <item x="326"/>
        <item x="337"/>
        <item x="115"/>
        <item x="196"/>
        <item x="172"/>
        <item x="174"/>
        <item x="307"/>
        <item x="302"/>
        <item x="248"/>
        <item x="264"/>
        <item x="162"/>
        <item x="124"/>
        <item x="176"/>
        <item x="186"/>
        <item x="189"/>
        <item x="134"/>
        <item x="280"/>
        <item h="1" x="6"/>
        <item h="1" x="3"/>
        <item h="1" x="56"/>
        <item h="1" x="275"/>
        <item h="1" x="67"/>
        <item h="1" x="287"/>
        <item h="1" x="247"/>
        <item h="1" x="360"/>
        <item h="1" x="263"/>
        <item h="1" x="293"/>
        <item h="1" x="267"/>
        <item h="1" x="242"/>
        <item h="1" x="213"/>
        <item h="1" x="195"/>
        <item h="1" x="198"/>
        <item h="1" x="48"/>
        <item h="1" x="80"/>
        <item h="1" x="144"/>
        <item h="1" x="114"/>
        <item h="1" x="133"/>
        <item h="1" x="148"/>
        <item h="1" x="85"/>
        <item h="1" x="208"/>
        <item h="1" x="91"/>
        <item h="1" x="104"/>
        <item h="1" x="108"/>
        <item h="1" x="336"/>
        <item h="1" x="161"/>
        <item h="1" x="375"/>
        <item h="1" x="171"/>
        <item h="1" x="191"/>
        <item h="1" x="301"/>
        <item h="1" x="306"/>
        <item h="1" x="312"/>
        <item h="1" x="315"/>
        <item h="1" x="317"/>
        <item h="1" x="382"/>
        <item h="1" x="387"/>
        <item h="1" x="325"/>
        <item h="1" x="290"/>
        <item h="1" x="279"/>
        <item h="1" x="396"/>
        <item h="1" x="14"/>
        <item h="1" x="21"/>
        <item h="1" x="31"/>
        <item h="1" x="34"/>
        <item h="1" x="51"/>
        <item h="1" x="1"/>
        <item h="1" x="54"/>
        <item h="1" x="65"/>
        <item h="1" x="154"/>
        <item h="1" x="150"/>
        <item h="1" x="152"/>
        <item h="1" x="112"/>
        <item h="1" x="132"/>
        <item h="1" x="142"/>
        <item h="1" x="159"/>
        <item h="1" x="179"/>
        <item h="1" x="193"/>
        <item h="1" x="212"/>
        <item h="1" x="235"/>
        <item h="1" x="239"/>
        <item h="1" x="241"/>
        <item h="1" x="245"/>
        <item h="1" x="251"/>
        <item h="1" x="274"/>
        <item h="1" x="283"/>
        <item h="1" x="285"/>
        <item h="1" x="292"/>
        <item h="1" x="299"/>
        <item h="1" x="323"/>
        <item h="1" x="334"/>
        <item h="1" x="347"/>
        <item h="1" x="352"/>
        <item h="1" x="357"/>
        <item h="1" x="345"/>
        <item h="1" x="359"/>
        <item t="default"/>
      </items>
      <autoSortScope>
        <pivotArea dataOnly="0" outline="0" fieldPosition="0">
          <references count="1">
            <reference field="4294967294" count="1" selected="0">
              <x v="2"/>
            </reference>
          </references>
        </pivotArea>
      </autoSortScope>
    </pivotField>
    <pivotField dataField="1" numFmtId="167" showAll="0"/>
    <pivotField dataField="1" numFmtId="167" showAll="0"/>
    <pivotField dataField="1" numFmtId="167" showAll="0"/>
  </pivotFields>
  <rowFields count="1">
    <field x="0"/>
  </rowFields>
  <rowItems count="27">
    <i>
      <x v="305"/>
    </i>
    <i>
      <x v="298"/>
    </i>
    <i>
      <x v="300"/>
    </i>
    <i>
      <x v="314"/>
    </i>
    <i>
      <x v="313"/>
    </i>
    <i>
      <x v="297"/>
    </i>
    <i>
      <x v="301"/>
    </i>
    <i>
      <x v="294"/>
    </i>
    <i>
      <x v="299"/>
    </i>
    <i>
      <x v="306"/>
    </i>
    <i>
      <x v="303"/>
    </i>
    <i>
      <x v="295"/>
    </i>
    <i>
      <x v="315"/>
    </i>
    <i>
      <x v="318"/>
    </i>
    <i>
      <x v="296"/>
    </i>
    <i>
      <x v="309"/>
    </i>
    <i>
      <x v="310"/>
    </i>
    <i>
      <x v="304"/>
    </i>
    <i>
      <x v="311"/>
    </i>
    <i>
      <x v="308"/>
    </i>
    <i>
      <x v="302"/>
    </i>
    <i>
      <x v="312"/>
    </i>
    <i>
      <x v="317"/>
    </i>
    <i>
      <x v="319"/>
    </i>
    <i>
      <x v="307"/>
    </i>
    <i>
      <x v="316"/>
    </i>
    <i t="grand">
      <x/>
    </i>
  </rowItems>
  <colFields count="1">
    <field x="-2"/>
  </colFields>
  <colItems count="3">
    <i>
      <x/>
    </i>
    <i i="1">
      <x v="1"/>
    </i>
    <i i="2">
      <x v="2"/>
    </i>
  </colItems>
  <dataFields count="3">
    <dataField name="Autorizado" fld="1" baseField="0" baseItem="292" numFmtId="4"/>
    <dataField name="Empenhado" fld="2" baseField="0" baseItem="292" numFmtId="4"/>
    <dataField name="Liquidado" fld="3" baseField="0" baseItem="292" numFmtId="4"/>
  </dataFields>
  <formats count="20">
    <format dxfId="296">
      <pivotArea dataOnly="0" fieldPosition="0">
        <references count="1">
          <reference field="0" count="1">
            <x v="300"/>
          </reference>
        </references>
      </pivotArea>
    </format>
    <format dxfId="295">
      <pivotArea dataOnly="0" fieldPosition="0">
        <references count="1">
          <reference field="0" count="1">
            <x v="301"/>
          </reference>
        </references>
      </pivotArea>
    </format>
    <format dxfId="294">
      <pivotArea dataOnly="0" fieldPosition="0">
        <references count="1">
          <reference field="0" count="1">
            <x v="302"/>
          </reference>
        </references>
      </pivotArea>
    </format>
    <format dxfId="293">
      <pivotArea type="all" dataOnly="0" outline="0" fieldPosition="0"/>
    </format>
    <format dxfId="292">
      <pivotArea outline="0" collapsedLevelsAreSubtotals="1" fieldPosition="0"/>
    </format>
    <format dxfId="291">
      <pivotArea field="0" type="button" dataOnly="0" labelOnly="1" outline="0" axis="axisRow" fieldPosition="0"/>
    </format>
    <format dxfId="290">
      <pivotArea dataOnly="0" labelOnly="1" fieldPosition="0">
        <references count="1">
          <reference field="0" count="0"/>
        </references>
      </pivotArea>
    </format>
    <format dxfId="289">
      <pivotArea dataOnly="0" labelOnly="1" grandRow="1" outline="0" fieldPosition="0"/>
    </format>
    <format dxfId="288">
      <pivotArea dataOnly="0" labelOnly="1" outline="0" fieldPosition="0">
        <references count="1">
          <reference field="4294967294" count="3">
            <x v="0"/>
            <x v="1"/>
            <x v="2"/>
          </reference>
        </references>
      </pivotArea>
    </format>
    <format dxfId="287">
      <pivotArea collapsedLevelsAreSubtotals="1" fieldPosition="0">
        <references count="1">
          <reference field="0" count="1">
            <x v="299"/>
          </reference>
        </references>
      </pivotArea>
    </format>
    <format dxfId="286">
      <pivotArea dataOnly="0" labelOnly="1" fieldPosition="0">
        <references count="1">
          <reference field="0" count="1">
            <x v="299"/>
          </reference>
        </references>
      </pivotArea>
    </format>
    <format dxfId="285">
      <pivotArea dataOnly="0" fieldPosition="0">
        <references count="1">
          <reference field="0" count="1">
            <x v="305"/>
          </reference>
        </references>
      </pivotArea>
    </format>
    <format dxfId="284">
      <pivotArea collapsedLevelsAreSubtotals="1" fieldPosition="0">
        <references count="1">
          <reference field="0" count="1">
            <x v="314"/>
          </reference>
        </references>
      </pivotArea>
    </format>
    <format dxfId="283">
      <pivotArea dataOnly="0" labelOnly="1" fieldPosition="0">
        <references count="1">
          <reference field="0" count="1">
            <x v="314"/>
          </reference>
        </references>
      </pivotArea>
    </format>
    <format dxfId="282">
      <pivotArea dataOnly="0" fieldPosition="0">
        <references count="1">
          <reference field="0" count="1">
            <x v="318"/>
          </reference>
        </references>
      </pivotArea>
    </format>
    <format dxfId="281">
      <pivotArea dataOnly="0" fieldPosition="0">
        <references count="1">
          <reference field="0" count="1">
            <x v="306"/>
          </reference>
        </references>
      </pivotArea>
    </format>
    <format dxfId="280">
      <pivotArea dataOnly="0" fieldPosition="0">
        <references count="1">
          <reference field="0" count="1">
            <x v="308"/>
          </reference>
        </references>
      </pivotArea>
    </format>
    <format dxfId="279">
      <pivotArea dataOnly="0" fieldPosition="0">
        <references count="1">
          <reference field="0" count="1">
            <x v="315"/>
          </reference>
        </references>
      </pivotArea>
    </format>
    <format dxfId="278">
      <pivotArea field="0" type="button" dataOnly="0" labelOnly="1" outline="0" axis="axisRow" fieldPosition="0"/>
    </format>
    <format dxfId="277">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ela dinâmica1" cacheId="5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pesa por SubFunção - Brumadinho - 2019">
  <location ref="A3:D44" firstHeaderRow="0" firstDataRow="1" firstDataCol="1"/>
  <pivotFields count="4">
    <pivotField axis="axisRow" showAll="0">
      <items count="398">
        <item h="1" x="35"/>
        <item h="1" x="37"/>
        <item h="1" x="38"/>
        <item h="1" x="41"/>
        <item h="1" x="58"/>
        <item h="1" x="69"/>
        <item h="1" x="92"/>
        <item h="1" x="94"/>
        <item h="1" x="95"/>
        <item h="1" x="105"/>
        <item h="1" x="106"/>
        <item h="1" x="110"/>
        <item h="1" x="177"/>
        <item h="1" x="199"/>
        <item h="1" x="221"/>
        <item h="1" x="236"/>
        <item h="1" x="249"/>
        <item h="1" x="254"/>
        <item h="1" x="276"/>
        <item h="1" x="286"/>
        <item h="1" x="294"/>
        <item h="1" x="318"/>
        <item h="1" x="322"/>
        <item h="1" x="395"/>
        <item h="1" x="327"/>
        <item h="1" x="338"/>
        <item h="1" x="339"/>
        <item h="1" x="362"/>
        <item h="1" x="363"/>
        <item h="1" x="377"/>
        <item h="1" x="364"/>
        <item h="1" x="365"/>
        <item h="1" x="366"/>
        <item h="1" x="378"/>
        <item h="1" x="383"/>
        <item h="1" x="389"/>
        <item h="1" x="391"/>
        <item h="1" x="367"/>
        <item h="1" x="222"/>
        <item h="1" x="163"/>
        <item h="1" x="143"/>
        <item h="1" x="145"/>
        <item h="1" x="147"/>
        <item h="1" x="149"/>
        <item h="1" x="187"/>
        <item h="1" x="200"/>
        <item h="1" x="394"/>
        <item h="1" x="376"/>
        <item h="1" x="379"/>
        <item h="1" x="210"/>
        <item h="1" x="201"/>
        <item h="1" x="223"/>
        <item h="1" x="328"/>
        <item h="1" x="15"/>
        <item h="1" x="18"/>
        <item h="1" x="19"/>
        <item h="1" x="22"/>
        <item h="1" x="24"/>
        <item h="1" x="25"/>
        <item h="1" x="26"/>
        <item h="1" x="28"/>
        <item h="1" x="32"/>
        <item h="1" x="33"/>
        <item h="1" x="42"/>
        <item h="1" x="45"/>
        <item h="1" x="49"/>
        <item h="1" x="52"/>
        <item h="1" x="59"/>
        <item h="1" x="63"/>
        <item h="1" x="70"/>
        <item h="1" x="75"/>
        <item h="1" x="76"/>
        <item h="1" x="96"/>
        <item h="1" x="100"/>
        <item h="1" x="86"/>
        <item h="1" x="82"/>
        <item h="1" x="107"/>
        <item h="1" x="111"/>
        <item h="1" x="155"/>
        <item h="1" x="116"/>
        <item h="1" x="153"/>
        <item h="1" x="368"/>
        <item h="1" x="164"/>
        <item h="1" x="173"/>
        <item h="1" x="175"/>
        <item h="1" x="192"/>
        <item h="1" x="197"/>
        <item h="1" x="202"/>
        <item h="1" x="211"/>
        <item h="1" x="214"/>
        <item h="1" x="224"/>
        <item h="1" x="225"/>
        <item h="1" x="237"/>
        <item h="1" x="238"/>
        <item h="1" x="250"/>
        <item h="1" x="253"/>
        <item h="1" x="255"/>
        <item h="1" x="256"/>
        <item h="1" x="257"/>
        <item h="1" x="258"/>
        <item h="1" x="259"/>
        <item h="1" x="265"/>
        <item h="1" x="268"/>
        <item h="1" x="269"/>
        <item h="1" x="272"/>
        <item h="1" x="273"/>
        <item h="1" x="277"/>
        <item h="1" x="288"/>
        <item h="1" x="291"/>
        <item h="1" x="295"/>
        <item h="1" x="296"/>
        <item h="1" x="303"/>
        <item h="1" x="305"/>
        <item h="1" x="308"/>
        <item h="1" x="311"/>
        <item h="1" x="313"/>
        <item h="1" x="316"/>
        <item h="1" x="320"/>
        <item h="1" x="321"/>
        <item h="1" x="329"/>
        <item h="1" x="330"/>
        <item h="1" x="369"/>
        <item h="1" x="284"/>
        <item h="1" x="370"/>
        <item h="1" x="380"/>
        <item h="1" x="392"/>
        <item h="1" x="165"/>
        <item h="1" x="240"/>
        <item h="1" x="78"/>
        <item h="1" x="331"/>
        <item h="1" x="156"/>
        <item h="1" x="348"/>
        <item h="1" x="90"/>
        <item h="1" x="79"/>
        <item h="1" x="297"/>
        <item h="1" x="47"/>
        <item h="1" x="226"/>
        <item h="1" x="260"/>
        <item h="1" x="372"/>
        <item h="1" x="243"/>
        <item h="1" x="244"/>
        <item h="1" x="340"/>
        <item h="1" x="298"/>
        <item h="1" x="227"/>
        <item h="1" x="353"/>
        <item h="1" x="270"/>
        <item h="1" x="373"/>
        <item h="1" x="384"/>
        <item h="1" x="361"/>
        <item h="1" x="393"/>
        <item h="1" x="341"/>
        <item h="1" x="178"/>
        <item h="1" x="332"/>
        <item h="1" x="217"/>
        <item h="1" x="228"/>
        <item h="1" x="203"/>
        <item h="1" x="230"/>
        <item h="1" x="231"/>
        <item h="1" x="169"/>
        <item h="1" x="232"/>
        <item h="1" x="218"/>
        <item h="1" x="157"/>
        <item h="1" x="158"/>
        <item h="1" x="151"/>
        <item h="1" x="121"/>
        <item h="1" x="125"/>
        <item h="1" x="129"/>
        <item h="1" x="130"/>
        <item h="1" x="135"/>
        <item h="1" x="140"/>
        <item h="1" x="141"/>
        <item h="1" x="184"/>
        <item h="1" x="188"/>
        <item h="1" x="182"/>
        <item h="1" x="183"/>
        <item h="1" x="181"/>
        <item h="1" x="5"/>
        <item h="1" x="10"/>
        <item h="1" x="30"/>
        <item h="1" x="333"/>
        <item h="1" x="185"/>
        <item h="1" x="261"/>
        <item h="1" x="180"/>
        <item h="1" x="262"/>
        <item h="1" x="354"/>
        <item h="1" x="355"/>
        <item h="1" x="349"/>
        <item h="1" x="350"/>
        <item h="1" x="351"/>
        <item h="1" x="219"/>
        <item h="1" x="346"/>
        <item h="1" x="358"/>
        <item h="1" x="190"/>
        <item h="1" x="204"/>
        <item h="1" x="205"/>
        <item h="1" x="206"/>
        <item h="1" x="233"/>
        <item h="1" x="234"/>
        <item h="1" x="356"/>
        <item h="1" x="342"/>
        <item h="1" x="344"/>
        <item h="1" x="281"/>
        <item h="1" x="8"/>
        <item h="1" x="71"/>
        <item h="1" x="117"/>
        <item h="1" x="390"/>
        <item h="1" x="385"/>
        <item h="1" x="97"/>
        <item h="1" x="72"/>
        <item h="1" x="73"/>
        <item h="1" x="146"/>
        <item h="1" x="319"/>
        <item h="1" x="215"/>
        <item h="1" x="87"/>
        <item h="1" x="101"/>
        <item h="1" x="74"/>
        <item h="1" x="102"/>
        <item h="1" x="136"/>
        <item h="1" x="118"/>
        <item h="1" x="137"/>
        <item h="1" x="138"/>
        <item h="1" x="139"/>
        <item h="1" x="119"/>
        <item h="1" x="229"/>
        <item h="1" x="371"/>
        <item h="1" x="103"/>
        <item h="1" x="216"/>
        <item h="1" x="88"/>
        <item h="1" x="93"/>
        <item h="1" x="220"/>
        <item h="1" x="2"/>
        <item h="1" x="55"/>
        <item h="1" x="246"/>
        <item h="1" x="266"/>
        <item h="1" x="194"/>
        <item h="1" x="271"/>
        <item h="1" x="113"/>
        <item h="1" x="207"/>
        <item h="1" x="66"/>
        <item h="1" x="335"/>
        <item h="1" x="160"/>
        <item h="1" x="374"/>
        <item h="1" x="170"/>
        <item h="1" x="300"/>
        <item h="1" x="310"/>
        <item h="1" x="314"/>
        <item h="1" x="381"/>
        <item h="1" x="386"/>
        <item h="1" x="324"/>
        <item h="1" x="289"/>
        <item h="1" x="278"/>
        <item h="1" x="126"/>
        <item h="1" x="83"/>
        <item h="1" x="84"/>
        <item h="1" x="23"/>
        <item h="1" x="11"/>
        <item h="1" x="50"/>
        <item h="1" x="120"/>
        <item h="1" x="43"/>
        <item h="1" x="98"/>
        <item h="1" x="60"/>
        <item h="1" x="166"/>
        <item h="1" x="167"/>
        <item h="1" x="309"/>
        <item h="1" x="27"/>
        <item h="1" x="77"/>
        <item h="1" x="127"/>
        <item h="1" x="16"/>
        <item h="1" x="12"/>
        <item h="1" x="304"/>
        <item h="1" x="99"/>
        <item h="1" x="20"/>
        <item h="1" x="61"/>
        <item h="1" x="29"/>
        <item h="1" x="7"/>
        <item h="1" x="9"/>
        <item h="1" x="343"/>
        <item h="1" x="17"/>
        <item h="1" x="62"/>
        <item h="1" x="122"/>
        <item h="1" x="123"/>
        <item h="1" x="44"/>
        <item h="1" x="46"/>
        <item h="1" x="13"/>
        <item h="1" x="131"/>
        <item h="1" x="128"/>
        <item h="1" x="39"/>
        <item h="1" x="36"/>
        <item h="1" x="40"/>
        <item h="1" x="64"/>
        <item h="1" x="168"/>
        <item h="1" x="282"/>
        <item h="1" x="0"/>
        <item h="1" x="53"/>
        <item h="1" x="4"/>
        <item h="1" x="252"/>
        <item h="1" x="57"/>
        <item h="1" x="209"/>
        <item h="1" x="388"/>
        <item h="1" x="68"/>
        <item h="1" x="81"/>
        <item h="1" x="89"/>
        <item h="1" x="109"/>
        <item h="1" x="326"/>
        <item h="1" x="337"/>
        <item h="1" x="115"/>
        <item h="1" x="196"/>
        <item h="1" x="172"/>
        <item h="1" x="174"/>
        <item h="1" x="307"/>
        <item h="1" x="302"/>
        <item h="1" x="248"/>
        <item h="1" x="264"/>
        <item h="1" x="162"/>
        <item h="1" x="124"/>
        <item h="1" x="176"/>
        <item h="1" x="186"/>
        <item h="1" x="189"/>
        <item h="1" x="134"/>
        <item h="1" x="280"/>
        <item h="1" x="6"/>
        <item x="3"/>
        <item x="56"/>
        <item x="275"/>
        <item x="67"/>
        <item x="287"/>
        <item x="247"/>
        <item x="360"/>
        <item x="263"/>
        <item x="293"/>
        <item x="267"/>
        <item x="242"/>
        <item x="213"/>
        <item x="195"/>
        <item x="198"/>
        <item x="48"/>
        <item x="80"/>
        <item x="144"/>
        <item x="114"/>
        <item x="133"/>
        <item x="148"/>
        <item x="85"/>
        <item x="208"/>
        <item x="91"/>
        <item x="104"/>
        <item x="108"/>
        <item x="336"/>
        <item x="161"/>
        <item x="375"/>
        <item x="171"/>
        <item x="191"/>
        <item x="301"/>
        <item x="306"/>
        <item x="312"/>
        <item x="315"/>
        <item x="317"/>
        <item x="382"/>
        <item x="387"/>
        <item x="325"/>
        <item x="290"/>
        <item x="279"/>
        <item h="1" x="396"/>
        <item h="1" x="14"/>
        <item h="1" x="21"/>
        <item h="1" x="31"/>
        <item h="1" x="34"/>
        <item h="1" x="51"/>
        <item h="1" x="1"/>
        <item h="1" x="54"/>
        <item h="1" x="65"/>
        <item h="1" x="154"/>
        <item h="1" x="150"/>
        <item h="1" x="152"/>
        <item h="1" x="112"/>
        <item h="1" x="132"/>
        <item h="1" x="142"/>
        <item h="1" x="159"/>
        <item h="1" x="179"/>
        <item h="1" x="193"/>
        <item h="1" x="212"/>
        <item h="1" x="235"/>
        <item h="1" x="239"/>
        <item h="1" x="241"/>
        <item h="1" x="245"/>
        <item h="1" x="251"/>
        <item h="1" x="274"/>
        <item h="1" x="283"/>
        <item h="1" x="285"/>
        <item h="1" x="292"/>
        <item h="1" x="299"/>
        <item h="1" x="323"/>
        <item h="1" x="334"/>
        <item h="1" x="347"/>
        <item h="1" x="352"/>
        <item h="1" x="357"/>
        <item h="1" x="345"/>
        <item h="1" x="359"/>
        <item t="default"/>
      </items>
    </pivotField>
    <pivotField dataField="1" numFmtId="167" showAll="0"/>
    <pivotField dataField="1" numFmtId="167" showAll="0"/>
    <pivotField dataField="1" numFmtId="167" showAll="0"/>
  </pivotFields>
  <rowFields count="1">
    <field x="0"/>
  </rowFields>
  <rowItems count="41">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t="grand">
      <x/>
    </i>
  </rowItems>
  <colFields count="1">
    <field x="-2"/>
  </colFields>
  <colItems count="3">
    <i>
      <x/>
    </i>
    <i i="1">
      <x v="1"/>
    </i>
    <i i="2">
      <x v="2"/>
    </i>
  </colItems>
  <dataFields count="3">
    <dataField name="Autorizada" fld="1" baseField="0" baseItem="292" numFmtId="4"/>
    <dataField name="Empenhada" fld="2" baseField="0" baseItem="292" numFmtId="4"/>
    <dataField name="Liquidada" fld="3" baseField="0" baseItem="292" numFmtId="4"/>
  </dataFields>
  <formats count="8">
    <format dxfId="276">
      <pivotArea field="0" type="button" dataOnly="0" labelOnly="1" outline="0" axis="axisRow" fieldPosition="0"/>
    </format>
    <format dxfId="275">
      <pivotArea dataOnly="0" labelOnly="1" outline="0" fieldPosition="0">
        <references count="1">
          <reference field="4294967294" count="3">
            <x v="0"/>
            <x v="1"/>
            <x v="2"/>
          </reference>
        </references>
      </pivotArea>
    </format>
    <format dxfId="274">
      <pivotArea type="all" dataOnly="0" outline="0" fieldPosition="0"/>
    </format>
    <format dxfId="273">
      <pivotArea outline="0" collapsedLevelsAreSubtotals="1" fieldPosition="0"/>
    </format>
    <format dxfId="272">
      <pivotArea field="0" type="button" dataOnly="0" labelOnly="1" outline="0" axis="axisRow" fieldPosition="0"/>
    </format>
    <format dxfId="271">
      <pivotArea dataOnly="0" labelOnly="1" fieldPosition="0">
        <references count="1">
          <reference field="0" count="0"/>
        </references>
      </pivotArea>
    </format>
    <format dxfId="270">
      <pivotArea dataOnly="0" labelOnly="1" grandRow="1" outline="0" fieldPosition="0"/>
    </format>
    <format dxfId="269">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ela dinâmica1" cacheId="5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pesa por Função">
  <location ref="A3:D25" firstHeaderRow="0" firstDataRow="1" firstDataCol="1"/>
  <pivotFields count="4">
    <pivotField axis="axisRow" showAll="0">
      <items count="398">
        <item h="1" x="35"/>
        <item h="1" x="37"/>
        <item h="1" x="38"/>
        <item h="1" x="41"/>
        <item h="1" x="58"/>
        <item h="1" x="69"/>
        <item h="1" x="92"/>
        <item h="1" x="94"/>
        <item h="1" x="95"/>
        <item h="1" x="105"/>
        <item h="1" x="106"/>
        <item h="1" x="110"/>
        <item h="1" x="177"/>
        <item h="1" x="199"/>
        <item h="1" x="221"/>
        <item h="1" x="236"/>
        <item h="1" x="249"/>
        <item h="1" x="254"/>
        <item h="1" x="276"/>
        <item h="1" x="286"/>
        <item h="1" x="294"/>
        <item h="1" x="318"/>
        <item h="1" x="322"/>
        <item h="1" x="395"/>
        <item h="1" x="327"/>
        <item h="1" x="338"/>
        <item h="1" x="339"/>
        <item h="1" x="362"/>
        <item h="1" x="363"/>
        <item h="1" x="377"/>
        <item h="1" x="364"/>
        <item h="1" x="365"/>
        <item h="1" x="366"/>
        <item h="1" x="378"/>
        <item h="1" x="383"/>
        <item h="1" x="389"/>
        <item h="1" x="391"/>
        <item h="1" x="367"/>
        <item h="1" x="222"/>
        <item h="1" x="163"/>
        <item h="1" x="143"/>
        <item h="1" x="145"/>
        <item h="1" x="147"/>
        <item h="1" x="149"/>
        <item h="1" x="187"/>
        <item h="1" x="200"/>
        <item h="1" x="394"/>
        <item h="1" x="376"/>
        <item h="1" x="379"/>
        <item h="1" x="210"/>
        <item h="1" x="201"/>
        <item h="1" x="223"/>
        <item h="1" x="328"/>
        <item h="1" x="15"/>
        <item h="1" x="18"/>
        <item h="1" x="19"/>
        <item h="1" x="22"/>
        <item h="1" x="24"/>
        <item h="1" x="25"/>
        <item h="1" x="26"/>
        <item h="1" x="28"/>
        <item h="1" x="32"/>
        <item h="1" x="33"/>
        <item h="1" x="42"/>
        <item h="1" x="45"/>
        <item h="1" x="49"/>
        <item h="1" x="52"/>
        <item h="1" x="59"/>
        <item h="1" x="63"/>
        <item h="1" x="70"/>
        <item h="1" x="75"/>
        <item h="1" x="76"/>
        <item h="1" x="96"/>
        <item h="1" x="100"/>
        <item h="1" x="86"/>
        <item h="1" x="82"/>
        <item h="1" x="107"/>
        <item h="1" x="111"/>
        <item h="1" x="155"/>
        <item h="1" x="116"/>
        <item h="1" x="153"/>
        <item h="1" x="368"/>
        <item h="1" x="164"/>
        <item h="1" x="173"/>
        <item h="1" x="175"/>
        <item h="1" x="192"/>
        <item h="1" x="197"/>
        <item h="1" x="202"/>
        <item h="1" x="211"/>
        <item h="1" x="214"/>
        <item h="1" x="224"/>
        <item h="1" x="225"/>
        <item h="1" x="237"/>
        <item h="1" x="238"/>
        <item h="1" x="250"/>
        <item h="1" x="253"/>
        <item h="1" x="255"/>
        <item h="1" x="256"/>
        <item h="1" x="257"/>
        <item h="1" x="258"/>
        <item h="1" x="259"/>
        <item h="1" x="265"/>
        <item h="1" x="268"/>
        <item h="1" x="269"/>
        <item h="1" x="272"/>
        <item h="1" x="273"/>
        <item h="1" x="277"/>
        <item h="1" x="288"/>
        <item h="1" x="291"/>
        <item h="1" x="295"/>
        <item h="1" x="296"/>
        <item h="1" x="303"/>
        <item h="1" x="305"/>
        <item h="1" x="308"/>
        <item h="1" x="311"/>
        <item h="1" x="313"/>
        <item h="1" x="316"/>
        <item h="1" x="320"/>
        <item h="1" x="321"/>
        <item h="1" x="329"/>
        <item h="1" x="330"/>
        <item h="1" x="369"/>
        <item h="1" x="284"/>
        <item h="1" x="370"/>
        <item h="1" x="380"/>
        <item h="1" x="392"/>
        <item h="1" x="165"/>
        <item h="1" x="240"/>
        <item h="1" x="78"/>
        <item h="1" x="331"/>
        <item h="1" x="156"/>
        <item h="1" x="348"/>
        <item h="1" x="90"/>
        <item h="1" x="79"/>
        <item h="1" x="297"/>
        <item h="1" x="47"/>
        <item h="1" x="226"/>
        <item h="1" x="260"/>
        <item h="1" x="372"/>
        <item h="1" x="243"/>
        <item h="1" x="244"/>
        <item h="1" x="340"/>
        <item h="1" x="298"/>
        <item h="1" x="227"/>
        <item h="1" x="353"/>
        <item h="1" x="270"/>
        <item h="1" x="373"/>
        <item h="1" x="384"/>
        <item h="1" x="361"/>
        <item h="1" x="393"/>
        <item h="1" x="341"/>
        <item h="1" x="178"/>
        <item h="1" x="332"/>
        <item h="1" x="217"/>
        <item h="1" x="228"/>
        <item h="1" x="203"/>
        <item h="1" x="230"/>
        <item h="1" x="231"/>
        <item h="1" x="169"/>
        <item h="1" x="232"/>
        <item h="1" x="218"/>
        <item h="1" x="157"/>
        <item h="1" x="158"/>
        <item h="1" x="151"/>
        <item h="1" x="121"/>
        <item h="1" x="125"/>
        <item h="1" x="129"/>
        <item h="1" x="130"/>
        <item h="1" x="135"/>
        <item h="1" x="140"/>
        <item h="1" x="141"/>
        <item h="1" x="184"/>
        <item h="1" x="188"/>
        <item h="1" x="182"/>
        <item h="1" x="183"/>
        <item h="1" x="181"/>
        <item h="1" x="5"/>
        <item h="1" x="10"/>
        <item h="1" x="30"/>
        <item h="1" x="333"/>
        <item h="1" x="185"/>
        <item h="1" x="261"/>
        <item h="1" x="180"/>
        <item h="1" x="262"/>
        <item h="1" x="354"/>
        <item h="1" x="355"/>
        <item h="1" x="349"/>
        <item h="1" x="350"/>
        <item h="1" x="351"/>
        <item h="1" x="219"/>
        <item h="1" x="346"/>
        <item h="1" x="358"/>
        <item h="1" x="190"/>
        <item h="1" x="204"/>
        <item h="1" x="205"/>
        <item h="1" x="206"/>
        <item h="1" x="233"/>
        <item h="1" x="234"/>
        <item h="1" x="356"/>
        <item h="1" x="342"/>
        <item h="1" x="344"/>
        <item h="1" x="281"/>
        <item h="1" x="8"/>
        <item h="1" x="71"/>
        <item h="1" x="117"/>
        <item h="1" x="390"/>
        <item h="1" x="385"/>
        <item h="1" x="97"/>
        <item h="1" x="72"/>
        <item h="1" x="73"/>
        <item h="1" x="146"/>
        <item h="1" x="319"/>
        <item h="1" x="215"/>
        <item h="1" x="87"/>
        <item h="1" x="101"/>
        <item h="1" x="74"/>
        <item h="1" x="102"/>
        <item h="1" x="136"/>
        <item h="1" x="118"/>
        <item h="1" x="137"/>
        <item h="1" x="138"/>
        <item h="1" x="139"/>
        <item h="1" x="119"/>
        <item h="1" x="229"/>
        <item h="1" x="371"/>
        <item h="1" x="103"/>
        <item h="1" x="216"/>
        <item h="1" x="88"/>
        <item h="1" x="93"/>
        <item h="1" x="220"/>
        <item x="2"/>
        <item x="55"/>
        <item x="246"/>
        <item x="266"/>
        <item x="194"/>
        <item x="271"/>
        <item x="113"/>
        <item x="207"/>
        <item x="66"/>
        <item x="335"/>
        <item x="160"/>
        <item x="374"/>
        <item x="170"/>
        <item x="300"/>
        <item x="310"/>
        <item x="314"/>
        <item x="381"/>
        <item x="386"/>
        <item x="324"/>
        <item x="289"/>
        <item x="278"/>
        <item h="1" x="126"/>
        <item h="1" x="83"/>
        <item h="1" x="84"/>
        <item h="1" x="23"/>
        <item h="1" x="11"/>
        <item h="1" x="50"/>
        <item h="1" x="120"/>
        <item h="1" x="43"/>
        <item h="1" x="98"/>
        <item h="1" x="60"/>
        <item h="1" x="166"/>
        <item h="1" x="167"/>
        <item h="1" x="309"/>
        <item h="1" x="27"/>
        <item h="1" x="77"/>
        <item h="1" x="127"/>
        <item h="1" x="16"/>
        <item h="1" x="12"/>
        <item h="1" x="304"/>
        <item h="1" x="99"/>
        <item h="1" x="20"/>
        <item h="1" x="61"/>
        <item h="1" x="29"/>
        <item h="1" x="7"/>
        <item h="1" x="9"/>
        <item h="1" x="343"/>
        <item h="1" x="17"/>
        <item h="1" x="62"/>
        <item h="1" x="122"/>
        <item h="1" x="123"/>
        <item h="1" x="44"/>
        <item h="1" x="46"/>
        <item h="1" x="13"/>
        <item h="1" x="131"/>
        <item h="1" x="128"/>
        <item h="1" x="39"/>
        <item h="1" x="36"/>
        <item h="1" x="40"/>
        <item h="1" x="64"/>
        <item h="1" x="168"/>
        <item h="1" x="282"/>
        <item h="1" x="0"/>
        <item h="1" x="53"/>
        <item h="1" x="4"/>
        <item h="1" x="252"/>
        <item h="1" x="57"/>
        <item h="1" x="209"/>
        <item h="1" x="388"/>
        <item h="1" x="68"/>
        <item h="1" x="81"/>
        <item h="1" x="89"/>
        <item h="1" x="109"/>
        <item h="1" x="326"/>
        <item h="1" x="337"/>
        <item h="1" x="115"/>
        <item h="1" x="196"/>
        <item h="1" x="172"/>
        <item h="1" x="174"/>
        <item h="1" x="307"/>
        <item h="1" x="302"/>
        <item h="1" x="248"/>
        <item h="1" x="264"/>
        <item h="1" x="162"/>
        <item h="1" x="124"/>
        <item h="1" x="176"/>
        <item h="1" x="186"/>
        <item h="1" x="189"/>
        <item h="1" x="134"/>
        <item h="1" x="280"/>
        <item h="1" x="6"/>
        <item h="1" x="3"/>
        <item h="1" x="56"/>
        <item h="1" x="275"/>
        <item h="1" x="67"/>
        <item h="1" x="287"/>
        <item h="1" x="247"/>
        <item h="1" x="360"/>
        <item h="1" x="263"/>
        <item h="1" x="293"/>
        <item h="1" x="267"/>
        <item h="1" x="242"/>
        <item h="1" x="213"/>
        <item h="1" x="195"/>
        <item h="1" x="198"/>
        <item h="1" x="48"/>
        <item h="1" x="80"/>
        <item h="1" x="144"/>
        <item h="1" x="114"/>
        <item h="1" x="133"/>
        <item h="1" x="148"/>
        <item h="1" x="85"/>
        <item h="1" x="208"/>
        <item h="1" x="91"/>
        <item h="1" x="104"/>
        <item h="1" x="108"/>
        <item h="1" x="336"/>
        <item h="1" x="161"/>
        <item h="1" x="375"/>
        <item h="1" x="171"/>
        <item h="1" x="191"/>
        <item h="1" x="301"/>
        <item h="1" x="306"/>
        <item h="1" x="312"/>
        <item h="1" x="315"/>
        <item h="1" x="317"/>
        <item h="1" x="382"/>
        <item h="1" x="387"/>
        <item h="1" x="325"/>
        <item h="1" x="290"/>
        <item h="1" x="279"/>
        <item h="1" x="396"/>
        <item h="1" x="14"/>
        <item h="1" x="21"/>
        <item h="1" x="31"/>
        <item h="1" x="34"/>
        <item h="1" x="51"/>
        <item h="1" x="1"/>
        <item h="1" x="54"/>
        <item h="1" x="65"/>
        <item h="1" x="154"/>
        <item h="1" x="150"/>
        <item h="1" x="152"/>
        <item h="1" x="112"/>
        <item h="1" x="132"/>
        <item h="1" x="142"/>
        <item h="1" x="159"/>
        <item h="1" x="179"/>
        <item h="1" x="193"/>
        <item h="1" x="212"/>
        <item h="1" x="235"/>
        <item h="1" x="239"/>
        <item h="1" x="241"/>
        <item h="1" x="245"/>
        <item h="1" x="251"/>
        <item h="1" x="274"/>
        <item h="1" x="283"/>
        <item h="1" x="285"/>
        <item h="1" x="292"/>
        <item h="1" x="299"/>
        <item h="1" x="323"/>
        <item h="1" x="334"/>
        <item h="1" x="347"/>
        <item h="1" x="352"/>
        <item h="1" x="357"/>
        <item h="1" x="345"/>
        <item h="1" x="359"/>
        <item t="default"/>
      </items>
    </pivotField>
    <pivotField dataField="1" numFmtId="167" showAll="0"/>
    <pivotField dataField="1" numFmtId="167" showAll="0"/>
    <pivotField dataField="1" numFmtId="167" showAll="0"/>
  </pivotFields>
  <rowFields count="1">
    <field x="0"/>
  </rowFields>
  <rowItems count="22">
    <i>
      <x v="230"/>
    </i>
    <i>
      <x v="231"/>
    </i>
    <i>
      <x v="232"/>
    </i>
    <i>
      <x v="233"/>
    </i>
    <i>
      <x v="234"/>
    </i>
    <i>
      <x v="235"/>
    </i>
    <i>
      <x v="236"/>
    </i>
    <i>
      <x v="237"/>
    </i>
    <i>
      <x v="238"/>
    </i>
    <i>
      <x v="239"/>
    </i>
    <i>
      <x v="240"/>
    </i>
    <i>
      <x v="241"/>
    </i>
    <i>
      <x v="242"/>
    </i>
    <i>
      <x v="243"/>
    </i>
    <i>
      <x v="244"/>
    </i>
    <i>
      <x v="245"/>
    </i>
    <i>
      <x v="246"/>
    </i>
    <i>
      <x v="247"/>
    </i>
    <i>
      <x v="248"/>
    </i>
    <i>
      <x v="249"/>
    </i>
    <i>
      <x v="250"/>
    </i>
    <i t="grand">
      <x/>
    </i>
  </rowItems>
  <colFields count="1">
    <field x="-2"/>
  </colFields>
  <colItems count="3">
    <i>
      <x/>
    </i>
    <i i="1">
      <x v="1"/>
    </i>
    <i i="2">
      <x v="2"/>
    </i>
  </colItems>
  <dataFields count="3">
    <dataField name="Autorizada " fld="1" baseField="0" baseItem="292" numFmtId="4"/>
    <dataField name="Empenhada" fld="2" baseField="0" baseItem="292" numFmtId="4"/>
    <dataField name=" Liquidada" fld="3" baseField="0" baseItem="292" numFmtId="4"/>
  </dataFields>
  <formats count="20">
    <format dxfId="268">
      <pivotArea type="all" dataOnly="0" outline="0" fieldPosition="0"/>
    </format>
    <format dxfId="267">
      <pivotArea outline="0" collapsedLevelsAreSubtotals="1" fieldPosition="0"/>
    </format>
    <format dxfId="266">
      <pivotArea field="0" type="button" dataOnly="0" labelOnly="1" outline="0" axis="axisRow" fieldPosition="0"/>
    </format>
    <format dxfId="265">
      <pivotArea dataOnly="0" labelOnly="1" fieldPosition="0">
        <references count="1">
          <reference field="0" count="0"/>
        </references>
      </pivotArea>
    </format>
    <format dxfId="264">
      <pivotArea dataOnly="0" labelOnly="1" grandRow="1" outline="0" fieldPosition="0"/>
    </format>
    <format dxfId="263">
      <pivotArea dataOnly="0" labelOnly="1" outline="0" fieldPosition="0">
        <references count="1">
          <reference field="4294967294" count="3">
            <x v="0"/>
            <x v="1"/>
            <x v="2"/>
          </reference>
        </references>
      </pivotArea>
    </format>
    <format dxfId="262">
      <pivotArea collapsedLevelsAreSubtotals="1" fieldPosition="0">
        <references count="1">
          <reference field="0" count="1">
            <x v="232"/>
          </reference>
        </references>
      </pivotArea>
    </format>
    <format dxfId="261">
      <pivotArea dataOnly="0" labelOnly="1" fieldPosition="0">
        <references count="1">
          <reference field="0" count="1">
            <x v="232"/>
          </reference>
        </references>
      </pivotArea>
    </format>
    <format dxfId="260">
      <pivotArea collapsedLevelsAreSubtotals="1" fieldPosition="0">
        <references count="1">
          <reference field="0" count="1">
            <x v="236"/>
          </reference>
        </references>
      </pivotArea>
    </format>
    <format dxfId="259">
      <pivotArea dataOnly="0" labelOnly="1" fieldPosition="0">
        <references count="1">
          <reference field="0" count="1">
            <x v="236"/>
          </reference>
        </references>
      </pivotArea>
    </format>
    <format dxfId="258">
      <pivotArea collapsedLevelsAreSubtotals="1" fieldPosition="0">
        <references count="1">
          <reference field="0" count="1">
            <x v="238"/>
          </reference>
        </references>
      </pivotArea>
    </format>
    <format dxfId="257">
      <pivotArea dataOnly="0" labelOnly="1" fieldPosition="0">
        <references count="1">
          <reference field="0" count="1">
            <x v="238"/>
          </reference>
        </references>
      </pivotArea>
    </format>
    <format dxfId="256">
      <pivotArea collapsedLevelsAreSubtotals="1" fieldPosition="0">
        <references count="1">
          <reference field="0" count="1">
            <x v="247"/>
          </reference>
        </references>
      </pivotArea>
    </format>
    <format dxfId="255">
      <pivotArea dataOnly="0" labelOnly="1" fieldPosition="0">
        <references count="1">
          <reference field="0" count="1">
            <x v="247"/>
          </reference>
        </references>
      </pivotArea>
    </format>
    <format dxfId="254">
      <pivotArea field="0" type="button" dataOnly="0" labelOnly="1" outline="0" axis="axisRow" fieldPosition="0"/>
    </format>
    <format dxfId="253">
      <pivotArea dataOnly="0" labelOnly="1" outline="0" fieldPosition="0">
        <references count="1">
          <reference field="4294967294" count="3">
            <x v="0"/>
            <x v="1"/>
            <x v="2"/>
          </reference>
        </references>
      </pivotArea>
    </format>
    <format dxfId="252">
      <pivotArea field="0" type="button" dataOnly="0" labelOnly="1" outline="0" axis="axisRow" fieldPosition="0"/>
    </format>
    <format dxfId="251">
      <pivotArea dataOnly="0" labelOnly="1" outline="0" fieldPosition="0">
        <references count="1">
          <reference field="4294967294" count="3">
            <x v="0"/>
            <x v="1"/>
            <x v="2"/>
          </reference>
        </references>
      </pivotArea>
    </format>
    <format dxfId="250">
      <pivotArea field="0" type="button" dataOnly="0" labelOnly="1" outline="0" axis="axisRow" fieldPosition="0"/>
    </format>
    <format dxfId="249">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ela dinâmica1" cacheId="5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pesa Por Natureza de Despesa - Brumadinho - 2019">
  <location ref="A3:D45" firstHeaderRow="0" firstDataRow="1" firstDataCol="1"/>
  <pivotFields count="4">
    <pivotField axis="axisRow" showAll="0" sortType="descending">
      <items count="398">
        <item h="1" x="35"/>
        <item h="1" x="37"/>
        <item h="1" x="38"/>
        <item h="1" x="41"/>
        <item h="1" x="58"/>
        <item h="1" x="69"/>
        <item h="1" x="92"/>
        <item h="1" x="94"/>
        <item h="1" x="95"/>
        <item h="1" x="105"/>
        <item h="1" x="106"/>
        <item h="1" x="110"/>
        <item h="1" x="177"/>
        <item h="1" x="199"/>
        <item h="1" x="221"/>
        <item h="1" x="236"/>
        <item h="1" x="249"/>
        <item h="1" x="254"/>
        <item h="1" x="276"/>
        <item h="1" x="286"/>
        <item h="1" x="294"/>
        <item h="1" x="318"/>
        <item h="1" x="322"/>
        <item h="1" x="395"/>
        <item h="1" x="327"/>
        <item h="1" x="338"/>
        <item h="1" x="339"/>
        <item h="1" x="362"/>
        <item h="1" x="363"/>
        <item h="1" x="377"/>
        <item h="1" x="364"/>
        <item h="1" x="365"/>
        <item h="1" x="366"/>
        <item h="1" x="378"/>
        <item h="1" x="383"/>
        <item h="1" x="389"/>
        <item h="1" x="391"/>
        <item h="1" x="367"/>
        <item h="1" x="222"/>
        <item h="1" x="163"/>
        <item h="1" x="143"/>
        <item h="1" x="145"/>
        <item h="1" x="147"/>
        <item h="1" x="149"/>
        <item h="1" x="187"/>
        <item h="1" x="200"/>
        <item h="1" x="394"/>
        <item h="1" x="376"/>
        <item h="1" x="379"/>
        <item h="1" x="210"/>
        <item h="1" x="201"/>
        <item h="1" x="223"/>
        <item h="1" x="328"/>
        <item h="1" x="15"/>
        <item h="1" x="18"/>
        <item h="1" x="19"/>
        <item h="1" x="22"/>
        <item h="1" x="24"/>
        <item h="1" x="25"/>
        <item h="1" x="26"/>
        <item h="1" x="28"/>
        <item h="1" x="32"/>
        <item h="1" x="33"/>
        <item h="1" x="42"/>
        <item h="1" x="45"/>
        <item h="1" x="49"/>
        <item h="1" x="52"/>
        <item h="1" x="59"/>
        <item h="1" x="63"/>
        <item h="1" x="70"/>
        <item h="1" x="75"/>
        <item h="1" x="76"/>
        <item h="1" x="96"/>
        <item h="1" x="100"/>
        <item h="1" x="86"/>
        <item h="1" x="82"/>
        <item h="1" x="107"/>
        <item h="1" x="111"/>
        <item h="1" x="155"/>
        <item h="1" x="116"/>
        <item h="1" x="153"/>
        <item h="1" x="368"/>
        <item h="1" x="164"/>
        <item h="1" x="173"/>
        <item h="1" x="175"/>
        <item h="1" x="192"/>
        <item h="1" x="197"/>
        <item h="1" x="202"/>
        <item h="1" x="211"/>
        <item h="1" x="214"/>
        <item h="1" x="224"/>
        <item h="1" x="225"/>
        <item h="1" x="237"/>
        <item h="1" x="238"/>
        <item h="1" x="250"/>
        <item h="1" x="253"/>
        <item h="1" x="255"/>
        <item h="1" x="256"/>
        <item h="1" x="257"/>
        <item h="1" x="258"/>
        <item h="1" x="259"/>
        <item h="1" x="265"/>
        <item h="1" x="268"/>
        <item h="1" x="269"/>
        <item h="1" x="272"/>
        <item h="1" x="273"/>
        <item h="1" x="277"/>
        <item h="1" x="288"/>
        <item h="1" x="291"/>
        <item h="1" x="295"/>
        <item h="1" x="296"/>
        <item h="1" x="303"/>
        <item h="1" x="305"/>
        <item h="1" x="308"/>
        <item h="1" x="311"/>
        <item h="1" x="313"/>
        <item h="1" x="316"/>
        <item h="1" x="320"/>
        <item h="1" x="321"/>
        <item h="1" x="329"/>
        <item h="1" x="330"/>
        <item h="1" x="369"/>
        <item h="1" x="284"/>
        <item h="1" x="370"/>
        <item h="1" x="380"/>
        <item h="1" x="392"/>
        <item h="1" x="165"/>
        <item h="1" x="240"/>
        <item h="1" x="78"/>
        <item h="1" x="331"/>
        <item h="1" x="156"/>
        <item h="1" x="348"/>
        <item h="1" x="90"/>
        <item h="1" x="79"/>
        <item h="1" x="297"/>
        <item h="1" x="47"/>
        <item h="1" x="226"/>
        <item h="1" x="260"/>
        <item h="1" x="372"/>
        <item h="1" x="243"/>
        <item h="1" x="244"/>
        <item h="1" x="340"/>
        <item h="1" x="298"/>
        <item h="1" x="227"/>
        <item h="1" x="353"/>
        <item h="1" x="270"/>
        <item h="1" x="373"/>
        <item h="1" x="384"/>
        <item h="1" x="361"/>
        <item h="1" x="393"/>
        <item h="1" x="341"/>
        <item h="1" x="178"/>
        <item h="1" x="332"/>
        <item h="1" x="217"/>
        <item h="1" x="228"/>
        <item h="1" x="203"/>
        <item h="1" x="230"/>
        <item h="1" x="231"/>
        <item h="1" x="169"/>
        <item h="1" x="232"/>
        <item h="1" x="218"/>
        <item h="1" x="157"/>
        <item h="1" x="158"/>
        <item h="1" x="151"/>
        <item h="1" x="121"/>
        <item h="1" x="125"/>
        <item h="1" x="129"/>
        <item h="1" x="130"/>
        <item h="1" x="135"/>
        <item h="1" x="140"/>
        <item h="1" x="141"/>
        <item h="1" x="184"/>
        <item h="1" x="188"/>
        <item h="1" x="182"/>
        <item h="1" x="183"/>
        <item h="1" x="181"/>
        <item h="1" x="5"/>
        <item h="1" x="10"/>
        <item h="1" x="30"/>
        <item h="1" x="333"/>
        <item h="1" x="185"/>
        <item h="1" x="261"/>
        <item h="1" x="180"/>
        <item h="1" x="262"/>
        <item h="1" x="354"/>
        <item h="1" x="355"/>
        <item h="1" x="349"/>
        <item h="1" x="350"/>
        <item h="1" x="351"/>
        <item h="1" x="219"/>
        <item h="1" x="346"/>
        <item h="1" x="358"/>
        <item h="1" x="190"/>
        <item h="1" x="204"/>
        <item h="1" x="205"/>
        <item h="1" x="206"/>
        <item h="1" x="233"/>
        <item h="1" x="234"/>
        <item h="1" x="356"/>
        <item h="1" x="342"/>
        <item h="1" x="344"/>
        <item h="1" x="281"/>
        <item h="1" x="8"/>
        <item h="1" x="71"/>
        <item h="1" x="117"/>
        <item h="1" x="390"/>
        <item h="1" x="385"/>
        <item h="1" x="97"/>
        <item h="1" x="72"/>
        <item h="1" x="73"/>
        <item h="1" x="146"/>
        <item h="1" x="319"/>
        <item h="1" x="215"/>
        <item h="1" x="87"/>
        <item h="1" x="101"/>
        <item h="1" x="74"/>
        <item h="1" x="102"/>
        <item h="1" x="136"/>
        <item h="1" x="118"/>
        <item h="1" x="137"/>
        <item h="1" x="138"/>
        <item h="1" x="139"/>
        <item h="1" x="119"/>
        <item h="1" x="229"/>
        <item h="1" x="371"/>
        <item h="1" x="103"/>
        <item h="1" x="216"/>
        <item h="1" x="88"/>
        <item h="1" x="93"/>
        <item h="1" x="220"/>
        <item h="1" x="2"/>
        <item h="1" x="55"/>
        <item h="1" x="246"/>
        <item h="1" x="266"/>
        <item h="1" x="194"/>
        <item h="1" x="271"/>
        <item h="1" x="113"/>
        <item h="1" x="207"/>
        <item h="1" x="66"/>
        <item h="1" x="335"/>
        <item h="1" x="160"/>
        <item h="1" x="374"/>
        <item h="1" x="170"/>
        <item h="1" x="300"/>
        <item h="1" x="310"/>
        <item h="1" x="314"/>
        <item h="1" x="381"/>
        <item h="1" x="386"/>
        <item h="1" x="324"/>
        <item h="1" x="289"/>
        <item h="1" x="278"/>
        <item x="126"/>
        <item x="83"/>
        <item x="84"/>
        <item x="23"/>
        <item x="11"/>
        <item x="50"/>
        <item x="120"/>
        <item x="43"/>
        <item x="98"/>
        <item x="60"/>
        <item x="166"/>
        <item x="167"/>
        <item x="309"/>
        <item x="27"/>
        <item x="77"/>
        <item x="127"/>
        <item x="16"/>
        <item x="12"/>
        <item x="304"/>
        <item x="99"/>
        <item x="20"/>
        <item x="61"/>
        <item x="29"/>
        <item x="7"/>
        <item x="9"/>
        <item x="343"/>
        <item x="17"/>
        <item x="62"/>
        <item x="122"/>
        <item x="123"/>
        <item x="44"/>
        <item x="46"/>
        <item x="13"/>
        <item x="131"/>
        <item x="128"/>
        <item x="39"/>
        <item x="36"/>
        <item x="40"/>
        <item x="64"/>
        <item x="168"/>
        <item x="282"/>
        <item h="1" x="0"/>
        <item h="1" x="53"/>
        <item h="1" x="4"/>
        <item h="1" x="252"/>
        <item h="1" x="57"/>
        <item h="1" x="209"/>
        <item h="1" x="388"/>
        <item h="1" x="68"/>
        <item h="1" x="81"/>
        <item h="1" x="89"/>
        <item h="1" x="109"/>
        <item h="1" x="326"/>
        <item h="1" x="337"/>
        <item h="1" x="115"/>
        <item h="1" x="196"/>
        <item h="1" x="172"/>
        <item h="1" x="174"/>
        <item h="1" x="307"/>
        <item h="1" x="302"/>
        <item h="1" x="248"/>
        <item h="1" x="264"/>
        <item h="1" x="162"/>
        <item h="1" x="124"/>
        <item h="1" x="176"/>
        <item h="1" x="186"/>
        <item h="1" x="189"/>
        <item h="1" x="134"/>
        <item h="1" x="280"/>
        <item h="1" x="6"/>
        <item h="1" x="3"/>
        <item h="1" x="56"/>
        <item h="1" x="275"/>
        <item h="1" x="67"/>
        <item h="1" x="287"/>
        <item h="1" x="247"/>
        <item h="1" x="360"/>
        <item h="1" x="263"/>
        <item h="1" x="293"/>
        <item h="1" x="267"/>
        <item h="1" x="242"/>
        <item h="1" x="213"/>
        <item h="1" x="195"/>
        <item h="1" x="198"/>
        <item h="1" x="48"/>
        <item h="1" x="80"/>
        <item h="1" x="144"/>
        <item h="1" x="114"/>
        <item h="1" x="133"/>
        <item h="1" x="148"/>
        <item h="1" x="85"/>
        <item h="1" x="208"/>
        <item h="1" x="91"/>
        <item h="1" x="104"/>
        <item h="1" x="108"/>
        <item h="1" x="336"/>
        <item h="1" x="161"/>
        <item h="1" x="375"/>
        <item h="1" x="171"/>
        <item h="1" x="191"/>
        <item h="1" x="301"/>
        <item h="1" x="306"/>
        <item h="1" x="312"/>
        <item h="1" x="315"/>
        <item h="1" x="317"/>
        <item h="1" x="382"/>
        <item h="1" x="387"/>
        <item h="1" x="325"/>
        <item h="1" x="290"/>
        <item h="1" x="279"/>
        <item h="1" x="396"/>
        <item h="1" x="14"/>
        <item h="1" x="21"/>
        <item h="1" x="31"/>
        <item h="1" x="34"/>
        <item h="1" x="51"/>
        <item h="1" x="1"/>
        <item h="1" x="54"/>
        <item h="1" x="65"/>
        <item h="1" x="154"/>
        <item h="1" x="150"/>
        <item h="1" x="152"/>
        <item h="1" x="112"/>
        <item h="1" x="132"/>
        <item h="1" x="142"/>
        <item h="1" x="159"/>
        <item h="1" x="179"/>
        <item h="1" x="193"/>
        <item h="1" x="212"/>
        <item h="1" x="235"/>
        <item h="1" x="239"/>
        <item h="1" x="241"/>
        <item h="1" x="245"/>
        <item h="1" x="251"/>
        <item h="1" x="274"/>
        <item h="1" x="283"/>
        <item h="1" x="285"/>
        <item h="1" x="292"/>
        <item h="1" x="299"/>
        <item h="1" x="323"/>
        <item h="1" x="334"/>
        <item h="1" x="347"/>
        <item h="1" x="352"/>
        <item h="1" x="357"/>
        <item h="1" x="345"/>
        <item h="1" x="359"/>
        <item t="default"/>
      </items>
      <autoSortScope>
        <pivotArea dataOnly="0" outline="0" fieldPosition="0">
          <references count="1">
            <reference field="4294967294" count="1" selected="0">
              <x v="2"/>
            </reference>
          </references>
        </pivotArea>
      </autoSortScope>
    </pivotField>
    <pivotField dataField="1" numFmtId="167" showAll="0"/>
    <pivotField dataField="1" numFmtId="167" showAll="0"/>
    <pivotField dataField="1" numFmtId="167" showAll="0"/>
  </pivotFields>
  <rowFields count="1">
    <field x="0"/>
  </rowFields>
  <rowItems count="42">
    <i>
      <x v="255"/>
    </i>
    <i>
      <x v="275"/>
    </i>
    <i>
      <x v="286"/>
    </i>
    <i>
      <x v="254"/>
    </i>
    <i>
      <x v="256"/>
    </i>
    <i>
      <x v="277"/>
    </i>
    <i>
      <x v="268"/>
    </i>
    <i>
      <x v="278"/>
    </i>
    <i>
      <x v="260"/>
    </i>
    <i>
      <x v="265"/>
    </i>
    <i>
      <x v="264"/>
    </i>
    <i>
      <x v="274"/>
    </i>
    <i>
      <x v="287"/>
    </i>
    <i>
      <x v="252"/>
    </i>
    <i>
      <x v="253"/>
    </i>
    <i>
      <x v="284"/>
    </i>
    <i>
      <x v="288"/>
    </i>
    <i>
      <x v="258"/>
    </i>
    <i>
      <x v="290"/>
    </i>
    <i>
      <x v="261"/>
    </i>
    <i>
      <x v="283"/>
    </i>
    <i>
      <x v="281"/>
    </i>
    <i>
      <x v="270"/>
    </i>
    <i>
      <x v="267"/>
    </i>
    <i>
      <x v="266"/>
    </i>
    <i>
      <x v="262"/>
    </i>
    <i>
      <x v="273"/>
    </i>
    <i>
      <x v="251"/>
    </i>
    <i>
      <x v="279"/>
    </i>
    <i>
      <x v="259"/>
    </i>
    <i>
      <x v="263"/>
    </i>
    <i>
      <x v="282"/>
    </i>
    <i>
      <x v="271"/>
    </i>
    <i>
      <x v="280"/>
    </i>
    <i>
      <x v="257"/>
    </i>
    <i>
      <x v="285"/>
    </i>
    <i>
      <x v="289"/>
    </i>
    <i>
      <x v="269"/>
    </i>
    <i>
      <x v="291"/>
    </i>
    <i>
      <x v="272"/>
    </i>
    <i>
      <x v="276"/>
    </i>
    <i t="grand">
      <x/>
    </i>
  </rowItems>
  <colFields count="1">
    <field x="-2"/>
  </colFields>
  <colItems count="3">
    <i>
      <x/>
    </i>
    <i i="1">
      <x v="1"/>
    </i>
    <i i="2">
      <x v="2"/>
    </i>
  </colItems>
  <dataFields count="3">
    <dataField name="Vr. Fixado Atual." fld="1" baseField="0" baseItem="292" numFmtId="4"/>
    <dataField name="Despesa Empenhada" fld="2" baseField="0" baseItem="292" numFmtId="4"/>
    <dataField name="Despesa Liquidada" fld="3" baseField="0" baseItem="292" numFmtId="4"/>
  </dataFields>
  <formats count="22">
    <format dxfId="248">
      <pivotArea field="0" type="button" dataOnly="0" labelOnly="1" outline="0" axis="axisRow" fieldPosition="0"/>
    </format>
    <format dxfId="247">
      <pivotArea dataOnly="0" labelOnly="1" outline="0" fieldPosition="0">
        <references count="1">
          <reference field="4294967294" count="3">
            <x v="0"/>
            <x v="1"/>
            <x v="2"/>
          </reference>
        </references>
      </pivotArea>
    </format>
    <format dxfId="246">
      <pivotArea collapsedLevelsAreSubtotals="1" fieldPosition="0">
        <references count="1">
          <reference field="0" count="10">
            <x v="251"/>
            <x v="252"/>
            <x v="253"/>
            <x v="254"/>
            <x v="255"/>
            <x v="256"/>
            <x v="257"/>
            <x v="258"/>
            <x v="259"/>
            <x v="260"/>
          </reference>
        </references>
      </pivotArea>
    </format>
    <format dxfId="245">
      <pivotArea dataOnly="0" labelOnly="1" fieldPosition="0">
        <references count="1">
          <reference field="0" count="10">
            <x v="251"/>
            <x v="252"/>
            <x v="253"/>
            <x v="254"/>
            <x v="255"/>
            <x v="256"/>
            <x v="257"/>
            <x v="258"/>
            <x v="259"/>
            <x v="260"/>
          </reference>
        </references>
      </pivotArea>
    </format>
    <format dxfId="244">
      <pivotArea collapsedLevelsAreSubtotals="1" fieldPosition="0">
        <references count="1">
          <reference field="0" count="10">
            <x v="251"/>
            <x v="252"/>
            <x v="253"/>
            <x v="254"/>
            <x v="255"/>
            <x v="256"/>
            <x v="257"/>
            <x v="258"/>
            <x v="259"/>
            <x v="260"/>
          </reference>
        </references>
      </pivotArea>
    </format>
    <format dxfId="243">
      <pivotArea dataOnly="0" labelOnly="1" fieldPosition="0">
        <references count="1">
          <reference field="0" count="10">
            <x v="251"/>
            <x v="252"/>
            <x v="253"/>
            <x v="254"/>
            <x v="255"/>
            <x v="256"/>
            <x v="257"/>
            <x v="258"/>
            <x v="259"/>
            <x v="260"/>
          </reference>
        </references>
      </pivotArea>
    </format>
    <format dxfId="242">
      <pivotArea type="all" dataOnly="0" outline="0" fieldPosition="0"/>
    </format>
    <format dxfId="241">
      <pivotArea outline="0" collapsedLevelsAreSubtotals="1" fieldPosition="0"/>
    </format>
    <format dxfId="240">
      <pivotArea field="0" type="button" dataOnly="0" labelOnly="1" outline="0" axis="axisRow" fieldPosition="0"/>
    </format>
    <format dxfId="239">
      <pivotArea dataOnly="0" labelOnly="1" fieldPosition="0">
        <references count="1">
          <reference field="0" count="0"/>
        </references>
      </pivotArea>
    </format>
    <format dxfId="238">
      <pivotArea dataOnly="0" labelOnly="1" grandRow="1" outline="0" fieldPosition="0"/>
    </format>
    <format dxfId="237">
      <pivotArea dataOnly="0" labelOnly="1" outline="0" fieldPosition="0">
        <references count="1">
          <reference field="4294967294" count="3">
            <x v="0"/>
            <x v="1"/>
            <x v="2"/>
          </reference>
        </references>
      </pivotArea>
    </format>
    <format dxfId="236">
      <pivotArea collapsedLevelsAreSubtotals="1" fieldPosition="0">
        <references count="1">
          <reference field="0" count="2">
            <x v="261"/>
            <x v="262"/>
          </reference>
        </references>
      </pivotArea>
    </format>
    <format dxfId="235">
      <pivotArea dataOnly="0" labelOnly="1" fieldPosition="0">
        <references count="1">
          <reference field="0" count="2">
            <x v="261"/>
            <x v="262"/>
          </reference>
        </references>
      </pivotArea>
    </format>
    <format dxfId="234">
      <pivotArea collapsedLevelsAreSubtotals="1" fieldPosition="0">
        <references count="1">
          <reference field="0" count="4">
            <x v="263"/>
            <x v="264"/>
            <x v="265"/>
            <x v="266"/>
          </reference>
        </references>
      </pivotArea>
    </format>
    <format dxfId="233">
      <pivotArea dataOnly="0" labelOnly="1" fieldPosition="0">
        <references count="1">
          <reference field="0" count="4">
            <x v="263"/>
            <x v="264"/>
            <x v="265"/>
            <x v="266"/>
          </reference>
        </references>
      </pivotArea>
    </format>
    <format dxfId="232">
      <pivotArea collapsedLevelsAreSubtotals="1" fieldPosition="0">
        <references count="1">
          <reference field="0" count="1">
            <x v="284"/>
          </reference>
        </references>
      </pivotArea>
    </format>
    <format dxfId="231">
      <pivotArea dataOnly="0" labelOnly="1" fieldPosition="0">
        <references count="1">
          <reference field="0" count="1">
            <x v="284"/>
          </reference>
        </references>
      </pivotArea>
    </format>
    <format dxfId="230">
      <pivotArea collapsedLevelsAreSubtotals="1" fieldPosition="0">
        <references count="1">
          <reference field="0" count="1">
            <x v="285"/>
          </reference>
        </references>
      </pivotArea>
    </format>
    <format dxfId="229">
      <pivotArea dataOnly="0" labelOnly="1" fieldPosition="0">
        <references count="1">
          <reference field="0" count="1">
            <x v="285"/>
          </reference>
        </references>
      </pivotArea>
    </format>
    <format dxfId="228">
      <pivotArea collapsedLevelsAreSubtotals="1" fieldPosition="0">
        <references count="1">
          <reference field="0" count="1">
            <x v="291"/>
          </reference>
        </references>
      </pivotArea>
    </format>
    <format dxfId="227">
      <pivotArea dataOnly="0" labelOnly="1" fieldPosition="0">
        <references count="1">
          <reference field="0" count="1">
            <x v="29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12%2F2020%2000%3A00%3A00&amp;tipoRemessaSelecionada=AM&amp;rs%3AParameterLanguage=" TargetMode="External"/><Relationship Id="rId2" Type="http://schemas.openxmlformats.org/officeDocument/2006/relationships/hyperlink" Target="https://relatorios.tce.mg.gov.br/ReportServer?%2FSICOM_Consulta%2FModulo_LRF%2FRelatoriosComuns%2FUC19-ConsultarGastoEnsino-RL&amp;municipioSelecionado=3109006&amp;exercicioSelecionado=2019&amp;periodoSelecionado=18&amp;dataSelecionada=10%2F12%2F2020%2000%3A00%3A00&amp;rs%3AParameterLanguage=" TargetMode="External"/><Relationship Id="rId3" Type="http://schemas.openxmlformats.org/officeDocument/2006/relationships/hyperlink" Target="https://relatorios.tce.mg.gov.br/ReportServer?%2FSICOM_Consulta%2FModulo_LRF%2FRelatoriosComuns%2FUC19-ConsultarGastoEnsino-RL&amp;municipioSelecionado=3109006&amp;exercicioSelecionado=2019&amp;periodoSelecionado=18&amp;dataSelecionada=10%2F12%2F2020%2000%3A00%3A00&amp;rs%3AParameterLanguage="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04%2F2020%2000%3A00%3A00&amp;tipoRemessaSelecionada=BLCT&amp;rs%3AParameterLanguage=" TargetMode="Externa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13%2F2020%2000%3A00%3A00&amp;tipoRemessaSelecionada=IP&amp;rs%3AParameterLanguage=" TargetMode="Externa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2.xml"/><Relationship Id="rId4" Type="http://schemas.openxmlformats.org/officeDocument/2006/relationships/pivotTable" Target="../pivotTables/pivotTable13.xml"/><Relationship Id="rId5" Type="http://schemas.openxmlformats.org/officeDocument/2006/relationships/pivotTable" Target="../pivotTables/pivotTable14.xml"/><Relationship Id="rId1" Type="http://schemas.openxmlformats.org/officeDocument/2006/relationships/pivotTable" Target="../pivotTables/pivotTable10.xml"/><Relationship Id="rId2"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14.00.100&amp;municipioSelecionado=3109006&amp;orgaoSelecionado=273&amp;mesInicialSelecionado=1&amp;mesFinalSelecionado=12&amp;rs%3AParameterLanguage=" TargetMode="External"/><Relationship Id="rId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0.00.100&amp;municipioSelecionado=3109006&amp;orgaoSelecionado=273&amp;mesInicialSelecionado=1&amp;mesFinalSelecionado=12&amp;rs%3AParameterLanguage=" TargetMode="External"/><Relationship Id="rId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0.00.100&amp;municipioSelecionado=3109006&amp;orgaoSelecionado=273&amp;mesInicialSelecionado=1&amp;mesFinalSelecionado=12&amp;rs%3AParameterLanguage=" TargetMode="External"/><Relationship Id="rId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3.00.100&amp;municipioSelecionado=3109006&amp;orgaoSelecionado=273&amp;mesInicialSelecionado=1&amp;mesFinalSelecionado=12&amp;rs%3AParameterLanguage=" TargetMode="External"/><Relationship Id="rId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3.00.100&amp;municipioSelecionado=3109006&amp;orgaoSelecionado=273&amp;mesInicialSelecionado=1&amp;mesFinalSelecionado=12&amp;rs%3AParameterLanguage=" TargetMode="External"/><Relationship Id="rId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4.00.100&amp;municipioSelecionado=3109006&amp;orgaoSelecionado=273&amp;mesInicialSelecionado=1&amp;mesFinalSelecionado=12&amp;rs%3AParameterLanguage=" TargetMode="External"/><Relationship Id="rId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4.00.100&amp;municipioSelecionado=3109006&amp;orgaoSelecionado=273&amp;mesInicialSelecionado=1&amp;mesFinalSelecionado=12&amp;rs%3AParameterLanguage=" TargetMode="External"/><Relationship Id="rId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6.00.100&amp;municipioSelecionado=3109006&amp;orgaoSelecionado=273&amp;mesInicialSelecionado=1&amp;mesFinalSelecionado=12&amp;rs%3AParameterLanguage=" TargetMode="External"/><Relationship Id="rId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6.00.100&amp;municipioSelecionado=3109006&amp;orgaoSelecionado=273&amp;mesInicialSelecionado=1&amp;mesFinalSelecionado=12&amp;rs%3AParameterLanguage=" TargetMode="External"/><Relationship Id="rId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9.00.100&amp;municipioSelecionado=3109006&amp;orgaoSelecionado=273&amp;mesInicialSelecionado=1&amp;mesFinalSelecionado=12&amp;rs%3AParameterLanguage=" TargetMode="External"/><Relationship Id="rId6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48.3.3.90.39.00.100&amp;municipioSelecionado=3109006&amp;orgaoSelecionado=273&amp;mesInicialSelecionado=1&amp;mesFinalSelecionado=12&amp;rs%3AParameterLanguage=" TargetMode="External"/><Relationship Id="rId6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3.3.90.30.00.100&amp;municipioSelecionado=3109006&amp;orgaoSelecionado=273&amp;mesInicialSelecionado=1&amp;mesFinalSelecionado=12&amp;rs%3AParameterLanguage=" TargetMode="External"/><Relationship Id="rId6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3.3.90.30.00.100&amp;municipioSelecionado=3109006&amp;orgaoSelecionado=273&amp;mesInicialSelecionado=1&amp;mesFinalSelecionado=12&amp;rs%3AParameterLanguage=" TargetMode="External"/><Relationship Id="rId6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3.3.90.36.00.100&amp;municipioSelecionado=3109006&amp;orgaoSelecionado=273&amp;mesInicialSelecionado=1&amp;mesFinalSelecionado=12&amp;rs%3AParameterLanguage=" TargetMode="External"/><Relationship Id="rId6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3.3.90.36.00.100&amp;municipioSelecionado=3109006&amp;orgaoSelecionado=273&amp;mesInicialSelecionado=1&amp;mesFinalSelecionado=12&amp;rs%3AParameterLanguage=" TargetMode="External"/><Relationship Id="rId6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3.3.90.39.00.100&amp;municipioSelecionado=3109006&amp;orgaoSelecionado=273&amp;mesInicialSelecionado=1&amp;mesFinalSelecionado=12&amp;rs%3AParameterLanguage=" TargetMode="External"/><Relationship Id="rId6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3.3.90.39.00.100&amp;municipioSelecionado=3109006&amp;orgaoSelecionado=273&amp;mesInicialSelecionado=1&amp;mesFinalSelecionado=12&amp;rs%3AParameterLanguage=" TargetMode="External"/><Relationship Id="rId6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3.3.90.47.00.100&amp;municipioSelecionado=3109006&amp;orgaoSelecionado=273&amp;mesInicialSelecionado=1&amp;mesFinalSelecionado=12&amp;rs%3AParameterLanguage=" TargetMode="External"/><Relationship Id="rId6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3.3.90.47.00.100&amp;municipioSelecionado=3109006&amp;orgaoSelecionado=273&amp;mesInicialSelecionado=1&amp;mesFinalSelecionado=12&amp;rs%3AParameterLanguage=" TargetMode="External"/><Relationship Id="rId6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4.4.90.51.00.190&amp;municipioSelecionado=3109006&amp;orgaoSelecionado=273&amp;mesInicialSelecionado=1&amp;mesFinalSelecionado=12&amp;rs%3AParameterLanguage=" TargetMode="External"/><Relationship Id="rId1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1140.4.4.90.61.00.100&amp;municipioSelecionado=3109006&amp;orgaoSelecionado=273&amp;mesInicialSelecionado=1&amp;mesFinalSelecionado=12&amp;rs%3AParameterLanguage=" TargetMode="External"/><Relationship Id="rId1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1140.4.4.90.61.00.100&amp;municipioSelecionado=3109006&amp;orgaoSelecionado=273&amp;mesInicialSelecionado=1&amp;mesFinalSelecionado=12&amp;rs%3AParameterLanguage=" TargetMode="External"/><Relationship Id="rId1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1141.4.4.90.51.00.100&amp;municipioSelecionado=3109006&amp;orgaoSelecionado=273&amp;mesInicialSelecionado=1&amp;mesFinalSelecionado=12&amp;rs%3AParameterLanguage=" TargetMode="External"/><Relationship Id="rId1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1141.4.4.90.51.00.100&amp;municipioSelecionado=3109006&amp;orgaoSelecionado=273&amp;mesInicialSelecionado=1&amp;mesFinalSelecionado=12&amp;rs%3AParameterLanguage=" TargetMode="External"/><Relationship Id="rId1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1.90.04.00.100&amp;municipioSelecionado=3109006&amp;orgaoSelecionado=273&amp;mesInicialSelecionado=1&amp;mesFinalSelecionado=12&amp;rs%3AParameterLanguage=" TargetMode="External"/><Relationship Id="rId1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1.90.04.00.100&amp;municipioSelecionado=3109006&amp;orgaoSelecionado=273&amp;mesInicialSelecionado=1&amp;mesFinalSelecionado=12&amp;rs%3AParameterLanguage=" TargetMode="External"/><Relationship Id="rId1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1.90.11.00.100&amp;municipioSelecionado=3109006&amp;orgaoSelecionado=273&amp;mesInicialSelecionado=1&amp;mesFinalSelecionado=12&amp;rs%3AParameterLanguage=" TargetMode="External"/><Relationship Id="rId1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1.90.11.00.100&amp;municipioSelecionado=3109006&amp;orgaoSelecionado=273&amp;mesInicialSelecionado=1&amp;mesFinalSelecionado=12&amp;rs%3AParameterLanguage=" TargetMode="External"/><Relationship Id="rId1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1.90.13.00.100&amp;municipioSelecionado=3109006&amp;orgaoSelecionado=273&amp;mesInicialSelecionado=1&amp;mesFinalSelecionado=12&amp;rs%3AParameterLanguage=" TargetMode="External"/><Relationship Id="rId1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1.90.13.00.100&amp;municipioSelecionado=3109006&amp;orgaoSelecionado=273&amp;mesInicialSelecionado=1&amp;mesFinalSelecionado=12&amp;rs%3AParameterLanguage=" TargetMode="External"/><Relationship Id="rId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1.90.04.00.100&amp;municipioSelecionado=3109006&amp;orgaoSelecionado=273&amp;mesInicialSelecionado=1&amp;mesFinalSelecionado=12&amp;rs%3AParameterLanguage=" TargetMode="External"/><Relationship Id="rId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1.90.11.00.100&amp;municipioSelecionado=3109006&amp;orgaoSelecionado=273&amp;mesInicialSelecionado=1&amp;mesFinalSelecionado=12&amp;rs%3AParameterLanguage=" TargetMode="External"/><Relationship Id="rId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1.90.11.00.100&amp;municipioSelecionado=3109006&amp;orgaoSelecionado=273&amp;mesInicialSelecionado=1&amp;mesFinalSelecionado=12&amp;rs%3AParameterLanguage=" TargetMode="External"/><Relationship Id="rId9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33.00.100&amp;municipioSelecionado=3109006&amp;orgaoSelecionado=273&amp;mesInicialSelecionado=1&amp;mesFinalSelecionado=12&amp;rs%3AParameterLanguage=" TargetMode="External"/><Relationship Id="rId9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36.00.100&amp;municipioSelecionado=3109006&amp;orgaoSelecionado=273&amp;mesInicialSelecionado=1&amp;mesFinalSelecionado=12&amp;rs%3AParameterLanguage=" TargetMode="External"/><Relationship Id="rId9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36.00.100&amp;municipioSelecionado=3109006&amp;orgaoSelecionado=273&amp;mesInicialSelecionado=1&amp;mesFinalSelecionado=12&amp;rs%3AParameterLanguage=" TargetMode="External"/><Relationship Id="rId9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39.00.100&amp;municipioSelecionado=3109006&amp;orgaoSelecionado=273&amp;mesInicialSelecionado=1&amp;mesFinalSelecionado=12&amp;rs%3AParameterLanguage=" TargetMode="External"/><Relationship Id="rId9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39.00.100&amp;municipioSelecionado=3109006&amp;orgaoSelecionado=273&amp;mesInicialSelecionado=1&amp;mesFinalSelecionado=12&amp;rs%3AParameterLanguage=" TargetMode="External"/><Relationship Id="rId9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47.00.100&amp;municipioSelecionado=3109006&amp;orgaoSelecionado=273&amp;mesInicialSelecionado=1&amp;mesFinalSelecionado=12&amp;rs%3AParameterLanguage=" TargetMode="External"/><Relationship Id="rId9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47.00.100&amp;municipioSelecionado=3109006&amp;orgaoSelecionado=273&amp;mesInicialSelecionado=1&amp;mesFinalSelecionado=12&amp;rs%3AParameterLanguage=" TargetMode="External"/><Relationship Id="rId10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1057.4.4.90.51.00.100&amp;municipioSelecionado=3109006&amp;orgaoSelecionado=273&amp;mesInicialSelecionado=1&amp;mesFinalSelecionado=12&amp;rs%3AParameterLanguage=" TargetMode="External"/><Relationship Id="rId10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1057.4.4.90.51.00.100&amp;municipioSelecionado=3109006&amp;orgaoSelecionado=273&amp;mesInicialSelecionado=1&amp;mesFinalSelecionado=12&amp;rs%3AParameterLanguage=" TargetMode="External"/><Relationship Id="rId10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1138.4.4.90.51.00.100&amp;municipioSelecionado=3109006&amp;orgaoSelecionado=273&amp;mesInicialSelecionado=1&amp;mesFinalSelecionado=12&amp;rs%3AParameterLanguage=" TargetMode="External"/><Relationship Id="rId10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1138.4.4.90.51.00.100&amp;municipioSelecionado=3109006&amp;orgaoSelecionado=273&amp;mesInicialSelecionado=1&amp;mesFinalSelecionado=12&amp;rs%3AParameterLanguage=" TargetMode="External"/><Relationship Id="rId10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1154.4.4.90.51.00.190&amp;municipioSelecionado=3109006&amp;orgaoSelecionado=273&amp;mesInicialSelecionado=1&amp;mesFinalSelecionado=12&amp;rs%3AParameterLanguage=" TargetMode="External"/><Relationship Id="rId10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1154.4.4.90.51.00.190&amp;municipioSelecionado=3109006&amp;orgaoSelecionado=273&amp;mesInicialSelecionado=1&amp;mesFinalSelecionado=12&amp;rs%3AParameterLanguage=" TargetMode="External"/><Relationship Id="rId10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2151.3.3.90.30.00.100&amp;municipioSelecionado=3109006&amp;orgaoSelecionado=273&amp;mesInicialSelecionado=1&amp;mesFinalSelecionado=12&amp;rs%3AParameterLanguage=" TargetMode="External"/><Relationship Id="rId10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2151.3.3.90.30.00.100&amp;municipioSelecionado=3109006&amp;orgaoSelecionado=273&amp;mesInicialSelecionado=1&amp;mesFinalSelecionado=12&amp;rs%3AParameterLanguage=" TargetMode="External"/><Relationship Id="rId10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2151.3.3.90.39.00.100&amp;municipioSelecionado=3109006&amp;orgaoSelecionado=273&amp;mesInicialSelecionado=1&amp;mesFinalSelecionado=12&amp;rs%3AParameterLanguage=" TargetMode="External"/><Relationship Id="rId9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93.00.100&amp;municipioSelecionado=3109006&amp;orgaoSelecionado=273&amp;mesInicialSelecionado=1&amp;mesFinalSelecionado=12&amp;rs%3AParameterLanguage=" TargetMode="External"/><Relationship Id="rId9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93.00.100&amp;municipioSelecionado=3109006&amp;orgaoSelecionado=273&amp;mesInicialSelecionado=1&amp;mesFinalSelecionado=12&amp;rs%3AParameterLanguage=" TargetMode="External"/><Relationship Id="rId9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2.1153.4.4.90.51.00.190&amp;municipioSelecionado=3109006&amp;orgaoSelecionado=273&amp;mesInicialSelecionado=1&amp;mesFinalSelecionado=12&amp;rs%3AParameterLanguage=" TargetMode="External"/><Relationship Id="rId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1.90.13.00.100&amp;municipioSelecionado=3109006&amp;orgaoSelecionado=273&amp;mesInicialSelecionado=1&amp;mesFinalSelecionado=12&amp;rs%3AParameterLanguage=" TargetMode="External"/><Relationship Id="rId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1.90.13.00.100&amp;municipioSelecionado=3109006&amp;orgaoSelecionado=273&amp;mesInicialSelecionado=1&amp;mesFinalSelecionado=12&amp;rs%3AParameterLanguage=" TargetMode="External"/><Relationship Id="rId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1.90.94.00.100&amp;municipioSelecionado=3109006&amp;orgaoSelecionado=273&amp;mesInicialSelecionado=1&amp;mesFinalSelecionado=12&amp;rs%3AParameterLanguage=" TargetMode="External"/><Relationship Id="rId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1.90.94.00.100&amp;municipioSelecionado=3109006&amp;orgaoSelecionado=273&amp;mesInicialSelecionado=1&amp;mesFinalSelecionado=12&amp;rs%3AParameterLanguage=" TargetMode="External"/><Relationship Id="rId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14.00.100&amp;municipioSelecionado=3109006&amp;orgaoSelecionado=273&amp;mesInicialSelecionado=1&amp;mesFinalSelecionado=12&amp;rs%3AParameterLanguage=" TargetMode="External"/><Relationship Id="rId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14.00.100&amp;municipioSelecionado=3109006&amp;orgaoSelecionado=273&amp;mesInicialSelecionado=1&amp;mesFinalSelecionado=12&amp;rs%3AParameterLanguage=" TargetMode="External"/><Relationship Id="rId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30.00.100&amp;municipioSelecionado=3109006&amp;orgaoSelecionado=273&amp;mesInicialSelecionado=1&amp;mesFinalSelecionado=12&amp;rs%3AParameterLanguage=" TargetMode="External"/><Relationship Id="rId10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2.1153.4.4.90.51.00.190&amp;municipioSelecionado=3109006&amp;orgaoSelecionado=273&amp;mesInicialSelecionado=1&amp;mesFinalSelecionado=12&amp;rs%3AParameterLanguage=" TargetMode="External"/><Relationship Id="rId1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7.812.0016.1045.4.4.90.51.00.100&amp;municipioSelecionado=3109006&amp;orgaoSelecionado=273&amp;mesInicialSelecionado=1&amp;mesFinalSelecionado=12&amp;rs%3AParameterLanguage=" TargetMode="External"/><Relationship Id="rId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39.00.100&amp;municipioSelecionado=3109006&amp;orgaoSelecionado=273&amp;mesInicialSelecionado=1&amp;mesFinalSelecionado=12&amp;rs%3AParameterLanguage=" TargetMode="External"/><Relationship Id="rId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47.00.100&amp;municipioSelecionado=3109006&amp;orgaoSelecionado=273&amp;mesInicialSelecionado=1&amp;mesFinalSelecionado=12&amp;rs%3AParameterLanguage=" TargetMode="External"/><Relationship Id="rId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47.00.100&amp;municipioSelecionado=3109006&amp;orgaoSelecionado=273&amp;mesInicialSelecionado=1&amp;mesFinalSelecionado=12&amp;rs%3AParameterLanguage=" TargetMode="External"/><Relationship Id="rId7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50.4.4.90.51.00.190&amp;municipioSelecionado=3109006&amp;orgaoSelecionado=273&amp;mesInicialSelecionado=1&amp;mesFinalSelecionado=12&amp;rs%3AParameterLanguage=" TargetMode="External"/><Relationship Id="rId7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239.3.2.90.21.00.100&amp;municipioSelecionado=3109006&amp;orgaoSelecionado=273&amp;mesInicialSelecionado=1&amp;mesFinalSelecionado=12&amp;rs%3AParameterLanguage=" TargetMode="External"/><Relationship Id="rId7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239.3.2.90.21.00.100&amp;municipioSelecionado=3109006&amp;orgaoSelecionado=273&amp;mesInicialSelecionado=1&amp;mesFinalSelecionado=12&amp;rs%3AParameterLanguage=" TargetMode="External"/><Relationship Id="rId7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239.3.2.90.22.00.100&amp;municipioSelecionado=3109006&amp;orgaoSelecionado=273&amp;mesInicialSelecionado=1&amp;mesFinalSelecionado=12&amp;rs%3AParameterLanguage=" TargetMode="External"/><Relationship Id="rId7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239.3.2.90.22.00.100&amp;municipioSelecionado=3109006&amp;orgaoSelecionado=273&amp;mesInicialSelecionado=1&amp;mesFinalSelecionado=12&amp;rs%3AParameterLanguage=" TargetMode="External"/><Relationship Id="rId7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239.4.6.90.71.00.100&amp;municipioSelecionado=3109006&amp;orgaoSelecionado=273&amp;mesInicialSelecionado=1&amp;mesFinalSelecionado=12&amp;rs%3AParameterLanguage=" TargetMode="External"/><Relationship Id="rId7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239.4.6.90.71.00.100&amp;municipioSelecionado=3109006&amp;orgaoSelecionado=273&amp;mesInicialSelecionado=1&amp;mesFinalSelecionado=12&amp;rs%3AParameterLanguage=" TargetMode="External"/><Relationship Id="rId7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1.90.04.00.100&amp;municipioSelecionado=3109006&amp;orgaoSelecionado=273&amp;mesInicialSelecionado=1&amp;mesFinalSelecionado=12&amp;rs%3AParameterLanguage=" TargetMode="External"/><Relationship Id="rId7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1.90.04.00.100&amp;municipioSelecionado=3109006&amp;orgaoSelecionado=273&amp;mesInicialSelecionado=1&amp;mesFinalSelecionado=12&amp;rs%3AParameterLanguage=" TargetMode="External"/><Relationship Id="rId7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1.90.11.00.100&amp;municipioSelecionado=3109006&amp;orgaoSelecionado=273&amp;mesInicialSelecionado=1&amp;mesFinalSelecionado=12&amp;rs%3AParameterLanguage=" TargetMode="External"/><Relationship Id="rId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93.00.100&amp;municipioSelecionado=3109006&amp;orgaoSelecionado=273&amp;mesInicialSelecionado=1&amp;mesFinalSelecionado=12&amp;rs%3AParameterLanguage=" TargetMode="External"/><Relationship Id="rId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93.00.100&amp;municipioSelecionado=3109006&amp;orgaoSelecionado=273&amp;mesInicialSelecionado=1&amp;mesFinalSelecionado=12&amp;rs%3AParameterLanguage=" TargetMode="External"/><Relationship Id="rId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052.4.4.90.51.00.100&amp;municipioSelecionado=3109006&amp;orgaoSelecionado=273&amp;mesInicialSelecionado=1&amp;mesFinalSelecionado=12&amp;rs%3AParameterLanguage=" TargetMode="External"/><Relationship Id="rId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052.4.4.90.51.00.100&amp;municipioSelecionado=3109006&amp;orgaoSelecionado=273&amp;mesInicialSelecionado=1&amp;mesFinalSelecionado=12&amp;rs%3AParameterLanguage=" TargetMode="External"/><Relationship Id="rId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053.4.4.90.51.00.100&amp;municipioSelecionado=3109006&amp;orgaoSelecionado=273&amp;mesInicialSelecionado=1&amp;mesFinalSelecionado=12&amp;rs%3AParameterLanguage=" TargetMode="External"/><Relationship Id="rId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053.4.4.90.51.00.100&amp;municipioSelecionado=3109006&amp;orgaoSelecionado=273&amp;mesInicialSelecionado=1&amp;mesFinalSelecionado=12&amp;rs%3AParameterLanguage=" TargetMode="External"/><Relationship Id="rId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30.4.4.90.51.00.100&amp;municipioSelecionado=3109006&amp;orgaoSelecionado=273&amp;mesInicialSelecionado=1&amp;mesFinalSelecionado=12&amp;rs%3AParameterLanguage=" TargetMode="External"/><Relationship Id="rId1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1.90.94.00.100&amp;municipioSelecionado=3109006&amp;orgaoSelecionado=273&amp;mesInicialSelecionado=1&amp;mesFinalSelecionado=12&amp;rs%3AParameterLanguage=" TargetMode="External"/><Relationship Id="rId1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1.90.94.00.100&amp;municipioSelecionado=3109006&amp;orgaoSelecionado=273&amp;mesInicialSelecionado=1&amp;mesFinalSelecionado=12&amp;rs%3AParameterLanguage=" TargetMode="External"/><Relationship Id="rId1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14.00.100&amp;municipioSelecionado=3109006&amp;orgaoSelecionado=273&amp;mesInicialSelecionado=1&amp;mesFinalSelecionado=12&amp;rs%3AParameterLanguage=" TargetMode="External"/><Relationship Id="rId1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14.00.100&amp;municipioSelecionado=3109006&amp;orgaoSelecionado=273&amp;mesInicialSelecionado=1&amp;mesFinalSelecionado=12&amp;rs%3AParameterLanguage=" TargetMode="External"/><Relationship Id="rId1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30.00.100&amp;municipioSelecionado=3109006&amp;orgaoSelecionado=273&amp;mesInicialSelecionado=1&amp;mesFinalSelecionado=12&amp;rs%3AParameterLanguage=" TargetMode="External"/><Relationship Id="rId1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30.00.100&amp;municipioSelecionado=3109006&amp;orgaoSelecionado=273&amp;mesInicialSelecionado=1&amp;mesFinalSelecionado=12&amp;rs%3AParameterLanguage=" TargetMode="External"/><Relationship Id="rId1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36.00.100&amp;municipioSelecionado=3109006&amp;orgaoSelecionado=273&amp;mesInicialSelecionado=1&amp;mesFinalSelecionado=12&amp;rs%3AParameterLanguage=" TargetMode="External"/><Relationship Id="rId1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36.00.100&amp;municipioSelecionado=3109006&amp;orgaoSelecionado=273&amp;mesInicialSelecionado=1&amp;mesFinalSelecionado=12&amp;rs%3AParameterLanguage=" TargetMode="External"/><Relationship Id="rId1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39.00.100&amp;municipioSelecionado=3109006&amp;orgaoSelecionado=273&amp;mesInicialSelecionado=1&amp;mesFinalSelecionado=12&amp;rs%3AParameterLanguage=" TargetMode="External"/><Relationship Id="rId1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39.00.100&amp;municipioSelecionado=3109006&amp;orgaoSelecionado=273&amp;mesInicialSelecionado=1&amp;mesFinalSelecionado=12&amp;rs%3AParameterLanguage=" TargetMode="External"/><Relationship Id="rId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1.90.04.00.100&amp;municipioSelecionado=3109006&amp;orgaoSelecionado=273&amp;mesInicialSelecionado=1&amp;mesFinalSelecionado=12&amp;rs%3AParameterLanguage=" TargetMode="External"/><Relationship Id="rId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1.90.04.00.100&amp;municipioSelecionado=3109006&amp;orgaoSelecionado=273&amp;mesInicialSelecionado=1&amp;mesFinalSelecionado=12&amp;rs%3AParameterLanguage=" TargetMode="External"/><Relationship Id="rId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1.90.11.00.100&amp;municipioSelecionado=3109006&amp;orgaoSelecionado=273&amp;mesInicialSelecionado=1&amp;mesFinalSelecionado=12&amp;rs%3AParameterLanguage=" TargetMode="External"/><Relationship Id="rId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1.90.11.00.100&amp;municipioSelecionado=3109006&amp;orgaoSelecionado=273&amp;mesInicialSelecionado=1&amp;mesFinalSelecionado=12&amp;rs%3AParameterLanguage=" TargetMode="External"/><Relationship Id="rId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1.90.13.00.100&amp;municipioSelecionado=3109006&amp;orgaoSelecionado=273&amp;mesInicialSelecionado=1&amp;mesFinalSelecionado=12&amp;rs%3AParameterLanguage=" TargetMode="External"/><Relationship Id="rId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1.90.13.00.100&amp;municipioSelecionado=3109006&amp;orgaoSelecionado=273&amp;mesInicialSelecionado=1&amp;mesFinalSelecionado=12&amp;rs%3AParameterLanguage=" TargetMode="External"/><Relationship Id="rId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1.90.94.00.100&amp;municipioSelecionado=3109006&amp;orgaoSelecionado=273&amp;mesInicialSelecionado=1&amp;mesFinalSelecionado=12&amp;rs%3AParameterLanguage=" TargetMode="External"/><Relationship Id="rId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1.90.94.00.100&amp;municipioSelecionado=3109006&amp;orgaoSelecionado=273&amp;mesInicialSelecionado=1&amp;mesFinalSelecionado=12&amp;rs%3AParameterLanguage=" TargetMode="External"/><Relationship Id="rId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04.125.0032.2307.3.3.90.14.00.100&amp;municipioSelecionado=3109006&amp;orgaoSelecionado=273&amp;mesInicialSelecionado=1&amp;mesFinalSelecionado=12&amp;rs%3AParameterLanguage=" TargetMode="External"/><Relationship Id="rId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30.00.100&amp;municipioSelecionado=3109006&amp;orgaoSelecionado=273&amp;mesInicialSelecionado=1&amp;mesFinalSelecionado=12&amp;rs%3AParameterLanguage=" TargetMode="External"/><Relationship Id="rId5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36.00.100&amp;municipioSelecionado=3109006&amp;orgaoSelecionado=273&amp;mesInicialSelecionado=1&amp;mesFinalSelecionado=12&amp;rs%3AParameterLanguage=" TargetMode="External"/><Relationship Id="rId5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36.00.100&amp;municipioSelecionado=3109006&amp;orgaoSelecionado=273&amp;mesInicialSelecionado=1&amp;mesFinalSelecionado=12&amp;rs%3AParameterLanguage=" TargetMode="External"/><Relationship Id="rId5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39.00.100&amp;municipioSelecionado=3109006&amp;orgaoSelecionado=273&amp;mesInicialSelecionado=1&amp;mesFinalSelecionado=12&amp;rs%3AParameterLanguage=" TargetMode="External"/><Relationship Id="rId5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39.00.100&amp;municipioSelecionado=3109006&amp;orgaoSelecionado=273&amp;mesInicialSelecionado=1&amp;mesFinalSelecionado=12&amp;rs%3AParameterLanguage=" TargetMode="External"/><Relationship Id="rId5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47.00.100&amp;municipioSelecionado=3109006&amp;orgaoSelecionado=273&amp;mesInicialSelecionado=1&amp;mesFinalSelecionado=12&amp;rs%3AParameterLanguage=" TargetMode="External"/><Relationship Id="rId5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3.90.47.00.100&amp;municipioSelecionado=3109006&amp;orgaoSelecionado=273&amp;mesInicialSelecionado=1&amp;mesFinalSelecionado=12&amp;rs%3AParameterLanguage=" TargetMode="External"/><Relationship Id="rId5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48.3.3.90.30.00.100&amp;municipioSelecionado=3109006&amp;orgaoSelecionado=273&amp;mesInicialSelecionado=1&amp;mesFinalSelecionado=12&amp;rs%3AParameterLanguage=" TargetMode="External"/><Relationship Id="rId5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48.3.3.90.30.00.100&amp;municipioSelecionado=3109006&amp;orgaoSelecionado=273&amp;mesInicialSelecionado=1&amp;mesFinalSelecionado=12&amp;rs%3AParameterLanguage=" TargetMode="External"/><Relationship Id="rId5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148.3.3.90.39.00.100&amp;municipioSelecionado=3109006&amp;orgaoSelecionado=273&amp;mesInicialSelecionado=1&amp;mesFinalSelecionado=12&amp;rs%3AParameterLanguage=" TargetMode="External"/><Relationship Id="rId1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7.512.0033.2151.3.3.90.39.00.100&amp;municipioSelecionado=3109006&amp;orgaoSelecionado=273&amp;mesInicialSelecionado=1&amp;mesFinalSelecionado=12&amp;rs%3AParameterLanguage=" TargetMode="External"/><Relationship Id="rId1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5.752.0032.1139.4.4.90.51.00.100&amp;municipioSelecionado=3109006&amp;orgaoSelecionado=273&amp;mesInicialSelecionado=1&amp;mesFinalSelecionado=12&amp;rs%3AParameterLanguage=" TargetMode="External"/><Relationship Id="rId1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5.752.0032.1139.4.4.90.51.00.100&amp;municipioSelecionado=3109006&amp;orgaoSelecionado=273&amp;mesInicialSelecionado=1&amp;mesFinalSelecionado=12&amp;rs%3AParameterLanguage=" TargetMode="External"/><Relationship Id="rId1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5.752.0032.2305.3.3.90.39.00.100&amp;municipioSelecionado=3109006&amp;orgaoSelecionado=273&amp;mesInicialSelecionado=1&amp;mesFinalSelecionado=12&amp;rs%3AParameterLanguage=" TargetMode="External"/><Relationship Id="rId1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5.752.0032.2305.3.3.90.39.00.117&amp;municipioSelecionado=3109006&amp;orgaoSelecionado=273&amp;mesInicialSelecionado=1&amp;mesFinalSelecionado=12&amp;rs%3AParameterLanguage=" TargetMode="External"/><Relationship Id="rId1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5.752.0032.2305.3.3.90.39.00.100&amp;municipioSelecionado=3109006&amp;orgaoSelecionado=273&amp;mesInicialSelecionado=1&amp;mesFinalSelecionado=12&amp;rs%3AParameterLanguage=" TargetMode="External"/><Relationship Id="rId1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1140.4.4.90.51.00.100&amp;municipioSelecionado=3109006&amp;orgaoSelecionado=273&amp;mesInicialSelecionado=1&amp;mesFinalSelecionado=12&amp;rs%3AParameterLanguage=" TargetMode="External"/><Relationship Id="rId1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1140.4.4.90.51.00.116&amp;municipioSelecionado=3109006&amp;orgaoSelecionado=273&amp;mesInicialSelecionado=1&amp;mesFinalSelecionado=12&amp;rs%3AParameterLanguage=" TargetMode="External"/><Relationship Id="rId1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1140.4.4.90.51.00.124&amp;municipioSelecionado=3109006&amp;orgaoSelecionado=273&amp;mesInicialSelecionado=1&amp;mesFinalSelecionado=12&amp;rs%3AParameterLanguage=" TargetMode="External"/><Relationship Id="rId1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1140.4.4.90.51.00.124&amp;municipioSelecionado=3109006&amp;orgaoSelecionado=273&amp;mesInicialSelecionado=1&amp;mesFinalSelecionado=12&amp;rs%3AParameterLanguage=" TargetMode="External"/><Relationship Id="rId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30.4.4.90.51.00.100&amp;municipioSelecionado=3109006&amp;orgaoSelecionado=273&amp;mesInicialSelecionado=1&amp;mesFinalSelecionado=12&amp;rs%3AParameterLanguage=" TargetMode="External"/><Relationship Id="rId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36.4.4.90.51.00.100&amp;municipioSelecionado=3109006&amp;orgaoSelecionado=273&amp;mesInicialSelecionado=1&amp;mesFinalSelecionado=12&amp;rs%3AParameterLanguage=" TargetMode="External"/><Relationship Id="rId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36.4.4.90.51.00.100&amp;municipioSelecionado=3109006&amp;orgaoSelecionado=273&amp;mesInicialSelecionado=1&amp;mesFinalSelecionado=12&amp;rs%3AParameterLanguage=" TargetMode="External"/><Relationship Id="rId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37.4.4.90.51.00.100&amp;municipioSelecionado=3109006&amp;orgaoSelecionado=273&amp;mesInicialSelecionado=1&amp;mesFinalSelecionado=12&amp;rs%3AParameterLanguage=" TargetMode="External"/><Relationship Id="rId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37.4.4.90.51.00.100&amp;municipioSelecionado=3109006&amp;orgaoSelecionado=273&amp;mesInicialSelecionado=1&amp;mesFinalSelecionado=12&amp;rs%3AParameterLanguage=" TargetMode="External"/><Relationship Id="rId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37.4.4.90.61.00.100&amp;municipioSelecionado=3109006&amp;orgaoSelecionado=273&amp;mesInicialSelecionado=1&amp;mesFinalSelecionado=12&amp;rs%3AParameterLanguage=" TargetMode="External"/><Relationship Id="rId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37.4.4.90.61.00.100&amp;municipioSelecionado=3109006&amp;orgaoSelecionado=273&amp;mesInicialSelecionado=1&amp;mesFinalSelecionado=12&amp;rs%3AParameterLanguage=" TargetMode="External"/><Relationship Id="rId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42.4.4.90.52.00.100&amp;municipioSelecionado=3109006&amp;orgaoSelecionado=273&amp;mesInicialSelecionado=1&amp;mesFinalSelecionado=12&amp;rs%3AParameterLanguage=" TargetMode="External"/><Relationship Id="rId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1142.4.4.90.52.00.100&amp;municipioSelecionado=3109006&amp;orgaoSelecionado=273&amp;mesInicialSelecionado=1&amp;mesFinalSelecionado=12&amp;rs%3AParameterLanguage=" TargetMode="External"/><Relationship Id="rId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053.3.1.90.04.00.100&amp;municipioSelecionado=3109006&amp;orgaoSelecionado=273&amp;mesInicialSelecionado=1&amp;mesFinalSelecionado=12&amp;rs%3AParameterLanguage=" TargetMode="External"/><Relationship Id="rId8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1.90.11.00.100&amp;municipioSelecionado=3109006&amp;orgaoSelecionado=273&amp;mesInicialSelecionado=1&amp;mesFinalSelecionado=12&amp;rs%3AParameterLanguage=" TargetMode="External"/><Relationship Id="rId8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1.90.13.00.100&amp;municipioSelecionado=3109006&amp;orgaoSelecionado=273&amp;mesInicialSelecionado=1&amp;mesFinalSelecionado=12&amp;rs%3AParameterLanguage=" TargetMode="External"/><Relationship Id="rId8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1.90.13.00.100&amp;municipioSelecionado=3109006&amp;orgaoSelecionado=273&amp;mesInicialSelecionado=1&amp;mesFinalSelecionado=12&amp;rs%3AParameterLanguage=" TargetMode="External"/><Relationship Id="rId8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1.90.94.00.100&amp;municipioSelecionado=3109006&amp;orgaoSelecionado=273&amp;mesInicialSelecionado=1&amp;mesFinalSelecionado=12&amp;rs%3AParameterLanguage=" TargetMode="External"/><Relationship Id="rId8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1.90.94.00.100&amp;municipioSelecionado=3109006&amp;orgaoSelecionado=273&amp;mesInicialSelecionado=1&amp;mesFinalSelecionado=12&amp;rs%3AParameterLanguage=" TargetMode="External"/><Relationship Id="rId8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14.00.100&amp;municipioSelecionado=3109006&amp;orgaoSelecionado=273&amp;mesInicialSelecionado=1&amp;mesFinalSelecionado=12&amp;rs%3AParameterLanguage=" TargetMode="External"/><Relationship Id="rId8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14.00.100&amp;municipioSelecionado=3109006&amp;orgaoSelecionado=273&amp;mesInicialSelecionado=1&amp;mesFinalSelecionado=12&amp;rs%3AParameterLanguage=" TargetMode="External"/><Relationship Id="rId8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30.00.100&amp;municipioSelecionado=3109006&amp;orgaoSelecionado=273&amp;mesInicialSelecionado=1&amp;mesFinalSelecionado=12&amp;rs%3AParameterLanguage=" TargetMode="External"/><Relationship Id="rId8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30.00.100&amp;municipioSelecionado=3109006&amp;orgaoSelecionado=273&amp;mesInicialSelecionado=1&amp;mesFinalSelecionado=12&amp;rs%3AParameterLanguage=" TargetMode="External"/><Relationship Id="rId8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15.452.0032.2303.3.3.90.33.00.100&amp;municipioSelecionado=3109006&amp;orgaoSelecionado=273&amp;mesInicialSelecionado=1&amp;mesFinalSelecionado=12&amp;rs%3AParameterLanguage=" TargetMode="External"/><Relationship Id="rId1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47.00.100&amp;municipioSelecionado=3109006&amp;orgaoSelecionado=273&amp;mesInicialSelecionado=1&amp;mesFinalSelecionado=12&amp;rs%3AParameterLanguage=" TargetMode="External"/><Relationship Id="rId1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153.3.3.90.47.00.100&amp;municipioSelecionado=3109006&amp;orgaoSelecionado=273&amp;mesInicialSelecionado=1&amp;mesFinalSelecionado=12&amp;rs%3AParameterLanguage=" TargetMode="External"/><Relationship Id="rId1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308.3.3.90.39.00.100&amp;municipioSelecionado=3109006&amp;orgaoSelecionado=273&amp;mesInicialSelecionado=1&amp;mesFinalSelecionado=12&amp;rs%3AParameterLanguage=" TargetMode="External"/><Relationship Id="rId1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308.3.3.90.39.00.124&amp;municipioSelecionado=3109006&amp;orgaoSelecionado=273&amp;mesInicialSelecionado=1&amp;mesFinalSelecionado=12&amp;rs%3AParameterLanguage=" TargetMode="External"/><Relationship Id="rId1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09.2308.3.3.90.39.00.100&amp;municipioSelecionado=3109006&amp;orgaoSelecionado=273&amp;mesInicialSelecionado=1&amp;mesFinalSelecionado=12&amp;rs%3AParameterLanguage=" TargetMode="External"/><Relationship Id="rId1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32.1152.4.4.90.51.00.190&amp;municipioSelecionado=3109006&amp;orgaoSelecionado=273&amp;mesInicialSelecionado=1&amp;mesFinalSelecionado=12&amp;rs%3AParameterLanguage=" TargetMode="External"/><Relationship Id="rId1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32.1152.4.4.90.51.00.190&amp;municipioSelecionado=3109006&amp;orgaoSelecionado=273&amp;mesInicialSelecionado=1&amp;mesFinalSelecionado=12&amp;rs%3AParameterLanguage=" TargetMode="External"/><Relationship Id="rId1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32.1152.4.4.90.61.00.100&amp;municipioSelecionado=3109006&amp;orgaoSelecionado=273&amp;mesInicialSelecionado=1&amp;mesFinalSelecionado=12&amp;rs%3AParameterLanguage=" TargetMode="External"/><Relationship Id="rId1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6.782.0032.1152.4.4.90.61.00.100&amp;municipioSelecionado=3109006&amp;orgaoSelecionado=273&amp;mesInicialSelecionado=1&amp;mesFinalSelecionado=12&amp;rs%3AParameterLanguage=" TargetMode="External"/><Relationship Id="rId1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23001.27.812.0016.1045.4.4.90.51.00.100&amp;municipioSelecionado=3109006&amp;orgaoSelecionado=273&amp;mesInicialSelecionado=1&amp;mesFinalSelecionado=12&amp;rs%3AParameterLanguage=" TargetMode="External"/></Relationships>
</file>

<file path=xl/worksheets/_rels/sheet18.xml.rels><?xml version="1.0" encoding="UTF-8" standalone="yes"?>
<Relationships xmlns="http://schemas.openxmlformats.org/package/2006/relationships"><Relationship Id="rId14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4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0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0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2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1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70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5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9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6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3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4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5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7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9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6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8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2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1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0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3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1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0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9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5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5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5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8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2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8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6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1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7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5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8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2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59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1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7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59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2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1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8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7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1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1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27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36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3"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4"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5"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6"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4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7"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8"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6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729"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45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0"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1"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3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 Id="rId1402" Type="http://schemas.openxmlformats.org/officeDocument/2006/relationships/hyperlink" Target="https://relatorios.tce.mg.gov.br/ReportServer?%2FSICOM_Consulta%2FModulo_AM%2FRelatoriosComuns%2FDetalhamentos%2FUC11-MovimentoEmpenho-RL&amp;municipioSelecionado=3109006&amp;exercicioSelecionado=2019&amp;dataSelecionada=10%2F12%2F2020%2000%3A00%3A00&amp;orgaoSelecionado=273&amp;empenhoSelecionado=578664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TargetMode="Externa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17.xml"/><Relationship Id="rId4" Type="http://schemas.openxmlformats.org/officeDocument/2006/relationships/pivotTable" Target="../pivotTables/pivotTable18.xml"/><Relationship Id="rId5" Type="http://schemas.openxmlformats.org/officeDocument/2006/relationships/pivotTable" Target="../pivotTables/pivotTable19.xml"/><Relationship Id="rId6" Type="http://schemas.openxmlformats.org/officeDocument/2006/relationships/printerSettings" Target="../printerSettings/printerSettings3.bin"/><Relationship Id="rId1" Type="http://schemas.openxmlformats.org/officeDocument/2006/relationships/pivotTable" Target="../pivotTables/pivotTable15.xml"/><Relationship Id="rId2"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3" Type="http://schemas.openxmlformats.org/officeDocument/2006/relationships/hyperlink" Target="https://relatorios.tce.mg.gov.br/ReportServer?%2FSICOM_Consulta%2FModulo_AM%2FRelatoriosComuns%2FBaseCalculo-RL&amp;rs%3AStoredParametersID=y0fm3yuvylkuuwfjuenvya55&amp;rs%3AParameterLanguage=" TargetMode="External"/><Relationship Id="rId4" Type="http://schemas.openxmlformats.org/officeDocument/2006/relationships/hyperlink" Target="https://relatorios.tce.mg.gov.br/ReportServer?%2FSICOM_Consulta%2FModulo_AM%2FRelatoriosComuns%2FDetalhamentos%2FUC05-DetRelacaoEmpenho-RL&amp;rs%3AStoredParametersID=imcd3s45mhugia45ddmevk55&amp;rs%3AParameterLanguage=" TargetMode="External"/><Relationship Id="rId5" Type="http://schemas.openxmlformats.org/officeDocument/2006/relationships/hyperlink" Target="https://relatorios.tce.mg.gov.br/ReportServer?%2FSICOM_Consulta%2FModulo_AM%2FRelatoriosComuns%2FUC18-ConsultarCaixaBanco-RL&amp;municipioSelecionado=3109006&amp;exercicioSelecionado=2019&amp;orgaoSelecionado=273&amp;dataSelecionada=10%2F12%2F2020%2000%3A00%3A00&amp;mesInicialSelecionado=1&amp;mesFinalSelecionado=12&amp;fonteRecursoSelecionada=101&amp;fonteRecursoSelecionada=201&amp;rs%3AParameterLanguage=" TargetMode="External"/><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12%2F2020%2000%3A00%3A00&amp;tipoRemessaSelecionada=AM&amp;rs%3AParameterLanguage=" TargetMode="External"/><Relationship Id="rId2" Type="http://schemas.openxmlformats.org/officeDocument/2006/relationships/hyperlink" Target="https://relatorios.tce.mg.gov.br/ReportServer?%2FSICOM_Consulta%2FModulo_AM%2FRelatoriosComuns%2FBaseCalculo-RL&amp;rs%3AStoredParametersID=p0axa5552brzt445xpjvag45&amp;rs%3AParameterLanguage="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4" Type="http://schemas.openxmlformats.org/officeDocument/2006/relationships/pivotTable" Target="../pivotTables/pivotTable23.xml"/><Relationship Id="rId5" Type="http://schemas.openxmlformats.org/officeDocument/2006/relationships/pivotTable" Target="../pivotTables/pivotTable24.xml"/><Relationship Id="rId1" Type="http://schemas.openxmlformats.org/officeDocument/2006/relationships/pivotTable" Target="../pivotTables/pivotTable20.xml"/><Relationship Id="rId2" Type="http://schemas.openxmlformats.org/officeDocument/2006/relationships/pivotTable" Target="../pivotTables/pivotTable21.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7.xml"/><Relationship Id="rId4" Type="http://schemas.openxmlformats.org/officeDocument/2006/relationships/pivotTable" Target="../pivotTables/pivotTable28.xml"/><Relationship Id="rId5" Type="http://schemas.openxmlformats.org/officeDocument/2006/relationships/pivotTable" Target="../pivotTables/pivotTable29.xml"/><Relationship Id="rId1" Type="http://schemas.openxmlformats.org/officeDocument/2006/relationships/pivotTable" Target="../pivotTables/pivotTable25.xml"/><Relationship Id="rId2" Type="http://schemas.openxmlformats.org/officeDocument/2006/relationships/pivotTable" Target="../pivotTables/pivotTable26.xml"/></Relationships>
</file>

<file path=xl/worksheets/_rels/sheet22.xml.rels><?xml version="1.0" encoding="UTF-8" standalone="yes"?>
<Relationships xmlns="http://schemas.openxmlformats.org/package/2006/relationships"><Relationship Id="rId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1.90.94.00.100&amp;municipioSelecionado=3109006&amp;orgaoSelecionado=273&amp;mesInicialSelecionado=1&amp;mesFinalSelecionado=12&amp;rs%3AParameterLanguage=" TargetMode="External"/><Relationship Id="rId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1.90.94.00.100&amp;municipioSelecionado=3109006&amp;orgaoSelecionado=273&amp;mesInicialSelecionado=1&amp;mesFinalSelecionado=12&amp;rs%3AParameterLanguage=" TargetMode="External"/><Relationship Id="rId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14.00.100&amp;municipioSelecionado=3109006&amp;orgaoSelecionado=273&amp;mesInicialSelecionado=1&amp;mesFinalSelecionado=12&amp;rs%3AParameterLanguage=" TargetMode="External"/><Relationship Id="rId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14.00.100&amp;municipioSelecionado=3109006&amp;orgaoSelecionado=273&amp;mesInicialSelecionado=1&amp;mesFinalSelecionado=12&amp;rs%3AParameterLanguage=" TargetMode="External"/><Relationship Id="rId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0.00.100&amp;municipioSelecionado=3109006&amp;orgaoSelecionado=273&amp;mesInicialSelecionado=1&amp;mesFinalSelecionado=12&amp;rs%3AParameterLanguage=" TargetMode="External"/><Relationship Id="rId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0.00.100&amp;municipioSelecionado=3109006&amp;orgaoSelecionado=273&amp;mesInicialSelecionado=1&amp;mesFinalSelecionado=12&amp;rs%3AParameterLanguage=" TargetMode="External"/><Relationship Id="rId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3.00.100&amp;municipioSelecionado=3109006&amp;orgaoSelecionado=273&amp;mesInicialSelecionado=1&amp;mesFinalSelecionado=12&amp;rs%3AParameterLanguage=" TargetMode="External"/><Relationship Id="rId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9.2365.3.3.90.39.00.100&amp;municipioSelecionado=3109006&amp;orgaoSelecionado=273&amp;mesInicialSelecionado=1&amp;mesFinalSelecionado=12&amp;rs%3AParameterLanguage=" TargetMode="External"/><Relationship Id="rId5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9.2365.3.3.90.39.00.100&amp;municipioSelecionado=3109006&amp;orgaoSelecionado=273&amp;mesInicialSelecionado=1&amp;mesFinalSelecionado=12&amp;rs%3AParameterLanguage=" TargetMode="External"/><Relationship Id="rId5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2.0034.2065.3.3.90.30.00.100&amp;municipioSelecionado=3109006&amp;orgaoSelecionado=273&amp;mesInicialSelecionado=1&amp;mesFinalSelecionado=12&amp;rs%3AParameterLanguage=" TargetMode="External"/><Relationship Id="rId5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2.0034.2065.3.3.90.30.00.100&amp;municipioSelecionado=3109006&amp;orgaoSelecionado=273&amp;mesInicialSelecionado=1&amp;mesFinalSelecionado=12&amp;rs%3AParameterLanguage=" TargetMode="External"/><Relationship Id="rId5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2.0034.2065.3.3.90.39.00.100&amp;municipioSelecionado=3109006&amp;orgaoSelecionado=273&amp;mesInicialSelecionado=1&amp;mesFinalSelecionado=12&amp;rs%3AParameterLanguage=" TargetMode="External"/><Relationship Id="rId5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2.0034.2065.3.3.90.39.00.100&amp;municipioSelecionado=3109006&amp;orgaoSelecionado=273&amp;mesInicialSelecionado=1&amp;mesFinalSelecionado=12&amp;rs%3AParameterLanguage=" TargetMode="External"/><Relationship Id="rId5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5001.18.541.0034.2113.3.3.50.41.00.100&amp;municipioSelecionado=3109006&amp;orgaoSelecionado=273&amp;mesInicialSelecionado=1&amp;mesFinalSelecionado=12&amp;rs%3AParameterLanguage=" TargetMode="External"/><Relationship Id="rId5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5001.18.541.0034.2113.3.3.50.41.00.100&amp;municipioSelecionado=3109006&amp;orgaoSelecionado=273&amp;mesInicialSelecionado=1&amp;mesFinalSelecionado=12&amp;rs%3AParameterLanguage=" TargetMode="External"/><Relationship Id="rId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4.2332.3.3.90.39.00.100&amp;municipioSelecionado=3109006&amp;orgaoSelecionado=273&amp;mesInicialSelecionado=1&amp;mesFinalSelecionado=12&amp;rs%3AParameterLanguage=" TargetMode="External"/><Relationship Id="rId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4.2332.3.3.90.39.00.100&amp;municipioSelecionado=3109006&amp;orgaoSelecionado=273&amp;mesInicialSelecionado=1&amp;mesFinalSelecionado=12&amp;rs%3AParameterLanguage=" TargetMode="External"/><Relationship Id="rId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4.2342.3.3.90.30.00.100&amp;municipioSelecionado=3109006&amp;orgaoSelecionado=273&amp;mesInicialSelecionado=1&amp;mesFinalSelecionado=12&amp;rs%3AParameterLanguage=" TargetMode="External"/><Relationship Id="rId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4.2342.3.3.90.30.00.100&amp;municipioSelecionado=3109006&amp;orgaoSelecionado=273&amp;mesInicialSelecionado=1&amp;mesFinalSelecionado=12&amp;rs%3AParameterLanguage=" TargetMode="External"/><Relationship Id="rId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6.1150.4.4.90.51.00.100&amp;municipioSelecionado=3109006&amp;orgaoSelecionado=273&amp;mesInicialSelecionado=1&amp;mesFinalSelecionado=12&amp;rs%3AParameterLanguage=" TargetMode="External"/><Relationship Id="rId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6.1150.4.4.90.51.00.100&amp;municipioSelecionado=3109006&amp;orgaoSelecionado=273&amp;mesInicialSelecionado=1&amp;mesFinalSelecionado=12&amp;rs%3AParameterLanguage=" TargetMode="External"/><Relationship Id="rId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6.2333.3.3.90.30.00.100&amp;municipioSelecionado=3109006&amp;orgaoSelecionado=273&amp;mesInicialSelecionado=1&amp;mesFinalSelecionado=12&amp;rs%3AParameterLanguage=" TargetMode="External"/><Relationship Id="rId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6.2333.3.3.90.30.00.100&amp;municipioSelecionado=3109006&amp;orgaoSelecionado=273&amp;mesInicialSelecionado=1&amp;mesFinalSelecionado=12&amp;rs%3AParameterLanguage=" TargetMode="External"/><Relationship Id="rId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6.2333.3.3.90.39.00.100&amp;municipioSelecionado=3109006&amp;orgaoSelecionado=273&amp;mesInicialSelecionado=1&amp;mesFinalSelecionado=12&amp;rs%3AParameterLanguage=" TargetMode="External"/><Relationship Id="rId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36.2333.3.3.90.39.00.100&amp;municipioSelecionado=3109006&amp;orgaoSelecionado=273&amp;mesInicialSelecionado=1&amp;mesFinalSelecionado=12&amp;rs%3AParameterLanguage=" TargetMode="External"/><Relationship Id="rId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24.2056.3.3.50.41.00.100&amp;municipioSelecionado=3109006&amp;orgaoSelecionado=273&amp;mesInicialSelecionado=1&amp;mesFinalSelecionado=12&amp;rs%3AParameterLanguage=" TargetMode="External"/><Relationship Id="rId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24.2056.3.3.50.41.00.100&amp;municipioSelecionado=3109006&amp;orgaoSelecionado=273&amp;mesInicialSelecionado=1&amp;mesFinalSelecionado=12&amp;rs%3AParameterLanguage=" TargetMode="External"/><Relationship Id="rId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25.2058.3.3.90.39.00.100&amp;municipioSelecionado=3109006&amp;orgaoSelecionado=273&amp;mesInicialSelecionado=1&amp;mesFinalSelecionado=12&amp;rs%3AParameterLanguage=" TargetMode="External"/><Relationship Id="rId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25.2058.3.3.90.39.00.100&amp;municipioSelecionado=3109006&amp;orgaoSelecionado=273&amp;mesInicialSelecionado=1&amp;mesFinalSelecionado=12&amp;rs%3AParameterLanguage=" TargetMode="External"/><Relationship Id="rId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1030.4.4.90.52.00.100&amp;municipioSelecionado=3109006&amp;orgaoSelecionado=273&amp;mesInicialSelecionado=1&amp;mesFinalSelecionado=12&amp;rs%3AParameterLanguage=" TargetMode="External"/><Relationship Id="rId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1030.4.4.90.52.00.100&amp;municipioSelecionado=3109006&amp;orgaoSelecionado=273&amp;mesInicialSelecionado=1&amp;mesFinalSelecionado=12&amp;rs%3AParameterLanguage=" TargetMode="External"/><Relationship Id="rId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1.90.04.00.100&amp;municipioSelecionado=3109006&amp;orgaoSelecionado=273&amp;mesInicialSelecionado=1&amp;mesFinalSelecionado=12&amp;rs%3AParameterLanguage=" TargetMode="External"/><Relationship Id="rId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1.90.04.00.100&amp;municipioSelecionado=3109006&amp;orgaoSelecionado=273&amp;mesInicialSelecionado=1&amp;mesFinalSelecionado=12&amp;rs%3AParameterLanguage=" TargetMode="External"/><Relationship Id="rId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1.90.11.00.100&amp;municipioSelecionado=3109006&amp;orgaoSelecionado=273&amp;mesInicialSelecionado=1&amp;mesFinalSelecionado=12&amp;rs%3AParameterLanguage=" TargetMode="External"/><Relationship Id="rId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47.00.100&amp;municipioSelecionado=3109006&amp;orgaoSelecionado=273&amp;mesInicialSelecionado=1&amp;mesFinalSelecionado=12&amp;rs%3AParameterLanguage=" TargetMode="External"/><Relationship Id="rId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93.00.100&amp;municipioSelecionado=3109006&amp;orgaoSelecionado=273&amp;mesInicialSelecionado=1&amp;mesFinalSelecionado=12&amp;rs%3AParameterLanguage=" TargetMode="External"/><Relationship Id="rId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93.00.100&amp;municipioSelecionado=3109006&amp;orgaoSelecionado=273&amp;mesInicialSelecionado=1&amp;mesFinalSelecionado=12&amp;rs%3AParameterLanguage=" TargetMode="External"/><Relationship Id="rId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24.2336.3.3.90.30.00.100&amp;municipioSelecionado=3109006&amp;orgaoSelecionado=273&amp;mesInicialSelecionado=1&amp;mesFinalSelecionado=12&amp;rs%3AParameterLanguage=" TargetMode="External"/><Relationship Id="rId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24.2336.3.3.90.30.00.100&amp;municipioSelecionado=3109006&amp;orgaoSelecionado=273&amp;mesInicialSelecionado=1&amp;mesFinalSelecionado=12&amp;rs%3AParameterLanguage=" TargetMode="External"/><Relationship Id="rId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25.2334.3.3.90.30.00.100&amp;municipioSelecionado=3109006&amp;orgaoSelecionado=273&amp;mesInicialSelecionado=1&amp;mesFinalSelecionado=12&amp;rs%3AParameterLanguage=" TargetMode="External"/><Relationship Id="rId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25.2334.3.3.90.30.00.100&amp;municipioSelecionado=3109006&amp;orgaoSelecionado=273&amp;mesInicialSelecionado=1&amp;mesFinalSelecionado=12&amp;rs%3AParameterLanguage=" TargetMode="External"/><Relationship Id="rId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25.2335.3.3.50.41.00.100&amp;municipioSelecionado=3109006&amp;orgaoSelecionado=273&amp;mesInicialSelecionado=1&amp;mesFinalSelecionado=12&amp;rs%3AParameterLanguage=" TargetMode="External"/><Relationship Id="rId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25.2335.3.3.50.41.00.200&amp;municipioSelecionado=3109006&amp;orgaoSelecionado=273&amp;mesInicialSelecionado=1&amp;mesFinalSelecionado=12&amp;rs%3AParameterLanguage=" TargetMode="External"/><Relationship Id="rId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3.18.541.0025.2335.3.3.50.41.00.100&amp;municipioSelecionado=3109006&amp;orgaoSelecionado=273&amp;mesInicialSelecionado=1&amp;mesFinalSelecionado=12&amp;rs%3AParameterLanguage=" TargetMode="External"/><Relationship Id="rId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3.00.100&amp;municipioSelecionado=3109006&amp;orgaoSelecionado=273&amp;mesInicialSelecionado=1&amp;mesFinalSelecionado=12&amp;rs%3AParameterLanguage=" TargetMode="External"/><Relationship Id="rId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4.00.100&amp;municipioSelecionado=3109006&amp;orgaoSelecionado=273&amp;mesInicialSelecionado=1&amp;mesFinalSelecionado=12&amp;rs%3AParameterLanguage=" TargetMode="External"/><Relationship Id="rId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4.00.100&amp;municipioSelecionado=3109006&amp;orgaoSelecionado=273&amp;mesInicialSelecionado=1&amp;mesFinalSelecionado=12&amp;rs%3AParameterLanguage=" TargetMode="External"/><Relationship Id="rId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5.00.100&amp;municipioSelecionado=3109006&amp;orgaoSelecionado=273&amp;mesInicialSelecionado=1&amp;mesFinalSelecionado=12&amp;rs%3AParameterLanguage=" TargetMode="External"/><Relationship Id="rId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5.00.100&amp;municipioSelecionado=3109006&amp;orgaoSelecionado=273&amp;mesInicialSelecionado=1&amp;mesFinalSelecionado=12&amp;rs%3AParameterLanguage=" TargetMode="External"/><Relationship Id="rId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6.00.100&amp;municipioSelecionado=3109006&amp;orgaoSelecionado=273&amp;mesInicialSelecionado=1&amp;mesFinalSelecionado=12&amp;rs%3AParameterLanguage=" TargetMode="External"/><Relationship Id="rId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6.00.100&amp;municipioSelecionado=3109006&amp;orgaoSelecionado=273&amp;mesInicialSelecionado=1&amp;mesFinalSelecionado=12&amp;rs%3AParameterLanguage=" TargetMode="External"/><Relationship Id="rId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9.00.100&amp;municipioSelecionado=3109006&amp;orgaoSelecionado=273&amp;mesInicialSelecionado=1&amp;mesFinalSelecionado=12&amp;rs%3AParameterLanguage=" TargetMode="External"/><Relationship Id="rId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39.00.100&amp;municipioSelecionado=3109006&amp;orgaoSelecionado=273&amp;mesInicialSelecionado=1&amp;mesFinalSelecionado=12&amp;rs%3AParameterLanguage=" TargetMode="External"/><Relationship Id="rId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3.90.47.00.100&amp;municipioSelecionado=3109006&amp;orgaoSelecionado=273&amp;mesInicialSelecionado=1&amp;mesFinalSelecionado=12&amp;rs%3AParameterLanguage=" TargetMode="External"/><Relationship Id="rId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1.90.11.00.100&amp;municipioSelecionado=3109006&amp;orgaoSelecionado=273&amp;mesInicialSelecionado=1&amp;mesFinalSelecionado=12&amp;rs%3AParameterLanguage=" TargetMode="External"/><Relationship Id="rId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1.90.13.00.100&amp;municipioSelecionado=3109006&amp;orgaoSelecionado=273&amp;mesInicialSelecionado=1&amp;mesFinalSelecionado=12&amp;rs%3AParameterLanguage=" TargetMode="External"/><Relationship Id="rId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9001.18.541.0034.2310.3.1.90.13.00.100&amp;municipioSelecionado=3109006&amp;orgaoSelecionado=273&amp;mesInicialSelecionado=1&amp;mesFinalSelecionado=12&amp;rs%3AParameterLanguage=" TargetMode="External"/></Relationships>
</file>

<file path=xl/worksheets/_rels/sheet23.xml.rels><?xml version="1.0" encoding="UTF-8" standalone="yes"?>
<Relationships xmlns="http://schemas.openxmlformats.org/package/2006/relationships"><Relationship Id="rId10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47.00.129&amp;municipioSelecionado=3109006&amp;orgaoSelecionado=273&amp;mesInicialSelecionado=1&amp;mesFinalSelecionado=12&amp;rs%3AParameterLanguage=" TargetMode="External"/><Relationship Id="rId10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47.00.129&amp;municipioSelecionado=3109006&amp;orgaoSelecionado=273&amp;mesInicialSelecionado=1&amp;mesFinalSelecionado=12&amp;rs%3AParameterLanguage=" TargetMode="External"/><Relationship Id="rId10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0.00.100&amp;municipioSelecionado=3109006&amp;orgaoSelecionado=273&amp;mesInicialSelecionado=1&amp;mesFinalSelecionado=12&amp;rs%3AParameterLanguage=" TargetMode="External"/><Relationship Id="rId10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0.00.129&amp;municipioSelecionado=3109006&amp;orgaoSelecionado=273&amp;mesInicialSelecionado=1&amp;mesFinalSelecionado=12&amp;rs%3AParameterLanguage=" TargetMode="External"/><Relationship Id="rId7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47.00.100&amp;municipioSelecionado=3109006&amp;orgaoSelecionado=273&amp;mesInicialSelecionado=1&amp;mesFinalSelecionado=12&amp;rs%3AParameterLanguage=" TargetMode="External"/><Relationship Id="rId7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8.3.3.50.43.00.100&amp;municipioSelecionado=3109006&amp;orgaoSelecionado=273&amp;mesInicialSelecionado=1&amp;mesFinalSelecionado=12&amp;rs%3AParameterLanguage=" TargetMode="External"/><Relationship Id="rId7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8.3.3.50.43.00.100&amp;municipioSelecionado=3109006&amp;orgaoSelecionado=273&amp;mesInicialSelecionado=1&amp;mesFinalSelecionado=12&amp;rs%3AParameterLanguage=" TargetMode="External"/><Relationship Id="rId7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50.43.00.129&amp;municipioSelecionado=3109006&amp;orgaoSelecionado=273&amp;mesInicialSelecionado=1&amp;mesFinalSelecionado=12&amp;rs%3AParameterLanguage=" TargetMode="External"/><Relationship Id="rId7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50.43.00.129&amp;municipioSelecionado=3109006&amp;orgaoSelecionado=273&amp;mesInicialSelecionado=1&amp;mesFinalSelecionado=12&amp;rs%3AParameterLanguage=" TargetMode="External"/><Relationship Id="rId7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0.00.100&amp;municipioSelecionado=3109006&amp;orgaoSelecionado=273&amp;mesInicialSelecionado=1&amp;mesFinalSelecionado=12&amp;rs%3AParameterLanguage=" TargetMode="External"/><Relationship Id="rId7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0.00.129&amp;municipioSelecionado=3109006&amp;orgaoSelecionado=273&amp;mesInicialSelecionado=1&amp;mesFinalSelecionado=12&amp;rs%3AParameterLanguage=" TargetMode="External"/><Relationship Id="rId7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0.00.100&amp;municipioSelecionado=3109006&amp;orgaoSelecionado=273&amp;mesInicialSelecionado=1&amp;mesFinalSelecionado=12&amp;rs%3AParameterLanguage=" TargetMode="External"/><Relationship Id="rId7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2.00.229&amp;municipioSelecionado=3109006&amp;orgaoSelecionado=273&amp;mesInicialSelecionado=1&amp;mesFinalSelecionado=12&amp;rs%3AParameterLanguage=" TargetMode="External"/><Relationship Id="rId7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2.00.229&amp;municipioSelecionado=3109006&amp;orgaoSelecionado=273&amp;mesInicialSelecionado=1&amp;mesFinalSelecionado=12&amp;rs%3AParameterLanguage=" TargetMode="External"/><Relationship Id="rId17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0.00.100&amp;municipioSelecionado=3109006&amp;orgaoSelecionado=273&amp;mesInicialSelecionado=1&amp;mesFinalSelecionado=12&amp;rs%3AParameterLanguage=" TargetMode="External"/><Relationship Id="rId17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0.00.129&amp;municipioSelecionado=3109006&amp;orgaoSelecionado=273&amp;mesInicialSelecionado=1&amp;mesFinalSelecionado=12&amp;rs%3AParameterLanguage=" TargetMode="External"/><Relationship Id="rId17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0.00.100&amp;municipioSelecionado=3109006&amp;orgaoSelecionado=273&amp;mesInicialSelecionado=1&amp;mesFinalSelecionado=12&amp;rs%3AParameterLanguage=" TargetMode="External"/><Relationship Id="rId17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3.00.129&amp;municipioSelecionado=3109006&amp;orgaoSelecionado=273&amp;mesInicialSelecionado=1&amp;mesFinalSelecionado=12&amp;rs%3AParameterLanguage=" TargetMode="External"/><Relationship Id="rId17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3.00.129&amp;municipioSelecionado=3109006&amp;orgaoSelecionado=273&amp;mesInicialSelecionado=1&amp;mesFinalSelecionado=12&amp;rs%3AParameterLanguage=" TargetMode="External"/><Relationship Id="rId17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6.00.100&amp;municipioSelecionado=3109006&amp;orgaoSelecionado=273&amp;mesInicialSelecionado=1&amp;mesFinalSelecionado=12&amp;rs%3AParameterLanguage=" TargetMode="External"/><Relationship Id="rId17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6.00.129&amp;municipioSelecionado=3109006&amp;orgaoSelecionado=273&amp;mesInicialSelecionado=1&amp;mesFinalSelecionado=12&amp;rs%3AParameterLanguage=" TargetMode="External"/><Relationship Id="rId17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6.00.229&amp;municipioSelecionado=3109006&amp;orgaoSelecionado=273&amp;mesInicialSelecionado=1&amp;mesFinalSelecionado=12&amp;rs%3AParameterLanguage=" TargetMode="External"/><Relationship Id="rId17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6.00.100&amp;municipioSelecionado=3109006&amp;orgaoSelecionado=273&amp;mesInicialSelecionado=1&amp;mesFinalSelecionado=12&amp;rs%3AParameterLanguage=" TargetMode="External"/><Relationship Id="rId17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9.00.100&amp;municipioSelecionado=3109006&amp;orgaoSelecionado=273&amp;mesInicialSelecionado=1&amp;mesFinalSelecionado=12&amp;rs%3AParameterLanguage=" TargetMode="External"/><Relationship Id="rId26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5.08.244.0022.2159.3.3.90.36.00.100&amp;municipioSelecionado=3109006&amp;orgaoSelecionado=273&amp;mesInicialSelecionado=1&amp;mesFinalSelecionado=12&amp;rs%3AParameterLanguage=" TargetMode="External"/><Relationship Id="rId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39.00.100&amp;municipioSelecionado=3109006&amp;orgaoSelecionado=273&amp;mesInicialSelecionado=1&amp;mesFinalSelecionado=12&amp;rs%3AParameterLanguage=" TargetMode="External"/><Relationship Id="rId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47.00.100&amp;municipioSelecionado=3109006&amp;orgaoSelecionado=273&amp;mesInicialSelecionado=1&amp;mesFinalSelecionado=12&amp;rs%3AParameterLanguage=" TargetMode="External"/><Relationship Id="rId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47.00.100&amp;municipioSelecionado=3109006&amp;orgaoSelecionado=273&amp;mesInicialSelecionado=1&amp;mesFinalSelecionado=12&amp;rs%3AParameterLanguage=" TargetMode="External"/><Relationship Id="rId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93.00.100&amp;municipioSelecionado=3109006&amp;orgaoSelecionado=273&amp;mesInicialSelecionado=1&amp;mesFinalSelecionado=12&amp;rs%3AParameterLanguage=" TargetMode="External"/><Relationship Id="rId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93.00.100&amp;municipioSelecionado=3109006&amp;orgaoSelecionado=273&amp;mesInicialSelecionado=1&amp;mesFinalSelecionado=12&amp;rs%3AParameterLanguage=" TargetMode="External"/><Relationship Id="rId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032.4.4.90.52.00.100&amp;municipioSelecionado=3109006&amp;orgaoSelecionado=273&amp;mesInicialSelecionado=1&amp;mesFinalSelecionado=12&amp;rs%3AParameterLanguage=" TargetMode="External"/><Relationship Id="rId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032.4.4.90.52.00.100&amp;municipioSelecionado=3109006&amp;orgaoSelecionado=273&amp;mesInicialSelecionado=1&amp;mesFinalSelecionado=12&amp;rs%3AParameterLanguage=" TargetMode="External"/><Relationship Id="rId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3.3.90.30.00.100&amp;municipioSelecionado=3109006&amp;orgaoSelecionado=273&amp;mesInicialSelecionado=1&amp;mesFinalSelecionado=12&amp;rs%3AParameterLanguage=" TargetMode="External"/><Relationship Id="rId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3.3.90.30.00.100&amp;municipioSelecionado=3109006&amp;orgaoSelecionado=273&amp;mesInicialSelecionado=1&amp;mesFinalSelecionado=12&amp;rs%3AParameterLanguage=" TargetMode="External"/><Relationship Id="rId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3.3.90.36.00.100&amp;municipioSelecionado=3109006&amp;orgaoSelecionado=273&amp;mesInicialSelecionado=1&amp;mesFinalSelecionado=12&amp;rs%3AParameterLanguage=" TargetMode="External"/><Relationship Id="rId26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5.08.244.0022.2159.3.3.90.39.00.100&amp;municipioSelecionado=3109006&amp;orgaoSelecionado=273&amp;mesInicialSelecionado=1&amp;mesFinalSelecionado=12&amp;rs%3AParameterLanguage=" TargetMode="External"/><Relationship Id="rId26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5.08.244.0022.2159.3.3.90.39.00.100&amp;municipioSelecionado=3109006&amp;orgaoSelecionado=273&amp;mesInicialSelecionado=1&amp;mesFinalSelecionado=12&amp;rs%3AParameterLanguage=" TargetMode="External"/><Relationship Id="rId26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5.08.244.0022.2159.3.3.90.47.00.100&amp;municipioSelecionado=3109006&amp;orgaoSelecionado=273&amp;mesInicialSelecionado=1&amp;mesFinalSelecionado=12&amp;rs%3AParameterLanguage=" TargetMode="External"/><Relationship Id="rId26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5.08.244.0022.2159.3.3.90.47.00.100&amp;municipioSelecionado=3109006&amp;orgaoSelecionado=273&amp;mesInicialSelecionado=1&amp;mesFinalSelecionado=12&amp;rs%3AParameterLanguage=" TargetMode="External"/><Relationship Id="rId1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0.00.229&amp;municipioSelecionado=3109006&amp;orgaoSelecionado=273&amp;mesInicialSelecionado=1&amp;mesFinalSelecionado=12&amp;rs%3AParameterLanguage=" TargetMode="External"/><Relationship Id="rId1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0.00.256&amp;municipioSelecionado=3109006&amp;orgaoSelecionado=273&amp;mesInicialSelecionado=1&amp;mesFinalSelecionado=12&amp;rs%3AParameterLanguage=" TargetMode="External"/><Relationship Id="rId1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0.00.100&amp;municipioSelecionado=3109006&amp;orgaoSelecionado=273&amp;mesInicialSelecionado=1&amp;mesFinalSelecionado=12&amp;rs%3AParameterLanguage=" TargetMode="External"/><Relationship Id="rId1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6.00.100&amp;municipioSelecionado=3109006&amp;orgaoSelecionado=273&amp;mesInicialSelecionado=1&amp;mesFinalSelecionado=12&amp;rs%3AParameterLanguage=" TargetMode="External"/><Relationship Id="rId1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6.00.129&amp;municipioSelecionado=3109006&amp;orgaoSelecionado=273&amp;mesInicialSelecionado=1&amp;mesFinalSelecionado=12&amp;rs%3AParameterLanguage=" TargetMode="External"/><Relationship Id="rId1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6.00.100&amp;municipioSelecionado=3109006&amp;orgaoSelecionado=273&amp;mesInicialSelecionado=1&amp;mesFinalSelecionado=12&amp;rs%3AParameterLanguage=" TargetMode="External"/><Relationship Id="rId1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9.00.100&amp;municipioSelecionado=3109006&amp;orgaoSelecionado=273&amp;mesInicialSelecionado=1&amp;mesFinalSelecionado=12&amp;rs%3AParameterLanguage=" TargetMode="External"/><Relationship Id="rId1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9.00.129&amp;municipioSelecionado=3109006&amp;orgaoSelecionado=273&amp;mesInicialSelecionado=1&amp;mesFinalSelecionado=12&amp;rs%3AParameterLanguage=" TargetMode="External"/><Relationship Id="rId1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9.00.229&amp;municipioSelecionado=3109006&amp;orgaoSelecionado=273&amp;mesInicialSelecionado=1&amp;mesFinalSelecionado=12&amp;rs%3AParameterLanguage=" TargetMode="External"/><Relationship Id="rId1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62.3.3.90.39.00.100&amp;municipioSelecionado=3109006&amp;orgaoSelecionado=273&amp;mesInicialSelecionado=1&amp;mesFinalSelecionado=12&amp;rs%3AParameterLanguage=" TargetMode="External"/><Relationship Id="rId20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2.00.100&amp;municipioSelecionado=3109006&amp;orgaoSelecionado=273&amp;mesInicialSelecionado=1&amp;mesFinalSelecionado=12&amp;rs%3AParameterLanguage=" TargetMode="External"/><Relationship Id="rId20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6.00.100&amp;municipioSelecionado=3109006&amp;orgaoSelecionado=273&amp;mesInicialSelecionado=1&amp;mesFinalSelecionado=12&amp;rs%3AParameterLanguage=" TargetMode="External"/><Relationship Id="rId20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6.00.129&amp;municipioSelecionado=3109006&amp;orgaoSelecionado=273&amp;mesInicialSelecionado=1&amp;mesFinalSelecionado=12&amp;rs%3AParameterLanguage=" TargetMode="External"/><Relationship Id="rId20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6.00.100&amp;municipioSelecionado=3109006&amp;orgaoSelecionado=273&amp;mesInicialSelecionado=1&amp;mesFinalSelecionado=12&amp;rs%3AParameterLanguage=" TargetMode="External"/><Relationship Id="rId20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9.00.100&amp;municipioSelecionado=3109006&amp;orgaoSelecionado=273&amp;mesInicialSelecionado=1&amp;mesFinalSelecionado=12&amp;rs%3AParameterLanguage=" TargetMode="External"/><Relationship Id="rId20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9.00.129&amp;municipioSelecionado=3109006&amp;orgaoSelecionado=273&amp;mesInicialSelecionado=1&amp;mesFinalSelecionado=12&amp;rs%3AParameterLanguage=" TargetMode="External"/><Relationship Id="rId20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9.00.100&amp;municipioSelecionado=3109006&amp;orgaoSelecionado=273&amp;mesInicialSelecionado=1&amp;mesFinalSelecionado=12&amp;rs%3AParameterLanguage=" TargetMode="External"/><Relationship Id="rId20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47.00.100&amp;municipioSelecionado=3109006&amp;orgaoSelecionado=273&amp;mesInicialSelecionado=1&amp;mesFinalSelecionado=12&amp;rs%3AParameterLanguage=" TargetMode="External"/><Relationship Id="rId20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47.00.129&amp;municipioSelecionado=3109006&amp;orgaoSelecionado=273&amp;mesInicialSelecionado=1&amp;mesFinalSelecionado=12&amp;rs%3AParameterLanguage=" TargetMode="External"/><Relationship Id="rId20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47.00.100&amp;municipioSelecionado=3109006&amp;orgaoSelecionado=273&amp;mesInicialSelecionado=1&amp;mesFinalSelecionado=12&amp;rs%3AParameterLanguage=" TargetMode="External"/><Relationship Id="rId26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30.00.100&amp;municipioSelecionado=3109006&amp;orgaoSelecionado=273&amp;mesInicialSelecionado=1&amp;mesFinalSelecionado=12&amp;rs%3AParameterLanguage=" TargetMode="External"/><Relationship Id="rId26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30.00.200&amp;municipioSelecionado=3109006&amp;orgaoSelecionado=273&amp;mesInicialSelecionado=1&amp;mesFinalSelecionado=12&amp;rs%3AParameterLanguage=" TargetMode="External"/><Relationship Id="rId26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30.00.100&amp;municipioSelecionado=3109006&amp;orgaoSelecionado=273&amp;mesInicialSelecionado=1&amp;mesFinalSelecionado=12&amp;rs%3AParameterLanguage=" TargetMode="External"/><Relationship Id="rId26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36.00.100&amp;municipioSelecionado=3109006&amp;orgaoSelecionado=273&amp;mesInicialSelecionado=1&amp;mesFinalSelecionado=12&amp;rs%3AParameterLanguage=" TargetMode="External"/><Relationship Id="rId26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36.00.100&amp;municipioSelecionado=3109006&amp;orgaoSelecionado=273&amp;mesInicialSelecionado=1&amp;mesFinalSelecionado=12&amp;rs%3AParameterLanguage=" TargetMode="External"/><Relationship Id="rId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1.90.11.00.100&amp;municipioSelecionado=3109006&amp;orgaoSelecionado=273&amp;mesInicialSelecionado=1&amp;mesFinalSelecionado=12&amp;rs%3AParameterLanguage=" TargetMode="External"/><Relationship Id="rId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1.90.11.00.100&amp;municipioSelecionado=3109006&amp;orgaoSelecionado=273&amp;mesInicialSelecionado=1&amp;mesFinalSelecionado=12&amp;rs%3AParameterLanguage=" TargetMode="External"/><Relationship Id="rId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1.90.13.00.100&amp;municipioSelecionado=3109006&amp;orgaoSelecionado=273&amp;mesInicialSelecionado=1&amp;mesFinalSelecionado=12&amp;rs%3AParameterLanguage=" TargetMode="External"/><Relationship Id="rId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1.90.13.00.100&amp;municipioSelecionado=3109006&amp;orgaoSelecionado=273&amp;mesInicialSelecionado=1&amp;mesFinalSelecionado=12&amp;rs%3AParameterLanguage=" TargetMode="External"/><Relationship Id="rId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30.00.100&amp;municipioSelecionado=3109006&amp;orgaoSelecionado=273&amp;mesInicialSelecionado=1&amp;mesFinalSelecionado=12&amp;rs%3AParameterLanguage=" TargetMode="External"/><Relationship Id="rId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30.00.100&amp;municipioSelecionado=3109006&amp;orgaoSelecionado=273&amp;mesInicialSelecionado=1&amp;mesFinalSelecionado=12&amp;rs%3AParameterLanguage=" TargetMode="External"/><Relationship Id="rId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36.00.100&amp;municipioSelecionado=3109006&amp;orgaoSelecionado=273&amp;mesInicialSelecionado=1&amp;mesFinalSelecionado=12&amp;rs%3AParameterLanguage=" TargetMode="External"/><Relationship Id="rId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36.00.100&amp;municipioSelecionado=3109006&amp;orgaoSelecionado=273&amp;mesInicialSelecionado=1&amp;mesFinalSelecionado=12&amp;rs%3AParameterLanguage=" TargetMode="External"/><Relationship Id="rId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3.0022.2067.3.3.90.39.00.100&amp;municipioSelecionado=3109006&amp;orgaoSelecionado=273&amp;mesInicialSelecionado=1&amp;mesFinalSelecionado=12&amp;rs%3AParameterLanguage=" TargetMode="External"/><Relationship Id="rId8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6.00.129&amp;municipioSelecionado=3109006&amp;orgaoSelecionado=273&amp;mesInicialSelecionado=1&amp;mesFinalSelecionado=12&amp;rs%3AParameterLanguage=" TargetMode="External"/><Relationship Id="rId8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6.00.129&amp;municipioSelecionado=3109006&amp;orgaoSelecionado=273&amp;mesInicialSelecionado=1&amp;mesFinalSelecionado=12&amp;rs%3AParameterLanguage=" TargetMode="External"/><Relationship Id="rId8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9.00.129&amp;municipioSelecionado=3109006&amp;orgaoSelecionado=273&amp;mesInicialSelecionado=1&amp;mesFinalSelecionado=12&amp;rs%3AParameterLanguage=" TargetMode="External"/><Relationship Id="rId8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39.00.129&amp;municipioSelecionado=3109006&amp;orgaoSelecionado=273&amp;mesInicialSelecionado=1&amp;mesFinalSelecionado=12&amp;rs%3AParameterLanguage=" TargetMode="External"/><Relationship Id="rId8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47.00.129&amp;municipioSelecionado=3109006&amp;orgaoSelecionado=273&amp;mesInicialSelecionado=1&amp;mesFinalSelecionado=12&amp;rs%3AParameterLanguage=" TargetMode="External"/><Relationship Id="rId8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074.3.3.90.47.00.129&amp;municipioSelecionado=3109006&amp;orgaoSelecionado=273&amp;mesInicialSelecionado=1&amp;mesFinalSelecionado=12&amp;rs%3AParameterLanguage=" TargetMode="External"/><Relationship Id="rId8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313.3.1.90.04.00.229&amp;municipioSelecionado=3109006&amp;orgaoSelecionado=273&amp;mesInicialSelecionado=1&amp;mesFinalSelecionado=12&amp;rs%3AParameterLanguage=" TargetMode="External"/><Relationship Id="rId8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313.3.1.90.04.00.229&amp;municipioSelecionado=3109006&amp;orgaoSelecionado=273&amp;mesInicialSelecionado=1&amp;mesFinalSelecionado=12&amp;rs%3AParameterLanguage=" TargetMode="External"/><Relationship Id="rId8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313.3.1.90.13.00.229&amp;municipioSelecionado=3109006&amp;orgaoSelecionado=273&amp;mesInicialSelecionado=1&amp;mesFinalSelecionado=12&amp;rs%3AParameterLanguage=" TargetMode="External"/><Relationship Id="rId8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313.3.1.90.13.00.229&amp;municipioSelecionado=3109006&amp;orgaoSelecionado=273&amp;mesInicialSelecionado=1&amp;mesFinalSelecionado=12&amp;rs%3AParameterLanguage=" TargetMode="External"/><Relationship Id="rId18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9.00.129&amp;municipioSelecionado=3109006&amp;orgaoSelecionado=273&amp;mesInicialSelecionado=1&amp;mesFinalSelecionado=12&amp;rs%3AParameterLanguage=" TargetMode="External"/><Relationship Id="rId18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9.00.229&amp;municipioSelecionado=3109006&amp;orgaoSelecionado=273&amp;mesInicialSelecionado=1&amp;mesFinalSelecionado=12&amp;rs%3AParameterLanguage=" TargetMode="External"/><Relationship Id="rId18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39.00.100&amp;municipioSelecionado=3109006&amp;orgaoSelecionado=273&amp;mesInicialSelecionado=1&amp;mesFinalSelecionado=12&amp;rs%3AParameterLanguage=" TargetMode="External"/><Relationship Id="rId18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47.00.100&amp;municipioSelecionado=3109006&amp;orgaoSelecionado=273&amp;mesInicialSelecionado=1&amp;mesFinalSelecionado=12&amp;rs%3AParameterLanguage=" TargetMode="External"/><Relationship Id="rId18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47.00.129&amp;municipioSelecionado=3109006&amp;orgaoSelecionado=273&amp;mesInicialSelecionado=1&amp;mesFinalSelecionado=12&amp;rs%3AParameterLanguage=" TargetMode="External"/><Relationship Id="rId18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47.00.100&amp;municipioSelecionado=3109006&amp;orgaoSelecionado=273&amp;mesInicialSelecionado=1&amp;mesFinalSelecionado=12&amp;rs%3AParameterLanguage=" TargetMode="External"/><Relationship Id="rId18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4.3.3.90.48.00.100&amp;municipioSelecionado=3109006&amp;orgaoSelecionado=273&amp;mesInicialSelecionado=1&amp;mesFinalSelecionado=12&amp;rs%3AParameterLanguage=" TargetMode="External"/><Relationship Id="rId18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4.3.3.90.48.00.156&amp;municipioSelecionado=3109006&amp;orgaoSelecionado=273&amp;mesInicialSelecionado=1&amp;mesFinalSelecionado=12&amp;rs%3AParameterLanguage=" TargetMode="External"/><Relationship Id="rId18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4.3.3.90.48.00.256&amp;municipioSelecionado=3109006&amp;orgaoSelecionado=273&amp;mesInicialSelecionado=1&amp;mesFinalSelecionado=12&amp;rs%3AParameterLanguage=" TargetMode="External"/><Relationship Id="rId18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4.3.3.90.48.00.100&amp;municipioSelecionado=3109006&amp;orgaoSelecionado=273&amp;mesInicialSelecionado=1&amp;mesFinalSelecionado=12&amp;rs%3AParameterLanguage=" TargetMode="External"/><Relationship Id="rId27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39.00.100&amp;municipioSelecionado=3109006&amp;orgaoSelecionado=273&amp;mesInicialSelecionado=1&amp;mesFinalSelecionado=12&amp;rs%3AParameterLanguage=" TargetMode="External"/><Relationship Id="rId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3.3.90.36.00.100&amp;municipioSelecionado=3109006&amp;orgaoSelecionado=273&amp;mesInicialSelecionado=1&amp;mesFinalSelecionado=12&amp;rs%3AParameterLanguage=" TargetMode="External"/><Relationship Id="rId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3.3.90.39.00.100&amp;municipioSelecionado=3109006&amp;orgaoSelecionado=273&amp;mesInicialSelecionado=1&amp;mesFinalSelecionado=12&amp;rs%3AParameterLanguage=" TargetMode="External"/><Relationship Id="rId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3.3.90.39.00.100&amp;municipioSelecionado=3109006&amp;orgaoSelecionado=273&amp;mesInicialSelecionado=1&amp;mesFinalSelecionado=12&amp;rs%3AParameterLanguage=" TargetMode="External"/><Relationship Id="rId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3.3.90.47.00.100&amp;municipioSelecionado=3109006&amp;orgaoSelecionado=273&amp;mesInicialSelecionado=1&amp;mesFinalSelecionado=12&amp;rs%3AParameterLanguage=" TargetMode="External"/><Relationship Id="rId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3.3.90.47.00.100&amp;municipioSelecionado=3109006&amp;orgaoSelecionado=273&amp;mesInicialSelecionado=1&amp;mesFinalSelecionado=12&amp;rs%3AParameterLanguage=" TargetMode="External"/><Relationship Id="rId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4.4.90.52.00.100&amp;municipioSelecionado=3109006&amp;orgaoSelecionado=273&amp;mesInicialSelecionado=1&amp;mesFinalSelecionado=12&amp;rs%3AParameterLanguage=" TargetMode="External"/><Relationship Id="rId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1.4.4.90.52.00.100&amp;municipioSelecionado=3109006&amp;orgaoSelecionado=273&amp;mesInicialSelecionado=1&amp;mesFinalSelecionado=12&amp;rs%3AParameterLanguage=" TargetMode="External"/><Relationship Id="rId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6.4.4.90.52.00.100&amp;municipioSelecionado=3109006&amp;orgaoSelecionado=273&amp;mesInicialSelecionado=1&amp;mesFinalSelecionado=12&amp;rs%3AParameterLanguage=" TargetMode="External"/><Relationship Id="rId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1156.4.4.90.52.00.100&amp;municipioSelecionado=3109006&amp;orgaoSelecionado=273&amp;mesInicialSelecionado=1&amp;mesFinalSelecionado=12&amp;rs%3AParameterLanguage=" TargetMode="External"/><Relationship Id="rId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070.3.3.90.39.00.100&amp;municipioSelecionado=3109006&amp;orgaoSelecionado=273&amp;mesInicialSelecionado=1&amp;mesFinalSelecionado=12&amp;rs%3AParameterLanguage=" TargetMode="External"/><Relationship Id="rId27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39.00.200&amp;municipioSelecionado=3109006&amp;orgaoSelecionado=273&amp;mesInicialSelecionado=1&amp;mesFinalSelecionado=12&amp;rs%3AParameterLanguage=" TargetMode="External"/><Relationship Id="rId27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39.00.100&amp;municipioSelecionado=3109006&amp;orgaoSelecionado=273&amp;mesInicialSelecionado=1&amp;mesFinalSelecionado=12&amp;rs%3AParameterLanguage=" TargetMode="External"/><Relationship Id="rId27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48.00.100&amp;municipioSelecionado=3109006&amp;orgaoSelecionado=273&amp;mesInicialSelecionado=1&amp;mesFinalSelecionado=12&amp;rs%3AParameterLanguage=" TargetMode="External"/><Relationship Id="rId27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47.3.3.90.48.00.100&amp;municipioSelecionado=3109006&amp;orgaoSelecionado=273&amp;mesInicialSelecionado=1&amp;mesFinalSelecionado=12&amp;rs%3AParameterLanguage=" TargetMode="External"/><Relationship Id="rId1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034.4.4.90.52.00.100&amp;municipioSelecionado=3109006&amp;orgaoSelecionado=273&amp;mesInicialSelecionado=1&amp;mesFinalSelecionado=12&amp;rs%3AParameterLanguage=" TargetMode="External"/><Relationship Id="rId1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034.4.4.90.52.00.129&amp;municipioSelecionado=3109006&amp;orgaoSelecionado=273&amp;mesInicialSelecionado=1&amp;mesFinalSelecionado=12&amp;rs%3AParameterLanguage=" TargetMode="External"/><Relationship Id="rId1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034.4.4.90.52.00.229&amp;municipioSelecionado=3109006&amp;orgaoSelecionado=273&amp;mesInicialSelecionado=1&amp;mesFinalSelecionado=12&amp;rs%3AParameterLanguage=" TargetMode="External"/><Relationship Id="rId1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034.4.4.90.52.00.100&amp;municipioSelecionado=3109006&amp;orgaoSelecionado=273&amp;mesInicialSelecionado=1&amp;mesFinalSelecionado=12&amp;rs%3AParameterLanguage=" TargetMode="External"/><Relationship Id="rId1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143.4.4.90.52.00.100&amp;municipioSelecionado=3109006&amp;orgaoSelecionado=273&amp;mesInicialSelecionado=1&amp;mesFinalSelecionado=12&amp;rs%3AParameterLanguage=" TargetMode="External"/><Relationship Id="rId1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143.4.4.90.52.00.129&amp;municipioSelecionado=3109006&amp;orgaoSelecionado=273&amp;mesInicialSelecionado=1&amp;mesFinalSelecionado=12&amp;rs%3AParameterLanguage=" TargetMode="External"/><Relationship Id="rId1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143.4.4.90.52.00.229&amp;municipioSelecionado=3109006&amp;orgaoSelecionado=273&amp;mesInicialSelecionado=1&amp;mesFinalSelecionado=12&amp;rs%3AParameterLanguage=" TargetMode="External"/><Relationship Id="rId1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143.4.4.90.52.00.100&amp;municipioSelecionado=3109006&amp;orgaoSelecionado=273&amp;mesInicialSelecionado=1&amp;mesFinalSelecionado=12&amp;rs%3AParameterLanguage=" TargetMode="External"/><Relationship Id="rId1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157.4.4.90.52.00.100&amp;municipioSelecionado=3109006&amp;orgaoSelecionado=273&amp;mesInicialSelecionado=1&amp;mesFinalSelecionado=12&amp;rs%3AParameterLanguage=" TargetMode="External"/><Relationship Id="rId1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157.4.4.90.52.00.229&amp;municipioSelecionado=3109006&amp;orgaoSelecionado=273&amp;mesInicialSelecionado=1&amp;mesFinalSelecionado=12&amp;rs%3AParameterLanguage=" TargetMode="External"/><Relationship Id="rId2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1.90.04.00.100&amp;municipioSelecionado=3109006&amp;orgaoSelecionado=273&amp;mesInicialSelecionado=1&amp;mesFinalSelecionado=12&amp;rs%3AParameterLanguage=" TargetMode="External"/><Relationship Id="rId2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1.90.04.00.100&amp;municipioSelecionado=3109006&amp;orgaoSelecionado=273&amp;mesInicialSelecionado=1&amp;mesFinalSelecionado=12&amp;rs%3AParameterLanguage=" TargetMode="External"/><Relationship Id="rId2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1.90.11.00.100&amp;municipioSelecionado=3109006&amp;orgaoSelecionado=273&amp;mesInicialSelecionado=1&amp;mesFinalSelecionado=12&amp;rs%3AParameterLanguage=" TargetMode="External"/><Relationship Id="rId2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1.90.11.00.129&amp;municipioSelecionado=3109006&amp;orgaoSelecionado=273&amp;mesInicialSelecionado=1&amp;mesFinalSelecionado=12&amp;rs%3AParameterLanguage=" TargetMode="External"/><Relationship Id="rId2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1.90.11.00.100&amp;municipioSelecionado=3109006&amp;orgaoSelecionado=273&amp;mesInicialSelecionado=1&amp;mesFinalSelecionado=12&amp;rs%3AParameterLanguage=" TargetMode="External"/><Relationship Id="rId2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1.90.13.00.100&amp;municipioSelecionado=3109006&amp;orgaoSelecionado=273&amp;mesInicialSelecionado=1&amp;mesFinalSelecionado=12&amp;rs%3AParameterLanguage=" TargetMode="External"/><Relationship Id="rId2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1.90.13.00.129&amp;municipioSelecionado=3109006&amp;orgaoSelecionado=273&amp;mesInicialSelecionado=1&amp;mesFinalSelecionado=12&amp;rs%3AParameterLanguage=" TargetMode="External"/><Relationship Id="rId2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1.90.13.00.100&amp;municipioSelecionado=3109006&amp;orgaoSelecionado=273&amp;mesInicialSelecionado=1&amp;mesFinalSelecionado=12&amp;rs%3AParameterLanguage=" TargetMode="External"/><Relationship Id="rId2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0.00.100&amp;municipioSelecionado=3109006&amp;orgaoSelecionado=273&amp;mesInicialSelecionado=1&amp;mesFinalSelecionado=12&amp;rs%3AParameterLanguage=" TargetMode="External"/><Relationship Id="rId2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0.00.129&amp;municipioSelecionado=3109006&amp;orgaoSelecionado=273&amp;mesInicialSelecionado=1&amp;mesFinalSelecionado=12&amp;rs%3AParameterLanguage=" TargetMode="External"/><Relationship Id="rId27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60.3.3.50.43.00.100&amp;municipioSelecionado=3109006&amp;orgaoSelecionado=273&amp;mesInicialSelecionado=1&amp;mesFinalSelecionado=12&amp;rs%3AParameterLanguage=" TargetMode="External"/><Relationship Id="rId27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60.3.3.50.43.00.200&amp;municipioSelecionado=3109006&amp;orgaoSelecionado=273&amp;mesInicialSelecionado=1&amp;mesFinalSelecionado=12&amp;rs%3AParameterLanguage=" TargetMode="External"/><Relationship Id="rId27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7.08.241.0022.2260.3.3.50.43.00.100&amp;municipioSelecionado=3109006&amp;orgaoSelecionado=273&amp;mesInicialSelecionado=1&amp;mesFinalSelecionado=12&amp;rs%3AParameterLanguage=" TargetMode="External"/><Relationship Id="rId9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313.3.1.90.94.00.229&amp;municipioSelecionado=3109006&amp;orgaoSelecionado=273&amp;mesInicialSelecionado=1&amp;mesFinalSelecionado=12&amp;rs%3AParameterLanguage=" TargetMode="External"/><Relationship Id="rId9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313.3.1.90.94.00.229&amp;municipioSelecionado=3109006&amp;orgaoSelecionado=273&amp;mesInicialSelecionado=1&amp;mesFinalSelecionado=12&amp;rs%3AParameterLanguage=" TargetMode="External"/><Relationship Id="rId9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313.3.3.90.46.00.229&amp;municipioSelecionado=3109006&amp;orgaoSelecionado=273&amp;mesInicialSelecionado=1&amp;mesFinalSelecionado=12&amp;rs%3AParameterLanguage=" TargetMode="External"/><Relationship Id="rId9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2.0022.2313.3.3.90.46.00.229&amp;municipioSelecionado=3109006&amp;orgaoSelecionado=273&amp;mesInicialSelecionado=1&amp;mesFinalSelecionado=12&amp;rs%3AParameterLanguage=" TargetMode="External"/><Relationship Id="rId9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50.43.00.100&amp;municipioSelecionado=3109006&amp;orgaoSelecionado=273&amp;mesInicialSelecionado=1&amp;mesFinalSelecionado=12&amp;rs%3AParameterLanguage=" TargetMode="External"/><Relationship Id="rId9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50.43.00.229&amp;municipioSelecionado=3109006&amp;orgaoSelecionado=273&amp;mesInicialSelecionado=1&amp;mesFinalSelecionado=12&amp;rs%3AParameterLanguage=" TargetMode="External"/><Relationship Id="rId9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50.43.00.100&amp;municipioSelecionado=3109006&amp;orgaoSelecionado=273&amp;mesInicialSelecionado=1&amp;mesFinalSelecionado=12&amp;rs%3AParameterLanguage=" TargetMode="External"/><Relationship Id="rId9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0.00.100&amp;municipioSelecionado=3109006&amp;orgaoSelecionado=273&amp;mesInicialSelecionado=1&amp;mesFinalSelecionado=12&amp;rs%3AParameterLanguage=" TargetMode="External"/><Relationship Id="rId9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0.00.129&amp;municipioSelecionado=3109006&amp;orgaoSelecionado=273&amp;mesInicialSelecionado=1&amp;mesFinalSelecionado=12&amp;rs%3AParameterLanguage=" TargetMode="External"/><Relationship Id="rId9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0.00.100&amp;municipioSelecionado=3109006&amp;orgaoSelecionado=273&amp;mesInicialSelecionado=1&amp;mesFinalSelecionado=12&amp;rs%3AParameterLanguage=" TargetMode="External"/><Relationship Id="rId19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1.90.11.00.100&amp;municipioSelecionado=3109006&amp;orgaoSelecionado=273&amp;mesInicialSelecionado=1&amp;mesFinalSelecionado=12&amp;rs%3AParameterLanguage=" TargetMode="External"/><Relationship Id="rId19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1.90.11.00.129&amp;municipioSelecionado=3109006&amp;orgaoSelecionado=273&amp;mesInicialSelecionado=1&amp;mesFinalSelecionado=12&amp;rs%3AParameterLanguage=" TargetMode="External"/><Relationship Id="rId19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1.90.11.00.100&amp;municipioSelecionado=3109006&amp;orgaoSelecionado=273&amp;mesInicialSelecionado=1&amp;mesFinalSelecionado=12&amp;rs%3AParameterLanguage=" TargetMode="External"/><Relationship Id="rId19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1.90.13.00.100&amp;municipioSelecionado=3109006&amp;orgaoSelecionado=273&amp;mesInicialSelecionado=1&amp;mesFinalSelecionado=12&amp;rs%3AParameterLanguage=" TargetMode="External"/><Relationship Id="rId19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1.90.13.00.129&amp;municipioSelecionado=3109006&amp;orgaoSelecionado=273&amp;mesInicialSelecionado=1&amp;mesFinalSelecionado=12&amp;rs%3AParameterLanguage=" TargetMode="External"/><Relationship Id="rId19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1.90.13.00.100&amp;municipioSelecionado=3109006&amp;orgaoSelecionado=273&amp;mesInicialSelecionado=1&amp;mesFinalSelecionado=12&amp;rs%3AParameterLanguage=" TargetMode="External"/><Relationship Id="rId19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0.00.100&amp;municipioSelecionado=3109006&amp;orgaoSelecionado=273&amp;mesInicialSelecionado=1&amp;mesFinalSelecionado=12&amp;rs%3AParameterLanguage=" TargetMode="External"/><Relationship Id="rId19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0.00.129&amp;municipioSelecionado=3109006&amp;orgaoSelecionado=273&amp;mesInicialSelecionado=1&amp;mesFinalSelecionado=12&amp;rs%3AParameterLanguage=" TargetMode="External"/><Relationship Id="rId19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0.00.100&amp;municipioSelecionado=3109006&amp;orgaoSelecionado=273&amp;mesInicialSelecionado=1&amp;mesFinalSelecionado=12&amp;rs%3AParameterLanguage=" TargetMode="External"/><Relationship Id="rId19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7.3.3.90.32.00.100&amp;municipioSelecionado=3109006&amp;orgaoSelecionado=273&amp;mesInicialSelecionado=1&amp;mesFinalSelecionado=12&amp;rs%3AParameterLanguage=" TargetMode="External"/><Relationship Id="rId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070.3.3.90.39.00.100&amp;municipioSelecionado=3109006&amp;orgaoSelecionado=273&amp;mesInicialSelecionado=1&amp;mesFinalSelecionado=12&amp;rs%3AParameterLanguage=" TargetMode="External"/><Relationship Id="rId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16.3.3.50.41.00.100&amp;municipioSelecionado=3109006&amp;orgaoSelecionado=273&amp;mesInicialSelecionado=1&amp;mesFinalSelecionado=12&amp;rs%3AParameterLanguage=" TargetMode="External"/><Relationship Id="rId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16.3.3.50.41.00.100&amp;municipioSelecionado=3109006&amp;orgaoSelecionado=273&amp;mesInicialSelecionado=1&amp;mesFinalSelecionado=12&amp;rs%3AParameterLanguage=" TargetMode="External"/><Relationship Id="rId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1.90.04.00.100&amp;municipioSelecionado=3109006&amp;orgaoSelecionado=273&amp;mesInicialSelecionado=1&amp;mesFinalSelecionado=12&amp;rs%3AParameterLanguage=" TargetMode="External"/><Relationship Id="rId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1.90.04.00.100&amp;municipioSelecionado=3109006&amp;orgaoSelecionado=273&amp;mesInicialSelecionado=1&amp;mesFinalSelecionado=12&amp;rs%3AParameterLanguage=" TargetMode="External"/><Relationship Id="rId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1.90.11.00.100&amp;municipioSelecionado=3109006&amp;orgaoSelecionado=273&amp;mesInicialSelecionado=1&amp;mesFinalSelecionado=12&amp;rs%3AParameterLanguage=" TargetMode="External"/><Relationship Id="rId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1.90.11.00.100&amp;municipioSelecionado=3109006&amp;orgaoSelecionado=273&amp;mesInicialSelecionado=1&amp;mesFinalSelecionado=12&amp;rs%3AParameterLanguage=" TargetMode="External"/><Relationship Id="rId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1.90.13.00.100&amp;municipioSelecionado=3109006&amp;orgaoSelecionado=273&amp;mesInicialSelecionado=1&amp;mesFinalSelecionado=12&amp;rs%3AParameterLanguage=" TargetMode="External"/><Relationship Id="rId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1.90.13.00.100&amp;municipioSelecionado=3109006&amp;orgaoSelecionado=273&amp;mesInicialSelecionado=1&amp;mesFinalSelecionado=12&amp;rs%3AParameterLanguage=" TargetMode="External"/><Relationship Id="rId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1.90.94.00.100&amp;municipioSelecionado=3109006&amp;orgaoSelecionado=273&amp;mesInicialSelecionado=1&amp;mesFinalSelecionado=12&amp;rs%3AParameterLanguage=" TargetMode="External"/><Relationship Id="rId1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1157.4.4.90.52.00.100&amp;municipioSelecionado=3109006&amp;orgaoSelecionado=273&amp;mesInicialSelecionado=1&amp;mesFinalSelecionado=12&amp;rs%3AParameterLanguage=" TargetMode="External"/><Relationship Id="rId1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30.00.100&amp;municipioSelecionado=3109006&amp;orgaoSelecionado=273&amp;mesInicialSelecionado=1&amp;mesFinalSelecionado=12&amp;rs%3AParameterLanguage=" TargetMode="External"/><Relationship Id="rId1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30.00.100&amp;municipioSelecionado=3109006&amp;orgaoSelecionado=273&amp;mesInicialSelecionado=1&amp;mesFinalSelecionado=12&amp;rs%3AParameterLanguage=" TargetMode="External"/><Relationship Id="rId1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33.00.100&amp;municipioSelecionado=3109006&amp;orgaoSelecionado=273&amp;mesInicialSelecionado=1&amp;mesFinalSelecionado=12&amp;rs%3AParameterLanguage=" TargetMode="External"/><Relationship Id="rId2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0.00.100&amp;municipioSelecionado=3109006&amp;orgaoSelecionado=273&amp;mesInicialSelecionado=1&amp;mesFinalSelecionado=12&amp;rs%3AParameterLanguage=" TargetMode="External"/><Relationship Id="rId2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2.00.129&amp;municipioSelecionado=3109006&amp;orgaoSelecionado=273&amp;mesInicialSelecionado=1&amp;mesFinalSelecionado=12&amp;rs%3AParameterLanguage=" TargetMode="External"/><Relationship Id="rId2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2.00.129&amp;municipioSelecionado=3109006&amp;orgaoSelecionado=273&amp;mesInicialSelecionado=1&amp;mesFinalSelecionado=12&amp;rs%3AParameterLanguage=" TargetMode="External"/><Relationship Id="rId2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6.00.100&amp;municipioSelecionado=3109006&amp;orgaoSelecionado=273&amp;mesInicialSelecionado=1&amp;mesFinalSelecionado=12&amp;rs%3AParameterLanguage=" TargetMode="External"/><Relationship Id="rId2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6.00.129&amp;municipioSelecionado=3109006&amp;orgaoSelecionado=273&amp;mesInicialSelecionado=1&amp;mesFinalSelecionado=12&amp;rs%3AParameterLanguage=" TargetMode="External"/><Relationship Id="rId2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6.00.100&amp;municipioSelecionado=3109006&amp;orgaoSelecionado=273&amp;mesInicialSelecionado=1&amp;mesFinalSelecionado=12&amp;rs%3AParameterLanguage=" TargetMode="External"/><Relationship Id="rId2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9.00.100&amp;municipioSelecionado=3109006&amp;orgaoSelecionado=273&amp;mesInicialSelecionado=1&amp;mesFinalSelecionado=12&amp;rs%3AParameterLanguage=" TargetMode="External"/><Relationship Id="rId2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9.00.129&amp;municipioSelecionado=3109006&amp;orgaoSelecionado=273&amp;mesInicialSelecionado=1&amp;mesFinalSelecionado=12&amp;rs%3AParameterLanguage=" TargetMode="External"/><Relationship Id="rId2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8.3.3.90.39.00.100&amp;municipioSelecionado=3109006&amp;orgaoSelecionado=273&amp;mesInicialSelecionado=1&amp;mesFinalSelecionado=12&amp;rs%3AParameterLanguage=" TargetMode="External"/><Relationship Id="rId2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20.3.3.90.32.00.100&amp;municipioSelecionado=3109006&amp;orgaoSelecionado=273&amp;mesInicialSelecionado=1&amp;mesFinalSelecionado=12&amp;rs%3AParameterLanguage=" TargetMode="External"/><Relationship Id="rId1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33.00.100&amp;municipioSelecionado=3109006&amp;orgaoSelecionado=273&amp;mesInicialSelecionado=1&amp;mesFinalSelecionado=12&amp;rs%3AParameterLanguage=" TargetMode="External"/><Relationship Id="rId1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36.00.100&amp;municipioSelecionado=3109006&amp;orgaoSelecionado=273&amp;mesInicialSelecionado=1&amp;mesFinalSelecionado=12&amp;rs%3AParameterLanguage=" TargetMode="External"/><Relationship Id="rId1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36.00.100&amp;municipioSelecionado=3109006&amp;orgaoSelecionado=273&amp;mesInicialSelecionado=1&amp;mesFinalSelecionado=12&amp;rs%3AParameterLanguage=" TargetMode="External"/><Relationship Id="rId1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39.00.100&amp;municipioSelecionado=3109006&amp;orgaoSelecionado=273&amp;mesInicialSelecionado=1&amp;mesFinalSelecionado=12&amp;rs%3AParameterLanguage=" TargetMode="External"/><Relationship Id="rId1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39.00.100&amp;municipioSelecionado=3109006&amp;orgaoSelecionado=273&amp;mesInicialSelecionado=1&amp;mesFinalSelecionado=12&amp;rs%3AParameterLanguage=" TargetMode="External"/><Relationship Id="rId1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48.00.100&amp;municipioSelecionado=3109006&amp;orgaoSelecionado=273&amp;mesInicialSelecionado=1&amp;mesFinalSelecionado=12&amp;rs%3AParameterLanguage=" TargetMode="External"/><Relationship Id="rId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1.90.94.00.100&amp;municipioSelecionado=3109006&amp;orgaoSelecionado=273&amp;mesInicialSelecionado=1&amp;mesFinalSelecionado=12&amp;rs%3AParameterLanguage=" TargetMode="External"/><Relationship Id="rId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14.00.100&amp;municipioSelecionado=3109006&amp;orgaoSelecionado=273&amp;mesInicialSelecionado=1&amp;mesFinalSelecionado=12&amp;rs%3AParameterLanguage=" TargetMode="External"/><Relationship Id="rId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14.00.100&amp;municipioSelecionado=3109006&amp;orgaoSelecionado=273&amp;mesInicialSelecionado=1&amp;mesFinalSelecionado=12&amp;rs%3AParameterLanguage=" TargetMode="External"/><Relationship Id="rId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0.00.100&amp;municipioSelecionado=3109006&amp;orgaoSelecionado=273&amp;mesInicialSelecionado=1&amp;mesFinalSelecionado=12&amp;rs%3AParameterLanguage=" TargetMode="External"/><Relationship Id="rId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0.00.100&amp;municipioSelecionado=3109006&amp;orgaoSelecionado=273&amp;mesInicialSelecionado=1&amp;mesFinalSelecionado=12&amp;rs%3AParameterLanguage=" TargetMode="External"/><Relationship Id="rId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2.00.100&amp;municipioSelecionado=3109006&amp;orgaoSelecionado=273&amp;mesInicialSelecionado=1&amp;mesFinalSelecionado=12&amp;rs%3AParameterLanguage=" TargetMode="External"/><Relationship Id="rId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2.00.100&amp;municipioSelecionado=3109006&amp;orgaoSelecionado=273&amp;mesInicialSelecionado=1&amp;mesFinalSelecionado=12&amp;rs%3AParameterLanguage=" TargetMode="External"/><Relationship Id="rId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3.00.100&amp;municipioSelecionado=3109006&amp;orgaoSelecionado=273&amp;mesInicialSelecionado=1&amp;mesFinalSelecionado=12&amp;rs%3AParameterLanguage=" TargetMode="External"/><Relationship Id="rId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3.00.100&amp;municipioSelecionado=3109006&amp;orgaoSelecionado=273&amp;mesInicialSelecionado=1&amp;mesFinalSelecionado=12&amp;rs%3AParameterLanguage=" TargetMode="External"/><Relationship Id="rId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6.00.100&amp;municipioSelecionado=3109006&amp;orgaoSelecionado=273&amp;mesInicialSelecionado=1&amp;mesFinalSelecionado=12&amp;rs%3AParameterLanguage=" TargetMode="External"/><Relationship Id="rId1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8.3.3.90.48.00.100&amp;municipioSelecionado=3109006&amp;orgaoSelecionado=273&amp;mesInicialSelecionado=1&amp;mesFinalSelecionado=12&amp;rs%3AParameterLanguage=" TargetMode="External"/><Relationship Id="rId1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0.00.100&amp;municipioSelecionado=3109006&amp;orgaoSelecionado=273&amp;mesInicialSelecionado=1&amp;mesFinalSelecionado=12&amp;rs%3AParameterLanguage=" TargetMode="External"/><Relationship Id="rId1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0.00.129&amp;municipioSelecionado=3109006&amp;orgaoSelecionado=273&amp;mesInicialSelecionado=1&amp;mesFinalSelecionado=12&amp;rs%3AParameterLanguage=" TargetMode="External"/><Relationship Id="rId1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0.00.229&amp;municipioSelecionado=3109006&amp;orgaoSelecionado=273&amp;mesInicialSelecionado=1&amp;mesFinalSelecionado=12&amp;rs%3AParameterLanguage=" TargetMode="External"/><Relationship Id="rId1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0.00.100&amp;municipioSelecionado=3109006&amp;orgaoSelecionado=273&amp;mesInicialSelecionado=1&amp;mesFinalSelecionado=12&amp;rs%3AParameterLanguage=" TargetMode="External"/><Relationship Id="rId1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2.00.100&amp;municipioSelecionado=3109006&amp;orgaoSelecionado=273&amp;mesInicialSelecionado=1&amp;mesFinalSelecionado=12&amp;rs%3AParameterLanguage=" TargetMode="External"/><Relationship Id="rId1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2.00.100&amp;municipioSelecionado=3109006&amp;orgaoSelecionado=273&amp;mesInicialSelecionado=1&amp;mesFinalSelecionado=12&amp;rs%3AParameterLanguage=" TargetMode="External"/><Relationship Id="rId1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3.00.100&amp;municipioSelecionado=3109006&amp;orgaoSelecionado=273&amp;mesInicialSelecionado=1&amp;mesFinalSelecionado=12&amp;rs%3AParameterLanguage=" TargetMode="External"/><Relationship Id="rId1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3.00.100&amp;municipioSelecionado=3109006&amp;orgaoSelecionado=273&amp;mesInicialSelecionado=1&amp;mesFinalSelecionado=12&amp;rs%3AParameterLanguage=" TargetMode="External"/><Relationship Id="rId1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6.00.100&amp;municipioSelecionado=3109006&amp;orgaoSelecionado=273&amp;mesInicialSelecionado=1&amp;mesFinalSelecionado=12&amp;rs%3AParameterLanguage=" TargetMode="External"/><Relationship Id="rId2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20.3.3.90.32.00.100&amp;municipioSelecionado=3109006&amp;orgaoSelecionado=273&amp;mesInicialSelecionado=1&amp;mesFinalSelecionado=12&amp;rs%3AParameterLanguage=" TargetMode="External"/><Relationship Id="rId2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69.3.3.90.32.00.100&amp;municipioSelecionado=3109006&amp;orgaoSelecionado=273&amp;mesInicialSelecionado=1&amp;mesFinalSelecionado=12&amp;rs%3AParameterLanguage=" TargetMode="External"/><Relationship Id="rId2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69.3.3.90.32.00.156&amp;municipioSelecionado=3109006&amp;orgaoSelecionado=273&amp;mesInicialSelecionado=1&amp;mesFinalSelecionado=12&amp;rs%3AParameterLanguage=" TargetMode="External"/><Relationship Id="rId2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69.3.3.90.32.00.229&amp;municipioSelecionado=3109006&amp;orgaoSelecionado=273&amp;mesInicialSelecionado=1&amp;mesFinalSelecionado=12&amp;rs%3AParameterLanguage=" TargetMode="External"/><Relationship Id="rId2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69.3.3.90.32.00.100&amp;municipioSelecionado=3109006&amp;orgaoSelecionado=273&amp;mesInicialSelecionado=1&amp;mesFinalSelecionado=12&amp;rs%3AParameterLanguage=" TargetMode="External"/><Relationship Id="rId2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69.3.3.90.48.00.100&amp;municipioSelecionado=3109006&amp;orgaoSelecionado=273&amp;mesInicialSelecionado=1&amp;mesFinalSelecionado=12&amp;rs%3AParameterLanguage=" TargetMode="External"/><Relationship Id="rId2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69.3.3.90.48.00.156&amp;municipioSelecionado=3109006&amp;orgaoSelecionado=273&amp;mesInicialSelecionado=1&amp;mesFinalSelecionado=12&amp;rs%3AParameterLanguage=" TargetMode="External"/><Relationship Id="rId2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69.3.3.90.48.00.100&amp;municipioSelecionado=3109006&amp;orgaoSelecionado=273&amp;mesInicialSelecionado=1&amp;mesFinalSelecionado=12&amp;rs%3AParameterLanguage=" TargetMode="External"/><Relationship Id="rId2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70.3.3.90.32.00.100&amp;municipioSelecionado=3109006&amp;orgaoSelecionado=273&amp;mesInicialSelecionado=1&amp;mesFinalSelecionado=12&amp;rs%3AParameterLanguage=" TargetMode="External"/><Relationship Id="rId2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70.3.3.90.32.00.100&amp;municipioSelecionado=3109006&amp;orgaoSelecionado=273&amp;mesInicialSelecionado=1&amp;mesFinalSelecionado=12&amp;rs%3AParameterLanguage=" TargetMode="External"/><Relationship Id="rId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6.00.100&amp;municipioSelecionado=3109006&amp;orgaoSelecionado=273&amp;mesInicialSelecionado=1&amp;mesFinalSelecionado=12&amp;rs%3AParameterLanguage=" TargetMode="External"/><Relationship Id="rId5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9.00.100&amp;municipioSelecionado=3109006&amp;orgaoSelecionado=273&amp;mesInicialSelecionado=1&amp;mesFinalSelecionado=12&amp;rs%3AParameterLanguage=" TargetMode="External"/><Relationship Id="rId5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39.00.100&amp;municipioSelecionado=3109006&amp;orgaoSelecionado=273&amp;mesInicialSelecionado=1&amp;mesFinalSelecionado=12&amp;rs%3AParameterLanguage=" TargetMode="External"/><Relationship Id="rId5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47.00.100&amp;municipioSelecionado=3109006&amp;orgaoSelecionado=273&amp;mesInicialSelecionado=1&amp;mesFinalSelecionado=12&amp;rs%3AParameterLanguage=" TargetMode="External"/><Relationship Id="rId5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47.00.100&amp;municipioSelecionado=3109006&amp;orgaoSelecionado=273&amp;mesInicialSelecionado=1&amp;mesFinalSelecionado=12&amp;rs%3AParameterLanguage=" TargetMode="External"/><Relationship Id="rId5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93.00.100&amp;municipioSelecionado=3109006&amp;orgaoSelecionado=273&amp;mesInicialSelecionado=1&amp;mesFinalSelecionado=12&amp;rs%3AParameterLanguage=" TargetMode="External"/><Relationship Id="rId5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6.3.3.90.93.00.100&amp;municipioSelecionado=3109006&amp;orgaoSelecionado=273&amp;mesInicialSelecionado=1&amp;mesFinalSelecionado=12&amp;rs%3AParameterLanguage=" TargetMode="External"/><Relationship Id="rId5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1.90.11.00.100&amp;municipioSelecionado=3109006&amp;orgaoSelecionado=273&amp;mesInicialSelecionado=1&amp;mesFinalSelecionado=12&amp;rs%3AParameterLanguage=" TargetMode="External"/><Relationship Id="rId5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1.90.11.00.100&amp;municipioSelecionado=3109006&amp;orgaoSelecionado=273&amp;mesInicialSelecionado=1&amp;mesFinalSelecionado=12&amp;rs%3AParameterLanguage=" TargetMode="External"/><Relationship Id="rId5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1.90.13.00.100&amp;municipioSelecionado=3109006&amp;orgaoSelecionado=273&amp;mesInicialSelecionado=1&amp;mesFinalSelecionado=12&amp;rs%3AParameterLanguage=" TargetMode="External"/><Relationship Id="rId1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6.00.129&amp;municipioSelecionado=3109006&amp;orgaoSelecionado=273&amp;mesInicialSelecionado=1&amp;mesFinalSelecionado=12&amp;rs%3AParameterLanguage=" TargetMode="External"/><Relationship Id="rId15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6.00.100&amp;municipioSelecionado=3109006&amp;orgaoSelecionado=273&amp;mesInicialSelecionado=1&amp;mesFinalSelecionado=12&amp;rs%3AParameterLanguage=" TargetMode="External"/><Relationship Id="rId15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9.00.100&amp;municipioSelecionado=3109006&amp;orgaoSelecionado=273&amp;mesInicialSelecionado=1&amp;mesFinalSelecionado=12&amp;rs%3AParameterLanguage=" TargetMode="External"/><Relationship Id="rId15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9.00.129&amp;municipioSelecionado=3109006&amp;orgaoSelecionado=273&amp;mesInicialSelecionado=1&amp;mesFinalSelecionado=12&amp;rs%3AParameterLanguage=" TargetMode="External"/><Relationship Id="rId15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9.00.229&amp;municipioSelecionado=3109006&amp;orgaoSelecionado=273&amp;mesInicialSelecionado=1&amp;mesFinalSelecionado=12&amp;rs%3AParameterLanguage=" TargetMode="External"/><Relationship Id="rId15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39.00.100&amp;municipioSelecionado=3109006&amp;orgaoSelecionado=273&amp;mesInicialSelecionado=1&amp;mesFinalSelecionado=12&amp;rs%3AParameterLanguage=" TargetMode="External"/><Relationship Id="rId15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47.00.100&amp;municipioSelecionado=3109006&amp;orgaoSelecionado=273&amp;mesInicialSelecionado=1&amp;mesFinalSelecionado=12&amp;rs%3AParameterLanguage=" TargetMode="External"/><Relationship Id="rId15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47.00.129&amp;municipioSelecionado=3109006&amp;orgaoSelecionado=273&amp;mesInicialSelecionado=1&amp;mesFinalSelecionado=12&amp;rs%3AParameterLanguage=" TargetMode="External"/><Relationship Id="rId15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47.00.100&amp;municipioSelecionado=3109006&amp;orgaoSelecionado=273&amp;mesInicialSelecionado=1&amp;mesFinalSelecionado=12&amp;rs%3AParameterLanguage=" TargetMode="External"/><Relationship Id="rId15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48.00.100&amp;municipioSelecionado=3109006&amp;orgaoSelecionado=273&amp;mesInicialSelecionado=1&amp;mesFinalSelecionado=12&amp;rs%3AParameterLanguage=" TargetMode="External"/><Relationship Id="rId2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70.3.3.90.48.00.100&amp;municipioSelecionado=3109006&amp;orgaoSelecionado=273&amp;mesInicialSelecionado=1&amp;mesFinalSelecionado=12&amp;rs%3AParameterLanguage=" TargetMode="External"/><Relationship Id="rId2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70.3.3.90.48.00.100&amp;municipioSelecionado=3109006&amp;orgaoSelecionado=273&amp;mesInicialSelecionado=1&amp;mesFinalSelecionado=12&amp;rs%3AParameterLanguage=" TargetMode="External"/><Relationship Id="rId2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1035.4.4.90.52.00.100&amp;municipioSelecionado=3109006&amp;orgaoSelecionado=273&amp;mesInicialSelecionado=1&amp;mesFinalSelecionado=12&amp;rs%3AParameterLanguage=" TargetMode="External"/><Relationship Id="rId2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1035.4.4.90.52.00.100&amp;municipioSelecionado=3109006&amp;orgaoSelecionado=273&amp;mesInicialSelecionado=1&amp;mesFinalSelecionado=12&amp;rs%3AParameterLanguage=" TargetMode="External"/><Relationship Id="rId2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3.3.3.50.43.00.100&amp;municipioSelecionado=3109006&amp;orgaoSelecionado=273&amp;mesInicialSelecionado=1&amp;mesFinalSelecionado=12&amp;rs%3AParameterLanguage=" TargetMode="External"/><Relationship Id="rId2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3.3.3.50.43.00.200&amp;municipioSelecionado=3109006&amp;orgaoSelecionado=273&amp;mesInicialSelecionado=1&amp;mesFinalSelecionado=12&amp;rs%3AParameterLanguage=" TargetMode="External"/><Relationship Id="rId2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3.3.3.50.43.00.100&amp;municipioSelecionado=3109006&amp;orgaoSelecionado=273&amp;mesInicialSelecionado=1&amp;mesFinalSelecionado=12&amp;rs%3AParameterLanguage=" TargetMode="External"/><Relationship Id="rId2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7.3.3.90.30.00.100&amp;municipioSelecionado=3109006&amp;orgaoSelecionado=273&amp;mesInicialSelecionado=1&amp;mesFinalSelecionado=12&amp;rs%3AParameterLanguage=" TargetMode="External"/><Relationship Id="rId2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7.3.3.90.30.00.100&amp;municipioSelecionado=3109006&amp;orgaoSelecionado=273&amp;mesInicialSelecionado=1&amp;mesFinalSelecionado=12&amp;rs%3AParameterLanguage=" TargetMode="External"/><Relationship Id="rId2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7.3.3.90.39.00.100&amp;municipioSelecionado=3109006&amp;orgaoSelecionado=273&amp;mesInicialSelecionado=1&amp;mesFinalSelecionado=12&amp;rs%3AParameterLanguage=" TargetMode="External"/><Relationship Id="rId6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1.90.13.00.100&amp;municipioSelecionado=3109006&amp;orgaoSelecionado=273&amp;mesInicialSelecionado=1&amp;mesFinalSelecionado=12&amp;rs%3AParameterLanguage=" TargetMode="External"/><Relationship Id="rId6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30.00.100&amp;municipioSelecionado=3109006&amp;orgaoSelecionado=273&amp;mesInicialSelecionado=1&amp;mesFinalSelecionado=12&amp;rs%3AParameterLanguage=" TargetMode="External"/><Relationship Id="rId6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30.00.100&amp;municipioSelecionado=3109006&amp;orgaoSelecionado=273&amp;mesInicialSelecionado=1&amp;mesFinalSelecionado=12&amp;rs%3AParameterLanguage=" TargetMode="External"/><Relationship Id="rId6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33.00.100&amp;municipioSelecionado=3109006&amp;orgaoSelecionado=273&amp;mesInicialSelecionado=1&amp;mesFinalSelecionado=12&amp;rs%3AParameterLanguage=" TargetMode="External"/><Relationship Id="rId6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33.00.100&amp;municipioSelecionado=3109006&amp;orgaoSelecionado=273&amp;mesInicialSelecionado=1&amp;mesFinalSelecionado=12&amp;rs%3AParameterLanguage=" TargetMode="External"/><Relationship Id="rId6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36.00.100&amp;municipioSelecionado=3109006&amp;orgaoSelecionado=273&amp;mesInicialSelecionado=1&amp;mesFinalSelecionado=12&amp;rs%3AParameterLanguage=" TargetMode="External"/><Relationship Id="rId6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36.00.100&amp;municipioSelecionado=3109006&amp;orgaoSelecionado=273&amp;mesInicialSelecionado=1&amp;mesFinalSelecionado=12&amp;rs%3AParameterLanguage=" TargetMode="External"/><Relationship Id="rId6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39.00.100&amp;municipioSelecionado=3109006&amp;orgaoSelecionado=273&amp;mesInicialSelecionado=1&amp;mesFinalSelecionado=12&amp;rs%3AParameterLanguage=" TargetMode="External"/><Relationship Id="rId6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39.00.100&amp;municipioSelecionado=3109006&amp;orgaoSelecionado=273&amp;mesInicialSelecionado=1&amp;mesFinalSelecionado=12&amp;rs%3AParameterLanguage=" TargetMode="External"/><Relationship Id="rId6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1.08.244.0022.2367.3.3.90.47.00.100&amp;municipioSelecionado=3109006&amp;orgaoSelecionado=273&amp;mesInicialSelecionado=1&amp;mesFinalSelecionado=12&amp;rs%3AParameterLanguage=" TargetMode="External"/><Relationship Id="rId16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48.00.229&amp;municipioSelecionado=3109006&amp;orgaoSelecionado=273&amp;mesInicialSelecionado=1&amp;mesFinalSelecionado=12&amp;rs%3AParameterLanguage=" TargetMode="External"/><Relationship Id="rId16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079.3.3.90.48.00.100&amp;municipioSelecionado=3109006&amp;orgaoSelecionado=273&amp;mesInicialSelecionado=1&amp;mesFinalSelecionado=12&amp;rs%3AParameterLanguage=" TargetMode="External"/><Relationship Id="rId16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233.3.3.90.48.00.100&amp;municipioSelecionado=3109006&amp;orgaoSelecionado=273&amp;mesInicialSelecionado=1&amp;mesFinalSelecionado=12&amp;rs%3AParameterLanguage=" TargetMode="External"/><Relationship Id="rId16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233.3.3.90.48.00.100&amp;municipioSelecionado=3109006&amp;orgaoSelecionado=273&amp;mesInicialSelecionado=1&amp;mesFinalSelecionado=12&amp;rs%3AParameterLanguage=" TargetMode="External"/><Relationship Id="rId16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285.3.3.90.48.00.100&amp;municipioSelecionado=3109006&amp;orgaoSelecionado=273&amp;mesInicialSelecionado=1&amp;mesFinalSelecionado=12&amp;rs%3AParameterLanguage=" TargetMode="External"/><Relationship Id="rId16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285.3.3.90.48.00.100&amp;municipioSelecionado=3109006&amp;orgaoSelecionado=273&amp;mesInicialSelecionado=1&amp;mesFinalSelecionado=12&amp;rs%3AParameterLanguage=" TargetMode="External"/><Relationship Id="rId16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50.43.00.129&amp;municipioSelecionado=3109006&amp;orgaoSelecionado=273&amp;mesInicialSelecionado=1&amp;mesFinalSelecionado=12&amp;rs%3AParameterLanguage=" TargetMode="External"/><Relationship Id="rId16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50.43.00.129&amp;municipioSelecionado=3109006&amp;orgaoSelecionado=273&amp;mesInicialSelecionado=1&amp;mesFinalSelecionado=12&amp;rs%3AParameterLanguage=" TargetMode="External"/><Relationship Id="rId16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14.00.129&amp;municipioSelecionado=3109006&amp;orgaoSelecionado=273&amp;mesInicialSelecionado=1&amp;mesFinalSelecionado=12&amp;rs%3AParameterLanguage=" TargetMode="External"/><Relationship Id="rId16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4.0022.2313.3.3.90.14.00.129&amp;municipioSelecionado=3109006&amp;orgaoSelecionado=273&amp;mesInicialSelecionado=1&amp;mesFinalSelecionado=12&amp;rs%3AParameterLanguage=" TargetMode="External"/><Relationship Id="rId2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7.3.3.90.39.00.200&amp;municipioSelecionado=3109006&amp;orgaoSelecionado=273&amp;mesInicialSelecionado=1&amp;mesFinalSelecionado=12&amp;rs%3AParameterLanguage=" TargetMode="External"/><Relationship Id="rId25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7.3.3.90.39.00.100&amp;municipioSelecionado=3109006&amp;orgaoSelecionado=273&amp;mesInicialSelecionado=1&amp;mesFinalSelecionado=12&amp;rs%3AParameterLanguage=" TargetMode="External"/><Relationship Id="rId25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7.3.3.90.48.00.100&amp;municipioSelecionado=3109006&amp;orgaoSelecionado=273&amp;mesInicialSelecionado=1&amp;mesFinalSelecionado=12&amp;rs%3AParameterLanguage=" TargetMode="External"/><Relationship Id="rId25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097.3.3.90.48.00.100&amp;municipioSelecionado=3109006&amp;orgaoSelecionado=273&amp;mesInicialSelecionado=1&amp;mesFinalSelecionado=12&amp;rs%3AParameterLanguage=" TargetMode="External"/><Relationship Id="rId25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362.3.3.90.39.00.100&amp;municipioSelecionado=3109006&amp;orgaoSelecionado=273&amp;mesInicialSelecionado=1&amp;mesFinalSelecionado=12&amp;rs%3AParameterLanguage=" TargetMode="External"/><Relationship Id="rId25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362.3.3.90.39.00.200&amp;municipioSelecionado=3109006&amp;orgaoSelecionado=273&amp;mesInicialSelecionado=1&amp;mesFinalSelecionado=12&amp;rs%3AParameterLanguage=" TargetMode="External"/><Relationship Id="rId25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3.08.243.0022.2362.3.3.90.39.00.100&amp;municipioSelecionado=3109006&amp;orgaoSelecionado=273&amp;mesInicialSelecionado=1&amp;mesFinalSelecionado=12&amp;rs%3AParameterLanguage=" TargetMode="External"/><Relationship Id="rId25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5.08.244.0022.2159.3.3.90.30.00.100&amp;municipioSelecionado=3109006&amp;orgaoSelecionado=273&amp;mesInicialSelecionado=1&amp;mesFinalSelecionado=12&amp;rs%3AParameterLanguage=" TargetMode="External"/><Relationship Id="rId25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5.08.244.0022.2159.3.3.90.30.00.100&amp;municipioSelecionado=3109006&amp;orgaoSelecionado=273&amp;mesInicialSelecionado=1&amp;mesFinalSelecionado=12&amp;rs%3AParameterLanguage=" TargetMode="External"/><Relationship Id="rId25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5.08.244.0022.2159.3.3.90.36.00.100&amp;municipioSelecionado=3109006&amp;orgaoSelecionado=273&amp;mesInicialSelecionado=1&amp;mesFinalSelecionado=12&amp;rs%3AParameterLanguage=" TargetMode="External"/><Relationship Id="rId10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6.00.100&amp;municipioSelecionado=3109006&amp;orgaoSelecionado=273&amp;mesInicialSelecionado=1&amp;mesFinalSelecionado=12&amp;rs%3AParameterLanguage=" TargetMode="External"/><Relationship Id="rId10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6.00.129&amp;municipioSelecionado=3109006&amp;orgaoSelecionado=273&amp;mesInicialSelecionado=1&amp;mesFinalSelecionado=12&amp;rs%3AParameterLanguage=" TargetMode="External"/><Relationship Id="rId10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6.00.100&amp;municipioSelecionado=3109006&amp;orgaoSelecionado=273&amp;mesInicialSelecionado=1&amp;mesFinalSelecionado=12&amp;rs%3AParameterLanguage=" TargetMode="External"/><Relationship Id="rId10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9.00.100&amp;municipioSelecionado=3109006&amp;orgaoSelecionado=273&amp;mesInicialSelecionado=1&amp;mesFinalSelecionado=12&amp;rs%3AParameterLanguage=" TargetMode="External"/><Relationship Id="rId10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9.00.129&amp;municipioSelecionado=3109006&amp;orgaoSelecionado=273&amp;mesInicialSelecionado=1&amp;mesFinalSelecionado=12&amp;rs%3AParameterLanguage=" TargetMode="External"/><Relationship Id="rId10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10002.08.243.0022.2321.3.3.90.39.00.100&amp;municipioSelecionado=3109006&amp;orgaoSelecionado=273&amp;mesInicialSelecionado=1&amp;mesFinalSelecionado=12&amp;rs%3AParameterLanguage=" TargetMode="External"/></Relationships>
</file>

<file path=xl/worksheets/_rels/sheet24.xml.rels><?xml version="1.0" encoding="UTF-8" standalone="yes"?>
<Relationships xmlns="http://schemas.openxmlformats.org/package/2006/relationships"><Relationship Id="rId10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4.00.102&amp;municipioSelecionado=3109006&amp;orgaoSelecionado=273&amp;mesInicialSelecionado=1&amp;mesFinalSelecionado=12&amp;rs%3AParameterLanguage=" TargetMode="External"/><Relationship Id="rId10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4.00.102&amp;municipioSelecionado=3109006&amp;orgaoSelecionado=273&amp;mesInicialSelecionado=1&amp;mesFinalSelecionado=12&amp;rs%3AParameterLanguage=" TargetMode="External"/><Relationship Id="rId10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6.00.102&amp;municipioSelecionado=3109006&amp;orgaoSelecionado=273&amp;mesInicialSelecionado=1&amp;mesFinalSelecionado=12&amp;rs%3AParameterLanguage=" TargetMode="External"/><Relationship Id="rId10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6.00.148&amp;municipioSelecionado=3109006&amp;orgaoSelecionado=273&amp;mesInicialSelecionado=1&amp;mesFinalSelecionado=12&amp;rs%3AParameterLanguage=" TargetMode="External"/><Relationship Id="rId7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6.00.149&amp;municipioSelecionado=3109006&amp;orgaoSelecionado=273&amp;mesInicialSelecionado=1&amp;mesFinalSelecionado=12&amp;rs%3AParameterLanguage=" TargetMode="External"/><Relationship Id="rId7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6.00.150&amp;municipioSelecionado=3109006&amp;orgaoSelecionado=273&amp;mesInicialSelecionado=1&amp;mesFinalSelecionado=12&amp;rs%3AParameterLanguage=" TargetMode="External"/><Relationship Id="rId7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6.00.102&amp;municipioSelecionado=3109006&amp;orgaoSelecionado=273&amp;mesInicialSelecionado=1&amp;mesFinalSelecionado=12&amp;rs%3AParameterLanguage=" TargetMode="External"/><Relationship Id="rId7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9.00.102&amp;municipioSelecionado=3109006&amp;orgaoSelecionado=273&amp;mesInicialSelecionado=1&amp;mesFinalSelecionado=12&amp;rs%3AParameterLanguage=" TargetMode="External"/><Relationship Id="rId7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9.00.148&amp;municipioSelecionado=3109006&amp;orgaoSelecionado=273&amp;mesInicialSelecionado=1&amp;mesFinalSelecionado=12&amp;rs%3AParameterLanguage=" TargetMode="External"/><Relationship Id="rId7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9.00.149&amp;municipioSelecionado=3109006&amp;orgaoSelecionado=273&amp;mesInicialSelecionado=1&amp;mesFinalSelecionado=12&amp;rs%3AParameterLanguage=" TargetMode="External"/><Relationship Id="rId7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9.00.150&amp;municipioSelecionado=3109006&amp;orgaoSelecionado=273&amp;mesInicialSelecionado=1&amp;mesFinalSelecionado=12&amp;rs%3AParameterLanguage=" TargetMode="External"/><Relationship Id="rId7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9.00.155&amp;municipioSelecionado=3109006&amp;orgaoSelecionado=273&amp;mesInicialSelecionado=1&amp;mesFinalSelecionado=12&amp;rs%3AParameterLanguage=" TargetMode="External"/><Relationship Id="rId7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9.00.102&amp;municipioSelecionado=3109006&amp;orgaoSelecionado=273&amp;mesInicialSelecionado=1&amp;mesFinalSelecionado=12&amp;rs%3AParameterLanguage=" TargetMode="External"/><Relationship Id="rId7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92.00.102&amp;municipioSelecionado=3109006&amp;orgaoSelecionado=273&amp;mesInicialSelecionado=1&amp;mesFinalSelecionado=12&amp;rs%3AParameterLanguage=" TargetMode="External"/><Relationship Id="rId17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3.00.100&amp;municipioSelecionado=3109006&amp;orgaoSelecionado=273&amp;mesInicialSelecionado=1&amp;mesFinalSelecionado=12&amp;rs%3AParameterLanguage=" TargetMode="External"/><Relationship Id="rId17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6.00.102&amp;municipioSelecionado=3109006&amp;orgaoSelecionado=273&amp;mesInicialSelecionado=1&amp;mesFinalSelecionado=12&amp;rs%3AParameterLanguage=" TargetMode="External"/><Relationship Id="rId17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6.00.102&amp;municipioSelecionado=3109006&amp;orgaoSelecionado=273&amp;mesInicialSelecionado=1&amp;mesFinalSelecionado=12&amp;rs%3AParameterLanguage=" TargetMode="External"/><Relationship Id="rId17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94.00.102&amp;municipioSelecionado=3109006&amp;orgaoSelecionado=273&amp;mesInicialSelecionado=1&amp;mesFinalSelecionado=12&amp;rs%3AParameterLanguage=" TargetMode="External"/><Relationship Id="rId17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94.00.102&amp;municipioSelecionado=3109006&amp;orgaoSelecionado=273&amp;mesInicialSelecionado=1&amp;mesFinalSelecionado=12&amp;rs%3AParameterLanguage=" TargetMode="External"/><Relationship Id="rId17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14.00.102&amp;municipioSelecionado=3109006&amp;orgaoSelecionado=273&amp;mesInicialSelecionado=1&amp;mesFinalSelecionado=12&amp;rs%3AParameterLanguage=" TargetMode="External"/><Relationship Id="rId17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14.00.102&amp;municipioSelecionado=3109006&amp;orgaoSelecionado=273&amp;mesInicialSelecionado=1&amp;mesFinalSelecionado=12&amp;rs%3AParameterLanguage=" TargetMode="External"/><Relationship Id="rId17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0.00.100&amp;municipioSelecionado=3109006&amp;orgaoSelecionado=273&amp;mesInicialSelecionado=1&amp;mesFinalSelecionado=12&amp;rs%3AParameterLanguage=" TargetMode="External"/><Relationship Id="rId17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0.00.149&amp;municipioSelecionado=3109006&amp;orgaoSelecionado=273&amp;mesInicialSelecionado=1&amp;mesFinalSelecionado=12&amp;rs%3AParameterLanguage=" TargetMode="External"/><Relationship Id="rId17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0.00.100&amp;municipioSelecionado=3109006&amp;orgaoSelecionado=273&amp;mesInicialSelecionado=1&amp;mesFinalSelecionado=12&amp;rs%3AParameterLanguage=" TargetMode="External"/><Relationship Id="rId26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2.00.102&amp;municipioSelecionado=3109006&amp;orgaoSelecionado=273&amp;mesInicialSelecionado=1&amp;mesFinalSelecionado=12&amp;rs%3AParameterLanguage=" TargetMode="External"/><Relationship Id="rId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94.00.102&amp;municipioSelecionado=3109006&amp;orgaoSelecionado=273&amp;mesInicialSelecionado=1&amp;mesFinalSelecionado=12&amp;rs%3AParameterLanguage=" TargetMode="External"/><Relationship Id="rId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14.00.102&amp;municipioSelecionado=3109006&amp;orgaoSelecionado=273&amp;mesInicialSelecionado=1&amp;mesFinalSelecionado=12&amp;rs%3AParameterLanguage=" TargetMode="External"/><Relationship Id="rId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14.00.102&amp;municipioSelecionado=3109006&amp;orgaoSelecionado=273&amp;mesInicialSelecionado=1&amp;mesFinalSelecionado=12&amp;rs%3AParameterLanguage=" TargetMode="External"/><Relationship Id="rId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0.00.102&amp;municipioSelecionado=3109006&amp;orgaoSelecionado=273&amp;mesInicialSelecionado=1&amp;mesFinalSelecionado=12&amp;rs%3AParameterLanguage=" TargetMode="External"/><Relationship Id="rId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0.00.102&amp;municipioSelecionado=3109006&amp;orgaoSelecionado=273&amp;mesInicialSelecionado=1&amp;mesFinalSelecionado=12&amp;rs%3AParameterLanguage=" TargetMode="External"/><Relationship Id="rId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3.00.102&amp;municipioSelecionado=3109006&amp;orgaoSelecionado=273&amp;mesInicialSelecionado=1&amp;mesFinalSelecionado=12&amp;rs%3AParameterLanguage=" TargetMode="External"/><Relationship Id="rId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3.00.102&amp;municipioSelecionado=3109006&amp;orgaoSelecionado=273&amp;mesInicialSelecionado=1&amp;mesFinalSelecionado=12&amp;rs%3AParameterLanguage=" TargetMode="External"/><Relationship Id="rId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6.00.102&amp;municipioSelecionado=3109006&amp;orgaoSelecionado=273&amp;mesInicialSelecionado=1&amp;mesFinalSelecionado=12&amp;rs%3AParameterLanguage=" TargetMode="External"/><Relationship Id="rId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6.00.102&amp;municipioSelecionado=3109006&amp;orgaoSelecionado=273&amp;mesInicialSelecionado=1&amp;mesFinalSelecionado=12&amp;rs%3AParameterLanguage=" TargetMode="External"/><Relationship Id="rId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9.00.102&amp;municipioSelecionado=3109006&amp;orgaoSelecionado=273&amp;mesInicialSelecionado=1&amp;mesFinalSelecionado=12&amp;rs%3AParameterLanguage=" TargetMode="External"/><Relationship Id="rId26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2.00.123&amp;municipioSelecionado=3109006&amp;orgaoSelecionado=273&amp;mesInicialSelecionado=1&amp;mesFinalSelecionado=12&amp;rs%3AParameterLanguage=" TargetMode="External"/><Relationship Id="rId26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2.00.148&amp;municipioSelecionado=3109006&amp;orgaoSelecionado=273&amp;mesInicialSelecionado=1&amp;mesFinalSelecionado=12&amp;rs%3AParameterLanguage=" TargetMode="External"/><Relationship Id="rId26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2.00.153&amp;municipioSelecionado=3109006&amp;orgaoSelecionado=273&amp;mesInicialSelecionado=1&amp;mesFinalSelecionado=12&amp;rs%3AParameterLanguage=" TargetMode="External"/><Relationship Id="rId26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2.00.155&amp;municipioSelecionado=3109006&amp;orgaoSelecionado=273&amp;mesInicialSelecionado=1&amp;mesFinalSelecionado=12&amp;rs%3AParameterLanguage=" TargetMode="External"/><Relationship Id="rId1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6.00.102&amp;municipioSelecionado=3109006&amp;orgaoSelecionado=273&amp;mesInicialSelecionado=1&amp;mesFinalSelecionado=12&amp;rs%3AParameterLanguage=" TargetMode="External"/><Relationship Id="rId1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9.00.102&amp;municipioSelecionado=3109006&amp;orgaoSelecionado=273&amp;mesInicialSelecionado=1&amp;mesFinalSelecionado=12&amp;rs%3AParameterLanguage=" TargetMode="External"/><Relationship Id="rId1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9.00.148&amp;municipioSelecionado=3109006&amp;orgaoSelecionado=273&amp;mesInicialSelecionado=1&amp;mesFinalSelecionado=12&amp;rs%3AParameterLanguage=" TargetMode="External"/><Relationship Id="rId1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9.00.155&amp;municipioSelecionado=3109006&amp;orgaoSelecionado=273&amp;mesInicialSelecionado=1&amp;mesFinalSelecionado=12&amp;rs%3AParameterLanguage=" TargetMode="External"/><Relationship Id="rId1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9.00.102&amp;municipioSelecionado=3109006&amp;orgaoSelecionado=273&amp;mesInicialSelecionado=1&amp;mesFinalSelecionado=12&amp;rs%3AParameterLanguage=" TargetMode="External"/><Relationship Id="rId1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47.00.102&amp;municipioSelecionado=3109006&amp;orgaoSelecionado=273&amp;mesInicialSelecionado=1&amp;mesFinalSelecionado=12&amp;rs%3AParameterLanguage=" TargetMode="External"/><Relationship Id="rId1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47.00.102&amp;municipioSelecionado=3109006&amp;orgaoSelecionado=273&amp;mesInicialSelecionado=1&amp;mesFinalSelecionado=12&amp;rs%3AParameterLanguage=" TargetMode="External"/><Relationship Id="rId1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48.00.102&amp;municipioSelecionado=3109006&amp;orgaoSelecionado=273&amp;mesInicialSelecionado=1&amp;mesFinalSelecionado=12&amp;rs%3AParameterLanguage=" TargetMode="External"/><Relationship Id="rId1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48.00.148&amp;municipioSelecionado=3109006&amp;orgaoSelecionado=273&amp;mesInicialSelecionado=1&amp;mesFinalSelecionado=12&amp;rs%3AParameterLanguage=" TargetMode="External"/><Relationship Id="rId1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48.00.102&amp;municipioSelecionado=3109006&amp;orgaoSelecionado=273&amp;mesInicialSelecionado=1&amp;mesFinalSelecionado=12&amp;rs%3AParameterLanguage=" TargetMode="External"/><Relationship Id="rId20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46.00.102&amp;municipioSelecionado=3109006&amp;orgaoSelecionado=273&amp;mesInicialSelecionado=1&amp;mesFinalSelecionado=12&amp;rs%3AParameterLanguage=" TargetMode="External"/><Relationship Id="rId20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46.00.102&amp;municipioSelecionado=3109006&amp;orgaoSelecionado=273&amp;mesInicialSelecionado=1&amp;mesFinalSelecionado=12&amp;rs%3AParameterLanguage=" TargetMode="External"/><Relationship Id="rId20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48.00.102&amp;municipioSelecionado=3109006&amp;orgaoSelecionado=273&amp;mesInicialSelecionado=1&amp;mesFinalSelecionado=12&amp;rs%3AParameterLanguage=" TargetMode="External"/><Relationship Id="rId20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48.00.102&amp;municipioSelecionado=3109006&amp;orgaoSelecionado=273&amp;mesInicialSelecionado=1&amp;mesFinalSelecionado=12&amp;rs%3AParameterLanguage=" TargetMode="External"/><Relationship Id="rId20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49.00.102&amp;municipioSelecionado=3109006&amp;orgaoSelecionado=273&amp;mesInicialSelecionado=1&amp;mesFinalSelecionado=12&amp;rs%3AParameterLanguage=" TargetMode="External"/><Relationship Id="rId20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49.00.102&amp;municipioSelecionado=3109006&amp;orgaoSelecionado=273&amp;mesInicialSelecionado=1&amp;mesFinalSelecionado=12&amp;rs%3AParameterLanguage=" TargetMode="External"/><Relationship Id="rId20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93.00.102&amp;municipioSelecionado=3109006&amp;orgaoSelecionado=273&amp;mesInicialSelecionado=1&amp;mesFinalSelecionado=12&amp;rs%3AParameterLanguage=" TargetMode="External"/><Relationship Id="rId20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93.00.102&amp;municipioSelecionado=3109006&amp;orgaoSelecionado=273&amp;mesInicialSelecionado=1&amp;mesFinalSelecionado=12&amp;rs%3AParameterLanguage=" TargetMode="External"/><Relationship Id="rId20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6.3.1.71.70.00.102&amp;municipioSelecionado=3109006&amp;orgaoSelecionado=273&amp;mesInicialSelecionado=1&amp;mesFinalSelecionado=12&amp;rs%3AParameterLanguage=" TargetMode="External"/><Relationship Id="rId20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6.3.1.71.70.00.102&amp;municipioSelecionado=3109006&amp;orgaoSelecionado=273&amp;mesInicialSelecionado=1&amp;mesFinalSelecionado=12&amp;rs%3AParameterLanguage=" TargetMode="External"/><Relationship Id="rId26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2.00.100&amp;municipioSelecionado=3109006&amp;orgaoSelecionado=273&amp;mesInicialSelecionado=1&amp;mesFinalSelecionado=12&amp;rs%3AParameterLanguage=" TargetMode="External"/><Relationship Id="rId26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1.00.102&amp;municipioSelecionado=3109006&amp;orgaoSelecionado=273&amp;mesInicialSelecionado=1&amp;mesFinalSelecionado=12&amp;rs%3AParameterLanguage=" TargetMode="External"/><Relationship Id="rId26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1.00.123&amp;municipioSelecionado=3109006&amp;orgaoSelecionado=273&amp;mesInicialSelecionado=1&amp;mesFinalSelecionado=12&amp;rs%3AParameterLanguage=" TargetMode="External"/><Relationship Id="rId26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1.00.149&amp;municipioSelecionado=3109006&amp;orgaoSelecionado=273&amp;mesInicialSelecionado=1&amp;mesFinalSelecionado=12&amp;rs%3AParameterLanguage=" TargetMode="External"/><Relationship Id="rId26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1.00.155&amp;municipioSelecionado=3109006&amp;orgaoSelecionado=273&amp;mesInicialSelecionado=1&amp;mesFinalSelecionado=12&amp;rs%3AParameterLanguage=" TargetMode="External"/><Relationship Id="rId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04.00.102&amp;municipioSelecionado=3109006&amp;orgaoSelecionado=273&amp;mesInicialSelecionado=1&amp;mesFinalSelecionado=12&amp;rs%3AParameterLanguage=" TargetMode="External"/><Relationship Id="rId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04.00.102&amp;municipioSelecionado=3109006&amp;orgaoSelecionado=273&amp;mesInicialSelecionado=1&amp;mesFinalSelecionado=12&amp;rs%3AParameterLanguage=" TargetMode="External"/><Relationship Id="rId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11.00.102&amp;municipioSelecionado=3109006&amp;orgaoSelecionado=273&amp;mesInicialSelecionado=1&amp;mesFinalSelecionado=12&amp;rs%3AParameterLanguage=" TargetMode="External"/><Relationship Id="rId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11.00.102&amp;municipioSelecionado=3109006&amp;orgaoSelecionado=273&amp;mesInicialSelecionado=1&amp;mesFinalSelecionado=12&amp;rs%3AParameterLanguage=" TargetMode="External"/><Relationship Id="rId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13.00.102&amp;municipioSelecionado=3109006&amp;orgaoSelecionado=273&amp;mesInicialSelecionado=1&amp;mesFinalSelecionado=12&amp;rs%3AParameterLanguage=" TargetMode="External"/><Relationship Id="rId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13.00.102&amp;municipioSelecionado=3109006&amp;orgaoSelecionado=273&amp;mesInicialSelecionado=1&amp;mesFinalSelecionado=12&amp;rs%3AParameterLanguage=" TargetMode="External"/><Relationship Id="rId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16.00.102&amp;municipioSelecionado=3109006&amp;orgaoSelecionado=273&amp;mesInicialSelecionado=1&amp;mesFinalSelecionado=12&amp;rs%3AParameterLanguage=" TargetMode="External"/><Relationship Id="rId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16.00.102&amp;municipioSelecionado=3109006&amp;orgaoSelecionado=273&amp;mesInicialSelecionado=1&amp;mesFinalSelecionado=12&amp;rs%3AParameterLanguage=" TargetMode="External"/><Relationship Id="rId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1.90.94.00.102&amp;municipioSelecionado=3109006&amp;orgaoSelecionado=273&amp;mesInicialSelecionado=1&amp;mesFinalSelecionado=12&amp;rs%3AParameterLanguage=" TargetMode="External"/><Relationship Id="rId8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92.00.102&amp;municipioSelecionado=3109006&amp;orgaoSelecionado=273&amp;mesInicialSelecionado=1&amp;mesFinalSelecionado=12&amp;rs%3AParameterLanguage=" TargetMode="External"/><Relationship Id="rId8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04.00.100&amp;municipioSelecionado=3109006&amp;orgaoSelecionado=273&amp;mesInicialSelecionado=1&amp;mesFinalSelecionado=12&amp;rs%3AParameterLanguage=" TargetMode="External"/><Relationship Id="rId8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04.00.102&amp;municipioSelecionado=3109006&amp;orgaoSelecionado=273&amp;mesInicialSelecionado=1&amp;mesFinalSelecionado=12&amp;rs%3AParameterLanguage=" TargetMode="External"/><Relationship Id="rId8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04.00.148&amp;municipioSelecionado=3109006&amp;orgaoSelecionado=273&amp;mesInicialSelecionado=1&amp;mesFinalSelecionado=12&amp;rs%3AParameterLanguage=" TargetMode="External"/><Relationship Id="rId8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04.00.155&amp;municipioSelecionado=3109006&amp;orgaoSelecionado=273&amp;mesInicialSelecionado=1&amp;mesFinalSelecionado=12&amp;rs%3AParameterLanguage=" TargetMode="External"/><Relationship Id="rId8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04.00.100&amp;municipioSelecionado=3109006&amp;orgaoSelecionado=273&amp;mesInicialSelecionado=1&amp;mesFinalSelecionado=12&amp;rs%3AParameterLanguage=" TargetMode="External"/><Relationship Id="rId8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1.00.100&amp;municipioSelecionado=3109006&amp;orgaoSelecionado=273&amp;mesInicialSelecionado=1&amp;mesFinalSelecionado=12&amp;rs%3AParameterLanguage=" TargetMode="External"/><Relationship Id="rId8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1.00.102&amp;municipioSelecionado=3109006&amp;orgaoSelecionado=273&amp;mesInicialSelecionado=1&amp;mesFinalSelecionado=12&amp;rs%3AParameterLanguage=" TargetMode="External"/><Relationship Id="rId8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1.00.148&amp;municipioSelecionado=3109006&amp;orgaoSelecionado=273&amp;mesInicialSelecionado=1&amp;mesFinalSelecionado=12&amp;rs%3AParameterLanguage=" TargetMode="External"/><Relationship Id="rId8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1.00.155&amp;municipioSelecionado=3109006&amp;orgaoSelecionado=273&amp;mesInicialSelecionado=1&amp;mesFinalSelecionado=12&amp;rs%3AParameterLanguage=" TargetMode="External"/><Relationship Id="rId18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4.00.102&amp;municipioSelecionado=3109006&amp;orgaoSelecionado=273&amp;mesInicialSelecionado=1&amp;mesFinalSelecionado=12&amp;rs%3AParameterLanguage=" TargetMode="External"/><Relationship Id="rId18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4.00.102&amp;municipioSelecionado=3109006&amp;orgaoSelecionado=273&amp;mesInicialSelecionado=1&amp;mesFinalSelecionado=12&amp;rs%3AParameterLanguage=" TargetMode="External"/><Relationship Id="rId18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6.00.149&amp;municipioSelecionado=3109006&amp;orgaoSelecionado=273&amp;mesInicialSelecionado=1&amp;mesFinalSelecionado=12&amp;rs%3AParameterLanguage=" TargetMode="External"/><Relationship Id="rId18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6.00.149&amp;municipioSelecionado=3109006&amp;orgaoSelecionado=273&amp;mesInicialSelecionado=1&amp;mesFinalSelecionado=12&amp;rs%3AParameterLanguage=" TargetMode="External"/><Relationship Id="rId18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9.00.100&amp;municipioSelecionado=3109006&amp;orgaoSelecionado=273&amp;mesInicialSelecionado=1&amp;mesFinalSelecionado=12&amp;rs%3AParameterLanguage=" TargetMode="External"/><Relationship Id="rId18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9.00.102&amp;municipioSelecionado=3109006&amp;orgaoSelecionado=273&amp;mesInicialSelecionado=1&amp;mesFinalSelecionado=12&amp;rs%3AParameterLanguage=" TargetMode="External"/><Relationship Id="rId18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9.00.149&amp;municipioSelecionado=3109006&amp;orgaoSelecionado=273&amp;mesInicialSelecionado=1&amp;mesFinalSelecionado=12&amp;rs%3AParameterLanguage=" TargetMode="External"/><Relationship Id="rId18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9.00.155&amp;municipioSelecionado=3109006&amp;orgaoSelecionado=273&amp;mesInicialSelecionado=1&amp;mesFinalSelecionado=12&amp;rs%3AParameterLanguage=" TargetMode="External"/><Relationship Id="rId18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39.00.100&amp;municipioSelecionado=3109006&amp;orgaoSelecionado=273&amp;mesInicialSelecionado=1&amp;mesFinalSelecionado=12&amp;rs%3AParameterLanguage=" TargetMode="External"/><Relationship Id="rId18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47.00.102&amp;municipioSelecionado=3109006&amp;orgaoSelecionado=273&amp;mesInicialSelecionado=1&amp;mesFinalSelecionado=12&amp;rs%3AParameterLanguage=" TargetMode="External"/><Relationship Id="rId27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1.00.102&amp;municipioSelecionado=3109006&amp;orgaoSelecionado=273&amp;mesInicialSelecionado=1&amp;mesFinalSelecionado=12&amp;rs%3AParameterLanguage=" TargetMode="External"/><Relationship Id="rId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9.00.155&amp;municipioSelecionado=3109006&amp;orgaoSelecionado=273&amp;mesInicialSelecionado=1&amp;mesFinalSelecionado=12&amp;rs%3AParameterLanguage=" TargetMode="External"/><Relationship Id="rId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040.3.3.90.39.00.102&amp;municipioSelecionado=3109006&amp;orgaoSelecionado=273&amp;mesInicialSelecionado=1&amp;mesFinalSelecionado=12&amp;rs%3AParameterLanguage=" TargetMode="External"/><Relationship Id="rId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169.3.3.90.46.00.100&amp;municipioSelecionado=3109006&amp;orgaoSelecionado=273&amp;mesInicialSelecionado=1&amp;mesFinalSelecionado=12&amp;rs%3AParameterLanguage=" TargetMode="External"/><Relationship Id="rId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169.3.3.90.46.00.102&amp;municipioSelecionado=3109006&amp;orgaoSelecionado=273&amp;mesInicialSelecionado=1&amp;mesFinalSelecionado=12&amp;rs%3AParameterLanguage=" TargetMode="External"/><Relationship Id="rId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169.3.3.90.46.00.100&amp;municipioSelecionado=3109006&amp;orgaoSelecionado=273&amp;mesInicialSelecionado=1&amp;mesFinalSelecionado=12&amp;rs%3AParameterLanguage=" TargetMode="External"/><Relationship Id="rId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04.00.100&amp;municipioSelecionado=3109006&amp;orgaoSelecionado=273&amp;mesInicialSelecionado=1&amp;mesFinalSelecionado=12&amp;rs%3AParameterLanguage=" TargetMode="External"/><Relationship Id="rId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04.00.102&amp;municipioSelecionado=3109006&amp;orgaoSelecionado=273&amp;mesInicialSelecionado=1&amp;mesFinalSelecionado=12&amp;rs%3AParameterLanguage=" TargetMode="External"/><Relationship Id="rId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04.00.155&amp;municipioSelecionado=3109006&amp;orgaoSelecionado=273&amp;mesInicialSelecionado=1&amp;mesFinalSelecionado=12&amp;rs%3AParameterLanguage=" TargetMode="External"/><Relationship Id="rId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04.00.100&amp;municipioSelecionado=3109006&amp;orgaoSelecionado=273&amp;mesInicialSelecionado=1&amp;mesFinalSelecionado=12&amp;rs%3AParameterLanguage=" TargetMode="External"/><Relationship Id="rId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1.00.100&amp;municipioSelecionado=3109006&amp;orgaoSelecionado=273&amp;mesInicialSelecionado=1&amp;mesFinalSelecionado=12&amp;rs%3AParameterLanguage=" TargetMode="External"/><Relationship Id="rId27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2.00.100&amp;municipioSelecionado=3109006&amp;orgaoSelecionado=273&amp;mesInicialSelecionado=1&amp;mesFinalSelecionado=12&amp;rs%3AParameterLanguage=" TargetMode="External"/><Relationship Id="rId27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2.00.102&amp;municipioSelecionado=3109006&amp;orgaoSelecionado=273&amp;mesInicialSelecionado=1&amp;mesFinalSelecionado=12&amp;rs%3AParameterLanguage=" TargetMode="External"/><Relationship Id="rId27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2.00.123&amp;municipioSelecionado=3109006&amp;orgaoSelecionado=273&amp;mesInicialSelecionado=1&amp;mesFinalSelecionado=12&amp;rs%3AParameterLanguage=" TargetMode="External"/><Relationship Id="rId27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2.00.149&amp;municipioSelecionado=3109006&amp;orgaoSelecionado=273&amp;mesInicialSelecionado=1&amp;mesFinalSelecionado=12&amp;rs%3AParameterLanguage=" TargetMode="External"/><Relationship Id="rId1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92.00.102&amp;municipioSelecionado=3109006&amp;orgaoSelecionado=273&amp;mesInicialSelecionado=1&amp;mesFinalSelecionado=12&amp;rs%3AParameterLanguage=" TargetMode="External"/><Relationship Id="rId1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92.00.102&amp;municipioSelecionado=3109006&amp;orgaoSelecionado=273&amp;mesInicialSelecionado=1&amp;mesFinalSelecionado=12&amp;rs%3AParameterLanguage=" TargetMode="External"/><Relationship Id="rId1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93.00.102&amp;municipioSelecionado=3109006&amp;orgaoSelecionado=273&amp;mesInicialSelecionado=1&amp;mesFinalSelecionado=12&amp;rs%3AParameterLanguage=" TargetMode="External"/><Relationship Id="rId1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93.00.102&amp;municipioSelecionado=3109006&amp;orgaoSelecionado=273&amp;mesInicialSelecionado=1&amp;mesFinalSelecionado=12&amp;rs%3AParameterLanguage=" TargetMode="External"/><Relationship Id="rId1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04.00.100&amp;municipioSelecionado=3109006&amp;orgaoSelecionado=273&amp;mesInicialSelecionado=1&amp;mesFinalSelecionado=12&amp;rs%3AParameterLanguage=" TargetMode="External"/><Relationship Id="rId1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04.00.102&amp;municipioSelecionado=3109006&amp;orgaoSelecionado=273&amp;mesInicialSelecionado=1&amp;mesFinalSelecionado=12&amp;rs%3AParameterLanguage=" TargetMode="External"/><Relationship Id="rId1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04.00.150&amp;municipioSelecionado=3109006&amp;orgaoSelecionado=273&amp;mesInicialSelecionado=1&amp;mesFinalSelecionado=12&amp;rs%3AParameterLanguage=" TargetMode="External"/><Relationship Id="rId1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04.00.100&amp;municipioSelecionado=3109006&amp;orgaoSelecionado=273&amp;mesInicialSelecionado=1&amp;mesFinalSelecionado=12&amp;rs%3AParameterLanguage=" TargetMode="External"/><Relationship Id="rId1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1.00.102&amp;municipioSelecionado=3109006&amp;orgaoSelecionado=273&amp;mesInicialSelecionado=1&amp;mesFinalSelecionado=12&amp;rs%3AParameterLanguage=" TargetMode="External"/><Relationship Id="rId1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1.00.150&amp;municipioSelecionado=3109006&amp;orgaoSelecionado=273&amp;mesInicialSelecionado=1&amp;mesFinalSelecionado=12&amp;rs%3AParameterLanguage=" TargetMode="External"/><Relationship Id="rId21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6.3.3.71.70.00.102&amp;municipioSelecionado=3109006&amp;orgaoSelecionado=273&amp;mesInicialSelecionado=1&amp;mesFinalSelecionado=12&amp;rs%3AParameterLanguage=" TargetMode="External"/><Relationship Id="rId21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6.3.3.71.70.00.102&amp;municipioSelecionado=3109006&amp;orgaoSelecionado=273&amp;mesInicialSelecionado=1&amp;mesFinalSelecionado=12&amp;rs%3AParameterLanguage=" TargetMode="External"/><Relationship Id="rId21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6.4.4.71.70.00.102&amp;municipioSelecionado=3109006&amp;orgaoSelecionado=273&amp;mesInicialSelecionado=1&amp;mesFinalSelecionado=12&amp;rs%3AParameterLanguage=" TargetMode="External"/><Relationship Id="rId21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6.4.4.71.70.00.102&amp;municipioSelecionado=3109006&amp;orgaoSelecionado=273&amp;mesInicialSelecionado=1&amp;mesFinalSelecionado=12&amp;rs%3AParameterLanguage=" TargetMode="External"/><Relationship Id="rId21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7.3.1.71.70.00.102&amp;municipioSelecionado=3109006&amp;orgaoSelecionado=273&amp;mesInicialSelecionado=1&amp;mesFinalSelecionado=12&amp;rs%3AParameterLanguage=" TargetMode="External"/><Relationship Id="rId21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7.3.1.71.70.00.102&amp;municipioSelecionado=3109006&amp;orgaoSelecionado=273&amp;mesInicialSelecionado=1&amp;mesFinalSelecionado=12&amp;rs%3AParameterLanguage=" TargetMode="External"/><Relationship Id="rId21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7.3.3.71.70.00.102&amp;municipioSelecionado=3109006&amp;orgaoSelecionado=273&amp;mesInicialSelecionado=1&amp;mesFinalSelecionado=12&amp;rs%3AParameterLanguage=" TargetMode="External"/><Relationship Id="rId21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7.3.3.71.70.00.102&amp;municipioSelecionado=3109006&amp;orgaoSelecionado=273&amp;mesInicialSelecionado=1&amp;mesFinalSelecionado=12&amp;rs%3AParameterLanguage=" TargetMode="External"/><Relationship Id="rId21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8.3.3.93.39.00.100&amp;municipioSelecionado=3109006&amp;orgaoSelecionado=273&amp;mesInicialSelecionado=1&amp;mesFinalSelecionado=12&amp;rs%3AParameterLanguage=" TargetMode="External"/><Relationship Id="rId21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8.3.3.93.39.00.102&amp;municipioSelecionado=3109006&amp;orgaoSelecionado=273&amp;mesInicialSelecionado=1&amp;mesFinalSelecionado=12&amp;rs%3AParameterLanguage=" TargetMode="External"/><Relationship Id="rId27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2.00.153&amp;municipioSelecionado=3109006&amp;orgaoSelecionado=273&amp;mesInicialSelecionado=1&amp;mesFinalSelecionado=12&amp;rs%3AParameterLanguage=" TargetMode="External"/><Relationship Id="rId27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2.00.155&amp;municipioSelecionado=3109006&amp;orgaoSelecionado=273&amp;mesInicialSelecionado=1&amp;mesFinalSelecionado=12&amp;rs%3AParameterLanguage=" TargetMode="External"/><Relationship Id="rId27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2.0018.1148.4.4.90.52.00.100&amp;municipioSelecionado=3109006&amp;orgaoSelecionado=273&amp;mesInicialSelecionado=1&amp;mesFinalSelecionado=12&amp;rs%3AParameterLanguage=" TargetMode="External"/><Relationship Id="rId27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1.00.102&amp;municipioSelecionado=3109006&amp;orgaoSelecionado=273&amp;mesInicialSelecionado=1&amp;mesFinalSelecionado=12&amp;rs%3AParameterLanguage=" TargetMode="External"/><Relationship Id="rId27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1.00.150&amp;municipioSelecionado=3109006&amp;orgaoSelecionado=273&amp;mesInicialSelecionado=1&amp;mesFinalSelecionado=12&amp;rs%3AParameterLanguage=" TargetMode="External"/><Relationship Id="rId9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1.00.100&amp;municipioSelecionado=3109006&amp;orgaoSelecionado=273&amp;mesInicialSelecionado=1&amp;mesFinalSelecionado=12&amp;rs%3AParameterLanguage=" TargetMode="External"/><Relationship Id="rId9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3.00.100&amp;municipioSelecionado=3109006&amp;orgaoSelecionado=273&amp;mesInicialSelecionado=1&amp;mesFinalSelecionado=12&amp;rs%3AParameterLanguage=" TargetMode="External"/><Relationship Id="rId9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3.00.102&amp;municipioSelecionado=3109006&amp;orgaoSelecionado=273&amp;mesInicialSelecionado=1&amp;mesFinalSelecionado=12&amp;rs%3AParameterLanguage=" TargetMode="External"/><Relationship Id="rId9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3.00.100&amp;municipioSelecionado=3109006&amp;orgaoSelecionado=273&amp;mesInicialSelecionado=1&amp;mesFinalSelecionado=12&amp;rs%3AParameterLanguage=" TargetMode="External"/><Relationship Id="rId9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6.00.102&amp;municipioSelecionado=3109006&amp;orgaoSelecionado=273&amp;mesInicialSelecionado=1&amp;mesFinalSelecionado=12&amp;rs%3AParameterLanguage=" TargetMode="External"/><Relationship Id="rId9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16.00.102&amp;municipioSelecionado=3109006&amp;orgaoSelecionado=273&amp;mesInicialSelecionado=1&amp;mesFinalSelecionado=12&amp;rs%3AParameterLanguage=" TargetMode="External"/><Relationship Id="rId9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94.00.102&amp;municipioSelecionado=3109006&amp;orgaoSelecionado=273&amp;mesInicialSelecionado=1&amp;mesFinalSelecionado=12&amp;rs%3AParameterLanguage=" TargetMode="External"/><Relationship Id="rId9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1.90.94.00.102&amp;municipioSelecionado=3109006&amp;orgaoSelecionado=273&amp;mesInicialSelecionado=1&amp;mesFinalSelecionado=12&amp;rs%3AParameterLanguage=" TargetMode="External"/><Relationship Id="rId9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14.00.102&amp;municipioSelecionado=3109006&amp;orgaoSelecionado=273&amp;mesInicialSelecionado=1&amp;mesFinalSelecionado=12&amp;rs%3AParameterLanguage=" TargetMode="External"/><Relationship Id="rId9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14.00.102&amp;municipioSelecionado=3109006&amp;orgaoSelecionado=273&amp;mesInicialSelecionado=1&amp;mesFinalSelecionado=12&amp;rs%3AParameterLanguage=" TargetMode="External"/><Relationship Id="rId19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47.00.102&amp;municipioSelecionado=3109006&amp;orgaoSelecionado=273&amp;mesInicialSelecionado=1&amp;mesFinalSelecionado=12&amp;rs%3AParameterLanguage=" TargetMode="External"/><Relationship Id="rId19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92.00.102&amp;municipioSelecionado=3109006&amp;orgaoSelecionado=273&amp;mesInicialSelecionado=1&amp;mesFinalSelecionado=12&amp;rs%3AParameterLanguage=" TargetMode="External"/><Relationship Id="rId19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92.00.102&amp;municipioSelecionado=3109006&amp;orgaoSelecionado=273&amp;mesInicialSelecionado=1&amp;mesFinalSelecionado=12&amp;rs%3AParameterLanguage=" TargetMode="External"/><Relationship Id="rId19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93.00.102&amp;municipioSelecionado=3109006&amp;orgaoSelecionado=273&amp;mesInicialSelecionado=1&amp;mesFinalSelecionado=12&amp;rs%3AParameterLanguage=" TargetMode="External"/><Relationship Id="rId19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3.90.93.00.102&amp;municipioSelecionado=3109006&amp;orgaoSelecionado=273&amp;mesInicialSelecionado=1&amp;mesFinalSelecionado=12&amp;rs%3AParameterLanguage=" TargetMode="External"/><Relationship Id="rId19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36.00.102&amp;municipioSelecionado=3109006&amp;orgaoSelecionado=273&amp;mesInicialSelecionado=1&amp;mesFinalSelecionado=12&amp;rs%3AParameterLanguage=" TargetMode="External"/><Relationship Id="rId19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36.00.102&amp;municipioSelecionado=3109006&amp;orgaoSelecionado=273&amp;mesInicialSelecionado=1&amp;mesFinalSelecionado=12&amp;rs%3AParameterLanguage=" TargetMode="External"/><Relationship Id="rId19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39.00.100&amp;municipioSelecionado=3109006&amp;orgaoSelecionado=273&amp;mesInicialSelecionado=1&amp;mesFinalSelecionado=12&amp;rs%3AParameterLanguage=" TargetMode="External"/><Relationship Id="rId19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39.00.102&amp;municipioSelecionado=3109006&amp;orgaoSelecionado=273&amp;mesInicialSelecionado=1&amp;mesFinalSelecionado=12&amp;rs%3AParameterLanguage=" TargetMode="External"/><Relationship Id="rId19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325.3.3.90.39.00.100&amp;municipioSelecionado=3109006&amp;orgaoSelecionado=273&amp;mesInicialSelecionado=1&amp;mesFinalSelecionado=12&amp;rs%3AParameterLanguage=" TargetMode="External"/><Relationship Id="rId28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1.00.155&amp;municipioSelecionado=3109006&amp;orgaoSelecionado=273&amp;mesInicialSelecionado=1&amp;mesFinalSelecionado=12&amp;rs%3AParameterLanguage=" TargetMode="External"/><Relationship Id="rId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1.00.102&amp;municipioSelecionado=3109006&amp;orgaoSelecionado=273&amp;mesInicialSelecionado=1&amp;mesFinalSelecionado=12&amp;rs%3AParameterLanguage=" TargetMode="External"/><Relationship Id="rId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1.00.155&amp;municipioSelecionado=3109006&amp;orgaoSelecionado=273&amp;mesInicialSelecionado=1&amp;mesFinalSelecionado=12&amp;rs%3AParameterLanguage=" TargetMode="External"/><Relationship Id="rId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1.00.100&amp;municipioSelecionado=3109006&amp;orgaoSelecionado=273&amp;mesInicialSelecionado=1&amp;mesFinalSelecionado=12&amp;rs%3AParameterLanguage=" TargetMode="External"/><Relationship Id="rId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3.00.100&amp;municipioSelecionado=3109006&amp;orgaoSelecionado=273&amp;mesInicialSelecionado=1&amp;mesFinalSelecionado=12&amp;rs%3AParameterLanguage=" TargetMode="External"/><Relationship Id="rId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3.00.102&amp;municipioSelecionado=3109006&amp;orgaoSelecionado=273&amp;mesInicialSelecionado=1&amp;mesFinalSelecionado=12&amp;rs%3AParameterLanguage=" TargetMode="External"/><Relationship Id="rId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3.00.100&amp;municipioSelecionado=3109006&amp;orgaoSelecionado=273&amp;mesInicialSelecionado=1&amp;mesFinalSelecionado=12&amp;rs%3AParameterLanguage=" TargetMode="External"/><Relationship Id="rId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6.00.102&amp;municipioSelecionado=3109006&amp;orgaoSelecionado=273&amp;mesInicialSelecionado=1&amp;mesFinalSelecionado=12&amp;rs%3AParameterLanguage=" TargetMode="External"/><Relationship Id="rId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16.00.102&amp;municipioSelecionado=3109006&amp;orgaoSelecionado=273&amp;mesInicialSelecionado=1&amp;mesFinalSelecionado=12&amp;rs%3AParameterLanguage=" TargetMode="External"/><Relationship Id="rId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94.00.100&amp;municipioSelecionado=3109006&amp;orgaoSelecionado=273&amp;mesInicialSelecionado=1&amp;mesFinalSelecionado=12&amp;rs%3AParameterLanguage=" TargetMode="External"/><Relationship Id="rId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94.00.102&amp;municipioSelecionado=3109006&amp;orgaoSelecionado=273&amp;mesInicialSelecionado=1&amp;mesFinalSelecionado=12&amp;rs%3AParameterLanguage=" TargetMode="External"/><Relationship Id="rId28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1.00.102&amp;municipioSelecionado=3109006&amp;orgaoSelecionado=273&amp;mesInicialSelecionado=1&amp;mesFinalSelecionado=12&amp;rs%3AParameterLanguage=" TargetMode="External"/><Relationship Id="rId28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2.00.102&amp;municipioSelecionado=3109006&amp;orgaoSelecionado=273&amp;mesInicialSelecionado=1&amp;mesFinalSelecionado=12&amp;rs%3AParameterLanguage=" TargetMode="External"/><Relationship Id="rId28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2.00.123&amp;municipioSelecionado=3109006&amp;orgaoSelecionado=273&amp;mesInicialSelecionado=1&amp;mesFinalSelecionado=12&amp;rs%3AParameterLanguage=" TargetMode="External"/><Relationship Id="rId28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2.00.150&amp;municipioSelecionado=3109006&amp;orgaoSelecionado=273&amp;mesInicialSelecionado=1&amp;mesFinalSelecionado=12&amp;rs%3AParameterLanguage=" TargetMode="External"/><Relationship Id="rId1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1.00.155&amp;municipioSelecionado=3109006&amp;orgaoSelecionado=273&amp;mesInicialSelecionado=1&amp;mesFinalSelecionado=12&amp;rs%3AParameterLanguage=" TargetMode="External"/><Relationship Id="rId1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1.00.102&amp;municipioSelecionado=3109006&amp;orgaoSelecionado=273&amp;mesInicialSelecionado=1&amp;mesFinalSelecionado=12&amp;rs%3AParameterLanguage=" TargetMode="External"/><Relationship Id="rId1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3.00.100&amp;municipioSelecionado=3109006&amp;orgaoSelecionado=273&amp;mesInicialSelecionado=1&amp;mesFinalSelecionado=12&amp;rs%3AParameterLanguage=" TargetMode="External"/><Relationship Id="rId1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3.00.102&amp;municipioSelecionado=3109006&amp;orgaoSelecionado=273&amp;mesInicialSelecionado=1&amp;mesFinalSelecionado=12&amp;rs%3AParameterLanguage=" TargetMode="External"/><Relationship Id="rId22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8.3.3.93.39.00.149&amp;municipioSelecionado=3109006&amp;orgaoSelecionado=273&amp;mesInicialSelecionado=1&amp;mesFinalSelecionado=12&amp;rs%3AParameterLanguage=" TargetMode="External"/><Relationship Id="rId22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33.2328.3.3.93.39.00.100&amp;municipioSelecionado=3109006&amp;orgaoSelecionado=273&amp;mesInicialSelecionado=1&amp;mesFinalSelecionado=12&amp;rs%3AParameterLanguage=" TargetMode="External"/><Relationship Id="rId22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00&amp;municipioSelecionado=3109006&amp;orgaoSelecionado=273&amp;mesInicialSelecionado=1&amp;mesFinalSelecionado=12&amp;rs%3AParameterLanguage=" TargetMode="External"/><Relationship Id="rId22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02&amp;municipioSelecionado=3109006&amp;orgaoSelecionado=273&amp;mesInicialSelecionado=1&amp;mesFinalSelecionado=12&amp;rs%3AParameterLanguage=" TargetMode="External"/><Relationship Id="rId22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48&amp;municipioSelecionado=3109006&amp;orgaoSelecionado=273&amp;mesInicialSelecionado=1&amp;mesFinalSelecionado=12&amp;rs%3AParameterLanguage=" TargetMode="External"/><Relationship Id="rId22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49&amp;municipioSelecionado=3109006&amp;orgaoSelecionado=273&amp;mesInicialSelecionado=1&amp;mesFinalSelecionado=12&amp;rs%3AParameterLanguage=" TargetMode="External"/><Relationship Id="rId22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50&amp;municipioSelecionado=3109006&amp;orgaoSelecionado=273&amp;mesInicialSelecionado=1&amp;mesFinalSelecionado=12&amp;rs%3AParameterLanguage=" TargetMode="External"/><Relationship Id="rId22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51&amp;municipioSelecionado=3109006&amp;orgaoSelecionado=273&amp;mesInicialSelecionado=1&amp;mesFinalSelecionado=12&amp;rs%3AParameterLanguage=" TargetMode="External"/><Relationship Id="rId22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53&amp;municipioSelecionado=3109006&amp;orgaoSelecionado=273&amp;mesInicialSelecionado=1&amp;mesFinalSelecionado=12&amp;rs%3AParameterLanguage=" TargetMode="External"/><Relationship Id="rId22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55&amp;municipioSelecionado=3109006&amp;orgaoSelecionado=273&amp;mesInicialSelecionado=1&amp;mesFinalSelecionado=12&amp;rs%3AParameterLanguage=" TargetMode="External"/><Relationship Id="rId1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3.00.100&amp;municipioSelecionado=3109006&amp;orgaoSelecionado=273&amp;mesInicialSelecionado=1&amp;mesFinalSelecionado=12&amp;rs%3AParameterLanguage=" TargetMode="External"/><Relationship Id="rId1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6.00.102&amp;municipioSelecionado=3109006&amp;orgaoSelecionado=273&amp;mesInicialSelecionado=1&amp;mesFinalSelecionado=12&amp;rs%3AParameterLanguage=" TargetMode="External"/><Relationship Id="rId1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16.00.102&amp;municipioSelecionado=3109006&amp;orgaoSelecionado=273&amp;mesInicialSelecionado=1&amp;mesFinalSelecionado=12&amp;rs%3AParameterLanguage=" TargetMode="External"/><Relationship Id="rId1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94.00.102&amp;municipioSelecionado=3109006&amp;orgaoSelecionado=273&amp;mesInicialSelecionado=1&amp;mesFinalSelecionado=12&amp;rs%3AParameterLanguage=" TargetMode="External"/><Relationship Id="rId1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1.90.94.00.102&amp;municipioSelecionado=3109006&amp;orgaoSelecionado=273&amp;mesInicialSelecionado=1&amp;mesFinalSelecionado=12&amp;rs%3AParameterLanguage=" TargetMode="External"/><Relationship Id="rId1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14.00.102&amp;municipioSelecionado=3109006&amp;orgaoSelecionado=273&amp;mesInicialSelecionado=1&amp;mesFinalSelecionado=12&amp;rs%3AParameterLanguage=" TargetMode="External"/><Relationship Id="rId28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2.00.155&amp;municipioSelecionado=3109006&amp;orgaoSelecionado=273&amp;mesInicialSelecionado=1&amp;mesFinalSelecionado=12&amp;rs%3AParameterLanguage=" TargetMode="External"/><Relationship Id="rId28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4.0018.1149.4.4.90.52.00.102&amp;municipioSelecionado=3109006&amp;orgaoSelecionado=273&amp;mesInicialSelecionado=1&amp;mesFinalSelecionado=12&amp;rs%3AParameterLanguage=" TargetMode="External"/><Relationship Id="rId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1.90.94.00.100&amp;municipioSelecionado=3109006&amp;orgaoSelecionado=273&amp;mesInicialSelecionado=1&amp;mesFinalSelecionado=12&amp;rs%3AParameterLanguage=" TargetMode="External"/><Relationship Id="rId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14.00.102&amp;municipioSelecionado=3109006&amp;orgaoSelecionado=273&amp;mesInicialSelecionado=1&amp;mesFinalSelecionado=12&amp;rs%3AParameterLanguage=" TargetMode="External"/><Relationship Id="rId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14.00.102&amp;municipioSelecionado=3109006&amp;orgaoSelecionado=273&amp;mesInicialSelecionado=1&amp;mesFinalSelecionado=12&amp;rs%3AParameterLanguage=" TargetMode="External"/><Relationship Id="rId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0.00.102&amp;municipioSelecionado=3109006&amp;orgaoSelecionado=273&amp;mesInicialSelecionado=1&amp;mesFinalSelecionado=12&amp;rs%3AParameterLanguage=" TargetMode="External"/><Relationship Id="rId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0.00.102&amp;municipioSelecionado=3109006&amp;orgaoSelecionado=273&amp;mesInicialSelecionado=1&amp;mesFinalSelecionado=12&amp;rs%3AParameterLanguage=" TargetMode="External"/><Relationship Id="rId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3.00.102&amp;municipioSelecionado=3109006&amp;orgaoSelecionado=273&amp;mesInicialSelecionado=1&amp;mesFinalSelecionado=12&amp;rs%3AParameterLanguage=" TargetMode="External"/><Relationship Id="rId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3.00.102&amp;municipioSelecionado=3109006&amp;orgaoSelecionado=273&amp;mesInicialSelecionado=1&amp;mesFinalSelecionado=12&amp;rs%3AParameterLanguage=" TargetMode="External"/><Relationship Id="rId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4.00.102&amp;municipioSelecionado=3109006&amp;orgaoSelecionado=273&amp;mesInicialSelecionado=1&amp;mesFinalSelecionado=12&amp;rs%3AParameterLanguage=" TargetMode="External"/><Relationship Id="rId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4.00.102&amp;municipioSelecionado=3109006&amp;orgaoSelecionado=273&amp;mesInicialSelecionado=1&amp;mesFinalSelecionado=12&amp;rs%3AParameterLanguage=" TargetMode="External"/><Relationship Id="rId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5.00.102&amp;municipioSelecionado=3109006&amp;orgaoSelecionado=273&amp;mesInicialSelecionado=1&amp;mesFinalSelecionado=12&amp;rs%3AParameterLanguage=" TargetMode="External"/><Relationship Id="rId1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14.00.102&amp;municipioSelecionado=3109006&amp;orgaoSelecionado=273&amp;mesInicialSelecionado=1&amp;mesFinalSelecionado=12&amp;rs%3AParameterLanguage=" TargetMode="External"/><Relationship Id="rId1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0.00.150&amp;municipioSelecionado=3109006&amp;orgaoSelecionado=273&amp;mesInicialSelecionado=1&amp;mesFinalSelecionado=12&amp;rs%3AParameterLanguage=" TargetMode="External"/><Relationship Id="rId1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0.00.150&amp;municipioSelecionado=3109006&amp;orgaoSelecionado=273&amp;mesInicialSelecionado=1&amp;mesFinalSelecionado=12&amp;rs%3AParameterLanguage=" TargetMode="External"/><Relationship Id="rId1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3.00.102&amp;municipioSelecionado=3109006&amp;orgaoSelecionado=273&amp;mesInicialSelecionado=1&amp;mesFinalSelecionado=12&amp;rs%3AParameterLanguage=" TargetMode="External"/><Relationship Id="rId1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3.00.102&amp;municipioSelecionado=3109006&amp;orgaoSelecionado=273&amp;mesInicialSelecionado=1&amp;mesFinalSelecionado=12&amp;rs%3AParameterLanguage=" TargetMode="External"/><Relationship Id="rId1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4.00.102&amp;municipioSelecionado=3109006&amp;orgaoSelecionado=273&amp;mesInicialSelecionado=1&amp;mesFinalSelecionado=12&amp;rs%3AParameterLanguage=" TargetMode="External"/><Relationship Id="rId1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4.00.102&amp;municipioSelecionado=3109006&amp;orgaoSelecionado=273&amp;mesInicialSelecionado=1&amp;mesFinalSelecionado=12&amp;rs%3AParameterLanguage=" TargetMode="External"/><Relationship Id="rId1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6.00.150&amp;municipioSelecionado=3109006&amp;orgaoSelecionado=273&amp;mesInicialSelecionado=1&amp;mesFinalSelecionado=12&amp;rs%3AParameterLanguage=" TargetMode="External"/><Relationship Id="rId1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6.00.150&amp;municipioSelecionado=3109006&amp;orgaoSelecionado=273&amp;mesInicialSelecionado=1&amp;mesFinalSelecionado=12&amp;rs%3AParameterLanguage=" TargetMode="External"/><Relationship Id="rId1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9.00.123&amp;municipioSelecionado=3109006&amp;orgaoSelecionado=273&amp;mesInicialSelecionado=1&amp;mesFinalSelecionado=12&amp;rs%3AParameterLanguage=" TargetMode="External"/><Relationship Id="rId23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30.00.100&amp;municipioSelecionado=3109006&amp;orgaoSelecionado=273&amp;mesInicialSelecionado=1&amp;mesFinalSelecionado=12&amp;rs%3AParameterLanguage=" TargetMode="External"/><Relationship Id="rId23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92.00.102&amp;municipioSelecionado=3109006&amp;orgaoSelecionado=273&amp;mesInicialSelecionado=1&amp;mesFinalSelecionado=12&amp;rs%3AParameterLanguage=" TargetMode="External"/><Relationship Id="rId23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92.00.102&amp;municipioSelecionado=3109006&amp;orgaoSelecionado=273&amp;mesInicialSelecionado=1&amp;mesFinalSelecionado=12&amp;rs%3AParameterLanguage=" TargetMode="External"/><Relationship Id="rId23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93.00.102&amp;municipioSelecionado=3109006&amp;orgaoSelecionado=273&amp;mesInicialSelecionado=1&amp;mesFinalSelecionado=12&amp;rs%3AParameterLanguage=" TargetMode="External"/><Relationship Id="rId23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29.3.3.90.93.00.102&amp;municipioSelecionado=3109006&amp;orgaoSelecionado=273&amp;mesInicialSelecionado=1&amp;mesFinalSelecionado=12&amp;rs%3AParameterLanguage=" TargetMode="External"/><Relationship Id="rId23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0.3.3.90.30.00.100&amp;municipioSelecionado=3109006&amp;orgaoSelecionado=273&amp;mesInicialSelecionado=1&amp;mesFinalSelecionado=12&amp;rs%3AParameterLanguage=" TargetMode="External"/><Relationship Id="rId23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0.3.3.90.30.00.102&amp;municipioSelecionado=3109006&amp;orgaoSelecionado=273&amp;mesInicialSelecionado=1&amp;mesFinalSelecionado=12&amp;rs%3AParameterLanguage=" TargetMode="External"/><Relationship Id="rId23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0.3.3.90.30.00.100&amp;municipioSelecionado=3109006&amp;orgaoSelecionado=273&amp;mesInicialSelecionado=1&amp;mesFinalSelecionado=12&amp;rs%3AParameterLanguage=" TargetMode="External"/><Relationship Id="rId23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0.3.3.90.92.00.102&amp;municipioSelecionado=3109006&amp;orgaoSelecionado=273&amp;mesInicialSelecionado=1&amp;mesFinalSelecionado=12&amp;rs%3AParameterLanguage=" TargetMode="External"/><Relationship Id="rId23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0.3.3.90.92.00.102&amp;municipioSelecionado=3109006&amp;orgaoSelecionado=273&amp;mesInicialSelecionado=1&amp;mesFinalSelecionado=12&amp;rs%3AParameterLanguage=" TargetMode="External"/><Relationship Id="rId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5.00.102&amp;municipioSelecionado=3109006&amp;orgaoSelecionado=273&amp;mesInicialSelecionado=1&amp;mesFinalSelecionado=12&amp;rs%3AParameterLanguage=" TargetMode="External"/><Relationship Id="rId5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6.00.102&amp;municipioSelecionado=3109006&amp;orgaoSelecionado=273&amp;mesInicialSelecionado=1&amp;mesFinalSelecionado=12&amp;rs%3AParameterLanguage=" TargetMode="External"/><Relationship Id="rId5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6.00.102&amp;municipioSelecionado=3109006&amp;orgaoSelecionado=273&amp;mesInicialSelecionado=1&amp;mesFinalSelecionado=12&amp;rs%3AParameterLanguage=" TargetMode="External"/><Relationship Id="rId5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9.00.102&amp;municipioSelecionado=3109006&amp;orgaoSelecionado=273&amp;mesInicialSelecionado=1&amp;mesFinalSelecionado=12&amp;rs%3AParameterLanguage=" TargetMode="External"/><Relationship Id="rId5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39.00.102&amp;municipioSelecionado=3109006&amp;orgaoSelecionado=273&amp;mesInicialSelecionado=1&amp;mesFinalSelecionado=12&amp;rs%3AParameterLanguage=" TargetMode="External"/><Relationship Id="rId5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47.00.102&amp;municipioSelecionado=3109006&amp;orgaoSelecionado=273&amp;mesInicialSelecionado=1&amp;mesFinalSelecionado=12&amp;rs%3AParameterLanguage=" TargetMode="External"/><Relationship Id="rId5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47.00.102&amp;municipioSelecionado=3109006&amp;orgaoSelecionado=273&amp;mesInicialSelecionado=1&amp;mesFinalSelecionado=12&amp;rs%3AParameterLanguage=" TargetMode="External"/><Relationship Id="rId5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92.00.102&amp;municipioSelecionado=3109006&amp;orgaoSelecionado=273&amp;mesInicialSelecionado=1&amp;mesFinalSelecionado=12&amp;rs%3AParameterLanguage=" TargetMode="External"/><Relationship Id="rId5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92.00.102&amp;municipioSelecionado=3109006&amp;orgaoSelecionado=273&amp;mesInicialSelecionado=1&amp;mesFinalSelecionado=12&amp;rs%3AParameterLanguage=" TargetMode="External"/><Relationship Id="rId5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93.00.102&amp;municipioSelecionado=3109006&amp;orgaoSelecionado=273&amp;mesInicialSelecionado=1&amp;mesFinalSelecionado=12&amp;rs%3AParameterLanguage=" TargetMode="External"/><Relationship Id="rId1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9.00.150&amp;municipioSelecionado=3109006&amp;orgaoSelecionado=273&amp;mesInicialSelecionado=1&amp;mesFinalSelecionado=12&amp;rs%3AParameterLanguage=" TargetMode="External"/><Relationship Id="rId15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9.00.155&amp;municipioSelecionado=3109006&amp;orgaoSelecionado=273&amp;mesInicialSelecionado=1&amp;mesFinalSelecionado=12&amp;rs%3AParameterLanguage=" TargetMode="External"/><Relationship Id="rId15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39.00.123&amp;municipioSelecionado=3109006&amp;orgaoSelecionado=273&amp;mesInicialSelecionado=1&amp;mesFinalSelecionado=12&amp;rs%3AParameterLanguage=" TargetMode="External"/><Relationship Id="rId15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47.00.102&amp;municipioSelecionado=3109006&amp;orgaoSelecionado=273&amp;mesInicialSelecionado=1&amp;mesFinalSelecionado=12&amp;rs%3AParameterLanguage=" TargetMode="External"/><Relationship Id="rId15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47.00.102&amp;municipioSelecionado=3109006&amp;orgaoSelecionado=273&amp;mesInicialSelecionado=1&amp;mesFinalSelecionado=12&amp;rs%3AParameterLanguage=" TargetMode="External"/><Relationship Id="rId15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92.00.102&amp;municipioSelecionado=3109006&amp;orgaoSelecionado=273&amp;mesInicialSelecionado=1&amp;mesFinalSelecionado=12&amp;rs%3AParameterLanguage=" TargetMode="External"/><Relationship Id="rId15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92.00.102&amp;municipioSelecionado=3109006&amp;orgaoSelecionado=273&amp;mesInicialSelecionado=1&amp;mesFinalSelecionado=12&amp;rs%3AParameterLanguage=" TargetMode="External"/><Relationship Id="rId15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93.00.102&amp;municipioSelecionado=3109006&amp;orgaoSelecionado=273&amp;mesInicialSelecionado=1&amp;mesFinalSelecionado=12&amp;rs%3AParameterLanguage=" TargetMode="External"/><Relationship Id="rId15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5.10.304.0018.2049.3.3.90.93.00.102&amp;municipioSelecionado=3109006&amp;orgaoSelecionado=273&amp;mesInicialSelecionado=1&amp;mesFinalSelecionado=12&amp;rs%3AParameterLanguage=" TargetMode="External"/><Relationship Id="rId15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04.00.100&amp;municipioSelecionado=3109006&amp;orgaoSelecionado=273&amp;mesInicialSelecionado=1&amp;mesFinalSelecionado=12&amp;rs%3AParameterLanguage=" TargetMode="External"/><Relationship Id="rId24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0.3.3.90.93.00.102&amp;municipioSelecionado=3109006&amp;orgaoSelecionado=273&amp;mesInicialSelecionado=1&amp;mesFinalSelecionado=12&amp;rs%3AParameterLanguage=" TargetMode="External"/><Relationship Id="rId24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0.3.3.90.93.00.102&amp;municipioSelecionado=3109006&amp;orgaoSelecionado=273&amp;mesInicialSelecionado=1&amp;mesFinalSelecionado=12&amp;rs%3AParameterLanguage=" TargetMode="External"/><Relationship Id="rId24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1.3.3.90.30.00.100&amp;municipioSelecionado=3109006&amp;orgaoSelecionado=273&amp;mesInicialSelecionado=1&amp;mesFinalSelecionado=12&amp;rs%3AParameterLanguage=" TargetMode="External"/><Relationship Id="rId24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1.3.3.90.30.00.102&amp;municipioSelecionado=3109006&amp;orgaoSelecionado=273&amp;mesInicialSelecionado=1&amp;mesFinalSelecionado=12&amp;rs%3AParameterLanguage=" TargetMode="External"/><Relationship Id="rId24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1.3.3.90.30.00.100&amp;municipioSelecionado=3109006&amp;orgaoSelecionado=273&amp;mesInicialSelecionado=1&amp;mesFinalSelecionado=12&amp;rs%3AParameterLanguage=" TargetMode="External"/><Relationship Id="rId24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1.3.3.90.39.00.102&amp;municipioSelecionado=3109006&amp;orgaoSelecionado=273&amp;mesInicialSelecionado=1&amp;mesFinalSelecionado=12&amp;rs%3AParameterLanguage=" TargetMode="External"/><Relationship Id="rId24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1.3.3.90.39.00.102&amp;municipioSelecionado=3109006&amp;orgaoSelecionado=273&amp;mesInicialSelecionado=1&amp;mesFinalSelecionado=12&amp;rs%3AParameterLanguage=" TargetMode="External"/><Relationship Id="rId24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1.3.3.90.93.00.102&amp;municipioSelecionado=3109006&amp;orgaoSelecionado=273&amp;mesInicialSelecionado=1&amp;mesFinalSelecionado=12&amp;rs%3AParameterLanguage=" TargetMode="External"/><Relationship Id="rId24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7.10.303.0042.2331.3.3.90.93.00.102&amp;municipioSelecionado=3109006&amp;orgaoSelecionado=273&amp;mesInicialSelecionado=1&amp;mesFinalSelecionado=12&amp;rs%3AParameterLanguage=" TargetMode="External"/><Relationship Id="rId24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122.0033.1146.4.4.90.51.00.102&amp;municipioSelecionado=3109006&amp;orgaoSelecionado=273&amp;mesInicialSelecionado=1&amp;mesFinalSelecionado=12&amp;rs%3AParameterLanguage=" TargetMode="External"/><Relationship Id="rId6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2.3.3.90.93.00.102&amp;municipioSelecionado=3109006&amp;orgaoSelecionado=273&amp;mesInicialSelecionado=1&amp;mesFinalSelecionado=12&amp;rs%3AParameterLanguage=" TargetMode="External"/><Relationship Id="rId6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0.00.100&amp;municipioSelecionado=3109006&amp;orgaoSelecionado=273&amp;mesInicialSelecionado=1&amp;mesFinalSelecionado=12&amp;rs%3AParameterLanguage=" TargetMode="External"/><Relationship Id="rId6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0.00.102&amp;municipioSelecionado=3109006&amp;orgaoSelecionado=273&amp;mesInicialSelecionado=1&amp;mesFinalSelecionado=12&amp;rs%3AParameterLanguage=" TargetMode="External"/><Relationship Id="rId6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0.00.148&amp;municipioSelecionado=3109006&amp;orgaoSelecionado=273&amp;mesInicialSelecionado=1&amp;mesFinalSelecionado=12&amp;rs%3AParameterLanguage=" TargetMode="External"/><Relationship Id="rId6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0.00.149&amp;municipioSelecionado=3109006&amp;orgaoSelecionado=273&amp;mesInicialSelecionado=1&amp;mesFinalSelecionado=12&amp;rs%3AParameterLanguage=" TargetMode="External"/><Relationship Id="rId6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0.00.150&amp;municipioSelecionado=3109006&amp;orgaoSelecionado=273&amp;mesInicialSelecionado=1&amp;mesFinalSelecionado=12&amp;rs%3AParameterLanguage=" TargetMode="External"/><Relationship Id="rId6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0.00.155&amp;municipioSelecionado=3109006&amp;orgaoSelecionado=273&amp;mesInicialSelecionado=1&amp;mesFinalSelecionado=12&amp;rs%3AParameterLanguage=" TargetMode="External"/><Relationship Id="rId6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0.00.100&amp;municipioSelecionado=3109006&amp;orgaoSelecionado=273&amp;mesInicialSelecionado=1&amp;mesFinalSelecionado=12&amp;rs%3AParameterLanguage=" TargetMode="External"/><Relationship Id="rId6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6.00.102&amp;municipioSelecionado=3109006&amp;orgaoSelecionado=273&amp;mesInicialSelecionado=1&amp;mesFinalSelecionado=12&amp;rs%3AParameterLanguage=" TargetMode="External"/><Relationship Id="rId6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3.10.122.0033.2323.3.3.90.36.00.148&amp;municipioSelecionado=3109006&amp;orgaoSelecionado=273&amp;mesInicialSelecionado=1&amp;mesFinalSelecionado=12&amp;rs%3AParameterLanguage=" TargetMode="External"/><Relationship Id="rId16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04.00.102&amp;municipioSelecionado=3109006&amp;orgaoSelecionado=273&amp;mesInicialSelecionado=1&amp;mesFinalSelecionado=12&amp;rs%3AParameterLanguage=" TargetMode="External"/><Relationship Id="rId16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04.00.149&amp;municipioSelecionado=3109006&amp;orgaoSelecionado=273&amp;mesInicialSelecionado=1&amp;mesFinalSelecionado=12&amp;rs%3AParameterLanguage=" TargetMode="External"/><Relationship Id="rId16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04.00.100&amp;municipioSelecionado=3109006&amp;orgaoSelecionado=273&amp;mesInicialSelecionado=1&amp;mesFinalSelecionado=12&amp;rs%3AParameterLanguage=" TargetMode="External"/><Relationship Id="rId16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1.00.100&amp;municipioSelecionado=3109006&amp;orgaoSelecionado=273&amp;mesInicialSelecionado=1&amp;mesFinalSelecionado=12&amp;rs%3AParameterLanguage=" TargetMode="External"/><Relationship Id="rId16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1.00.102&amp;municipioSelecionado=3109006&amp;orgaoSelecionado=273&amp;mesInicialSelecionado=1&amp;mesFinalSelecionado=12&amp;rs%3AParameterLanguage=" TargetMode="External"/><Relationship Id="rId16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1.00.149&amp;municipioSelecionado=3109006&amp;orgaoSelecionado=273&amp;mesInicialSelecionado=1&amp;mesFinalSelecionado=12&amp;rs%3AParameterLanguage=" TargetMode="External"/><Relationship Id="rId16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1.00.155&amp;municipioSelecionado=3109006&amp;orgaoSelecionado=273&amp;mesInicialSelecionado=1&amp;mesFinalSelecionado=12&amp;rs%3AParameterLanguage=" TargetMode="External"/><Relationship Id="rId16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1.00.100&amp;municipioSelecionado=3109006&amp;orgaoSelecionado=273&amp;mesInicialSelecionado=1&amp;mesFinalSelecionado=12&amp;rs%3AParameterLanguage=" TargetMode="External"/><Relationship Id="rId16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3.00.100&amp;municipioSelecionado=3109006&amp;orgaoSelecionado=273&amp;mesInicialSelecionado=1&amp;mesFinalSelecionado=12&amp;rs%3AParameterLanguage=" TargetMode="External"/><Relationship Id="rId16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6.10.302.0018.2045.3.1.90.13.00.102&amp;municipioSelecionado=3109006&amp;orgaoSelecionado=273&amp;mesInicialSelecionado=1&amp;mesFinalSelecionado=12&amp;rs%3AParameterLanguage=" TargetMode="External"/><Relationship Id="rId25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122.0033.1146.4.4.90.51.00.102&amp;municipioSelecionado=3109006&amp;orgaoSelecionado=273&amp;mesInicialSelecionado=1&amp;mesFinalSelecionado=12&amp;rs%3AParameterLanguage=" TargetMode="External"/><Relationship Id="rId25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122.0033.1146.4.4.90.52.00.100&amp;municipioSelecionado=3109006&amp;orgaoSelecionado=273&amp;mesInicialSelecionado=1&amp;mesFinalSelecionado=12&amp;rs%3AParameterLanguage=" TargetMode="External"/><Relationship Id="rId25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122.0033.1146.4.4.90.52.00.102&amp;municipioSelecionado=3109006&amp;orgaoSelecionado=273&amp;mesInicialSelecionado=1&amp;mesFinalSelecionado=12&amp;rs%3AParameterLanguage=" TargetMode="External"/><Relationship Id="rId25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122.0033.1146.4.4.90.52.00.100&amp;municipioSelecionado=3109006&amp;orgaoSelecionado=273&amp;mesInicialSelecionado=1&amp;mesFinalSelecionado=12&amp;rs%3AParameterLanguage=" TargetMode="External"/><Relationship Id="rId25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1.00.102&amp;municipioSelecionado=3109006&amp;orgaoSelecionado=273&amp;mesInicialSelecionado=1&amp;mesFinalSelecionado=12&amp;rs%3AParameterLanguage=" TargetMode="External"/><Relationship Id="rId25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1.00.123&amp;municipioSelecionado=3109006&amp;orgaoSelecionado=273&amp;mesInicialSelecionado=1&amp;mesFinalSelecionado=12&amp;rs%3AParameterLanguage=" TargetMode="External"/><Relationship Id="rId256"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1.00.148&amp;municipioSelecionado=3109006&amp;orgaoSelecionado=273&amp;mesInicialSelecionado=1&amp;mesFinalSelecionado=12&amp;rs%3AParameterLanguage=" TargetMode="External"/><Relationship Id="rId257"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1.00.155&amp;municipioSelecionado=3109006&amp;orgaoSelecionado=273&amp;mesInicialSelecionado=1&amp;mesFinalSelecionado=12&amp;rs%3AParameterLanguage=" TargetMode="External"/><Relationship Id="rId258"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1.00.102&amp;municipioSelecionado=3109006&amp;orgaoSelecionado=273&amp;mesInicialSelecionado=1&amp;mesFinalSelecionado=12&amp;rs%3AParameterLanguage=" TargetMode="External"/><Relationship Id="rId259"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8.10.301.0018.1147.4.4.90.52.00.100&amp;municipioSelecionado=3109006&amp;orgaoSelecionado=273&amp;mesInicialSelecionado=1&amp;mesFinalSelecionado=12&amp;rs%3AParameterLanguage=" TargetMode="External"/><Relationship Id="rId100"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0.00.102&amp;municipioSelecionado=3109006&amp;orgaoSelecionado=273&amp;mesInicialSelecionado=1&amp;mesFinalSelecionado=12&amp;rs%3AParameterLanguage=" TargetMode="External"/><Relationship Id="rId101"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0.00.123&amp;municipioSelecionado=3109006&amp;orgaoSelecionado=273&amp;mesInicialSelecionado=1&amp;mesFinalSelecionado=12&amp;rs%3AParameterLanguage=" TargetMode="External"/><Relationship Id="rId102"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0.00.148&amp;municipioSelecionado=3109006&amp;orgaoSelecionado=273&amp;mesInicialSelecionado=1&amp;mesFinalSelecionado=12&amp;rs%3AParameterLanguage=" TargetMode="External"/><Relationship Id="rId103"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0.00.102&amp;municipioSelecionado=3109006&amp;orgaoSelecionado=273&amp;mesInicialSelecionado=1&amp;mesFinalSelecionado=12&amp;rs%3AParameterLanguage=" TargetMode="External"/><Relationship Id="rId104"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3.00.102&amp;municipioSelecionado=3109006&amp;orgaoSelecionado=273&amp;mesInicialSelecionado=1&amp;mesFinalSelecionado=12&amp;rs%3AParameterLanguage=" TargetMode="External"/><Relationship Id="rId105" Type="http://schemas.openxmlformats.org/officeDocument/2006/relationships/hyperlink" Target="https://relatorios.tce.mg.gov.br/ReportServer?%2FSICOM_Consulta%2FModulo_AM%2FRelatoriosComuns%2FDetalhamentos%2FUC10-MovimentacaoDotacaoOrcamentaria-RL&amp;exercicioSelecionado=2019&amp;dataSelecionada=10%2F13%2F2020%2000%3A00%3A00&amp;dotacaoSelecionada=02.02007004.10.301.0018.2324.3.3.90.33.00.102&amp;municipioSelecionado=3109006&amp;orgaoSelecionado=273&amp;mesInicialSelecionado=1&amp;mesFinalSelecionado=12&amp;rs%3AParameterLanguage="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relatorios.tce.mg.gov.br/ReportServer?%2FSICOM_Consulta%2FModulo_LRF%2FRelatoriosComuns%2FUC19-ConsultarGastoSaude-RL&amp;municipioSelecionado=3109006&amp;exercicioSelecionado=2019&amp;periodoSelecionado=18&amp;dataSelecionada=10%2F12%2F2020%2000%3A00%3A00&amp;rs%3AParameterLanguage=" TargetMode="External"/><Relationship Id="rId2" Type="http://schemas.openxmlformats.org/officeDocument/2006/relationships/hyperlink" Target="https://relatorios.tce.mg.gov.br/ReportServer?%2FSICOM_Consulta%2FModulo_LRF%2FRelatoriosComuns%2FUC19-ConsultarGastoSaude-RL&amp;municipioSelecionado=3109006&amp;exercicioSelecionado=2019&amp;periodoSelecionado=18&amp;dataSelecionada=10%2F12%2F2020%2000%3A00%3A00&amp;rs%3AParameterLanguage="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relatorios.tce.mg.gov.br/ReportServer?%2FSICOM_Consulta%2FModulo_AM%2FRelatoriosComuns%2FBaseCalculo-RL&amp;rs%3AStoredParametersID=aevto045g22tga55ausae4zv&amp;rs%3AParameterLanguage=" TargetMode="External"/><Relationship Id="rId4" Type="http://schemas.openxmlformats.org/officeDocument/2006/relationships/hyperlink" Target="https://relatorios.tce.mg.gov.br/ReportServer?%2FSICOM_Consulta%2FModulo_AM%2FRelatoriosComuns%2FDetalhamentos%2FUC05-DetRelacaoEmpenho-RL&amp;rs%3AStoredParametersID=nasiucnggj5abc55vjn0s0ye&amp;rs%3AParameterLanguage=" TargetMode="External"/><Relationship Id="rId5" Type="http://schemas.openxmlformats.org/officeDocument/2006/relationships/hyperlink" Target="https://relatorios.tce.mg.gov.br/ReportServer?%2FSICOM_Consulta%2FModulo_AM%2FRelatoriosComuns%2FUC18-ConsultarCaixaBanco-RL&amp;municipioSelecionado=3109006&amp;exercicioSelecionado=2019&amp;orgaoSelecionado=273&amp;dataSelecionada=10%2F12%2F2020%2000%3A00%3A00&amp;mesInicialSelecionado=1&amp;mesFinalSelecionado=12&amp;fonteRecursoSelecionada=102&amp;fonteRecursoSelecionada=202&amp;rs%3AParameterLanguage=" TargetMode="External"/><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12%2F2020%2000%3A00%3A00&amp;tipoRemessaSelecionada=AM&amp;rs%3AParameterLanguage=" TargetMode="External"/><Relationship Id="rId2" Type="http://schemas.openxmlformats.org/officeDocument/2006/relationships/hyperlink" Target="https://relatorios.tce.mg.gov.br/ReportServer?%2FSICOM_Consulta%2FModulo_AM%2FRelatoriosComuns%2FBaseCalculo-RL&amp;rs%3AStoredParametersID=xlqhbyjvmg0xfb55fxjxyzj0&amp;rs%3AParameterLanguage=" TargetMode="External"/></Relationships>
</file>

<file path=xl/worksheets/_rels/sheet27.xml.rels><?xml version="1.0" encoding="UTF-8" standalone="yes"?>
<Relationships xmlns="http://schemas.openxmlformats.org/package/2006/relationships"><Relationship Id="rId14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1.3.3.90.39.00.200&amp;municipioSelecionado=3109006&amp;orgaoSelecionado=273&amp;mesInicialSelecionado=1&amp;mesFinalSelecionado=12&amp;rs%3AParameterLanguage=" TargetMode="External"/><Relationship Id="rId14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1.4.4.90.52.00.200&amp;municipioSelecionado=3109006&amp;orgaoSelecionado=273&amp;mesInicialSelecionado=1&amp;mesFinalSelecionado=12&amp;rs%3AParameterLanguage=" TargetMode="External"/><Relationship Id="rId14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1.4.4.90.52.00.200&amp;municipioSelecionado=3109006&amp;orgaoSelecionado=273&amp;mesInicialSelecionado=1&amp;mesFinalSelecionado=12&amp;rs%3AParameterLanguage=" TargetMode="External"/><Relationship Id="rId14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2.3.3.90.39.00.200&amp;municipioSelecionado=3109006&amp;orgaoSelecionado=273&amp;mesInicialSelecionado=1&amp;mesFinalSelecionado=12&amp;rs%3AParameterLanguage=" TargetMode="External"/><Relationship Id="rId14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2.3.3.90.39.00.200&amp;municipioSelecionado=3109006&amp;orgaoSelecionado=273&amp;mesInicialSelecionado=1&amp;mesFinalSelecionado=12&amp;rs%3AParameterLanguage=" TargetMode="External"/><Relationship Id="rId14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71.3.3.90.39.00.200&amp;municipioSelecionado=3109006&amp;orgaoSelecionado=273&amp;mesInicialSelecionado=1&amp;mesFinalSelecionado=12&amp;rs%3AParameterLanguage=" TargetMode="External"/><Relationship Id="rId14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71.3.3.90.39.00.200&amp;municipioSelecionado=3109006&amp;orgaoSelecionado=273&amp;mesInicialSelecionado=1&amp;mesFinalSelecionado=12&amp;rs%3AParameterLanguage=" TargetMode="External"/><Relationship Id="rId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33.00.100&amp;municipioSelecionado=3109006&amp;orgaoSelecionado=272&amp;mesInicialSelecionado=1&amp;mesFinalSelecionado=12&amp;rs%3AParameterLanguage=" TargetMode="External"/><Relationship Id="rId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33.00.100&amp;municipioSelecionado=3109006&amp;orgaoSelecionado=272&amp;mesInicialSelecionado=1&amp;mesFinalSelecionado=12&amp;rs%3AParameterLanguage=" TargetMode="External"/><Relationship Id="rId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39.00.100&amp;municipioSelecionado=3109006&amp;orgaoSelecionado=272&amp;mesInicialSelecionado=1&amp;mesFinalSelecionado=12&amp;rs%3AParameterLanguage=" TargetMode="External"/><Relationship Id="rId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39.00.100&amp;municipioSelecionado=3109006&amp;orgaoSelecionado=272&amp;mesInicialSelecionado=1&amp;mesFinalSelecionado=12&amp;rs%3AParameterLanguage=" TargetMode="External"/><Relationship Id="rId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1.90.04.00.100&amp;municipioSelecionado=3109006&amp;orgaoSelecionado=272&amp;mesInicialSelecionado=1&amp;mesFinalSelecionado=12&amp;rs%3AParameterLanguage=" TargetMode="External"/><Relationship Id="rId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1.90.04.00.100&amp;municipioSelecionado=3109006&amp;orgaoSelecionado=272&amp;mesInicialSelecionado=1&amp;mesFinalSelecionado=12&amp;rs%3AParameterLanguage=" TargetMode="External"/><Relationship Id="rId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1.90.11.00.100&amp;municipioSelecionado=3109006&amp;orgaoSelecionado=272&amp;mesInicialSelecionado=1&amp;mesFinalSelecionado=12&amp;rs%3AParameterLanguage=" TargetMode="External"/><Relationship Id="rId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1.90.11.00.100&amp;municipioSelecionado=3109006&amp;orgaoSelecionado=272&amp;mesInicialSelecionado=1&amp;mesFinalSelecionado=12&amp;rs%3AParameterLanguage=" TargetMode="External"/><Relationship Id="rId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30.00.100&amp;municipioSelecionado=3109006&amp;orgaoSelecionado=272&amp;mesInicialSelecionado=1&amp;mesFinalSelecionado=12&amp;rs%3AParameterLanguage=" TargetMode="External"/><Relationship Id="rId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30.00.100&amp;municipioSelecionado=3109006&amp;orgaoSelecionado=272&amp;mesInicialSelecionado=1&amp;mesFinalSelecionado=12&amp;rs%3AParameterLanguage=" TargetMode="External"/><Relationship Id="rId4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7.3.1.71.70.00.102&amp;municipioSelecionado=3109006&amp;orgaoSelecionado=273&amp;mesInicialSelecionado=1&amp;mesFinalSelecionado=12&amp;rs%3AParameterLanguage=" TargetMode="External"/><Relationship Id="rId4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7.3.3.71.70.00.102&amp;municipioSelecionado=3109006&amp;orgaoSelecionado=273&amp;mesInicialSelecionado=1&amp;mesFinalSelecionado=12&amp;rs%3AParameterLanguage=" TargetMode="External"/><Relationship Id="rId4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7.3.3.71.70.00.102&amp;municipioSelecionado=3109006&amp;orgaoSelecionado=273&amp;mesInicialSelecionado=1&amp;mesFinalSelecionado=12&amp;rs%3AParameterLanguage=" TargetMode="External"/><Relationship Id="rId4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8.3.3.93.39.00.100&amp;municipioSelecionado=3109006&amp;orgaoSelecionado=273&amp;mesInicialSelecionado=1&amp;mesFinalSelecionado=12&amp;rs%3AParameterLanguage=" TargetMode="External"/><Relationship Id="rId4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8.3.3.93.39.00.102&amp;municipioSelecionado=3109006&amp;orgaoSelecionado=273&amp;mesInicialSelecionado=1&amp;mesFinalSelecionado=12&amp;rs%3AParameterLanguage=" TargetMode="External"/><Relationship Id="rId4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8.3.3.93.39.00.149&amp;municipioSelecionado=3109006&amp;orgaoSelecionado=273&amp;mesInicialSelecionado=1&amp;mesFinalSelecionado=12&amp;rs%3AParameterLanguage=" TargetMode="External"/><Relationship Id="rId4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8.3.3.93.39.00.100&amp;municipioSelecionado=3109006&amp;orgaoSelecionado=273&amp;mesInicialSelecionado=1&amp;mesFinalSelecionado=12&amp;rs%3AParameterLanguage=" TargetMode="External"/><Relationship Id="rId4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00&amp;municipioSelecionado=3109006&amp;orgaoSelecionado=273&amp;mesInicialSelecionado=1&amp;mesFinalSelecionado=12&amp;rs%3AParameterLanguage=" TargetMode="External"/><Relationship Id="rId4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02&amp;municipioSelecionado=3109006&amp;orgaoSelecionado=273&amp;mesInicialSelecionado=1&amp;mesFinalSelecionado=12&amp;rs%3AParameterLanguage=" TargetMode="External"/><Relationship Id="rId4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48&amp;municipioSelecionado=3109006&amp;orgaoSelecionado=273&amp;mesInicialSelecionado=1&amp;mesFinalSelecionado=12&amp;rs%3AParameterLanguage=" TargetMode="External"/><Relationship Id="rId12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94.00.100&amp;municipioSelecionado=3109006&amp;orgaoSelecionado=273&amp;mesInicialSelecionado=1&amp;mesFinalSelecionado=12&amp;rs%3AParameterLanguage=" TargetMode="External"/><Relationship Id="rId12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14.00.100&amp;municipioSelecionado=3109006&amp;orgaoSelecionado=273&amp;mesInicialSelecionado=1&amp;mesFinalSelecionado=12&amp;rs%3AParameterLanguage=" TargetMode="External"/><Relationship Id="rId12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14.00.100&amp;municipioSelecionado=3109006&amp;orgaoSelecionado=273&amp;mesInicialSelecionado=1&amp;mesFinalSelecionado=12&amp;rs%3AParameterLanguage=" TargetMode="External"/><Relationship Id="rId12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0.00.100&amp;municipioSelecionado=3109006&amp;orgaoSelecionado=273&amp;mesInicialSelecionado=1&amp;mesFinalSelecionado=12&amp;rs%3AParameterLanguage=" TargetMode="External"/><Relationship Id="rId12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0.00.100&amp;municipioSelecionado=3109006&amp;orgaoSelecionado=273&amp;mesInicialSelecionado=1&amp;mesFinalSelecionado=12&amp;rs%3AParameterLanguage=" TargetMode="External"/><Relationship Id="rId12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3.00.100&amp;municipioSelecionado=3109006&amp;orgaoSelecionado=273&amp;mesInicialSelecionado=1&amp;mesFinalSelecionado=12&amp;rs%3AParameterLanguage=" TargetMode="External"/><Relationship Id="rId12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3.00.100&amp;municipioSelecionado=3109006&amp;orgaoSelecionado=273&amp;mesInicialSelecionado=1&amp;mesFinalSelecionado=12&amp;rs%3AParameterLanguage=" TargetMode="External"/><Relationship Id="rId12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4.00.100&amp;municipioSelecionado=3109006&amp;orgaoSelecionado=273&amp;mesInicialSelecionado=1&amp;mesFinalSelecionado=12&amp;rs%3AParameterLanguage=" TargetMode="External"/><Relationship Id="rId12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4.00.100&amp;municipioSelecionado=3109006&amp;orgaoSelecionado=273&amp;mesInicialSelecionado=1&amp;mesFinalSelecionado=12&amp;rs%3AParameterLanguage=" TargetMode="External"/><Relationship Id="rId12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6.00.100&amp;municipioSelecionado=3109006&amp;orgaoSelecionado=273&amp;mesInicialSelecionado=1&amp;mesFinalSelecionado=12&amp;rs%3AParameterLanguage=" TargetMode="External"/><Relationship Id="rId2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9.00.101&amp;municipioSelecionado=3109006&amp;orgaoSelecionado=273&amp;mesInicialSelecionado=1&amp;mesFinalSelecionado=12&amp;rs%3AParameterLanguage=" TargetMode="External"/><Relationship Id="rId2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47.00.100&amp;municipioSelecionado=3109006&amp;orgaoSelecionado=273&amp;mesInicialSelecionado=1&amp;mesFinalSelecionado=12&amp;rs%3AParameterLanguage=" TargetMode="External"/><Relationship Id="rId2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47.00.100&amp;municipioSelecionado=3109006&amp;orgaoSelecionado=273&amp;mesInicialSelecionado=1&amp;mesFinalSelecionado=12&amp;rs%3AParameterLanguage=" TargetMode="External"/><Relationship Id="rId2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00&amp;municipioSelecionado=3109006&amp;orgaoSelecionado=273&amp;mesInicialSelecionado=1&amp;mesFinalSelecionado=12&amp;rs%3AParameterLanguage=" TargetMode="External"/><Relationship Id="rId2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01&amp;municipioSelecionado=3109006&amp;orgaoSelecionado=273&amp;mesInicialSelecionado=1&amp;mesFinalSelecionado=12&amp;rs%3AParameterLanguage=" TargetMode="External"/><Relationship Id="rId2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19&amp;municipioSelecionado=3109006&amp;orgaoSelecionado=273&amp;mesInicialSelecionado=1&amp;mesFinalSelecionado=12&amp;rs%3AParameterLanguage=" TargetMode="External"/><Relationship Id="rId2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45&amp;municipioSelecionado=3109006&amp;orgaoSelecionado=273&amp;mesInicialSelecionado=1&amp;mesFinalSelecionado=12&amp;rs%3AParameterLanguage=" TargetMode="External"/><Relationship Id="rId2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46&amp;municipioSelecionado=3109006&amp;orgaoSelecionado=273&amp;mesInicialSelecionado=1&amp;mesFinalSelecionado=12&amp;rs%3AParameterLanguage=" TargetMode="External"/><Relationship Id="rId2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47&amp;municipioSelecionado=3109006&amp;orgaoSelecionado=273&amp;mesInicialSelecionado=1&amp;mesFinalSelecionado=12&amp;rs%3AParameterLanguage=" TargetMode="External"/><Relationship Id="rId2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200&amp;municipioSelecionado=3109006&amp;orgaoSelecionado=273&amp;mesInicialSelecionado=1&amp;mesFinalSelecionado=12&amp;rs%3AParameterLanguage=" TargetMode="External"/><Relationship Id="rId7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070.3.3.90.39.00.100&amp;municipioSelecionado=3109006&amp;orgaoSelecionado=273&amp;mesInicialSelecionado=1&amp;mesFinalSelecionado=12&amp;rs%3AParameterLanguage=" TargetMode="External"/><Relationship Id="rId7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16.3.3.50.41.00.100&amp;municipioSelecionado=3109006&amp;orgaoSelecionado=273&amp;mesInicialSelecionado=1&amp;mesFinalSelecionado=12&amp;rs%3AParameterLanguage=" TargetMode="External"/><Relationship Id="rId7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16.3.3.50.41.00.100&amp;municipioSelecionado=3109006&amp;orgaoSelecionado=273&amp;mesInicialSelecionado=1&amp;mesFinalSelecionado=12&amp;rs%3AParameterLanguage=" TargetMode="External"/><Relationship Id="rId7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04.00.100&amp;municipioSelecionado=3109006&amp;orgaoSelecionado=273&amp;mesInicialSelecionado=1&amp;mesFinalSelecionado=12&amp;rs%3AParameterLanguage=" TargetMode="External"/><Relationship Id="rId7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04.00.100&amp;municipioSelecionado=3109006&amp;orgaoSelecionado=273&amp;mesInicialSelecionado=1&amp;mesFinalSelecionado=12&amp;rs%3AParameterLanguage=" TargetMode="External"/><Relationship Id="rId7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11.00.100&amp;municipioSelecionado=3109006&amp;orgaoSelecionado=273&amp;mesInicialSelecionado=1&amp;mesFinalSelecionado=12&amp;rs%3AParameterLanguage=" TargetMode="External"/><Relationship Id="rId7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11.00.100&amp;municipioSelecionado=3109006&amp;orgaoSelecionado=273&amp;mesInicialSelecionado=1&amp;mesFinalSelecionado=12&amp;rs%3AParameterLanguage=" TargetMode="External"/><Relationship Id="rId7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13.00.100&amp;municipioSelecionado=3109006&amp;orgaoSelecionado=273&amp;mesInicialSelecionado=1&amp;mesFinalSelecionado=12&amp;rs%3AParameterLanguage=" TargetMode="External"/><Relationship Id="rId7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13.00.100&amp;municipioSelecionado=3109006&amp;orgaoSelecionado=273&amp;mesInicialSelecionado=1&amp;mesFinalSelecionado=12&amp;rs%3AParameterLanguage=" TargetMode="External"/><Relationship Id="rId7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94.00.100&amp;municipioSelecionado=3109006&amp;orgaoSelecionado=273&amp;mesInicialSelecionado=1&amp;mesFinalSelecionado=12&amp;rs%3AParameterLanguage=" TargetMode="External"/><Relationship Id="rId14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50.41.00.100&amp;municipioSelecionado=3109006&amp;orgaoSelecionado=273&amp;mesInicialSelecionado=1&amp;mesFinalSelecionado=12&amp;rs%3AParameterLanguage=" TargetMode="External"/><Relationship Id="rId14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50.41.00.100&amp;municipioSelecionado=3109006&amp;orgaoSelecionado=273&amp;mesInicialSelecionado=1&amp;mesFinalSelecionado=12&amp;rs%3AParameterLanguage=" TargetMode="External"/><Relationship Id="rId14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0.00.100&amp;municipioSelecionado=3109006&amp;orgaoSelecionado=273&amp;mesInicialSelecionado=1&amp;mesFinalSelecionado=12&amp;rs%3AParameterLanguage=" TargetMode="External"/><Relationship Id="rId14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0.00.100&amp;municipioSelecionado=3109006&amp;orgaoSelecionado=273&amp;mesInicialSelecionado=1&amp;mesFinalSelecionado=12&amp;rs%3AParameterLanguage=" TargetMode="External"/><Relationship Id="rId14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6.00.100&amp;municipioSelecionado=3109006&amp;orgaoSelecionado=273&amp;mesInicialSelecionado=1&amp;mesFinalSelecionado=12&amp;rs%3AParameterLanguage=" TargetMode="External"/><Relationship Id="rId14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6.00.100&amp;municipioSelecionado=3109006&amp;orgaoSelecionado=273&amp;mesInicialSelecionado=1&amp;mesFinalSelecionado=12&amp;rs%3AParameterLanguage=" TargetMode="External"/><Relationship Id="rId14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9.00.100&amp;municipioSelecionado=3109006&amp;orgaoSelecionado=273&amp;mesInicialSelecionado=1&amp;mesFinalSelecionado=12&amp;rs%3AParameterLanguage=" TargetMode="External"/><Relationship Id="rId14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9.00.100&amp;municipioSelecionado=3109006&amp;orgaoSelecionado=273&amp;mesInicialSelecionado=1&amp;mesFinalSelecionado=12&amp;rs%3AParameterLanguage=" TargetMode="External"/><Relationship Id="rId14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04.00.100&amp;municipioSelecionado=3109006&amp;orgaoSelecionado=273&amp;mesInicialSelecionado=1&amp;mesFinalSelecionado=12&amp;rs%3AParameterLanguage=" TargetMode="External"/><Relationship Id="rId14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04.00.100&amp;municipioSelecionado=3109006&amp;orgaoSelecionado=273&amp;mesInicialSelecionado=1&amp;mesFinalSelecionado=12&amp;rs%3AParameterLanguage=" TargetMode="External"/><Relationship Id="rId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39.00.100&amp;municipioSelecionado=3109006&amp;orgaoSelecionado=272&amp;mesInicialSelecionado=1&amp;mesFinalSelecionado=12&amp;rs%3AParameterLanguage=" TargetMode="External"/><Relationship Id="rId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39.00.100&amp;municipioSelecionado=3109006&amp;orgaoSelecionado=272&amp;mesInicialSelecionado=1&amp;mesFinalSelecionado=12&amp;rs%3AParameterLanguage=" TargetMode="External"/><Relationship Id="rId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93.00.100&amp;municipioSelecionado=3109006&amp;orgaoSelecionado=272&amp;mesInicialSelecionado=1&amp;mesFinalSelecionado=12&amp;rs%3AParameterLanguage=" TargetMode="External"/><Relationship Id="rId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93.00.100&amp;municipioSelecionado=3109006&amp;orgaoSelecionado=272&amp;mesInicialSelecionado=1&amp;mesFinalSelecionado=12&amp;rs%3AParameterLanguage=" TargetMode="External"/><Relationship Id="rId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5.3.3.90.14.00.100&amp;municipioSelecionado=3109006&amp;orgaoSelecionado=272&amp;mesInicialSelecionado=1&amp;mesFinalSelecionado=12&amp;rs%3AParameterLanguage=" TargetMode="External"/><Relationship Id="rId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5.3.3.90.14.00.100&amp;municipioSelecionado=3109006&amp;orgaoSelecionado=272&amp;mesInicialSelecionado=1&amp;mesFinalSelecionado=12&amp;rs%3AParameterLanguage=" TargetMode="External"/><Relationship Id="rId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5.3.3.90.39.00.100&amp;municipioSelecionado=3109006&amp;orgaoSelecionado=272&amp;mesInicialSelecionado=1&amp;mesFinalSelecionado=12&amp;rs%3AParameterLanguage=" TargetMode="External"/><Relationship Id="rId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5.3.3.90.39.00.100&amp;municipioSelecionado=3109006&amp;orgaoSelecionado=272&amp;mesInicialSelecionado=1&amp;mesFinalSelecionado=12&amp;rs%3AParameterLanguage=" TargetMode="External"/><Relationship Id="rId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0.00.100&amp;municipioSelecionado=3109006&amp;orgaoSelecionado=272&amp;mesInicialSelecionado=1&amp;mesFinalSelecionado=12&amp;rs%3AParameterLanguage=" TargetMode="External"/><Relationship Id="rId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0.00.100&amp;municipioSelecionado=3109006&amp;orgaoSelecionado=272&amp;mesInicialSelecionado=1&amp;mesFinalSelecionado=12&amp;rs%3AParameterLanguage=" TargetMode="External"/><Relationship Id="rId4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49&amp;municipioSelecionado=3109006&amp;orgaoSelecionado=273&amp;mesInicialSelecionado=1&amp;mesFinalSelecionado=12&amp;rs%3AParameterLanguage=" TargetMode="External"/><Relationship Id="rId4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50&amp;municipioSelecionado=3109006&amp;orgaoSelecionado=273&amp;mesInicialSelecionado=1&amp;mesFinalSelecionado=12&amp;rs%3AParameterLanguage=" TargetMode="External"/><Relationship Id="rId4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51&amp;municipioSelecionado=3109006&amp;orgaoSelecionado=273&amp;mesInicialSelecionado=1&amp;mesFinalSelecionado=12&amp;rs%3AParameterLanguage=" TargetMode="External"/><Relationship Id="rId4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53&amp;municipioSelecionado=3109006&amp;orgaoSelecionado=273&amp;mesInicialSelecionado=1&amp;mesFinalSelecionado=12&amp;rs%3AParameterLanguage=" TargetMode="External"/><Relationship Id="rId4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55&amp;municipioSelecionado=3109006&amp;orgaoSelecionado=273&amp;mesInicialSelecionado=1&amp;mesFinalSelecionado=12&amp;rs%3AParameterLanguage=" TargetMode="External"/><Relationship Id="rId4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00&amp;municipioSelecionado=3109006&amp;orgaoSelecionado=273&amp;mesInicialSelecionado=1&amp;mesFinalSelecionado=12&amp;rs%3AParameterLanguage=" TargetMode="External"/><Relationship Id="rId4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92.00.102&amp;municipioSelecionado=3109006&amp;orgaoSelecionado=273&amp;mesInicialSelecionado=1&amp;mesFinalSelecionado=12&amp;rs%3AParameterLanguage=" TargetMode="External"/><Relationship Id="rId4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92.00.102&amp;municipioSelecionado=3109006&amp;orgaoSelecionado=273&amp;mesInicialSelecionado=1&amp;mesFinalSelecionado=12&amp;rs%3AParameterLanguage=" TargetMode="External"/><Relationship Id="rId4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93.00.102&amp;municipioSelecionado=3109006&amp;orgaoSelecionado=273&amp;mesInicialSelecionado=1&amp;mesFinalSelecionado=12&amp;rs%3AParameterLanguage=" TargetMode="External"/><Relationship Id="rId4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93.00.102&amp;municipioSelecionado=3109006&amp;orgaoSelecionado=273&amp;mesInicialSelecionado=1&amp;mesFinalSelecionado=12&amp;rs%3AParameterLanguage=" TargetMode="External"/><Relationship Id="rId12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6.00.100&amp;municipioSelecionado=3109006&amp;orgaoSelecionado=273&amp;mesInicialSelecionado=1&amp;mesFinalSelecionado=12&amp;rs%3AParameterLanguage=" TargetMode="External"/><Relationship Id="rId12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9.00.100&amp;municipioSelecionado=3109006&amp;orgaoSelecionado=273&amp;mesInicialSelecionado=1&amp;mesFinalSelecionado=12&amp;rs%3AParameterLanguage=" TargetMode="External"/><Relationship Id="rId12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9.00.100&amp;municipioSelecionado=3109006&amp;orgaoSelecionado=273&amp;mesInicialSelecionado=1&amp;mesFinalSelecionado=12&amp;rs%3AParameterLanguage=" TargetMode="External"/><Relationship Id="rId12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47.00.100&amp;municipioSelecionado=3109006&amp;orgaoSelecionado=273&amp;mesInicialSelecionado=1&amp;mesFinalSelecionado=12&amp;rs%3AParameterLanguage=" TargetMode="External"/><Relationship Id="rId12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47.00.100&amp;municipioSelecionado=3109006&amp;orgaoSelecionado=273&amp;mesInicialSelecionado=1&amp;mesFinalSelecionado=12&amp;rs%3AParameterLanguage=" TargetMode="External"/><Relationship Id="rId12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93.00.100&amp;municipioSelecionado=3109006&amp;orgaoSelecionado=273&amp;mesInicialSelecionado=1&amp;mesFinalSelecionado=12&amp;rs%3AParameterLanguage=" TargetMode="External"/><Relationship Id="rId12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93.00.100&amp;municipioSelecionado=3109006&amp;orgaoSelecionado=273&amp;mesInicialSelecionado=1&amp;mesFinalSelecionado=12&amp;rs%3AParameterLanguage=" TargetMode="External"/><Relationship Id="rId12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8.1044.4.4.90.51.00.100&amp;municipioSelecionado=3109006&amp;orgaoSelecionado=273&amp;mesInicialSelecionado=1&amp;mesFinalSelecionado=12&amp;rs%3AParameterLanguage=" TargetMode="External"/><Relationship Id="rId12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8.1044.4.4.90.51.00.100&amp;municipioSelecionado=3109006&amp;orgaoSelecionado=273&amp;mesInicialSelecionado=1&amp;mesFinalSelecionado=12&amp;rs%3AParameterLanguage=" TargetMode="External"/><Relationship Id="rId12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1046.4.4.90.52.00.100&amp;municipioSelecionado=3109006&amp;orgaoSelecionado=273&amp;mesInicialSelecionado=1&amp;mesFinalSelecionado=12&amp;rs%3AParameterLanguage=" TargetMode="External"/><Relationship Id="rId2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00&amp;municipioSelecionado=3109006&amp;orgaoSelecionado=273&amp;mesInicialSelecionado=1&amp;mesFinalSelecionado=12&amp;rs%3AParameterLanguage=" TargetMode="External"/><Relationship Id="rId2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00&amp;municipioSelecionado=3109006&amp;orgaoSelecionado=273&amp;mesInicialSelecionado=1&amp;mesFinalSelecionado=12&amp;rs%3AParameterLanguage=" TargetMode="External"/><Relationship Id="rId2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01&amp;municipioSelecionado=3109006&amp;orgaoSelecionado=273&amp;mesInicialSelecionado=1&amp;mesFinalSelecionado=12&amp;rs%3AParameterLanguage=" TargetMode="External"/><Relationship Id="rId2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22&amp;municipioSelecionado=3109006&amp;orgaoSelecionado=273&amp;mesInicialSelecionado=1&amp;mesFinalSelecionado=12&amp;rs%3AParameterLanguage=" TargetMode="External"/><Relationship Id="rId2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46&amp;municipioSelecionado=3109006&amp;orgaoSelecionado=273&amp;mesInicialSelecionado=1&amp;mesFinalSelecionado=12&amp;rs%3AParameterLanguage=" TargetMode="External"/><Relationship Id="rId2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00&amp;municipioSelecionado=3109006&amp;orgaoSelecionado=273&amp;mesInicialSelecionado=1&amp;mesFinalSelecionado=12&amp;rs%3AParameterLanguage=" TargetMode="External"/><Relationship Id="rId2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5.4.4.90.51.00.101&amp;municipioSelecionado=3109006&amp;orgaoSelecionado=273&amp;mesInicialSelecionado=1&amp;mesFinalSelecionado=12&amp;rs%3AParameterLanguage=" TargetMode="External"/><Relationship Id="rId2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5.4.4.90.51.00.122&amp;municipioSelecionado=3109006&amp;orgaoSelecionado=273&amp;mesInicialSelecionado=1&amp;mesFinalSelecionado=12&amp;rs%3AParameterLanguage=" TargetMode="External"/><Relationship Id="rId2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5.4.4.90.51.00.146&amp;municipioSelecionado=3109006&amp;orgaoSelecionado=273&amp;mesInicialSelecionado=1&amp;mesFinalSelecionado=12&amp;rs%3AParameterLanguage=" TargetMode="External"/><Relationship Id="rId2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5.4.4.90.51.00.101&amp;municipioSelecionado=3109006&amp;orgaoSelecionado=273&amp;mesInicialSelecionado=1&amp;mesFinalSelecionado=12&amp;rs%3AParameterLanguage=" TargetMode="External"/><Relationship Id="rId7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94.00.100&amp;municipioSelecionado=3109006&amp;orgaoSelecionado=273&amp;mesInicialSelecionado=1&amp;mesFinalSelecionado=12&amp;rs%3AParameterLanguage=" TargetMode="External"/><Relationship Id="rId7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14.00.100&amp;municipioSelecionado=3109006&amp;orgaoSelecionado=273&amp;mesInicialSelecionado=1&amp;mesFinalSelecionado=12&amp;rs%3AParameterLanguage=" TargetMode="External"/><Relationship Id="rId7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14.00.100&amp;municipioSelecionado=3109006&amp;orgaoSelecionado=273&amp;mesInicialSelecionado=1&amp;mesFinalSelecionado=12&amp;rs%3AParameterLanguage=" TargetMode="External"/><Relationship Id="rId7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0.00.100&amp;municipioSelecionado=3109006&amp;orgaoSelecionado=273&amp;mesInicialSelecionado=1&amp;mesFinalSelecionado=12&amp;rs%3AParameterLanguage=" TargetMode="External"/><Relationship Id="rId7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0.00.100&amp;municipioSelecionado=3109006&amp;orgaoSelecionado=273&amp;mesInicialSelecionado=1&amp;mesFinalSelecionado=12&amp;rs%3AParameterLanguage=" TargetMode="External"/><Relationship Id="rId7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2.00.100&amp;municipioSelecionado=3109006&amp;orgaoSelecionado=273&amp;mesInicialSelecionado=1&amp;mesFinalSelecionado=12&amp;rs%3AParameterLanguage=" TargetMode="External"/><Relationship Id="rId7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2.00.100&amp;municipioSelecionado=3109006&amp;orgaoSelecionado=273&amp;mesInicialSelecionado=1&amp;mesFinalSelecionado=12&amp;rs%3AParameterLanguage=" TargetMode="External"/><Relationship Id="rId7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3.00.100&amp;municipioSelecionado=3109006&amp;orgaoSelecionado=273&amp;mesInicialSelecionado=1&amp;mesFinalSelecionado=12&amp;rs%3AParameterLanguage=" TargetMode="External"/><Relationship Id="rId7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3.00.100&amp;municipioSelecionado=3109006&amp;orgaoSelecionado=273&amp;mesInicialSelecionado=1&amp;mesFinalSelecionado=12&amp;rs%3AParameterLanguage=" TargetMode="External"/><Relationship Id="rId7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6.00.100&amp;municipioSelecionado=3109006&amp;orgaoSelecionado=273&amp;mesInicialSelecionado=1&amp;mesFinalSelecionado=12&amp;rs%3AParameterLanguage=" TargetMode="External"/><Relationship Id="rId14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11.00.100&amp;municipioSelecionado=3109006&amp;orgaoSelecionado=273&amp;mesInicialSelecionado=1&amp;mesFinalSelecionado=12&amp;rs%3AParameterLanguage=" TargetMode="External"/><Relationship Id="rId14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11.00.100&amp;municipioSelecionado=3109006&amp;orgaoSelecionado=273&amp;mesInicialSelecionado=1&amp;mesFinalSelecionado=12&amp;rs%3AParameterLanguage=" TargetMode="External"/><Relationship Id="rId14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13.00.100&amp;municipioSelecionado=3109006&amp;orgaoSelecionado=273&amp;mesInicialSelecionado=1&amp;mesFinalSelecionado=12&amp;rs%3AParameterLanguage=" TargetMode="External"/><Relationship Id="rId14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13.00.100&amp;municipioSelecionado=3109006&amp;orgaoSelecionado=273&amp;mesInicialSelecionado=1&amp;mesFinalSelecionado=12&amp;rs%3AParameterLanguage=" TargetMode="External"/><Relationship Id="rId14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94.00.100&amp;municipioSelecionado=3109006&amp;orgaoSelecionado=273&amp;mesInicialSelecionado=1&amp;mesFinalSelecionado=12&amp;rs%3AParameterLanguage=" TargetMode="External"/><Relationship Id="rId14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94.00.100&amp;municipioSelecionado=3109006&amp;orgaoSelecionado=273&amp;mesInicialSelecionado=1&amp;mesFinalSelecionado=12&amp;rs%3AParameterLanguage=" TargetMode="External"/><Relationship Id="rId14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14.00.100&amp;municipioSelecionado=3109006&amp;orgaoSelecionado=273&amp;mesInicialSelecionado=1&amp;mesFinalSelecionado=12&amp;rs%3AParameterLanguage=" TargetMode="External"/><Relationship Id="rId14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14.00.100&amp;municipioSelecionado=3109006&amp;orgaoSelecionado=273&amp;mesInicialSelecionado=1&amp;mesFinalSelecionado=12&amp;rs%3AParameterLanguage=" TargetMode="External"/><Relationship Id="rId14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0.00.100&amp;municipioSelecionado=3109006&amp;orgaoSelecionado=273&amp;mesInicialSelecionado=1&amp;mesFinalSelecionado=12&amp;rs%3AParameterLanguage=" TargetMode="External"/><Relationship Id="rId14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0.00.100&amp;municipioSelecionado=3109006&amp;orgaoSelecionado=273&amp;mesInicialSelecionado=1&amp;mesFinalSelecionado=12&amp;rs%3AParameterLanguage=" TargetMode="External"/><Relationship Id="rId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6.00.100&amp;municipioSelecionado=3109006&amp;orgaoSelecionado=272&amp;mesInicialSelecionado=1&amp;mesFinalSelecionado=12&amp;rs%3AParameterLanguage=" TargetMode="External"/><Relationship Id="rId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6.00.100&amp;municipioSelecionado=3109006&amp;orgaoSelecionado=272&amp;mesInicialSelecionado=1&amp;mesFinalSelecionado=12&amp;rs%3AParameterLanguage=" TargetMode="External"/><Relationship Id="rId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9.00.100&amp;municipioSelecionado=3109006&amp;orgaoSelecionado=272&amp;mesInicialSelecionado=1&amp;mesFinalSelecionado=12&amp;rs%3AParameterLanguage=" TargetMode="External"/><Relationship Id="rId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9.00.100&amp;municipioSelecionado=3109006&amp;orgaoSelecionado=272&amp;mesInicialSelecionado=1&amp;mesFinalSelecionado=12&amp;rs%3AParameterLanguage=" TargetMode="External"/><Relationship Id="rId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7.3.3.50.41.00.100&amp;municipioSelecionado=3109006&amp;orgaoSelecionado=272&amp;mesInicialSelecionado=1&amp;mesFinalSelecionado=12&amp;rs%3AParameterLanguage=" TargetMode="External"/><Relationship Id="rId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7.3.3.50.41.00.100&amp;municipioSelecionado=3109006&amp;orgaoSelecionado=272&amp;mesInicialSelecionado=1&amp;mesFinalSelecionado=12&amp;rs%3AParameterLanguage=" TargetMode="External"/><Relationship Id="rId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7.3.3.90.36.00.100&amp;municipioSelecionado=3109006&amp;orgaoSelecionado=272&amp;mesInicialSelecionado=1&amp;mesFinalSelecionado=12&amp;rs%3AParameterLanguage=" TargetMode="External"/><Relationship Id="rId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7.3.3.90.36.00.100&amp;municipioSelecionado=3109006&amp;orgaoSelecionado=272&amp;mesInicialSelecionado=1&amp;mesFinalSelecionado=12&amp;rs%3AParameterLanguage=" TargetMode="External"/><Relationship Id="rId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8.3.3.90.35.00.100&amp;municipioSelecionado=3109006&amp;orgaoSelecionado=272&amp;mesInicialSelecionado=1&amp;mesFinalSelecionado=12&amp;rs%3AParameterLanguage=" TargetMode="External"/><Relationship Id="rId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8.3.3.90.35.00.100&amp;municipioSelecionado=3109006&amp;orgaoSelecionado=272&amp;mesInicialSelecionado=1&amp;mesFinalSelecionado=12&amp;rs%3AParameterLanguage=" TargetMode="External"/><Relationship Id="rId4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30.00.100&amp;municipioSelecionado=3109006&amp;orgaoSelecionado=273&amp;mesInicialSelecionado=1&amp;mesFinalSelecionado=12&amp;rs%3AParameterLanguage=" TargetMode="External"/><Relationship Id="rId4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30.00.102&amp;municipioSelecionado=3109006&amp;orgaoSelecionado=273&amp;mesInicialSelecionado=1&amp;mesFinalSelecionado=12&amp;rs%3AParameterLanguage=" TargetMode="External"/><Relationship Id="rId4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30.00.100&amp;municipioSelecionado=3109006&amp;orgaoSelecionado=273&amp;mesInicialSelecionado=1&amp;mesFinalSelecionado=12&amp;rs%3AParameterLanguage=" TargetMode="External"/><Relationship Id="rId4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92.00.102&amp;municipioSelecionado=3109006&amp;orgaoSelecionado=273&amp;mesInicialSelecionado=1&amp;mesFinalSelecionado=12&amp;rs%3AParameterLanguage=" TargetMode="External"/><Relationship Id="rId4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92.00.102&amp;municipioSelecionado=3109006&amp;orgaoSelecionado=273&amp;mesInicialSelecionado=1&amp;mesFinalSelecionado=12&amp;rs%3AParameterLanguage=" TargetMode="External"/><Relationship Id="rId4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93.00.102&amp;municipioSelecionado=3109006&amp;orgaoSelecionado=273&amp;mesInicialSelecionado=1&amp;mesFinalSelecionado=12&amp;rs%3AParameterLanguage=" TargetMode="External"/><Relationship Id="rId4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93.00.102&amp;municipioSelecionado=3109006&amp;orgaoSelecionado=273&amp;mesInicialSelecionado=1&amp;mesFinalSelecionado=12&amp;rs%3AParameterLanguage=" TargetMode="External"/><Relationship Id="rId4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0.00.100&amp;municipioSelecionado=3109006&amp;orgaoSelecionado=273&amp;mesInicialSelecionado=1&amp;mesFinalSelecionado=12&amp;rs%3AParameterLanguage=" TargetMode="External"/><Relationship Id="rId4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0.00.102&amp;municipioSelecionado=3109006&amp;orgaoSelecionado=273&amp;mesInicialSelecionado=1&amp;mesFinalSelecionado=12&amp;rs%3AParameterLanguage=" TargetMode="External"/><Relationship Id="rId4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0.00.100&amp;municipioSelecionado=3109006&amp;orgaoSelecionado=273&amp;mesInicialSelecionado=1&amp;mesFinalSelecionado=12&amp;rs%3AParameterLanguage=" TargetMode="External"/><Relationship Id="rId11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1.90.13.00.100&amp;municipioSelecionado=3109006&amp;orgaoSelecionado=273&amp;mesInicialSelecionado=1&amp;mesFinalSelecionado=12&amp;rs%3AParameterLanguage=" TargetMode="External"/><Relationship Id="rId11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1.90.13.00.100&amp;municipioSelecionado=3109006&amp;orgaoSelecionado=273&amp;mesInicialSelecionado=1&amp;mesFinalSelecionado=12&amp;rs%3AParameterLanguage=" TargetMode="External"/><Relationship Id="rId11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3.90.30.00.100&amp;municipioSelecionado=3109006&amp;orgaoSelecionado=273&amp;mesInicialSelecionado=1&amp;mesFinalSelecionado=12&amp;rs%3AParameterLanguage=" TargetMode="External"/><Relationship Id="rId11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3.90.30.00.100&amp;municipioSelecionado=3109006&amp;orgaoSelecionado=273&amp;mesInicialSelecionado=1&amp;mesFinalSelecionado=12&amp;rs%3AParameterLanguage=" TargetMode="External"/><Relationship Id="rId11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9.272.0033.2112.3.1.90.01.00.100&amp;municipioSelecionado=3109006&amp;orgaoSelecionado=273&amp;mesInicialSelecionado=1&amp;mesFinalSelecionado=12&amp;rs%3AParameterLanguage=" TargetMode="External"/><Relationship Id="rId11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9.272.0033.2112.3.1.90.01.00.100&amp;municipioSelecionado=3109006&amp;orgaoSelecionado=273&amp;mesInicialSelecionado=1&amp;mesFinalSelecionado=12&amp;rs%3AParameterLanguage=" TargetMode="External"/><Relationship Id="rId11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9.272.0033.2112.3.1.90.03.00.100&amp;municipioSelecionado=3109006&amp;orgaoSelecionado=273&amp;mesInicialSelecionado=1&amp;mesFinalSelecionado=12&amp;rs%3AParameterLanguage=" TargetMode="External"/><Relationship Id="rId11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9.272.0033.2112.3.1.90.03.00.100&amp;municipioSelecionado=3109006&amp;orgaoSelecionado=273&amp;mesInicialSelecionado=1&amp;mesFinalSelecionado=12&amp;rs%3AParameterLanguage=" TargetMode="External"/><Relationship Id="rId11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18.541.0034.2113.3.3.50.41.00.100&amp;municipioSelecionado=3109006&amp;orgaoSelecionado=273&amp;mesInicialSelecionado=1&amp;mesFinalSelecionado=12&amp;rs%3AParameterLanguage=" TargetMode="External"/><Relationship Id="rId11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18.541.0034.2113.3.3.50.41.00.100&amp;municipioSelecionado=3109006&amp;orgaoSelecionado=273&amp;mesInicialSelecionado=1&amp;mesFinalSelecionado=12&amp;rs%3AParameterLanguage=" TargetMode="External"/><Relationship Id="rId1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3.3.90.39.00.100&amp;municipioSelecionado=3109006&amp;orgaoSelecionado=272&amp;mesInicialSelecionado=1&amp;mesFinalSelecionado=12&amp;rs%3AParameterLanguage=" TargetMode="External"/><Relationship Id="rId1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3.3.90.39.00.100&amp;municipioSelecionado=3109006&amp;orgaoSelecionado=272&amp;mesInicialSelecionado=1&amp;mesFinalSelecionado=12&amp;rs%3AParameterLanguage=" TargetMode="External"/><Relationship Id="rId1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4.4.90.52.00.100&amp;municipioSelecionado=3109006&amp;orgaoSelecionado=272&amp;mesInicialSelecionado=1&amp;mesFinalSelecionado=12&amp;rs%3AParameterLanguage=" TargetMode="External"/><Relationship Id="rId1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4.4.90.52.00.100&amp;municipioSelecionado=3109006&amp;orgaoSelecionado=272&amp;mesInicialSelecionado=1&amp;mesFinalSelecionado=12&amp;rs%3AParameterLanguage=" TargetMode="External"/><Relationship Id="rId1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2.3.1.90.91.00.100&amp;municipioSelecionado=3109006&amp;orgaoSelecionado=272&amp;mesInicialSelecionado=1&amp;mesFinalSelecionado=12&amp;rs%3AParameterLanguage=" TargetMode="External"/><Relationship Id="rId1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2.3.1.90.91.00.100&amp;municipioSelecionado=3109006&amp;orgaoSelecionado=272&amp;mesInicialSelecionado=1&amp;mesFinalSelecionado=12&amp;rs%3AParameterLanguage=" TargetMode="External"/><Relationship Id="rId1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2.3.3.90.91.00.100&amp;municipioSelecionado=3109006&amp;orgaoSelecionado=272&amp;mesInicialSelecionado=1&amp;mesFinalSelecionado=12&amp;rs%3AParameterLanguage=" TargetMode="External"/><Relationship Id="rId1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2.3.3.90.91.00.100&amp;municipioSelecionado=3109006&amp;orgaoSelecionado=272&amp;mesInicialSelecionado=1&amp;mesFinalSelecionado=12&amp;rs%3AParameterLanguage=" TargetMode="External"/><Relationship Id="rId1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1.90.04.00.100&amp;municipioSelecionado=3109006&amp;orgaoSelecionado=272&amp;mesInicialSelecionado=1&amp;mesFinalSelecionado=12&amp;rs%3AParameterLanguage=" TargetMode="External"/><Relationship Id="rId1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1.90.04.00.100&amp;municipioSelecionado=3109006&amp;orgaoSelecionado=272&amp;mesInicialSelecionado=1&amp;mesFinalSelecionado=12&amp;rs%3AParameterLanguage=" TargetMode="External"/><Relationship Id="rId7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6.00.100&amp;municipioSelecionado=3109006&amp;orgaoSelecionado=273&amp;mesInicialSelecionado=1&amp;mesFinalSelecionado=12&amp;rs%3AParameterLanguage=" TargetMode="External"/><Relationship Id="rId7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9.00.100&amp;municipioSelecionado=3109006&amp;orgaoSelecionado=273&amp;mesInicialSelecionado=1&amp;mesFinalSelecionado=12&amp;rs%3AParameterLanguage=" TargetMode="External"/><Relationship Id="rId7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9.00.100&amp;municipioSelecionado=3109006&amp;orgaoSelecionado=273&amp;mesInicialSelecionado=1&amp;mesFinalSelecionado=12&amp;rs%3AParameterLanguage=" TargetMode="External"/><Relationship Id="rId7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47.00.100&amp;municipioSelecionado=3109006&amp;orgaoSelecionado=273&amp;mesInicialSelecionado=1&amp;mesFinalSelecionado=12&amp;rs%3AParameterLanguage=" TargetMode="External"/><Relationship Id="rId7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47.00.100&amp;municipioSelecionado=3109006&amp;orgaoSelecionado=273&amp;mesInicialSelecionado=1&amp;mesFinalSelecionado=12&amp;rs%3AParameterLanguage=" TargetMode="External"/><Relationship Id="rId7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93.00.100&amp;municipioSelecionado=3109006&amp;orgaoSelecionado=273&amp;mesInicialSelecionado=1&amp;mesFinalSelecionado=12&amp;rs%3AParameterLanguage=" TargetMode="External"/><Relationship Id="rId7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93.00.100&amp;municipioSelecionado=3109006&amp;orgaoSelecionado=273&amp;mesInicialSelecionado=1&amp;mesFinalSelecionado=12&amp;rs%3AParameterLanguage=" TargetMode="External"/><Relationship Id="rId7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1.90.11.00.100&amp;municipioSelecionado=3109006&amp;orgaoSelecionado=273&amp;mesInicialSelecionado=1&amp;mesFinalSelecionado=12&amp;rs%3AParameterLanguage=" TargetMode="External"/><Relationship Id="rId7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1.90.11.00.100&amp;municipioSelecionado=3109006&amp;orgaoSelecionado=273&amp;mesInicialSelecionado=1&amp;mesFinalSelecionado=12&amp;rs%3AParameterLanguage=" TargetMode="External"/><Relationship Id="rId7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1.90.13.00.100&amp;municipioSelecionado=3109006&amp;orgaoSelecionado=273&amp;mesInicialSelecionado=1&amp;mesFinalSelecionado=12&amp;rs%3AParameterLanguage=" TargetMode="External"/><Relationship Id="rId14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3.00.100&amp;municipioSelecionado=3109006&amp;orgaoSelecionado=273&amp;mesInicialSelecionado=1&amp;mesFinalSelecionado=12&amp;rs%3AParameterLanguage=" TargetMode="External"/><Relationship Id="rId14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3.00.100&amp;municipioSelecionado=3109006&amp;orgaoSelecionado=273&amp;mesInicialSelecionado=1&amp;mesFinalSelecionado=12&amp;rs%3AParameterLanguage=" TargetMode="External"/><Relationship Id="rId14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4.00.100&amp;municipioSelecionado=3109006&amp;orgaoSelecionado=273&amp;mesInicialSelecionado=1&amp;mesFinalSelecionado=12&amp;rs%3AParameterLanguage=" TargetMode="External"/><Relationship Id="rId14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4.00.100&amp;municipioSelecionado=3109006&amp;orgaoSelecionado=273&amp;mesInicialSelecionado=1&amp;mesFinalSelecionado=12&amp;rs%3AParameterLanguage=" TargetMode="External"/><Relationship Id="rId14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6.00.100&amp;municipioSelecionado=3109006&amp;orgaoSelecionado=273&amp;mesInicialSelecionado=1&amp;mesFinalSelecionado=12&amp;rs%3AParameterLanguage=" TargetMode="External"/><Relationship Id="rId14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6.00.100&amp;municipioSelecionado=3109006&amp;orgaoSelecionado=273&amp;mesInicialSelecionado=1&amp;mesFinalSelecionado=12&amp;rs%3AParameterLanguage=" TargetMode="External"/><Relationship Id="rId14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9.00.100&amp;municipioSelecionado=3109006&amp;orgaoSelecionado=273&amp;mesInicialSelecionado=1&amp;mesFinalSelecionado=12&amp;rs%3AParameterLanguage=" TargetMode="External"/><Relationship Id="rId14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9.00.100&amp;municipioSelecionado=3109006&amp;orgaoSelecionado=273&amp;mesInicialSelecionado=1&amp;mesFinalSelecionado=12&amp;rs%3AParameterLanguage=" TargetMode="External"/><Relationship Id="rId14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47.00.100&amp;municipioSelecionado=3109006&amp;orgaoSelecionado=273&amp;mesInicialSelecionado=1&amp;mesFinalSelecionado=12&amp;rs%3AParameterLanguage=" TargetMode="External"/><Relationship Id="rId14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47.00.100&amp;municipioSelecionado=3109006&amp;orgaoSelecionado=273&amp;mesInicialSelecionado=1&amp;mesFinalSelecionado=12&amp;rs%3AParameterLanguage=" TargetMode="External"/><Relationship Id="rId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1.90.11.00.100&amp;municipioSelecionado=3109006&amp;orgaoSelecionado=272&amp;mesInicialSelecionado=1&amp;mesFinalSelecionado=12&amp;rs%3AParameterLanguage=" TargetMode="External"/><Relationship Id="rId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1.90.11.00.100&amp;municipioSelecionado=3109006&amp;orgaoSelecionado=272&amp;mesInicialSelecionado=1&amp;mesFinalSelecionado=12&amp;rs%3AParameterLanguage=" TargetMode="External"/><Relationship Id="rId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0.00.100&amp;municipioSelecionado=3109006&amp;orgaoSelecionado=272&amp;mesInicialSelecionado=1&amp;mesFinalSelecionado=12&amp;rs%3AParameterLanguage=" TargetMode="External"/><Relationship Id="rId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0.00.100&amp;municipioSelecionado=3109006&amp;orgaoSelecionado=272&amp;mesInicialSelecionado=1&amp;mesFinalSelecionado=12&amp;rs%3AParameterLanguage=" TargetMode="External"/><Relationship Id="rId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6.00.100&amp;municipioSelecionado=3109006&amp;orgaoSelecionado=272&amp;mesInicialSelecionado=1&amp;mesFinalSelecionado=12&amp;rs%3AParameterLanguage=" TargetMode="External"/><Relationship Id="rId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6.00.100&amp;municipioSelecionado=3109006&amp;orgaoSelecionado=272&amp;mesInicialSelecionado=1&amp;mesFinalSelecionado=12&amp;rs%3AParameterLanguage=" TargetMode="External"/><Relationship Id="rId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9.00.100&amp;municipioSelecionado=3109006&amp;orgaoSelecionado=272&amp;mesInicialSelecionado=1&amp;mesFinalSelecionado=12&amp;rs%3AParameterLanguage=" TargetMode="External"/><Relationship Id="rId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9.00.100&amp;municipioSelecionado=3109006&amp;orgaoSelecionado=272&amp;mesInicialSelecionado=1&amp;mesFinalSelecionado=12&amp;rs%3AParameterLanguage=" TargetMode="External"/><Relationship Id="rId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1.90.04.00.100&amp;municipioSelecionado=3109006&amp;orgaoSelecionado=272&amp;mesInicialSelecionado=1&amp;mesFinalSelecionado=12&amp;rs%3AParameterLanguage=" TargetMode="External"/><Relationship Id="rId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1.90.04.00.100&amp;municipioSelecionado=3109006&amp;orgaoSelecionado=272&amp;mesInicialSelecionado=1&amp;mesFinalSelecionado=12&amp;rs%3AParameterLanguage=" TargetMode="External"/><Relationship Id="rId4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9.00.102&amp;municipioSelecionado=3109006&amp;orgaoSelecionado=273&amp;mesInicialSelecionado=1&amp;mesFinalSelecionado=12&amp;rs%3AParameterLanguage=" TargetMode="External"/><Relationship Id="rId4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9.00.102&amp;municipioSelecionado=3109006&amp;orgaoSelecionado=273&amp;mesInicialSelecionado=1&amp;mesFinalSelecionado=12&amp;rs%3AParameterLanguage=" TargetMode="External"/><Relationship Id="rId4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93.00.102&amp;municipioSelecionado=3109006&amp;orgaoSelecionado=273&amp;mesInicialSelecionado=1&amp;mesFinalSelecionado=12&amp;rs%3AParameterLanguage=" TargetMode="External"/><Relationship Id="rId4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93.00.102&amp;municipioSelecionado=3109006&amp;orgaoSelecionado=273&amp;mesInicialSelecionado=1&amp;mesFinalSelecionado=12&amp;rs%3AParameterLanguage=" TargetMode="External"/><Relationship Id="rId4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1.00.102&amp;municipioSelecionado=3109006&amp;orgaoSelecionado=273&amp;mesInicialSelecionado=1&amp;mesFinalSelecionado=12&amp;rs%3AParameterLanguage=" TargetMode="External"/><Relationship Id="rId4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1.00.102&amp;municipioSelecionado=3109006&amp;orgaoSelecionado=273&amp;mesInicialSelecionado=1&amp;mesFinalSelecionado=12&amp;rs%3AParameterLanguage=" TargetMode="External"/><Relationship Id="rId4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2.00.100&amp;municipioSelecionado=3109006&amp;orgaoSelecionado=273&amp;mesInicialSelecionado=1&amp;mesFinalSelecionado=12&amp;rs%3AParameterLanguage=" TargetMode="External"/><Relationship Id="rId4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2.00.102&amp;municipioSelecionado=3109006&amp;orgaoSelecionado=273&amp;mesInicialSelecionado=1&amp;mesFinalSelecionado=12&amp;rs%3AParameterLanguage=" TargetMode="External"/><Relationship Id="rId4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2.00.100&amp;municipioSelecionado=3109006&amp;orgaoSelecionado=273&amp;mesInicialSelecionado=1&amp;mesFinalSelecionado=12&amp;rs%3AParameterLanguage=" TargetMode="External"/><Relationship Id="rId4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02&amp;municipioSelecionado=3109006&amp;orgaoSelecionado=273&amp;mesInicialSelecionado=1&amp;mesFinalSelecionado=12&amp;rs%3AParameterLanguage=" TargetMode="External"/><Relationship Id="rId11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1039.4.4.90.52.00.100&amp;municipioSelecionado=3109006&amp;orgaoSelecionado=273&amp;mesInicialSelecionado=1&amp;mesFinalSelecionado=12&amp;rs%3AParameterLanguage=" TargetMode="External"/><Relationship Id="rId11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1039.4.4.90.52.00.100&amp;municipioSelecionado=3109006&amp;orgaoSelecionado=273&amp;mesInicialSelecionado=1&amp;mesFinalSelecionado=12&amp;rs%3AParameterLanguage=" TargetMode="External"/><Relationship Id="rId11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04.00.100&amp;municipioSelecionado=3109006&amp;orgaoSelecionado=273&amp;mesInicialSelecionado=1&amp;mesFinalSelecionado=12&amp;rs%3AParameterLanguage=" TargetMode="External"/><Relationship Id="rId11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04.00.100&amp;municipioSelecionado=3109006&amp;orgaoSelecionado=273&amp;mesInicialSelecionado=1&amp;mesFinalSelecionado=12&amp;rs%3AParameterLanguage=" TargetMode="External"/><Relationship Id="rId11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11.00.100&amp;municipioSelecionado=3109006&amp;orgaoSelecionado=273&amp;mesInicialSelecionado=1&amp;mesFinalSelecionado=12&amp;rs%3AParameterLanguage=" TargetMode="External"/><Relationship Id="rId11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11.00.100&amp;municipioSelecionado=3109006&amp;orgaoSelecionado=273&amp;mesInicialSelecionado=1&amp;mesFinalSelecionado=12&amp;rs%3AParameterLanguage=" TargetMode="External"/><Relationship Id="rId11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13.00.100&amp;municipioSelecionado=3109006&amp;orgaoSelecionado=273&amp;mesInicialSelecionado=1&amp;mesFinalSelecionado=12&amp;rs%3AParameterLanguage=" TargetMode="External"/><Relationship Id="rId11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13.00.100&amp;municipioSelecionado=3109006&amp;orgaoSelecionado=273&amp;mesInicialSelecionado=1&amp;mesFinalSelecionado=12&amp;rs%3AParameterLanguage=" TargetMode="External"/><Relationship Id="rId11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94.00.100&amp;municipioSelecionado=3109006&amp;orgaoSelecionado=273&amp;mesInicialSelecionado=1&amp;mesFinalSelecionado=12&amp;rs%3AParameterLanguage=" TargetMode="External"/><Relationship Id="rId11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94.00.100&amp;municipioSelecionado=3109006&amp;orgaoSelecionado=273&amp;mesInicialSelecionado=1&amp;mesFinalSelecionado=12&amp;rs%3AParameterLanguage=" TargetMode="External"/><Relationship Id="rId1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1.90.11.00.100&amp;municipioSelecionado=3109006&amp;orgaoSelecionado=272&amp;mesInicialSelecionado=1&amp;mesFinalSelecionado=12&amp;rs%3AParameterLanguage=" TargetMode="External"/><Relationship Id="rId1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1.90.11.00.100&amp;municipioSelecionado=3109006&amp;orgaoSelecionado=272&amp;mesInicialSelecionado=1&amp;mesFinalSelecionado=12&amp;rs%3AParameterLanguage=" TargetMode="External"/><Relationship Id="rId1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14.00.100&amp;municipioSelecionado=3109006&amp;orgaoSelecionado=272&amp;mesInicialSelecionado=1&amp;mesFinalSelecionado=12&amp;rs%3AParameterLanguage=" TargetMode="External"/><Relationship Id="rId1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14.00.100&amp;municipioSelecionado=3109006&amp;orgaoSelecionado=272&amp;mesInicialSelecionado=1&amp;mesFinalSelecionado=12&amp;rs%3AParameterLanguage=" TargetMode="External"/><Relationship Id="rId1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0.00.100&amp;municipioSelecionado=3109006&amp;orgaoSelecionado=272&amp;mesInicialSelecionado=1&amp;mesFinalSelecionado=12&amp;rs%3AParameterLanguage=" TargetMode="External"/><Relationship Id="rId1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0.00.100&amp;municipioSelecionado=3109006&amp;orgaoSelecionado=272&amp;mesInicialSelecionado=1&amp;mesFinalSelecionado=12&amp;rs%3AParameterLanguage=" TargetMode="External"/><Relationship Id="rId1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5.00.100&amp;municipioSelecionado=3109006&amp;orgaoSelecionado=272&amp;mesInicialSelecionado=1&amp;mesFinalSelecionado=12&amp;rs%3AParameterLanguage=" TargetMode="External"/><Relationship Id="rId1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5.00.100&amp;municipioSelecionado=3109006&amp;orgaoSelecionado=272&amp;mesInicialSelecionado=1&amp;mesFinalSelecionado=12&amp;rs%3AParameterLanguage=" TargetMode="External"/><Relationship Id="rId1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6.00.100&amp;municipioSelecionado=3109006&amp;orgaoSelecionado=272&amp;mesInicialSelecionado=1&amp;mesFinalSelecionado=12&amp;rs%3AParameterLanguage=" TargetMode="External"/><Relationship Id="rId1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6.00.100&amp;municipioSelecionado=3109006&amp;orgaoSelecionado=272&amp;mesInicialSelecionado=1&amp;mesFinalSelecionado=12&amp;rs%3AParameterLanguage=" TargetMode="External"/><Relationship Id="rId7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1.90.13.00.100&amp;municipioSelecionado=3109006&amp;orgaoSelecionado=273&amp;mesInicialSelecionado=1&amp;mesFinalSelecionado=12&amp;rs%3AParameterLanguage=" TargetMode="External"/><Relationship Id="rId7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0.00.100&amp;municipioSelecionado=3109006&amp;orgaoSelecionado=273&amp;mesInicialSelecionado=1&amp;mesFinalSelecionado=12&amp;rs%3AParameterLanguage=" TargetMode="External"/><Relationship Id="rId7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0.00.100&amp;municipioSelecionado=3109006&amp;orgaoSelecionado=273&amp;mesInicialSelecionado=1&amp;mesFinalSelecionado=12&amp;rs%3AParameterLanguage=" TargetMode="External"/><Relationship Id="rId7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3.00.100&amp;municipioSelecionado=3109006&amp;orgaoSelecionado=273&amp;mesInicialSelecionado=1&amp;mesFinalSelecionado=12&amp;rs%3AParameterLanguage=" TargetMode="External"/><Relationship Id="rId7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3.00.100&amp;municipioSelecionado=3109006&amp;orgaoSelecionado=273&amp;mesInicialSelecionado=1&amp;mesFinalSelecionado=12&amp;rs%3AParameterLanguage=" TargetMode="External"/><Relationship Id="rId7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6.00.100&amp;municipioSelecionado=3109006&amp;orgaoSelecionado=273&amp;mesInicialSelecionado=1&amp;mesFinalSelecionado=12&amp;rs%3AParameterLanguage=" TargetMode="External"/><Relationship Id="rId7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6.00.100&amp;municipioSelecionado=3109006&amp;orgaoSelecionado=273&amp;mesInicialSelecionado=1&amp;mesFinalSelecionado=12&amp;rs%3AParameterLanguage=" TargetMode="External"/><Relationship Id="rId7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9.00.100&amp;municipioSelecionado=3109006&amp;orgaoSelecionado=273&amp;mesInicialSelecionado=1&amp;mesFinalSelecionado=12&amp;rs%3AParameterLanguage=" TargetMode="External"/><Relationship Id="rId7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9.00.100&amp;municipioSelecionado=3109006&amp;orgaoSelecionado=273&amp;mesInicialSelecionado=1&amp;mesFinalSelecionado=12&amp;rs%3AParameterLanguage=" TargetMode="External"/><Relationship Id="rId7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47.00.100&amp;municipioSelecionado=3109006&amp;orgaoSelecionado=273&amp;mesInicialSelecionado=1&amp;mesFinalSelecionado=12&amp;rs%3AParameterLanguage=" TargetMode="External"/><Relationship Id="rId14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93.00.100&amp;municipioSelecionado=3109006&amp;orgaoSelecionado=273&amp;mesInicialSelecionado=1&amp;mesFinalSelecionado=12&amp;rs%3AParameterLanguage=" TargetMode="External"/><Relationship Id="rId14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93.00.100&amp;municipioSelecionado=3109006&amp;orgaoSelecionado=273&amp;mesInicialSelecionado=1&amp;mesFinalSelecionado=12&amp;rs%3AParameterLanguage=" TargetMode="External"/><Relationship Id="rId14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052.4.4.90.51.00.100&amp;municipioSelecionado=3109006&amp;orgaoSelecionado=273&amp;mesInicialSelecionado=1&amp;mesFinalSelecionado=12&amp;rs%3AParameterLanguage=" TargetMode="External"/><Relationship Id="rId14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052.4.4.90.51.00.100&amp;municipioSelecionado=3109006&amp;orgaoSelecionado=273&amp;mesInicialSelecionado=1&amp;mesFinalSelecionado=12&amp;rs%3AParameterLanguage=" TargetMode="External"/><Relationship Id="rId14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053.4.4.90.51.00.100&amp;municipioSelecionado=3109006&amp;orgaoSelecionado=273&amp;mesInicialSelecionado=1&amp;mesFinalSelecionado=12&amp;rs%3AParameterLanguage=" TargetMode="External"/><Relationship Id="rId14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053.4.4.90.51.00.100&amp;municipioSelecionado=3109006&amp;orgaoSelecionado=273&amp;mesInicialSelecionado=1&amp;mesFinalSelecionado=12&amp;rs%3AParameterLanguage=" TargetMode="External"/><Relationship Id="rId14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0.4.4.90.51.00.100&amp;municipioSelecionado=3109006&amp;orgaoSelecionado=273&amp;mesInicialSelecionado=1&amp;mesFinalSelecionado=12&amp;rs%3AParameterLanguage=" TargetMode="External"/><Relationship Id="rId14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0.4.4.90.51.00.100&amp;municipioSelecionado=3109006&amp;orgaoSelecionado=273&amp;mesInicialSelecionado=1&amp;mesFinalSelecionado=12&amp;rs%3AParameterLanguage=" TargetMode="External"/><Relationship Id="rId14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6.4.4.90.51.00.100&amp;municipioSelecionado=3109006&amp;orgaoSelecionado=273&amp;mesInicialSelecionado=1&amp;mesFinalSelecionado=12&amp;rs%3AParameterLanguage=" TargetMode="External"/><Relationship Id="rId14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6.4.4.90.51.00.100&amp;municipioSelecionado=3109006&amp;orgaoSelecionado=273&amp;mesInicialSelecionado=1&amp;mesFinalSelecionado=12&amp;rs%3AParameterLanguage=" TargetMode="External"/><Relationship Id="rId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1.90.11.00.100&amp;municipioSelecionado=3109006&amp;orgaoSelecionado=272&amp;mesInicialSelecionado=1&amp;mesFinalSelecionado=12&amp;rs%3AParameterLanguage=" TargetMode="External"/><Relationship Id="rId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1.90.11.00.100&amp;municipioSelecionado=3109006&amp;orgaoSelecionado=272&amp;mesInicialSelecionado=1&amp;mesFinalSelecionado=12&amp;rs%3AParameterLanguage=" TargetMode="External"/><Relationship Id="rId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0.00.100&amp;municipioSelecionado=3109006&amp;orgaoSelecionado=272&amp;mesInicialSelecionado=1&amp;mesFinalSelecionado=12&amp;rs%3AParameterLanguage=" TargetMode="External"/><Relationship Id="rId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0.00.100&amp;municipioSelecionado=3109006&amp;orgaoSelecionado=272&amp;mesInicialSelecionado=1&amp;mesFinalSelecionado=12&amp;rs%3AParameterLanguage=" TargetMode="External"/><Relationship Id="rId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6.00.100&amp;municipioSelecionado=3109006&amp;orgaoSelecionado=272&amp;mesInicialSelecionado=1&amp;mesFinalSelecionado=12&amp;rs%3AParameterLanguage=" TargetMode="External"/><Relationship Id="rId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6.00.100&amp;municipioSelecionado=3109006&amp;orgaoSelecionado=272&amp;mesInicialSelecionado=1&amp;mesFinalSelecionado=12&amp;rs%3AParameterLanguage=" TargetMode="External"/><Relationship Id="rId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9.00.100&amp;municipioSelecionado=3109006&amp;orgaoSelecionado=272&amp;mesInicialSelecionado=1&amp;mesFinalSelecionado=12&amp;rs%3AParameterLanguage=" TargetMode="External"/><Relationship Id="rId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9.00.100&amp;municipioSelecionado=3109006&amp;orgaoSelecionado=272&amp;mesInicialSelecionado=1&amp;mesFinalSelecionado=12&amp;rs%3AParameterLanguage=" TargetMode="External"/><Relationship Id="rId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93.00.100&amp;municipioSelecionado=3109006&amp;orgaoSelecionado=272&amp;mesInicialSelecionado=1&amp;mesFinalSelecionado=12&amp;rs%3AParameterLanguage=" TargetMode="External"/><Relationship Id="rId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93.00.100&amp;municipioSelecionado=3109006&amp;orgaoSelecionado=272&amp;mesInicialSelecionado=1&amp;mesFinalSelecionado=12&amp;rs%3AParameterLanguage=" TargetMode="External"/><Relationship Id="rId4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23&amp;municipioSelecionado=3109006&amp;orgaoSelecionado=273&amp;mesInicialSelecionado=1&amp;mesFinalSelecionado=12&amp;rs%3AParameterLanguage=" TargetMode="External"/><Relationship Id="rId4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48&amp;municipioSelecionado=3109006&amp;orgaoSelecionado=273&amp;mesInicialSelecionado=1&amp;mesFinalSelecionado=12&amp;rs%3AParameterLanguage=" TargetMode="External"/><Relationship Id="rId4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55&amp;municipioSelecionado=3109006&amp;orgaoSelecionado=273&amp;mesInicialSelecionado=1&amp;mesFinalSelecionado=12&amp;rs%3AParameterLanguage=" TargetMode="External"/><Relationship Id="rId4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02&amp;municipioSelecionado=3109006&amp;orgaoSelecionado=273&amp;mesInicialSelecionado=1&amp;mesFinalSelecionado=12&amp;rs%3AParameterLanguage=" TargetMode="External"/><Relationship Id="rId4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00&amp;municipioSelecionado=3109006&amp;orgaoSelecionado=273&amp;mesInicialSelecionado=1&amp;mesFinalSelecionado=12&amp;rs%3AParameterLanguage=" TargetMode="External"/><Relationship Id="rId4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02&amp;municipioSelecionado=3109006&amp;orgaoSelecionado=273&amp;mesInicialSelecionado=1&amp;mesFinalSelecionado=12&amp;rs%3AParameterLanguage=" TargetMode="External"/><Relationship Id="rId4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23&amp;municipioSelecionado=3109006&amp;orgaoSelecionado=273&amp;mesInicialSelecionado=1&amp;mesFinalSelecionado=12&amp;rs%3AParameterLanguage=" TargetMode="External"/><Relationship Id="rId4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48&amp;municipioSelecionado=3109006&amp;orgaoSelecionado=273&amp;mesInicialSelecionado=1&amp;mesFinalSelecionado=12&amp;rs%3AParameterLanguage=" TargetMode="External"/><Relationship Id="rId4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53&amp;municipioSelecionado=3109006&amp;orgaoSelecionado=273&amp;mesInicialSelecionado=1&amp;mesFinalSelecionado=12&amp;rs%3AParameterLanguage=" TargetMode="External"/><Relationship Id="rId4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55&amp;municipioSelecionado=3109006&amp;orgaoSelecionado=273&amp;mesInicialSelecionado=1&amp;mesFinalSelecionado=12&amp;rs%3AParameterLanguage=" TargetMode="External"/><Relationship Id="rId11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14.00.100&amp;municipioSelecionado=3109006&amp;orgaoSelecionado=273&amp;mesInicialSelecionado=1&amp;mesFinalSelecionado=12&amp;rs%3AParameterLanguage=" TargetMode="External"/><Relationship Id="rId11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14.00.100&amp;municipioSelecionado=3109006&amp;orgaoSelecionado=273&amp;mesInicialSelecionado=1&amp;mesFinalSelecionado=12&amp;rs%3AParameterLanguage=" TargetMode="External"/><Relationship Id="rId11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0.00.100&amp;municipioSelecionado=3109006&amp;orgaoSelecionado=273&amp;mesInicialSelecionado=1&amp;mesFinalSelecionado=12&amp;rs%3AParameterLanguage=" TargetMode="External"/><Relationship Id="rId11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0.00.100&amp;municipioSelecionado=3109006&amp;orgaoSelecionado=273&amp;mesInicialSelecionado=1&amp;mesFinalSelecionado=12&amp;rs%3AParameterLanguage=" TargetMode="External"/><Relationship Id="rId11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4.00.100&amp;municipioSelecionado=3109006&amp;orgaoSelecionado=273&amp;mesInicialSelecionado=1&amp;mesFinalSelecionado=12&amp;rs%3AParameterLanguage=" TargetMode="External"/><Relationship Id="rId11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4.00.100&amp;municipioSelecionado=3109006&amp;orgaoSelecionado=273&amp;mesInicialSelecionado=1&amp;mesFinalSelecionado=12&amp;rs%3AParameterLanguage=" TargetMode="External"/><Relationship Id="rId11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6.00.100&amp;municipioSelecionado=3109006&amp;orgaoSelecionado=273&amp;mesInicialSelecionado=1&amp;mesFinalSelecionado=12&amp;rs%3AParameterLanguage=" TargetMode="External"/><Relationship Id="rId11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6.00.100&amp;municipioSelecionado=3109006&amp;orgaoSelecionado=273&amp;mesInicialSelecionado=1&amp;mesFinalSelecionado=12&amp;rs%3AParameterLanguage=" TargetMode="External"/><Relationship Id="rId11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9.00.100&amp;municipioSelecionado=3109006&amp;orgaoSelecionado=273&amp;mesInicialSelecionado=1&amp;mesFinalSelecionado=12&amp;rs%3AParameterLanguage=" TargetMode="External"/><Relationship Id="rId11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9.00.100&amp;municipioSelecionado=3109006&amp;orgaoSelecionado=273&amp;mesInicialSelecionado=1&amp;mesFinalSelecionado=12&amp;rs%3AParameterLanguage=" TargetMode="External"/><Relationship Id="rId1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9.00.100&amp;municipioSelecionado=3109006&amp;orgaoSelecionado=272&amp;mesInicialSelecionado=1&amp;mesFinalSelecionado=12&amp;rs%3AParameterLanguage=" TargetMode="External"/><Relationship Id="rId1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9.00.100&amp;municipioSelecionado=3109006&amp;orgaoSelecionado=272&amp;mesInicialSelecionado=1&amp;mesFinalSelecionado=12&amp;rs%3AParameterLanguage=" TargetMode="External"/><Relationship Id="rId1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46.00.100&amp;municipioSelecionado=3109006&amp;orgaoSelecionado=272&amp;mesInicialSelecionado=1&amp;mesFinalSelecionado=12&amp;rs%3AParameterLanguage=" TargetMode="External"/><Relationship Id="rId1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46.00.100&amp;municipioSelecionado=3109006&amp;orgaoSelecionado=272&amp;mesInicialSelecionado=1&amp;mesFinalSelecionado=12&amp;rs%3AParameterLanguage=" TargetMode="External"/><Relationship Id="rId1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92.00.100&amp;municipioSelecionado=3109006&amp;orgaoSelecionado=272&amp;mesInicialSelecionado=1&amp;mesFinalSelecionado=12&amp;rs%3AParameterLanguage=" TargetMode="External"/><Relationship Id="rId1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92.00.100&amp;municipioSelecionado=3109006&amp;orgaoSelecionado=272&amp;mesInicialSelecionado=1&amp;mesFinalSelecionado=12&amp;rs%3AParameterLanguage=" TargetMode="External"/><Relationship Id="rId1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93.00.100&amp;municipioSelecionado=3109006&amp;orgaoSelecionado=272&amp;mesInicialSelecionado=1&amp;mesFinalSelecionado=12&amp;rs%3AParameterLanguage=" TargetMode="External"/><Relationship Id="rId1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93.00.100&amp;municipioSelecionado=3109006&amp;orgaoSelecionado=272&amp;mesInicialSelecionado=1&amp;mesFinalSelecionado=12&amp;rs%3AParameterLanguage=" TargetMode="External"/><Relationship Id="rId1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220.3.3.90.39.00.100&amp;municipioSelecionado=3109006&amp;orgaoSelecionado=272&amp;mesInicialSelecionado=1&amp;mesFinalSelecionado=12&amp;rs%3AParameterLanguage=" TargetMode="External"/><Relationship Id="rId1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220.3.3.90.39.00.100&amp;municipioSelecionado=3109006&amp;orgaoSelecionado=272&amp;mesInicialSelecionado=1&amp;mesFinalSelecionado=12&amp;rs%3AParameterLanguage=" TargetMode="External"/><Relationship Id="rId7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47.00.100&amp;municipioSelecionado=3109006&amp;orgaoSelecionado=273&amp;mesInicialSelecionado=1&amp;mesFinalSelecionado=12&amp;rs%3AParameterLanguage=" TargetMode="External"/><Relationship Id="rId7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8.3.3.50.43.00.100&amp;municipioSelecionado=3109006&amp;orgaoSelecionado=273&amp;mesInicialSelecionado=1&amp;mesFinalSelecionado=12&amp;rs%3AParameterLanguage=" TargetMode="External"/><Relationship Id="rId7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8.3.3.50.43.00.100&amp;municipioSelecionado=3109006&amp;orgaoSelecionado=273&amp;mesInicialSelecionado=1&amp;mesFinalSelecionado=12&amp;rs%3AParameterLanguage=" TargetMode="External"/><Relationship Id="rId7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1155.4.4.90.52.00.100&amp;municipioSelecionado=3109006&amp;orgaoSelecionado=273&amp;mesInicialSelecionado=1&amp;mesFinalSelecionado=12&amp;rs%3AParameterLanguage=" TargetMode="External"/><Relationship Id="rId7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1155.4.4.90.52.00.100&amp;municipioSelecionado=3109006&amp;orgaoSelecionado=273&amp;mesInicialSelecionado=1&amp;mesFinalSelecionado=12&amp;rs%3AParameterLanguage=" TargetMode="External"/><Relationship Id="rId7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0.00.100&amp;municipioSelecionado=3109006&amp;orgaoSelecionado=273&amp;mesInicialSelecionado=1&amp;mesFinalSelecionado=12&amp;rs%3AParameterLanguage=" TargetMode="External"/><Relationship Id="rId7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0.00.100&amp;municipioSelecionado=3109006&amp;orgaoSelecionado=273&amp;mesInicialSelecionado=1&amp;mesFinalSelecionado=12&amp;rs%3AParameterLanguage=" TargetMode="External"/><Relationship Id="rId7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6.00.100&amp;municipioSelecionado=3109006&amp;orgaoSelecionado=273&amp;mesInicialSelecionado=1&amp;mesFinalSelecionado=12&amp;rs%3AParameterLanguage=" TargetMode="External"/><Relationship Id="rId7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6.00.100&amp;municipioSelecionado=3109006&amp;orgaoSelecionado=273&amp;mesInicialSelecionado=1&amp;mesFinalSelecionado=12&amp;rs%3AParameterLanguage=" TargetMode="External"/><Relationship Id="rId7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9.00.100&amp;municipioSelecionado=3109006&amp;orgaoSelecionado=273&amp;mesInicialSelecionado=1&amp;mesFinalSelecionado=12&amp;rs%3AParameterLanguage=" TargetMode="External"/><Relationship Id="rId14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7.4.4.90.51.00.100&amp;municipioSelecionado=3109006&amp;orgaoSelecionado=273&amp;mesInicialSelecionado=1&amp;mesFinalSelecionado=12&amp;rs%3AParameterLanguage=" TargetMode="External"/><Relationship Id="rId14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7.4.4.90.51.00.100&amp;municipioSelecionado=3109006&amp;orgaoSelecionado=273&amp;mesInicialSelecionado=1&amp;mesFinalSelecionado=12&amp;rs%3AParameterLanguage=" TargetMode="External"/><Relationship Id="rId14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7.4.4.90.61.00.100&amp;municipioSelecionado=3109006&amp;orgaoSelecionado=273&amp;mesInicialSelecionado=1&amp;mesFinalSelecionado=12&amp;rs%3AParameterLanguage=" TargetMode="External"/><Relationship Id="rId14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7.4.4.90.61.00.100&amp;municipioSelecionado=3109006&amp;orgaoSelecionado=273&amp;mesInicialSelecionado=1&amp;mesFinalSelecionado=12&amp;rs%3AParameterLanguage=" TargetMode="External"/><Relationship Id="rId14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42.4.4.90.52.00.100&amp;municipioSelecionado=3109006&amp;orgaoSelecionado=273&amp;mesInicialSelecionado=1&amp;mesFinalSelecionado=12&amp;rs%3AParameterLanguage=" TargetMode="External"/><Relationship Id="rId14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42.4.4.90.52.00.100&amp;municipioSelecionado=3109006&amp;orgaoSelecionado=273&amp;mesInicialSelecionado=1&amp;mesFinalSelecionado=12&amp;rs%3AParameterLanguage=" TargetMode="External"/><Relationship Id="rId14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04.00.100&amp;municipioSelecionado=3109006&amp;orgaoSelecionado=273&amp;mesInicialSelecionado=1&amp;mesFinalSelecionado=12&amp;rs%3AParameterLanguage=" TargetMode="External"/><Relationship Id="rId14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04.00.100&amp;municipioSelecionado=3109006&amp;orgaoSelecionado=273&amp;mesInicialSelecionado=1&amp;mesFinalSelecionado=12&amp;rs%3AParameterLanguage=" TargetMode="External"/><Relationship Id="rId14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11.00.100&amp;municipioSelecionado=3109006&amp;orgaoSelecionado=273&amp;mesInicialSelecionado=1&amp;mesFinalSelecionado=12&amp;rs%3AParameterLanguage=" TargetMode="External"/><Relationship Id="rId14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11.00.100&amp;municipioSelecionado=3109006&amp;orgaoSelecionado=273&amp;mesInicialSelecionado=1&amp;mesFinalSelecionado=12&amp;rs%3AParameterLanguage=" TargetMode="External"/><Relationship Id="rId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10.3.3.90.36.00.100&amp;municipioSelecionado=3109006&amp;orgaoSelecionado=272&amp;mesInicialSelecionado=1&amp;mesFinalSelecionado=12&amp;rs%3AParameterLanguage=" TargetMode="External"/><Relationship Id="rId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10.3.3.90.36.00.100&amp;municipioSelecionado=3109006&amp;orgaoSelecionado=272&amp;mesInicialSelecionado=1&amp;mesFinalSelecionado=12&amp;rs%3AParameterLanguage=" TargetMode="External"/><Relationship Id="rId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10.3.3.90.39.00.100&amp;municipioSelecionado=3109006&amp;orgaoSelecionado=272&amp;mesInicialSelecionado=1&amp;mesFinalSelecionado=12&amp;rs%3AParameterLanguage=" TargetMode="External"/><Relationship Id="rId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10.3.3.90.39.00.100&amp;municipioSelecionado=3109006&amp;orgaoSelecionado=272&amp;mesInicialSelecionado=1&amp;mesFinalSelecionado=12&amp;rs%3AParameterLanguage=" TargetMode="External"/><Relationship Id="rId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1.4.4.90.52.00.100&amp;municipioSelecionado=3109006&amp;orgaoSelecionado=272&amp;mesInicialSelecionado=1&amp;mesFinalSelecionado=12&amp;rs%3AParameterLanguage=" TargetMode="External"/><Relationship Id="rId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1.4.4.90.52.00.100&amp;municipioSelecionado=3109006&amp;orgaoSelecionado=272&amp;mesInicialSelecionado=1&amp;mesFinalSelecionado=12&amp;rs%3AParameterLanguage=" TargetMode="External"/><Relationship Id="rId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2.3.3.90.30.00.100&amp;municipioSelecionado=3109006&amp;orgaoSelecionado=272&amp;mesInicialSelecionado=1&amp;mesFinalSelecionado=12&amp;rs%3AParameterLanguage=" TargetMode="External"/><Relationship Id="rId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2.3.3.90.30.00.100&amp;municipioSelecionado=3109006&amp;orgaoSelecionado=272&amp;mesInicialSelecionado=1&amp;mesFinalSelecionado=12&amp;rs%3AParameterLanguage=" TargetMode="External"/><Relationship Id="rId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2.4.4.90.52.00.100&amp;municipioSelecionado=3109006&amp;orgaoSelecionado=272&amp;mesInicialSelecionado=1&amp;mesFinalSelecionado=12&amp;rs%3AParameterLanguage=" TargetMode="External"/><Relationship Id="rId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2.4.4.90.52.00.100&amp;municipioSelecionado=3109006&amp;orgaoSelecionado=272&amp;mesInicialSelecionado=1&amp;mesFinalSelecionado=12&amp;rs%3AParameterLanguage=" TargetMode="External"/><Relationship Id="rId4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00&amp;municipioSelecionado=3109006&amp;orgaoSelecionado=273&amp;mesInicialSelecionado=1&amp;mesFinalSelecionado=12&amp;rs%3AParameterLanguage=" TargetMode="External"/><Relationship Id="rId4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02&amp;municipioSelecionado=3109006&amp;orgaoSelecionado=273&amp;mesInicialSelecionado=1&amp;mesFinalSelecionado=12&amp;rs%3AParameterLanguage=" TargetMode="External"/><Relationship Id="rId4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23&amp;municipioSelecionado=3109006&amp;orgaoSelecionado=273&amp;mesInicialSelecionado=1&amp;mesFinalSelecionado=12&amp;rs%3AParameterLanguage=" TargetMode="External"/><Relationship Id="rId4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49&amp;municipioSelecionado=3109006&amp;orgaoSelecionado=273&amp;mesInicialSelecionado=1&amp;mesFinalSelecionado=12&amp;rs%3AParameterLanguage=" TargetMode="External"/><Relationship Id="rId4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55&amp;municipioSelecionado=3109006&amp;orgaoSelecionado=273&amp;mesInicialSelecionado=1&amp;mesFinalSelecionado=12&amp;rs%3AParameterLanguage=" TargetMode="External"/><Relationship Id="rId4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02&amp;municipioSelecionado=3109006&amp;orgaoSelecionado=273&amp;mesInicialSelecionado=1&amp;mesFinalSelecionado=12&amp;rs%3AParameterLanguage=" TargetMode="External"/><Relationship Id="rId4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00&amp;municipioSelecionado=3109006&amp;orgaoSelecionado=273&amp;mesInicialSelecionado=1&amp;mesFinalSelecionado=12&amp;rs%3AParameterLanguage=" TargetMode="External"/><Relationship Id="rId4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49&amp;municipioSelecionado=3109006&amp;orgaoSelecionado=273&amp;mesInicialSelecionado=1&amp;mesFinalSelecionado=12&amp;rs%3AParameterLanguage=" TargetMode="External"/><Relationship Id="rId4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02&amp;municipioSelecionado=3109006&amp;orgaoSelecionado=273&amp;mesInicialSelecionado=1&amp;mesFinalSelecionado=12&amp;rs%3AParameterLanguage=" TargetMode="External"/><Relationship Id="rId4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23&amp;municipioSelecionado=3109006&amp;orgaoSelecionado=273&amp;mesInicialSelecionado=1&amp;mesFinalSelecionado=12&amp;rs%3AParameterLanguage=" TargetMode="External"/><Relationship Id="rId11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93.00.100&amp;municipioSelecionado=3109006&amp;orgaoSelecionado=273&amp;mesInicialSelecionado=1&amp;mesFinalSelecionado=12&amp;rs%3AParameterLanguage=" TargetMode="External"/><Relationship Id="rId11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93.00.100&amp;municipioSelecionado=3109006&amp;orgaoSelecionado=273&amp;mesInicialSelecionado=1&amp;mesFinalSelecionado=12&amp;rs%3AParameterLanguage=" TargetMode="External"/><Relationship Id="rId11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99.999.9999.9999.9.9.99.99.00.100&amp;municipioSelecionado=3109006&amp;orgaoSelecionado=273&amp;mesInicialSelecionado=1&amp;mesFinalSelecionado=12&amp;rs%3AParameterLanguage=" TargetMode="External"/><Relationship Id="rId11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99.999.9999.9999.9.9.99.99.00.100&amp;municipioSelecionado=3109006&amp;orgaoSelecionado=273&amp;mesInicialSelecionado=1&amp;mesFinalSelecionado=12&amp;rs%3AParameterLanguage=" TargetMode="External"/><Relationship Id="rId11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36.00.100&amp;municipioSelecionado=3109006&amp;orgaoSelecionado=273&amp;mesInicialSelecionado=1&amp;mesFinalSelecionado=12&amp;rs%3AParameterLanguage=" TargetMode="External"/><Relationship Id="rId11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36.00.100&amp;municipioSelecionado=3109006&amp;orgaoSelecionado=273&amp;mesInicialSelecionado=1&amp;mesFinalSelecionado=12&amp;rs%3AParameterLanguage=" TargetMode="External"/><Relationship Id="rId11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39.00.100&amp;municipioSelecionado=3109006&amp;orgaoSelecionado=273&amp;mesInicialSelecionado=1&amp;mesFinalSelecionado=12&amp;rs%3AParameterLanguage=" TargetMode="External"/><Relationship Id="rId11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39.00.100&amp;municipioSelecionado=3109006&amp;orgaoSelecionado=273&amp;mesInicialSelecionado=1&amp;mesFinalSelecionado=12&amp;rs%3AParameterLanguage=" TargetMode="External"/><Relationship Id="rId11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47.00.100&amp;municipioSelecionado=3109006&amp;orgaoSelecionado=273&amp;mesInicialSelecionado=1&amp;mesFinalSelecionado=12&amp;rs%3AParameterLanguage=" TargetMode="External"/><Relationship Id="rId11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47.00.100&amp;municipioSelecionado=3109006&amp;orgaoSelecionado=273&amp;mesInicialSelecionado=1&amp;mesFinalSelecionado=12&amp;rs%3AParameterLanguage=" TargetMode="External"/><Relationship Id="rId1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271.0001.2014.3.1.90.13.00.100&amp;municipioSelecionado=3109006&amp;orgaoSelecionado=272&amp;mesInicialSelecionado=1&amp;mesFinalSelecionado=12&amp;rs%3AParameterLanguage=" TargetMode="External"/><Relationship Id="rId1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271.0001.2014.3.1.90.13.00.100&amp;municipioSelecionado=3109006&amp;orgaoSelecionado=272&amp;mesInicialSelecionado=1&amp;mesFinalSelecionado=12&amp;rs%3AParameterLanguage=" TargetMode="External"/><Relationship Id="rId1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1.90.11.00.100&amp;municipioSelecionado=3109006&amp;orgaoSelecionado=272&amp;mesInicialSelecionado=1&amp;mesFinalSelecionado=12&amp;rs%3AParameterLanguage=" TargetMode="External"/><Relationship Id="rId1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1.90.11.00.100&amp;municipioSelecionado=3109006&amp;orgaoSelecionado=272&amp;mesInicialSelecionado=1&amp;mesFinalSelecionado=12&amp;rs%3AParameterLanguage=" TargetMode="External"/><Relationship Id="rId1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0.00.100&amp;municipioSelecionado=3109006&amp;orgaoSelecionado=272&amp;mesInicialSelecionado=1&amp;mesFinalSelecionado=12&amp;rs%3AParameterLanguage=" TargetMode="External"/><Relationship Id="rId1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0.00.100&amp;municipioSelecionado=3109006&amp;orgaoSelecionado=272&amp;mesInicialSelecionado=1&amp;mesFinalSelecionado=12&amp;rs%3AParameterLanguage=" TargetMode="External"/><Relationship Id="rId1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6.00.100&amp;municipioSelecionado=3109006&amp;orgaoSelecionado=272&amp;mesInicialSelecionado=1&amp;mesFinalSelecionado=12&amp;rs%3AParameterLanguage=" TargetMode="External"/><Relationship Id="rId1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6.00.100&amp;municipioSelecionado=3109006&amp;orgaoSelecionado=272&amp;mesInicialSelecionado=1&amp;mesFinalSelecionado=12&amp;rs%3AParameterLanguage=" TargetMode="External"/><Relationship Id="rId1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9.00.100&amp;municipioSelecionado=3109006&amp;orgaoSelecionado=272&amp;mesInicialSelecionado=1&amp;mesFinalSelecionado=12&amp;rs%3AParameterLanguage=" TargetMode="External"/><Relationship Id="rId1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9.00.100&amp;municipioSelecionado=3109006&amp;orgaoSelecionado=272&amp;mesInicialSelecionado=1&amp;mesFinalSelecionado=12&amp;rs%3AParameterLanguage=" TargetMode="External"/><Relationship Id="rId9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1.00.100&amp;municipioSelecionado=3109006&amp;orgaoSelecionado=273&amp;mesInicialSelecionado=1&amp;mesFinalSelecionado=12&amp;rs%3AParameterLanguage=" TargetMode="External"/><Relationship Id="rId9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3.00.100&amp;municipioSelecionado=3109006&amp;orgaoSelecionado=273&amp;mesInicialSelecionado=1&amp;mesFinalSelecionado=12&amp;rs%3AParameterLanguage=" TargetMode="External"/><Relationship Id="rId9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3.00.129&amp;municipioSelecionado=3109006&amp;orgaoSelecionado=273&amp;mesInicialSelecionado=1&amp;mesFinalSelecionado=12&amp;rs%3AParameterLanguage=" TargetMode="External"/><Relationship Id="rId9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3.00.100&amp;municipioSelecionado=3109006&amp;orgaoSelecionado=273&amp;mesInicialSelecionado=1&amp;mesFinalSelecionado=12&amp;rs%3AParameterLanguage=" TargetMode="External"/><Relationship Id="rId9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0.00.100&amp;municipioSelecionado=3109006&amp;orgaoSelecionado=273&amp;mesInicialSelecionado=1&amp;mesFinalSelecionado=12&amp;rs%3AParameterLanguage=" TargetMode="External"/><Relationship Id="rId9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0.00.129&amp;municipioSelecionado=3109006&amp;orgaoSelecionado=273&amp;mesInicialSelecionado=1&amp;mesFinalSelecionado=12&amp;rs%3AParameterLanguage=" TargetMode="External"/><Relationship Id="rId9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0.00.100&amp;municipioSelecionado=3109006&amp;orgaoSelecionado=273&amp;mesInicialSelecionado=1&amp;mesFinalSelecionado=12&amp;rs%3AParameterLanguage=" TargetMode="External"/><Relationship Id="rId9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2.00.100&amp;municipioSelecionado=3109006&amp;orgaoSelecionado=273&amp;mesInicialSelecionado=1&amp;mesFinalSelecionado=12&amp;rs%3AParameterLanguage=" TargetMode="External"/><Relationship Id="rId9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2.00.100&amp;municipioSelecionado=3109006&amp;orgaoSelecionado=273&amp;mesInicialSelecionado=1&amp;mesFinalSelecionado=12&amp;rs%3AParameterLanguage=" TargetMode="External"/><Relationship Id="rId9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6.00.100&amp;municipioSelecionado=3109006&amp;orgaoSelecionado=273&amp;mesInicialSelecionado=1&amp;mesFinalSelecionado=12&amp;rs%3AParameterLanguage=" TargetMode="External"/><Relationship Id="rId7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9.00.100&amp;municipioSelecionado=3109006&amp;orgaoSelecionado=273&amp;mesInicialSelecionado=1&amp;mesFinalSelecionado=12&amp;rs%3AParameterLanguage=" TargetMode="External"/><Relationship Id="rId7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50.43.00.129&amp;municipioSelecionado=3109006&amp;orgaoSelecionado=273&amp;mesInicialSelecionado=1&amp;mesFinalSelecionado=12&amp;rs%3AParameterLanguage=" TargetMode="External"/><Relationship Id="rId7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50.43.00.129&amp;municipioSelecionado=3109006&amp;orgaoSelecionado=273&amp;mesInicialSelecionado=1&amp;mesFinalSelecionado=12&amp;rs%3AParameterLanguage=" TargetMode="External"/><Relationship Id="rId7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0.00.100&amp;municipioSelecionado=3109006&amp;orgaoSelecionado=273&amp;mesInicialSelecionado=1&amp;mesFinalSelecionado=12&amp;rs%3AParameterLanguage=" TargetMode="External"/><Relationship Id="rId7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0.00.129&amp;municipioSelecionado=3109006&amp;orgaoSelecionado=273&amp;mesInicialSelecionado=1&amp;mesFinalSelecionado=12&amp;rs%3AParameterLanguage=" TargetMode="External"/><Relationship Id="rId7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0.00.100&amp;municipioSelecionado=3109006&amp;orgaoSelecionado=273&amp;mesInicialSelecionado=1&amp;mesFinalSelecionado=12&amp;rs%3AParameterLanguage=" TargetMode="External"/><Relationship Id="rId7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2.00.229&amp;municipioSelecionado=3109006&amp;orgaoSelecionado=273&amp;mesInicialSelecionado=1&amp;mesFinalSelecionado=12&amp;rs%3AParameterLanguage=" TargetMode="External"/><Relationship Id="rId7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2.00.229&amp;municipioSelecionado=3109006&amp;orgaoSelecionado=273&amp;mesInicialSelecionado=1&amp;mesFinalSelecionado=12&amp;rs%3AParameterLanguage=" TargetMode="External"/><Relationship Id="rId7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6.00.129&amp;municipioSelecionado=3109006&amp;orgaoSelecionado=273&amp;mesInicialSelecionado=1&amp;mesFinalSelecionado=12&amp;rs%3AParameterLanguage=" TargetMode="External"/><Relationship Id="rId7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6.00.129&amp;municipioSelecionado=3109006&amp;orgaoSelecionado=273&amp;mesInicialSelecionado=1&amp;mesFinalSelecionado=12&amp;rs%3AParameterLanguage=" TargetMode="External"/><Relationship Id="rId14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13.00.100&amp;municipioSelecionado=3109006&amp;orgaoSelecionado=273&amp;mesInicialSelecionado=1&amp;mesFinalSelecionado=12&amp;rs%3AParameterLanguage=" TargetMode="External"/><Relationship Id="rId14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13.00.100&amp;municipioSelecionado=3109006&amp;orgaoSelecionado=273&amp;mesInicialSelecionado=1&amp;mesFinalSelecionado=12&amp;rs%3AParameterLanguage=" TargetMode="External"/><Relationship Id="rId14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94.00.100&amp;municipioSelecionado=3109006&amp;orgaoSelecionado=273&amp;mesInicialSelecionado=1&amp;mesFinalSelecionado=12&amp;rs%3AParameterLanguage=" TargetMode="External"/><Relationship Id="rId14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94.00.100&amp;municipioSelecionado=3109006&amp;orgaoSelecionado=273&amp;mesInicialSelecionado=1&amp;mesFinalSelecionado=12&amp;rs%3AParameterLanguage=" TargetMode="External"/><Relationship Id="rId14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14.00.100&amp;municipioSelecionado=3109006&amp;orgaoSelecionado=273&amp;mesInicialSelecionado=1&amp;mesFinalSelecionado=12&amp;rs%3AParameterLanguage=" TargetMode="External"/><Relationship Id="rId14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14.00.100&amp;municipioSelecionado=3109006&amp;orgaoSelecionado=273&amp;mesInicialSelecionado=1&amp;mesFinalSelecionado=12&amp;rs%3AParameterLanguage=" TargetMode="External"/><Relationship Id="rId14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0.00.100&amp;municipioSelecionado=3109006&amp;orgaoSelecionado=273&amp;mesInicialSelecionado=1&amp;mesFinalSelecionado=12&amp;rs%3AParameterLanguage=" TargetMode="External"/><Relationship Id="rId14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0.00.100&amp;municipioSelecionado=3109006&amp;orgaoSelecionado=273&amp;mesInicialSelecionado=1&amp;mesFinalSelecionado=12&amp;rs%3AParameterLanguage=" TargetMode="External"/><Relationship Id="rId14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6.00.100&amp;municipioSelecionado=3109006&amp;orgaoSelecionado=273&amp;mesInicialSelecionado=1&amp;mesFinalSelecionado=12&amp;rs%3AParameterLanguage=" TargetMode="External"/><Relationship Id="rId14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6.00.100&amp;municipioSelecionado=3109006&amp;orgaoSelecionado=273&amp;mesInicialSelecionado=1&amp;mesFinalSelecionado=12&amp;rs%3AParameterLanguage=" TargetMode="External"/><Relationship Id="rId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3.3.90.39.00.100&amp;municipioSelecionado=3109006&amp;orgaoSelecionado=272&amp;mesInicialSelecionado=1&amp;mesFinalSelecionado=12&amp;rs%3AParameterLanguage=" TargetMode="External"/><Relationship Id="rId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3.3.90.39.00.100&amp;municipioSelecionado=3109006&amp;orgaoSelecionado=272&amp;mesInicialSelecionado=1&amp;mesFinalSelecionado=12&amp;rs%3AParameterLanguage=" TargetMode="External"/><Relationship Id="rId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51.00.100&amp;municipioSelecionado=3109006&amp;orgaoSelecionado=272&amp;mesInicialSelecionado=1&amp;mesFinalSelecionado=12&amp;rs%3AParameterLanguage=" TargetMode="External"/><Relationship Id="rId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51.00.100&amp;municipioSelecionado=3109006&amp;orgaoSelecionado=272&amp;mesInicialSelecionado=1&amp;mesFinalSelecionado=12&amp;rs%3AParameterLanguage=" TargetMode="External"/><Relationship Id="rId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52.00.100&amp;municipioSelecionado=3109006&amp;orgaoSelecionado=272&amp;mesInicialSelecionado=1&amp;mesFinalSelecionado=12&amp;rs%3AParameterLanguage=" TargetMode="External"/><Relationship Id="rId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52.00.100&amp;municipioSelecionado=3109006&amp;orgaoSelecionado=272&amp;mesInicialSelecionado=1&amp;mesFinalSelecionado=12&amp;rs%3AParameterLanguage=" TargetMode="External"/><Relationship Id="rId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61.00.100&amp;municipioSelecionado=3109006&amp;orgaoSelecionado=272&amp;mesInicialSelecionado=1&amp;mesFinalSelecionado=12&amp;rs%3AParameterLanguage=" TargetMode="External"/><Relationship Id="rId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61.00.100&amp;municipioSelecionado=3109006&amp;orgaoSelecionado=272&amp;mesInicialSelecionado=1&amp;mesFinalSelecionado=12&amp;rs%3AParameterLanguage=" TargetMode="External"/><Relationship Id="rId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3.3.90.30.00.100&amp;municipioSelecionado=3109006&amp;orgaoSelecionado=272&amp;mesInicialSelecionado=1&amp;mesFinalSelecionado=12&amp;rs%3AParameterLanguage=" TargetMode="External"/><Relationship Id="rId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3.3.90.30.00.100&amp;municipioSelecionado=3109006&amp;orgaoSelecionado=272&amp;mesInicialSelecionado=1&amp;mesFinalSelecionado=12&amp;rs%3AParameterLanguage=" TargetMode="External"/><Relationship Id="rId4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53&amp;municipioSelecionado=3109006&amp;orgaoSelecionado=273&amp;mesInicialSelecionado=1&amp;mesFinalSelecionado=12&amp;rs%3AParameterLanguage=" TargetMode="External"/><Relationship Id="rId4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55&amp;municipioSelecionado=3109006&amp;orgaoSelecionado=273&amp;mesInicialSelecionado=1&amp;mesFinalSelecionado=12&amp;rs%3AParameterLanguage=" TargetMode="External"/><Relationship Id="rId4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00&amp;municipioSelecionado=3109006&amp;orgaoSelecionado=273&amp;mesInicialSelecionado=1&amp;mesFinalSelecionado=12&amp;rs%3AParameterLanguage=" TargetMode="External"/><Relationship Id="rId4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1.00.102&amp;municipioSelecionado=3109006&amp;orgaoSelecionado=273&amp;mesInicialSelecionado=1&amp;mesFinalSelecionado=12&amp;rs%3AParameterLanguage=" TargetMode="External"/><Relationship Id="rId4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1.00.150&amp;municipioSelecionado=3109006&amp;orgaoSelecionado=273&amp;mesInicialSelecionado=1&amp;mesFinalSelecionado=12&amp;rs%3AParameterLanguage=" TargetMode="External"/><Relationship Id="rId4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1.00.155&amp;municipioSelecionado=3109006&amp;orgaoSelecionado=273&amp;mesInicialSelecionado=1&amp;mesFinalSelecionado=12&amp;rs%3AParameterLanguage=" TargetMode="External"/><Relationship Id="rId4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1.00.102&amp;municipioSelecionado=3109006&amp;orgaoSelecionado=273&amp;mesInicialSelecionado=1&amp;mesFinalSelecionado=12&amp;rs%3AParameterLanguage=" TargetMode="External"/><Relationship Id="rId4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02&amp;municipioSelecionado=3109006&amp;orgaoSelecionado=273&amp;mesInicialSelecionado=1&amp;mesFinalSelecionado=12&amp;rs%3AParameterLanguage=" TargetMode="External"/><Relationship Id="rId4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23&amp;municipioSelecionado=3109006&amp;orgaoSelecionado=273&amp;mesInicialSelecionado=1&amp;mesFinalSelecionado=12&amp;rs%3AParameterLanguage=" TargetMode="External"/><Relationship Id="rId4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50&amp;municipioSelecionado=3109006&amp;orgaoSelecionado=273&amp;mesInicialSelecionado=1&amp;mesFinalSelecionado=12&amp;rs%3AParameterLanguage=" TargetMode="External"/><Relationship Id="rId11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2.0005.1040.4.4.90.52.00.100&amp;municipioSelecionado=3109006&amp;orgaoSelecionado=273&amp;mesInicialSelecionado=1&amp;mesFinalSelecionado=12&amp;rs%3AParameterLanguage=" TargetMode="External"/><Relationship Id="rId11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2.0005.1040.4.4.90.52.00.100&amp;municipioSelecionado=3109006&amp;orgaoSelecionado=273&amp;mesInicialSelecionado=1&amp;mesFinalSelecionado=12&amp;rs%3AParameterLanguage=" TargetMode="External"/><Relationship Id="rId11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04.00.100&amp;municipioSelecionado=3109006&amp;orgaoSelecionado=273&amp;mesInicialSelecionado=1&amp;mesFinalSelecionado=12&amp;rs%3AParameterLanguage=" TargetMode="External"/><Relationship Id="rId11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04.00.100&amp;municipioSelecionado=3109006&amp;orgaoSelecionado=273&amp;mesInicialSelecionado=1&amp;mesFinalSelecionado=12&amp;rs%3AParameterLanguage=" TargetMode="External"/><Relationship Id="rId11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11.00.100&amp;municipioSelecionado=3109006&amp;orgaoSelecionado=273&amp;mesInicialSelecionado=1&amp;mesFinalSelecionado=12&amp;rs%3AParameterLanguage=" TargetMode="External"/><Relationship Id="rId11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11.00.100&amp;municipioSelecionado=3109006&amp;orgaoSelecionado=273&amp;mesInicialSelecionado=1&amp;mesFinalSelecionado=12&amp;rs%3AParameterLanguage=" TargetMode="External"/><Relationship Id="rId11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13.00.100&amp;municipioSelecionado=3109006&amp;orgaoSelecionado=273&amp;mesInicialSelecionado=1&amp;mesFinalSelecionado=12&amp;rs%3AParameterLanguage=" TargetMode="External"/><Relationship Id="rId11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13.00.100&amp;municipioSelecionado=3109006&amp;orgaoSelecionado=273&amp;mesInicialSelecionado=1&amp;mesFinalSelecionado=12&amp;rs%3AParameterLanguage=" TargetMode="External"/><Relationship Id="rId11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94.00.100&amp;municipioSelecionado=3109006&amp;orgaoSelecionado=273&amp;mesInicialSelecionado=1&amp;mesFinalSelecionado=12&amp;rs%3AParameterLanguage=" TargetMode="External"/><Relationship Id="rId11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94.00.100&amp;municipioSelecionado=3109006&amp;orgaoSelecionado=273&amp;mesInicialSelecionado=1&amp;mesFinalSelecionado=12&amp;rs%3AParameterLanguage=" TargetMode="External"/><Relationship Id="rId1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93.00.100&amp;municipioSelecionado=3109006&amp;orgaoSelecionado=272&amp;mesInicialSelecionado=1&amp;mesFinalSelecionado=12&amp;rs%3AParameterLanguage=" TargetMode="External"/><Relationship Id="rId1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93.00.100&amp;municipioSelecionado=3109006&amp;orgaoSelecionado=272&amp;mesInicialSelecionado=1&amp;mesFinalSelecionado=12&amp;rs%3AParameterLanguage=" TargetMode="External"/><Relationship Id="rId1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1006.4.4.90.52.00.100&amp;municipioSelecionado=3109006&amp;orgaoSelecionado=273&amp;mesInicialSelecionado=1&amp;mesFinalSelecionado=12&amp;rs%3AParameterLanguage=" TargetMode="External"/><Relationship Id="rId1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1006.4.4.90.52.00.100&amp;municipioSelecionado=3109006&amp;orgaoSelecionado=273&amp;mesInicialSelecionado=1&amp;mesFinalSelecionado=12&amp;rs%3AParameterLanguage=" TargetMode="External"/><Relationship Id="rId1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04.00.100&amp;municipioSelecionado=3109006&amp;orgaoSelecionado=273&amp;mesInicialSelecionado=1&amp;mesFinalSelecionado=12&amp;rs%3AParameterLanguage=" TargetMode="External"/><Relationship Id="rId1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04.00.100&amp;municipioSelecionado=3109006&amp;orgaoSelecionado=273&amp;mesInicialSelecionado=1&amp;mesFinalSelecionado=12&amp;rs%3AParameterLanguage=" TargetMode="External"/><Relationship Id="rId1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11.00.100&amp;municipioSelecionado=3109006&amp;orgaoSelecionado=273&amp;mesInicialSelecionado=1&amp;mesFinalSelecionado=12&amp;rs%3AParameterLanguage=" TargetMode="External"/><Relationship Id="rId1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11.00.100&amp;municipioSelecionado=3109006&amp;orgaoSelecionado=273&amp;mesInicialSelecionado=1&amp;mesFinalSelecionado=12&amp;rs%3AParameterLanguage=" TargetMode="External"/><Relationship Id="rId1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13.00.100&amp;municipioSelecionado=3109006&amp;orgaoSelecionado=273&amp;mesInicialSelecionado=1&amp;mesFinalSelecionado=12&amp;rs%3AParameterLanguage=" TargetMode="External"/><Relationship Id="rId1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13.00.100&amp;municipioSelecionado=3109006&amp;orgaoSelecionado=273&amp;mesInicialSelecionado=1&amp;mesFinalSelecionado=12&amp;rs%3AParameterLanguage=" TargetMode="External"/><Relationship Id="rId9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6.00.129&amp;municipioSelecionado=3109006&amp;orgaoSelecionado=273&amp;mesInicialSelecionado=1&amp;mesFinalSelecionado=12&amp;rs%3AParameterLanguage=" TargetMode="External"/><Relationship Id="rId9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6.00.100&amp;municipioSelecionado=3109006&amp;orgaoSelecionado=273&amp;mesInicialSelecionado=1&amp;mesFinalSelecionado=12&amp;rs%3AParameterLanguage=" TargetMode="External"/><Relationship Id="rId9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9.00.100&amp;municipioSelecionado=3109006&amp;orgaoSelecionado=273&amp;mesInicialSelecionado=1&amp;mesFinalSelecionado=12&amp;rs%3AParameterLanguage=" TargetMode="External"/><Relationship Id="rId9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9.00.129&amp;municipioSelecionado=3109006&amp;orgaoSelecionado=273&amp;mesInicialSelecionado=1&amp;mesFinalSelecionado=12&amp;rs%3AParameterLanguage=" TargetMode="External"/><Relationship Id="rId9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9.00.100&amp;municipioSelecionado=3109006&amp;orgaoSelecionado=273&amp;mesInicialSelecionado=1&amp;mesFinalSelecionado=12&amp;rs%3AParameterLanguage=" TargetMode="External"/><Relationship Id="rId9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47.00.100&amp;municipioSelecionado=3109006&amp;orgaoSelecionado=273&amp;mesInicialSelecionado=1&amp;mesFinalSelecionado=12&amp;rs%3AParameterLanguage=" TargetMode="External"/><Relationship Id="rId9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47.00.129&amp;municipioSelecionado=3109006&amp;orgaoSelecionado=273&amp;mesInicialSelecionado=1&amp;mesFinalSelecionado=12&amp;rs%3AParameterLanguage=" TargetMode="External"/><Relationship Id="rId9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47.00.100&amp;municipioSelecionado=3109006&amp;orgaoSelecionado=273&amp;mesInicialSelecionado=1&amp;mesFinalSelecionado=12&amp;rs%3AParameterLanguage=" TargetMode="External"/><Relationship Id="rId9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04.00.100&amp;municipioSelecionado=3109006&amp;orgaoSelecionado=273&amp;mesInicialSelecionado=1&amp;mesFinalSelecionado=12&amp;rs%3AParameterLanguage=" TargetMode="External"/><Relationship Id="rId9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04.00.100&amp;municipioSelecionado=3109006&amp;orgaoSelecionado=273&amp;mesInicialSelecionado=1&amp;mesFinalSelecionado=12&amp;rs%3AParameterLanguage=" TargetMode="External"/><Relationship Id="rId7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9.00.129&amp;municipioSelecionado=3109006&amp;orgaoSelecionado=273&amp;mesInicialSelecionado=1&amp;mesFinalSelecionado=12&amp;rs%3AParameterLanguage=" TargetMode="External"/><Relationship Id="rId7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9.00.129&amp;municipioSelecionado=3109006&amp;orgaoSelecionado=273&amp;mesInicialSelecionado=1&amp;mesFinalSelecionado=12&amp;rs%3AParameterLanguage=" TargetMode="External"/><Relationship Id="rId7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47.00.129&amp;municipioSelecionado=3109006&amp;orgaoSelecionado=273&amp;mesInicialSelecionado=1&amp;mesFinalSelecionado=12&amp;rs%3AParameterLanguage=" TargetMode="External"/><Relationship Id="rId7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47.00.129&amp;municipioSelecionado=3109006&amp;orgaoSelecionado=273&amp;mesInicialSelecionado=1&amp;mesFinalSelecionado=12&amp;rs%3AParameterLanguage=" TargetMode="External"/><Relationship Id="rId7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04.00.229&amp;municipioSelecionado=3109006&amp;orgaoSelecionado=273&amp;mesInicialSelecionado=1&amp;mesFinalSelecionado=12&amp;rs%3AParameterLanguage=" TargetMode="External"/><Relationship Id="rId7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04.00.229&amp;municipioSelecionado=3109006&amp;orgaoSelecionado=273&amp;mesInicialSelecionado=1&amp;mesFinalSelecionado=12&amp;rs%3AParameterLanguage=" TargetMode="External"/><Relationship Id="rId7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13.00.229&amp;municipioSelecionado=3109006&amp;orgaoSelecionado=273&amp;mesInicialSelecionado=1&amp;mesFinalSelecionado=12&amp;rs%3AParameterLanguage=" TargetMode="External"/><Relationship Id="rId7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13.00.229&amp;municipioSelecionado=3109006&amp;orgaoSelecionado=273&amp;mesInicialSelecionado=1&amp;mesFinalSelecionado=12&amp;rs%3AParameterLanguage=" TargetMode="External"/><Relationship Id="rId7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94.00.229&amp;municipioSelecionado=3109006&amp;orgaoSelecionado=273&amp;mesInicialSelecionado=1&amp;mesFinalSelecionado=12&amp;rs%3AParameterLanguage=" TargetMode="External"/><Relationship Id="rId7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94.00.229&amp;municipioSelecionado=3109006&amp;orgaoSelecionado=273&amp;mesInicialSelecionado=1&amp;mesFinalSelecionado=12&amp;rs%3AParameterLanguage=" TargetMode="External"/><Relationship Id="rId14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9.00.100&amp;municipioSelecionado=3109006&amp;orgaoSelecionado=273&amp;mesInicialSelecionado=1&amp;mesFinalSelecionado=12&amp;rs%3AParameterLanguage=" TargetMode="External"/><Relationship Id="rId14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9.00.100&amp;municipioSelecionado=3109006&amp;orgaoSelecionado=273&amp;mesInicialSelecionado=1&amp;mesFinalSelecionado=12&amp;rs%3AParameterLanguage=" TargetMode="External"/><Relationship Id="rId14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47.00.100&amp;municipioSelecionado=3109006&amp;orgaoSelecionado=273&amp;mesInicialSelecionado=1&amp;mesFinalSelecionado=12&amp;rs%3AParameterLanguage=" TargetMode="External"/><Relationship Id="rId14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47.00.100&amp;municipioSelecionado=3109006&amp;orgaoSelecionado=273&amp;mesInicialSelecionado=1&amp;mesFinalSelecionado=12&amp;rs%3AParameterLanguage=" TargetMode="External"/><Relationship Id="rId14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48.3.3.90.30.00.100&amp;municipioSelecionado=3109006&amp;orgaoSelecionado=273&amp;mesInicialSelecionado=1&amp;mesFinalSelecionado=12&amp;rs%3AParameterLanguage=" TargetMode="External"/><Relationship Id="rId14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48.3.3.90.30.00.100&amp;municipioSelecionado=3109006&amp;orgaoSelecionado=273&amp;mesInicialSelecionado=1&amp;mesFinalSelecionado=12&amp;rs%3AParameterLanguage=" TargetMode="External"/><Relationship Id="rId14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48.3.3.90.39.00.100&amp;municipioSelecionado=3109006&amp;orgaoSelecionado=273&amp;mesInicialSelecionado=1&amp;mesFinalSelecionado=12&amp;rs%3AParameterLanguage=" TargetMode="External"/><Relationship Id="rId14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48.3.3.90.39.00.100&amp;municipioSelecionado=3109006&amp;orgaoSelecionado=273&amp;mesInicialSelecionado=1&amp;mesFinalSelecionado=12&amp;rs%3AParameterLanguage=" TargetMode="External"/><Relationship Id="rId14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0.00.100&amp;municipioSelecionado=3109006&amp;orgaoSelecionado=273&amp;mesInicialSelecionado=1&amp;mesFinalSelecionado=12&amp;rs%3AParameterLanguage=" TargetMode="External"/><Relationship Id="rId14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0.00.100&amp;municipioSelecionado=3109006&amp;orgaoSelecionado=273&amp;mesInicialSelecionado=1&amp;mesFinalSelecionado=12&amp;rs%3AParameterLanguage=" TargetMode="External"/><Relationship Id="rId4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55&amp;municipioSelecionado=3109006&amp;orgaoSelecionado=273&amp;mesInicialSelecionado=1&amp;mesFinalSelecionado=12&amp;rs%3AParameterLanguage=" TargetMode="External"/><Relationship Id="rId4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02&amp;municipioSelecionado=3109006&amp;orgaoSelecionado=273&amp;mesInicialSelecionado=1&amp;mesFinalSelecionado=12&amp;rs%3AParameterLanguage=" TargetMode="External"/><Relationship Id="rId4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00&amp;municipioSelecionado=3109006&amp;orgaoSelecionado=273&amp;mesInicialSelecionado=1&amp;mesFinalSelecionado=12&amp;rs%3AParameterLanguage=" TargetMode="External"/><Relationship Id="rId4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02&amp;municipioSelecionado=3109006&amp;orgaoSelecionado=273&amp;mesInicialSelecionado=1&amp;mesFinalSelecionado=12&amp;rs%3AParameterLanguage=" TargetMode="External"/><Relationship Id="rId4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48&amp;municipioSelecionado=3109006&amp;orgaoSelecionado=273&amp;mesInicialSelecionado=1&amp;mesFinalSelecionado=12&amp;rs%3AParameterLanguage=" TargetMode="External"/><Relationship Id="rId4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55&amp;municipioSelecionado=3109006&amp;orgaoSelecionado=273&amp;mesInicialSelecionado=1&amp;mesFinalSelecionado=12&amp;rs%3AParameterLanguage=" TargetMode="External"/><Relationship Id="rId4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00&amp;municipioSelecionado=3109006&amp;orgaoSelecionado=273&amp;mesInicialSelecionado=1&amp;mesFinalSelecionado=12&amp;rs%3AParameterLanguage=" TargetMode="External"/><Relationship Id="rId4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00&amp;municipioSelecionado=3109006&amp;orgaoSelecionado=273&amp;mesInicialSelecionado=1&amp;mesFinalSelecionado=12&amp;rs%3AParameterLanguage=" TargetMode="External"/><Relationship Id="rId4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02&amp;municipioSelecionado=3109006&amp;orgaoSelecionado=273&amp;mesInicialSelecionado=1&amp;mesFinalSelecionado=12&amp;rs%3AParameterLanguage=" TargetMode="External"/><Relationship Id="rId4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48&amp;municipioSelecionado=3109006&amp;orgaoSelecionado=273&amp;mesInicialSelecionado=1&amp;mesFinalSelecionado=12&amp;rs%3AParameterLanguage=" TargetMode="External"/><Relationship Id="rId11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14.00.100&amp;municipioSelecionado=3109006&amp;orgaoSelecionado=273&amp;mesInicialSelecionado=1&amp;mesFinalSelecionado=12&amp;rs%3AParameterLanguage=" TargetMode="External"/><Relationship Id="rId11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14.00.100&amp;municipioSelecionado=3109006&amp;orgaoSelecionado=273&amp;mesInicialSelecionado=1&amp;mesFinalSelecionado=12&amp;rs%3AParameterLanguage=" TargetMode="External"/><Relationship Id="rId11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0.00.100&amp;municipioSelecionado=3109006&amp;orgaoSelecionado=273&amp;mesInicialSelecionado=1&amp;mesFinalSelecionado=12&amp;rs%3AParameterLanguage=" TargetMode="External"/><Relationship Id="rId11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0.00.100&amp;municipioSelecionado=3109006&amp;orgaoSelecionado=273&amp;mesInicialSelecionado=1&amp;mesFinalSelecionado=12&amp;rs%3AParameterLanguage=" TargetMode="External"/><Relationship Id="rId11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3.00.100&amp;municipioSelecionado=3109006&amp;orgaoSelecionado=273&amp;mesInicialSelecionado=1&amp;mesFinalSelecionado=12&amp;rs%3AParameterLanguage=" TargetMode="External"/><Relationship Id="rId11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3.00.100&amp;municipioSelecionado=3109006&amp;orgaoSelecionado=273&amp;mesInicialSelecionado=1&amp;mesFinalSelecionado=12&amp;rs%3AParameterLanguage=" TargetMode="External"/><Relationship Id="rId11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4.00.100&amp;municipioSelecionado=3109006&amp;orgaoSelecionado=273&amp;mesInicialSelecionado=1&amp;mesFinalSelecionado=12&amp;rs%3AParameterLanguage=" TargetMode="External"/><Relationship Id="rId11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4.00.100&amp;municipioSelecionado=3109006&amp;orgaoSelecionado=273&amp;mesInicialSelecionado=1&amp;mesFinalSelecionado=12&amp;rs%3AParameterLanguage=" TargetMode="External"/><Relationship Id="rId11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6.00.100&amp;municipioSelecionado=3109006&amp;orgaoSelecionado=273&amp;mesInicialSelecionado=1&amp;mesFinalSelecionado=12&amp;rs%3AParameterLanguage=" TargetMode="External"/><Relationship Id="rId11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6.00.100&amp;municipioSelecionado=3109006&amp;orgaoSelecionado=273&amp;mesInicialSelecionado=1&amp;mesFinalSelecionado=12&amp;rs%3AParameterLanguage=" TargetMode="External"/><Relationship Id="rId1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94.00.100&amp;municipioSelecionado=3109006&amp;orgaoSelecionado=273&amp;mesInicialSelecionado=1&amp;mesFinalSelecionado=12&amp;rs%3AParameterLanguage=" TargetMode="External"/><Relationship Id="rId1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94.00.100&amp;municipioSelecionado=3109006&amp;orgaoSelecionado=273&amp;mesInicialSelecionado=1&amp;mesFinalSelecionado=12&amp;rs%3AParameterLanguage=" TargetMode="External"/><Relationship Id="rId1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14.00.100&amp;municipioSelecionado=3109006&amp;orgaoSelecionado=273&amp;mesInicialSelecionado=1&amp;mesFinalSelecionado=12&amp;rs%3AParameterLanguage=" TargetMode="External"/><Relationship Id="rId1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14.00.100&amp;municipioSelecionado=3109006&amp;orgaoSelecionado=273&amp;mesInicialSelecionado=1&amp;mesFinalSelecionado=12&amp;rs%3AParameterLanguage=" TargetMode="External"/><Relationship Id="rId1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0.00.100&amp;municipioSelecionado=3109006&amp;orgaoSelecionado=273&amp;mesInicialSelecionado=1&amp;mesFinalSelecionado=12&amp;rs%3AParameterLanguage=" TargetMode="External"/><Relationship Id="rId1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0.00.100&amp;municipioSelecionado=3109006&amp;orgaoSelecionado=273&amp;mesInicialSelecionado=1&amp;mesFinalSelecionado=12&amp;rs%3AParameterLanguage=" TargetMode="External"/><Relationship Id="rId1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3.00.100&amp;municipioSelecionado=3109006&amp;orgaoSelecionado=273&amp;mesInicialSelecionado=1&amp;mesFinalSelecionado=12&amp;rs%3AParameterLanguage=" TargetMode="External"/><Relationship Id="rId1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3.00.100&amp;municipioSelecionado=3109006&amp;orgaoSelecionado=273&amp;mesInicialSelecionado=1&amp;mesFinalSelecionado=12&amp;rs%3AParameterLanguage=" TargetMode="External"/><Relationship Id="rId1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4.00.100&amp;municipioSelecionado=3109006&amp;orgaoSelecionado=273&amp;mesInicialSelecionado=1&amp;mesFinalSelecionado=12&amp;rs%3AParameterLanguage=" TargetMode="External"/><Relationship Id="rId1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4.00.100&amp;municipioSelecionado=3109006&amp;orgaoSelecionado=273&amp;mesInicialSelecionado=1&amp;mesFinalSelecionado=12&amp;rs%3AParameterLanguage=" TargetMode="External"/><Relationship Id="rId9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1.00.100&amp;municipioSelecionado=3109006&amp;orgaoSelecionado=273&amp;mesInicialSelecionado=1&amp;mesFinalSelecionado=12&amp;rs%3AParameterLanguage=" TargetMode="External"/><Relationship Id="rId9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1.00.129&amp;municipioSelecionado=3109006&amp;orgaoSelecionado=273&amp;mesInicialSelecionado=1&amp;mesFinalSelecionado=12&amp;rs%3AParameterLanguage=" TargetMode="External"/><Relationship Id="rId9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1.00.100&amp;municipioSelecionado=3109006&amp;orgaoSelecionado=273&amp;mesInicialSelecionado=1&amp;mesFinalSelecionado=12&amp;rs%3AParameterLanguage=" TargetMode="External"/><Relationship Id="rId9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3.00.100&amp;municipioSelecionado=3109006&amp;orgaoSelecionado=273&amp;mesInicialSelecionado=1&amp;mesFinalSelecionado=12&amp;rs%3AParameterLanguage=" TargetMode="External"/><Relationship Id="rId9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3.00.129&amp;municipioSelecionado=3109006&amp;orgaoSelecionado=273&amp;mesInicialSelecionado=1&amp;mesFinalSelecionado=12&amp;rs%3AParameterLanguage=" TargetMode="External"/><Relationship Id="rId9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3.00.100&amp;municipioSelecionado=3109006&amp;orgaoSelecionado=273&amp;mesInicialSelecionado=1&amp;mesFinalSelecionado=12&amp;rs%3AParameterLanguage=" TargetMode="External"/><Relationship Id="rId9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0.00.100&amp;municipioSelecionado=3109006&amp;orgaoSelecionado=273&amp;mesInicialSelecionado=1&amp;mesFinalSelecionado=12&amp;rs%3AParameterLanguage=" TargetMode="External"/><Relationship Id="rId9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0.00.129&amp;municipioSelecionado=3109006&amp;orgaoSelecionado=273&amp;mesInicialSelecionado=1&amp;mesFinalSelecionado=12&amp;rs%3AParameterLanguage=" TargetMode="External"/><Relationship Id="rId9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0.00.100&amp;municipioSelecionado=3109006&amp;orgaoSelecionado=273&amp;mesInicialSelecionado=1&amp;mesFinalSelecionado=12&amp;rs%3AParameterLanguage=" TargetMode="External"/><Relationship Id="rId9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2.00.129&amp;municipioSelecionado=3109006&amp;orgaoSelecionado=273&amp;mesInicialSelecionado=1&amp;mesFinalSelecionado=12&amp;rs%3AParameterLanguage=" TargetMode="External"/><Relationship Id="rId6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6.00.102&amp;municipioSelecionado=3109006&amp;orgaoSelecionado=273&amp;mesInicialSelecionado=1&amp;mesFinalSelecionado=12&amp;rs%3AParameterLanguage=" TargetMode="External"/><Relationship Id="rId6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6.00.102&amp;municipioSelecionado=3109006&amp;orgaoSelecionado=273&amp;mesInicialSelecionado=1&amp;mesFinalSelecionado=12&amp;rs%3AParameterLanguage=" TargetMode="External"/><Relationship Id="rId6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9.00.102&amp;municipioSelecionado=3109006&amp;orgaoSelecionado=273&amp;mesInicialSelecionado=1&amp;mesFinalSelecionado=12&amp;rs%3AParameterLanguage=" TargetMode="External"/><Relationship Id="rId6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9.00.102&amp;municipioSelecionado=3109006&amp;orgaoSelecionado=273&amp;mesInicialSelecionado=1&amp;mesFinalSelecionado=12&amp;rs%3AParameterLanguage=" TargetMode="External"/><Relationship Id="rId6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47.00.102&amp;municipioSelecionado=3109006&amp;orgaoSelecionado=273&amp;mesInicialSelecionado=1&amp;mesFinalSelecionado=12&amp;rs%3AParameterLanguage=" TargetMode="External"/><Relationship Id="rId6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47.00.102&amp;municipioSelecionado=3109006&amp;orgaoSelecionado=273&amp;mesInicialSelecionado=1&amp;mesFinalSelecionado=12&amp;rs%3AParameterLanguage=" TargetMode="External"/><Relationship Id="rId6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92.00.102&amp;municipioSelecionado=3109006&amp;orgaoSelecionado=273&amp;mesInicialSelecionado=1&amp;mesFinalSelecionado=12&amp;rs%3AParameterLanguage=" TargetMode="External"/><Relationship Id="rId6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92.00.102&amp;municipioSelecionado=3109006&amp;orgaoSelecionado=273&amp;mesInicialSelecionado=1&amp;mesFinalSelecionado=12&amp;rs%3AParameterLanguage=" TargetMode="External"/><Relationship Id="rId6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93.00.102&amp;municipioSelecionado=3109006&amp;orgaoSelecionado=273&amp;mesInicialSelecionado=1&amp;mesFinalSelecionado=12&amp;rs%3AParameterLanguage=" TargetMode="External"/><Relationship Id="rId6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93.00.102&amp;municipioSelecionado=3109006&amp;orgaoSelecionado=273&amp;mesInicialSelecionado=1&amp;mesFinalSelecionado=12&amp;rs%3AParameterLanguage=" TargetMode="External"/><Relationship Id="rId14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6.00.100&amp;municipioSelecionado=3109006&amp;orgaoSelecionado=273&amp;mesInicialSelecionado=1&amp;mesFinalSelecionado=12&amp;rs%3AParameterLanguage=" TargetMode="External"/><Relationship Id="rId14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6.00.100&amp;municipioSelecionado=3109006&amp;orgaoSelecionado=273&amp;mesInicialSelecionado=1&amp;mesFinalSelecionado=12&amp;rs%3AParameterLanguage=" TargetMode="External"/><Relationship Id="rId14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9.00.100&amp;municipioSelecionado=3109006&amp;orgaoSelecionado=273&amp;mesInicialSelecionado=1&amp;mesFinalSelecionado=12&amp;rs%3AParameterLanguage=" TargetMode="External"/><Relationship Id="rId14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9.00.100&amp;municipioSelecionado=3109006&amp;orgaoSelecionado=273&amp;mesInicialSelecionado=1&amp;mesFinalSelecionado=12&amp;rs%3AParameterLanguage=" TargetMode="External"/><Relationship Id="rId14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47.00.100&amp;municipioSelecionado=3109006&amp;orgaoSelecionado=273&amp;mesInicialSelecionado=1&amp;mesFinalSelecionado=12&amp;rs%3AParameterLanguage=" TargetMode="External"/><Relationship Id="rId14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47.00.100&amp;municipioSelecionado=3109006&amp;orgaoSelecionado=273&amp;mesInicialSelecionado=1&amp;mesFinalSelecionado=12&amp;rs%3AParameterLanguage=" TargetMode="External"/><Relationship Id="rId14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4.4.90.51.00.190&amp;municipioSelecionado=3109006&amp;orgaoSelecionado=273&amp;mesInicialSelecionado=1&amp;mesFinalSelecionado=12&amp;rs%3AParameterLanguage=" TargetMode="External"/><Relationship Id="rId14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4.4.90.51.00.190&amp;municipioSelecionado=3109006&amp;orgaoSelecionado=273&amp;mesInicialSelecionado=1&amp;mesFinalSelecionado=12&amp;rs%3AParameterLanguage=" TargetMode="External"/><Relationship Id="rId14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3.2.90.21.00.100&amp;municipioSelecionado=3109006&amp;orgaoSelecionado=273&amp;mesInicialSelecionado=1&amp;mesFinalSelecionado=12&amp;rs%3AParameterLanguage=" TargetMode="External"/><Relationship Id="rId14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3.2.90.21.00.100&amp;municipioSelecionado=3109006&amp;orgaoSelecionado=273&amp;mesInicialSelecionado=1&amp;mesFinalSelecionado=12&amp;rs%3AParameterLanguage=" TargetMode="External"/><Relationship Id="rId4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55&amp;municipioSelecionado=3109006&amp;orgaoSelecionado=273&amp;mesInicialSelecionado=1&amp;mesFinalSelecionado=12&amp;rs%3AParameterLanguage=" TargetMode="External"/><Relationship Id="rId4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00&amp;municipioSelecionado=3109006&amp;orgaoSelecionado=273&amp;mesInicialSelecionado=1&amp;mesFinalSelecionado=12&amp;rs%3AParameterLanguage=" TargetMode="External"/><Relationship Id="rId4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3.00.100&amp;municipioSelecionado=3109006&amp;orgaoSelecionado=273&amp;mesInicialSelecionado=1&amp;mesFinalSelecionado=12&amp;rs%3AParameterLanguage=" TargetMode="External"/><Relationship Id="rId4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3.00.102&amp;municipioSelecionado=3109006&amp;orgaoSelecionado=273&amp;mesInicialSelecionado=1&amp;mesFinalSelecionado=12&amp;rs%3AParameterLanguage=" TargetMode="External"/><Relationship Id="rId4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3.00.100&amp;municipioSelecionado=3109006&amp;orgaoSelecionado=273&amp;mesInicialSelecionado=1&amp;mesFinalSelecionado=12&amp;rs%3AParameterLanguage=" TargetMode="External"/><Relationship Id="rId4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6.00.102&amp;municipioSelecionado=3109006&amp;orgaoSelecionado=273&amp;mesInicialSelecionado=1&amp;mesFinalSelecionado=12&amp;rs%3AParameterLanguage=" TargetMode="External"/><Relationship Id="rId4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6.00.102&amp;municipioSelecionado=3109006&amp;orgaoSelecionado=273&amp;mesInicialSelecionado=1&amp;mesFinalSelecionado=12&amp;rs%3AParameterLanguage=" TargetMode="External"/><Relationship Id="rId4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94.00.102&amp;municipioSelecionado=3109006&amp;orgaoSelecionado=273&amp;mesInicialSelecionado=1&amp;mesFinalSelecionado=12&amp;rs%3AParameterLanguage=" TargetMode="External"/><Relationship Id="rId4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94.00.102&amp;municipioSelecionado=3109006&amp;orgaoSelecionado=273&amp;mesInicialSelecionado=1&amp;mesFinalSelecionado=12&amp;rs%3AParameterLanguage=" TargetMode="External"/><Relationship Id="rId4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14.00.102&amp;municipioSelecionado=3109006&amp;orgaoSelecionado=273&amp;mesInicialSelecionado=1&amp;mesFinalSelecionado=12&amp;rs%3AParameterLanguage=" TargetMode="External"/><Relationship Id="rId11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9.00.100&amp;municipioSelecionado=3109006&amp;orgaoSelecionado=273&amp;mesInicialSelecionado=1&amp;mesFinalSelecionado=12&amp;rs%3AParameterLanguage=" TargetMode="External"/><Relationship Id="rId11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9.00.100&amp;municipioSelecionado=3109006&amp;orgaoSelecionado=273&amp;mesInicialSelecionado=1&amp;mesFinalSelecionado=12&amp;rs%3AParameterLanguage=" TargetMode="External"/><Relationship Id="rId11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93.00.100&amp;municipioSelecionado=3109006&amp;orgaoSelecionado=273&amp;mesInicialSelecionado=1&amp;mesFinalSelecionado=12&amp;rs%3AParameterLanguage=" TargetMode="External"/><Relationship Id="rId11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93.00.100&amp;municipioSelecionado=3109006&amp;orgaoSelecionado=273&amp;mesInicialSelecionado=1&amp;mesFinalSelecionado=12&amp;rs%3AParameterLanguage=" TargetMode="External"/><Relationship Id="rId11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28.846.0005.2118.3.3.90.47.00.100&amp;municipioSelecionado=3109006&amp;orgaoSelecionado=273&amp;mesInicialSelecionado=1&amp;mesFinalSelecionado=12&amp;rs%3AParameterLanguage=" TargetMode="External"/><Relationship Id="rId11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28.846.0005.2118.3.3.90.47.00.100&amp;municipioSelecionado=3109006&amp;orgaoSelecionado=273&amp;mesInicialSelecionado=1&amp;mesFinalSelecionado=12&amp;rs%3AParameterLanguage=" TargetMode="External"/><Relationship Id="rId11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1041.4.4.90.52.00.100&amp;municipioSelecionado=3109006&amp;orgaoSelecionado=273&amp;mesInicialSelecionado=1&amp;mesFinalSelecionado=12&amp;rs%3AParameterLanguage=" TargetMode="External"/><Relationship Id="rId11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1041.4.4.90.52.00.100&amp;municipioSelecionado=3109006&amp;orgaoSelecionado=273&amp;mesInicialSelecionado=1&amp;mesFinalSelecionado=12&amp;rs%3AParameterLanguage=" TargetMode="External"/><Relationship Id="rId11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04.00.100&amp;municipioSelecionado=3109006&amp;orgaoSelecionado=273&amp;mesInicialSelecionado=1&amp;mesFinalSelecionado=12&amp;rs%3AParameterLanguage=" TargetMode="External"/><Relationship Id="rId11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04.00.100&amp;municipioSelecionado=3109006&amp;orgaoSelecionado=273&amp;mesInicialSelecionado=1&amp;mesFinalSelecionado=12&amp;rs%3AParameterLanguage=" TargetMode="External"/><Relationship Id="rId1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5.00.100&amp;municipioSelecionado=3109006&amp;orgaoSelecionado=273&amp;mesInicialSelecionado=1&amp;mesFinalSelecionado=12&amp;rs%3AParameterLanguage=" TargetMode="External"/><Relationship Id="rId1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5.00.100&amp;municipioSelecionado=3109006&amp;orgaoSelecionado=273&amp;mesInicialSelecionado=1&amp;mesFinalSelecionado=12&amp;rs%3AParameterLanguage=" TargetMode="External"/><Relationship Id="rId1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6.00.100&amp;municipioSelecionado=3109006&amp;orgaoSelecionado=273&amp;mesInicialSelecionado=1&amp;mesFinalSelecionado=12&amp;rs%3AParameterLanguage=" TargetMode="External"/><Relationship Id="rId1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6.00.100&amp;municipioSelecionado=3109006&amp;orgaoSelecionado=273&amp;mesInicialSelecionado=1&amp;mesFinalSelecionado=12&amp;rs%3AParameterLanguage=" TargetMode="External"/><Relationship Id="rId1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9.00.100&amp;municipioSelecionado=3109006&amp;orgaoSelecionado=273&amp;mesInicialSelecionado=1&amp;mesFinalSelecionado=12&amp;rs%3AParameterLanguage=" TargetMode="External"/><Relationship Id="rId1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9.00.100&amp;municipioSelecionado=3109006&amp;orgaoSelecionado=273&amp;mesInicialSelecionado=1&amp;mesFinalSelecionado=12&amp;rs%3AParameterLanguage=" TargetMode="External"/><Relationship Id="rId1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47.00.100&amp;municipioSelecionado=3109006&amp;orgaoSelecionado=273&amp;mesInicialSelecionado=1&amp;mesFinalSelecionado=12&amp;rs%3AParameterLanguage=" TargetMode="External"/><Relationship Id="rId1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47.00.100&amp;municipioSelecionado=3109006&amp;orgaoSelecionado=273&amp;mesInicialSelecionado=1&amp;mesFinalSelecionado=12&amp;rs%3AParameterLanguage=" TargetMode="External"/><Relationship Id="rId1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93.00.100&amp;municipioSelecionado=3109006&amp;orgaoSelecionado=273&amp;mesInicialSelecionado=1&amp;mesFinalSelecionado=12&amp;rs%3AParameterLanguage=" TargetMode="External"/><Relationship Id="rId1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93.00.100&amp;municipioSelecionado=3109006&amp;orgaoSelecionado=273&amp;mesInicialSelecionado=1&amp;mesFinalSelecionado=12&amp;rs%3AParameterLanguage=" TargetMode="External"/><Relationship Id="rId9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2.00.129&amp;municipioSelecionado=3109006&amp;orgaoSelecionado=273&amp;mesInicialSelecionado=1&amp;mesFinalSelecionado=12&amp;rs%3AParameterLanguage=" TargetMode="External"/><Relationship Id="rId9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6.00.100&amp;municipioSelecionado=3109006&amp;orgaoSelecionado=273&amp;mesInicialSelecionado=1&amp;mesFinalSelecionado=12&amp;rs%3AParameterLanguage=" TargetMode="External"/><Relationship Id="rId9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6.00.129&amp;municipioSelecionado=3109006&amp;orgaoSelecionado=273&amp;mesInicialSelecionado=1&amp;mesFinalSelecionado=12&amp;rs%3AParameterLanguage=" TargetMode="External"/><Relationship Id="rId9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6.00.100&amp;municipioSelecionado=3109006&amp;orgaoSelecionado=273&amp;mesInicialSelecionado=1&amp;mesFinalSelecionado=12&amp;rs%3AParameterLanguage=" TargetMode="External"/><Relationship Id="rId9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9.00.100&amp;municipioSelecionado=3109006&amp;orgaoSelecionado=273&amp;mesInicialSelecionado=1&amp;mesFinalSelecionado=12&amp;rs%3AParameterLanguage=" TargetMode="External"/><Relationship Id="rId9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9.00.129&amp;municipioSelecionado=3109006&amp;orgaoSelecionado=273&amp;mesInicialSelecionado=1&amp;mesFinalSelecionado=12&amp;rs%3AParameterLanguage=" TargetMode="External"/><Relationship Id="rId9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9.00.100&amp;municipioSelecionado=3109006&amp;orgaoSelecionado=273&amp;mesInicialSelecionado=1&amp;mesFinalSelecionado=12&amp;rs%3AParameterLanguage=" TargetMode="External"/><Relationship Id="rId9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20.3.3.90.32.00.100&amp;municipioSelecionado=3109006&amp;orgaoSelecionado=273&amp;mesInicialSelecionado=1&amp;mesFinalSelecionado=12&amp;rs%3AParameterLanguage=" TargetMode="External"/><Relationship Id="rId9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20.3.3.90.32.00.100&amp;municipioSelecionado=3109006&amp;orgaoSelecionado=273&amp;mesInicialSelecionado=1&amp;mesFinalSelecionado=12&amp;rs%3AParameterLanguage=" TargetMode="External"/><Relationship Id="rId9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32.00.100&amp;municipioSelecionado=3109006&amp;orgaoSelecionado=273&amp;mesInicialSelecionado=1&amp;mesFinalSelecionado=12&amp;rs%3AParameterLanguage=" TargetMode="External"/><Relationship Id="rId6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00&amp;municipioSelecionado=3109006&amp;orgaoSelecionado=273&amp;mesInicialSelecionado=1&amp;mesFinalSelecionado=12&amp;rs%3AParameterLanguage=" TargetMode="External"/><Relationship Id="rId6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02&amp;municipioSelecionado=3109006&amp;orgaoSelecionado=273&amp;mesInicialSelecionado=1&amp;mesFinalSelecionado=12&amp;rs%3AParameterLanguage=" TargetMode="External"/><Relationship Id="rId6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48&amp;municipioSelecionado=3109006&amp;orgaoSelecionado=273&amp;mesInicialSelecionado=1&amp;mesFinalSelecionado=12&amp;rs%3AParameterLanguage=" TargetMode="External"/><Relationship Id="rId6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49&amp;municipioSelecionado=3109006&amp;orgaoSelecionado=273&amp;mesInicialSelecionado=1&amp;mesFinalSelecionado=12&amp;rs%3AParameterLanguage=" TargetMode="External"/><Relationship Id="rId6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50&amp;municipioSelecionado=3109006&amp;orgaoSelecionado=273&amp;mesInicialSelecionado=1&amp;mesFinalSelecionado=12&amp;rs%3AParameterLanguage=" TargetMode="External"/><Relationship Id="rId6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55&amp;municipioSelecionado=3109006&amp;orgaoSelecionado=273&amp;mesInicialSelecionado=1&amp;mesFinalSelecionado=12&amp;rs%3AParameterLanguage=" TargetMode="External"/><Relationship Id="rId6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00&amp;municipioSelecionado=3109006&amp;orgaoSelecionado=273&amp;mesInicialSelecionado=1&amp;mesFinalSelecionado=12&amp;rs%3AParameterLanguage=" TargetMode="External"/><Relationship Id="rId6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02&amp;municipioSelecionado=3109006&amp;orgaoSelecionado=273&amp;mesInicialSelecionado=1&amp;mesFinalSelecionado=12&amp;rs%3AParameterLanguage=" TargetMode="External"/><Relationship Id="rId6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48&amp;municipioSelecionado=3109006&amp;orgaoSelecionado=273&amp;mesInicialSelecionado=1&amp;mesFinalSelecionado=12&amp;rs%3AParameterLanguage=" TargetMode="External"/><Relationship Id="rId6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49&amp;municipioSelecionado=3109006&amp;orgaoSelecionado=273&amp;mesInicialSelecionado=1&amp;mesFinalSelecionado=12&amp;rs%3AParameterLanguage=" TargetMode="External"/><Relationship Id="rId14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3.2.90.22.00.100&amp;municipioSelecionado=3109006&amp;orgaoSelecionado=273&amp;mesInicialSelecionado=1&amp;mesFinalSelecionado=12&amp;rs%3AParameterLanguage=" TargetMode="External"/><Relationship Id="rId14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3.2.90.22.00.100&amp;municipioSelecionado=3109006&amp;orgaoSelecionado=273&amp;mesInicialSelecionado=1&amp;mesFinalSelecionado=12&amp;rs%3AParameterLanguage=" TargetMode="External"/><Relationship Id="rId14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4.6.90.71.00.100&amp;municipioSelecionado=3109006&amp;orgaoSelecionado=273&amp;mesInicialSelecionado=1&amp;mesFinalSelecionado=12&amp;rs%3AParameterLanguage=" TargetMode="External"/><Relationship Id="rId14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4.6.90.71.00.100&amp;municipioSelecionado=3109006&amp;orgaoSelecionado=273&amp;mesInicialSelecionado=1&amp;mesFinalSelecionado=12&amp;rs%3AParameterLanguage=" TargetMode="External"/><Relationship Id="rId14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04.00.100&amp;municipioSelecionado=3109006&amp;orgaoSelecionado=273&amp;mesInicialSelecionado=1&amp;mesFinalSelecionado=12&amp;rs%3AParameterLanguage=" TargetMode="External"/><Relationship Id="rId14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04.00.100&amp;municipioSelecionado=3109006&amp;orgaoSelecionado=273&amp;mesInicialSelecionado=1&amp;mesFinalSelecionado=12&amp;rs%3AParameterLanguage=" TargetMode="External"/><Relationship Id="rId14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11.00.100&amp;municipioSelecionado=3109006&amp;orgaoSelecionado=273&amp;mesInicialSelecionado=1&amp;mesFinalSelecionado=12&amp;rs%3AParameterLanguage=" TargetMode="External"/><Relationship Id="rId14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11.00.100&amp;municipioSelecionado=3109006&amp;orgaoSelecionado=273&amp;mesInicialSelecionado=1&amp;mesFinalSelecionado=12&amp;rs%3AParameterLanguage=" TargetMode="External"/><Relationship Id="rId14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13.00.100&amp;municipioSelecionado=3109006&amp;orgaoSelecionado=273&amp;mesInicialSelecionado=1&amp;mesFinalSelecionado=12&amp;rs%3AParameterLanguage=" TargetMode="External"/><Relationship Id="rId14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13.00.100&amp;municipioSelecionado=3109006&amp;orgaoSelecionado=273&amp;mesInicialSelecionado=1&amp;mesFinalSelecionado=12&amp;rs%3AParameterLanguage=" TargetMode="External"/><Relationship Id="rId4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14.00.102&amp;municipioSelecionado=3109006&amp;orgaoSelecionado=273&amp;mesInicialSelecionado=1&amp;mesFinalSelecionado=12&amp;rs%3AParameterLanguage=" TargetMode="External"/><Relationship Id="rId4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0.00.102&amp;municipioSelecionado=3109006&amp;orgaoSelecionado=273&amp;mesInicialSelecionado=1&amp;mesFinalSelecionado=12&amp;rs%3AParameterLanguage=" TargetMode="External"/><Relationship Id="rId4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0.00.123&amp;municipioSelecionado=3109006&amp;orgaoSelecionado=273&amp;mesInicialSelecionado=1&amp;mesFinalSelecionado=12&amp;rs%3AParameterLanguage=" TargetMode="External"/><Relationship Id="rId4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0.00.148&amp;municipioSelecionado=3109006&amp;orgaoSelecionado=273&amp;mesInicialSelecionado=1&amp;mesFinalSelecionado=12&amp;rs%3AParameterLanguage=" TargetMode="External"/><Relationship Id="rId4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0.00.102&amp;municipioSelecionado=3109006&amp;orgaoSelecionado=273&amp;mesInicialSelecionado=1&amp;mesFinalSelecionado=12&amp;rs%3AParameterLanguage=" TargetMode="External"/><Relationship Id="rId4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3.00.102&amp;municipioSelecionado=3109006&amp;orgaoSelecionado=273&amp;mesInicialSelecionado=1&amp;mesFinalSelecionado=12&amp;rs%3AParameterLanguage=" TargetMode="External"/><Relationship Id="rId4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3.00.102&amp;municipioSelecionado=3109006&amp;orgaoSelecionado=273&amp;mesInicialSelecionado=1&amp;mesFinalSelecionado=12&amp;rs%3AParameterLanguage=" TargetMode="External"/><Relationship Id="rId4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4.00.102&amp;municipioSelecionado=3109006&amp;orgaoSelecionado=273&amp;mesInicialSelecionado=1&amp;mesFinalSelecionado=12&amp;rs%3AParameterLanguage=" TargetMode="External"/><Relationship Id="rId4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4.00.102&amp;municipioSelecionado=3109006&amp;orgaoSelecionado=273&amp;mesInicialSelecionado=1&amp;mesFinalSelecionado=12&amp;rs%3AParameterLanguage=" TargetMode="External"/><Relationship Id="rId4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6.00.102&amp;municipioSelecionado=3109006&amp;orgaoSelecionado=273&amp;mesInicialSelecionado=1&amp;mesFinalSelecionado=12&amp;rs%3AParameterLanguage=" TargetMode="External"/><Relationship Id="rId11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11.00.100&amp;municipioSelecionado=3109006&amp;orgaoSelecionado=273&amp;mesInicialSelecionado=1&amp;mesFinalSelecionado=12&amp;rs%3AParameterLanguage=" TargetMode="External"/><Relationship Id="rId11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11.00.100&amp;municipioSelecionado=3109006&amp;orgaoSelecionado=273&amp;mesInicialSelecionado=1&amp;mesFinalSelecionado=12&amp;rs%3AParameterLanguage=" TargetMode="External"/><Relationship Id="rId11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13.00.100&amp;municipioSelecionado=3109006&amp;orgaoSelecionado=273&amp;mesInicialSelecionado=1&amp;mesFinalSelecionado=12&amp;rs%3AParameterLanguage=" TargetMode="External"/><Relationship Id="rId11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13.00.100&amp;municipioSelecionado=3109006&amp;orgaoSelecionado=273&amp;mesInicialSelecionado=1&amp;mesFinalSelecionado=12&amp;rs%3AParameterLanguage=" TargetMode="External"/><Relationship Id="rId11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94.00.100&amp;municipioSelecionado=3109006&amp;orgaoSelecionado=273&amp;mesInicialSelecionado=1&amp;mesFinalSelecionado=12&amp;rs%3AParameterLanguage=" TargetMode="External"/><Relationship Id="rId11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94.00.100&amp;municipioSelecionado=3109006&amp;orgaoSelecionado=273&amp;mesInicialSelecionado=1&amp;mesFinalSelecionado=12&amp;rs%3AParameterLanguage=" TargetMode="External"/><Relationship Id="rId11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14.00.100&amp;municipioSelecionado=3109006&amp;orgaoSelecionado=273&amp;mesInicialSelecionado=1&amp;mesFinalSelecionado=12&amp;rs%3AParameterLanguage=" TargetMode="External"/><Relationship Id="rId11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14.00.100&amp;municipioSelecionado=3109006&amp;orgaoSelecionado=273&amp;mesInicialSelecionado=1&amp;mesFinalSelecionado=12&amp;rs%3AParameterLanguage=" TargetMode="External"/><Relationship Id="rId11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0.00.100&amp;municipioSelecionado=3109006&amp;orgaoSelecionado=273&amp;mesInicialSelecionado=1&amp;mesFinalSelecionado=12&amp;rs%3AParameterLanguage=" TargetMode="External"/><Relationship Id="rId11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0.00.100&amp;municipioSelecionado=3109006&amp;orgaoSelecionado=273&amp;mesInicialSelecionado=1&amp;mesFinalSelecionado=12&amp;rs%3AParameterLanguage=" TargetMode="External"/><Relationship Id="rId1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3.1.90.91.00.100&amp;municipioSelecionado=3109006&amp;orgaoSelecionado=273&amp;mesInicialSelecionado=1&amp;mesFinalSelecionado=12&amp;rs%3AParameterLanguage=" TargetMode="External"/><Relationship Id="rId1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3.1.90.91.00.100&amp;municipioSelecionado=3109006&amp;orgaoSelecionado=273&amp;mesInicialSelecionado=1&amp;mesFinalSelecionado=12&amp;rs%3AParameterLanguage=" TargetMode="External"/><Relationship Id="rId1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3.3.90.91.00.100&amp;municipioSelecionado=3109006&amp;orgaoSelecionado=273&amp;mesInicialSelecionado=1&amp;mesFinalSelecionado=12&amp;rs%3AParameterLanguage=" TargetMode="External"/><Relationship Id="rId1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3.3.90.91.00.100&amp;municipioSelecionado=3109006&amp;orgaoSelecionado=273&amp;mesInicialSelecionado=1&amp;mesFinalSelecionado=12&amp;rs%3AParameterLanguage=" TargetMode="External"/><Relationship Id="rId1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4.4.90.91.00.100&amp;municipioSelecionado=3109006&amp;orgaoSelecionado=273&amp;mesInicialSelecionado=1&amp;mesFinalSelecionado=12&amp;rs%3AParameterLanguage=" TargetMode="External"/><Relationship Id="rId1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4.4.90.91.00.100&amp;municipioSelecionado=3109006&amp;orgaoSelecionado=273&amp;mesInicialSelecionado=1&amp;mesFinalSelecionado=12&amp;rs%3AParameterLanguage=" TargetMode="External"/><Relationship Id="rId1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1008.4.4.90.52.00.100&amp;municipioSelecionado=3109006&amp;orgaoSelecionado=273&amp;mesInicialSelecionado=1&amp;mesFinalSelecionado=12&amp;rs%3AParameterLanguage=" TargetMode="External"/><Relationship Id="rId1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1008.4.4.90.52.00.100&amp;municipioSelecionado=3109006&amp;orgaoSelecionado=273&amp;mesInicialSelecionado=1&amp;mesFinalSelecionado=12&amp;rs%3AParameterLanguage=" TargetMode="External"/><Relationship Id="rId1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04.00.101&amp;municipioSelecionado=3109006&amp;orgaoSelecionado=273&amp;mesInicialSelecionado=1&amp;mesFinalSelecionado=12&amp;rs%3AParameterLanguage=" TargetMode="External"/><Relationship Id="rId1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04.00.119&amp;municipioSelecionado=3109006&amp;orgaoSelecionado=273&amp;mesInicialSelecionado=1&amp;mesFinalSelecionado=12&amp;rs%3AParameterLanguage=" TargetMode="External"/><Relationship Id="rId9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32.00.156&amp;municipioSelecionado=3109006&amp;orgaoSelecionado=273&amp;mesInicialSelecionado=1&amp;mesFinalSelecionado=12&amp;rs%3AParameterLanguage=" TargetMode="External"/><Relationship Id="rId9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32.00.229&amp;municipioSelecionado=3109006&amp;orgaoSelecionado=273&amp;mesInicialSelecionado=1&amp;mesFinalSelecionado=12&amp;rs%3AParameterLanguage=" TargetMode="External"/><Relationship Id="rId9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32.00.100&amp;municipioSelecionado=3109006&amp;orgaoSelecionado=273&amp;mesInicialSelecionado=1&amp;mesFinalSelecionado=12&amp;rs%3AParameterLanguage=" TargetMode="External"/><Relationship Id="rId9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48.00.100&amp;municipioSelecionado=3109006&amp;orgaoSelecionado=273&amp;mesInicialSelecionado=1&amp;mesFinalSelecionado=12&amp;rs%3AParameterLanguage=" TargetMode="External"/><Relationship Id="rId9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48.00.156&amp;municipioSelecionado=3109006&amp;orgaoSelecionado=273&amp;mesInicialSelecionado=1&amp;mesFinalSelecionado=12&amp;rs%3AParameterLanguage=" TargetMode="External"/><Relationship Id="rId9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48.00.100&amp;municipioSelecionado=3109006&amp;orgaoSelecionado=273&amp;mesInicialSelecionado=1&amp;mesFinalSelecionado=12&amp;rs%3AParameterLanguage=" TargetMode="External"/><Relationship Id="rId9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70.3.3.90.32.00.100&amp;municipioSelecionado=3109006&amp;orgaoSelecionado=273&amp;mesInicialSelecionado=1&amp;mesFinalSelecionado=12&amp;rs%3AParameterLanguage=" TargetMode="External"/><Relationship Id="rId9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70.3.3.90.32.00.100&amp;municipioSelecionado=3109006&amp;orgaoSelecionado=273&amp;mesInicialSelecionado=1&amp;mesFinalSelecionado=12&amp;rs%3AParameterLanguage=" TargetMode="External"/><Relationship Id="rId9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70.3.3.90.48.00.100&amp;municipioSelecionado=3109006&amp;orgaoSelecionado=273&amp;mesInicialSelecionado=1&amp;mesFinalSelecionado=12&amp;rs%3AParameterLanguage=" TargetMode="External"/><Relationship Id="rId9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70.3.3.90.48.00.100&amp;municipioSelecionado=3109006&amp;orgaoSelecionado=273&amp;mesInicialSelecionado=1&amp;mesFinalSelecionado=12&amp;rs%3AParameterLanguage=" TargetMode="External"/><Relationship Id="rId6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50&amp;municipioSelecionado=3109006&amp;orgaoSelecionado=273&amp;mesInicialSelecionado=1&amp;mesFinalSelecionado=12&amp;rs%3AParameterLanguage=" TargetMode="External"/><Relationship Id="rId6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02&amp;municipioSelecionado=3109006&amp;orgaoSelecionado=273&amp;mesInicialSelecionado=1&amp;mesFinalSelecionado=12&amp;rs%3AParameterLanguage=" TargetMode="External"/><Relationship Id="rId6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02&amp;municipioSelecionado=3109006&amp;orgaoSelecionado=273&amp;mesInicialSelecionado=1&amp;mesFinalSelecionado=12&amp;rs%3AParameterLanguage=" TargetMode="External"/><Relationship Id="rId6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48&amp;municipioSelecionado=3109006&amp;orgaoSelecionado=273&amp;mesInicialSelecionado=1&amp;mesFinalSelecionado=12&amp;rs%3AParameterLanguage=" TargetMode="External"/><Relationship Id="rId6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49&amp;municipioSelecionado=3109006&amp;orgaoSelecionado=273&amp;mesInicialSelecionado=1&amp;mesFinalSelecionado=12&amp;rs%3AParameterLanguage=" TargetMode="External"/><Relationship Id="rId6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50&amp;municipioSelecionado=3109006&amp;orgaoSelecionado=273&amp;mesInicialSelecionado=1&amp;mesFinalSelecionado=12&amp;rs%3AParameterLanguage=" TargetMode="External"/><Relationship Id="rId6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55&amp;municipioSelecionado=3109006&amp;orgaoSelecionado=273&amp;mesInicialSelecionado=1&amp;mesFinalSelecionado=12&amp;rs%3AParameterLanguage=" TargetMode="External"/><Relationship Id="rId6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02&amp;municipioSelecionado=3109006&amp;orgaoSelecionado=273&amp;mesInicialSelecionado=1&amp;mesFinalSelecionado=12&amp;rs%3AParameterLanguage=" TargetMode="External"/><Relationship Id="rId6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92.00.102&amp;municipioSelecionado=3109006&amp;orgaoSelecionado=273&amp;mesInicialSelecionado=1&amp;mesFinalSelecionado=12&amp;rs%3AParameterLanguage=" TargetMode="External"/><Relationship Id="rId6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92.00.102&amp;municipioSelecionado=3109006&amp;orgaoSelecionado=273&amp;mesInicialSelecionado=1&amp;mesFinalSelecionado=12&amp;rs%3AParameterLanguage=" TargetMode="External"/><Relationship Id="rId13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1046.4.4.90.52.00.100&amp;municipioSelecionado=3109006&amp;orgaoSelecionado=273&amp;mesInicialSelecionado=1&amp;mesFinalSelecionado=12&amp;rs%3AParameterLanguage=" TargetMode="External"/><Relationship Id="rId13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1158.4.4.90.61.00.100&amp;municipioSelecionado=3109006&amp;orgaoSelecionado=273&amp;mesInicialSelecionado=1&amp;mesFinalSelecionado=12&amp;rs%3AParameterLanguage=" TargetMode="External"/><Relationship Id="rId13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1158.4.4.90.61.00.100&amp;municipioSelecionado=3109006&amp;orgaoSelecionado=273&amp;mesInicialSelecionado=1&amp;mesFinalSelecionado=12&amp;rs%3AParameterLanguage=" TargetMode="External"/><Relationship Id="rId13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32.3.3.50.41.00.100&amp;municipioSelecionado=3109006&amp;orgaoSelecionado=273&amp;mesInicialSelecionado=1&amp;mesFinalSelecionado=12&amp;rs%3AParameterLanguage=" TargetMode="External"/><Relationship Id="rId13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32.3.3.50.41.00.100&amp;municipioSelecionado=3109006&amp;orgaoSelecionado=273&amp;mesInicialSelecionado=1&amp;mesFinalSelecionado=12&amp;rs%3AParameterLanguage=" TargetMode="External"/><Relationship Id="rId13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34.3.3.90.39.00.100&amp;municipioSelecionado=3109006&amp;orgaoSelecionado=273&amp;mesInicialSelecionado=1&amp;mesFinalSelecionado=12&amp;rs%3AParameterLanguage=" TargetMode="External"/><Relationship Id="rId13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34.3.3.90.39.00.100&amp;municipioSelecionado=3109006&amp;orgaoSelecionado=273&amp;mesInicialSelecionado=1&amp;mesFinalSelecionado=12&amp;rs%3AParameterLanguage=" TargetMode="External"/><Relationship Id="rId13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68.3.3.90.39.00.100&amp;municipioSelecionado=3109006&amp;orgaoSelecionado=273&amp;mesInicialSelecionado=1&amp;mesFinalSelecionado=12&amp;rs%3AParameterLanguage=" TargetMode="External"/><Relationship Id="rId13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68.3.3.90.39.00.100&amp;municipioSelecionado=3109006&amp;orgaoSelecionado=273&amp;mesInicialSelecionado=1&amp;mesFinalSelecionado=12&amp;rs%3AParameterLanguage=" TargetMode="External"/><Relationship Id="rId13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04.00.100&amp;municipioSelecionado=3109006&amp;orgaoSelecionado=273&amp;mesInicialSelecionado=1&amp;mesFinalSelecionado=12&amp;rs%3AParameterLanguage=" TargetMode="External"/><Relationship Id="rId3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04.00.101&amp;municipioSelecionado=3109006&amp;orgaoSelecionado=273&amp;mesInicialSelecionado=1&amp;mesFinalSelecionado=12&amp;rs%3AParameterLanguage=" TargetMode="External"/><Relationship Id="rId3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04.00.118&amp;municipioSelecionado=3109006&amp;orgaoSelecionado=273&amp;mesInicialSelecionado=1&amp;mesFinalSelecionado=12&amp;rs%3AParameterLanguage=" TargetMode="External"/><Relationship Id="rId3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04.00.119&amp;municipioSelecionado=3109006&amp;orgaoSelecionado=273&amp;mesInicialSelecionado=1&amp;mesFinalSelecionado=12&amp;rs%3AParameterLanguage=" TargetMode="External"/><Relationship Id="rId3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04.00.101&amp;municipioSelecionado=3109006&amp;orgaoSelecionado=273&amp;mesInicialSelecionado=1&amp;mesFinalSelecionado=12&amp;rs%3AParameterLanguage=" TargetMode="External"/><Relationship Id="rId3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1.00.101&amp;municipioSelecionado=3109006&amp;orgaoSelecionado=273&amp;mesInicialSelecionado=1&amp;mesFinalSelecionado=12&amp;rs%3AParameterLanguage=" TargetMode="External"/><Relationship Id="rId3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1.00.118&amp;municipioSelecionado=3109006&amp;orgaoSelecionado=273&amp;mesInicialSelecionado=1&amp;mesFinalSelecionado=12&amp;rs%3AParameterLanguage=" TargetMode="External"/><Relationship Id="rId3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1.00.119&amp;municipioSelecionado=3109006&amp;orgaoSelecionado=273&amp;mesInicialSelecionado=1&amp;mesFinalSelecionado=12&amp;rs%3AParameterLanguage=" TargetMode="External"/><Relationship Id="rId3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1.00.101&amp;municipioSelecionado=3109006&amp;orgaoSelecionado=273&amp;mesInicialSelecionado=1&amp;mesFinalSelecionado=12&amp;rs%3AParameterLanguage=" TargetMode="External"/><Relationship Id="rId3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3.00.101&amp;municipioSelecionado=3109006&amp;orgaoSelecionado=273&amp;mesInicialSelecionado=1&amp;mesFinalSelecionado=12&amp;rs%3AParameterLanguage=" TargetMode="External"/><Relationship Id="rId3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3.00.118&amp;municipioSelecionado=3109006&amp;orgaoSelecionado=273&amp;mesInicialSelecionado=1&amp;mesFinalSelecionado=12&amp;rs%3AParameterLanguage=" TargetMode="External"/><Relationship Id="rId11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3.00.100&amp;municipioSelecionado=3109006&amp;orgaoSelecionado=273&amp;mesInicialSelecionado=1&amp;mesFinalSelecionado=12&amp;rs%3AParameterLanguage=" TargetMode="External"/><Relationship Id="rId11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3.00.100&amp;municipioSelecionado=3109006&amp;orgaoSelecionado=273&amp;mesInicialSelecionado=1&amp;mesFinalSelecionado=12&amp;rs%3AParameterLanguage=" TargetMode="External"/><Relationship Id="rId11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4.00.100&amp;municipioSelecionado=3109006&amp;orgaoSelecionado=273&amp;mesInicialSelecionado=1&amp;mesFinalSelecionado=12&amp;rs%3AParameterLanguage=" TargetMode="External"/><Relationship Id="rId11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4.00.100&amp;municipioSelecionado=3109006&amp;orgaoSelecionado=273&amp;mesInicialSelecionado=1&amp;mesFinalSelecionado=12&amp;rs%3AParameterLanguage=" TargetMode="External"/><Relationship Id="rId11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5.00.100&amp;municipioSelecionado=3109006&amp;orgaoSelecionado=273&amp;mesInicialSelecionado=1&amp;mesFinalSelecionado=12&amp;rs%3AParameterLanguage=" TargetMode="External"/><Relationship Id="rId11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5.00.100&amp;municipioSelecionado=3109006&amp;orgaoSelecionado=273&amp;mesInicialSelecionado=1&amp;mesFinalSelecionado=12&amp;rs%3AParameterLanguage=" TargetMode="External"/><Relationship Id="rId11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6.00.100&amp;municipioSelecionado=3109006&amp;orgaoSelecionado=273&amp;mesInicialSelecionado=1&amp;mesFinalSelecionado=12&amp;rs%3AParameterLanguage=" TargetMode="External"/><Relationship Id="rId11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6.00.100&amp;municipioSelecionado=3109006&amp;orgaoSelecionado=273&amp;mesInicialSelecionado=1&amp;mesFinalSelecionado=12&amp;rs%3AParameterLanguage=" TargetMode="External"/><Relationship Id="rId11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9.00.100&amp;municipioSelecionado=3109006&amp;orgaoSelecionado=273&amp;mesInicialSelecionado=1&amp;mesFinalSelecionado=12&amp;rs%3AParameterLanguage=" TargetMode="External"/><Relationship Id="rId11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9.00.100&amp;municipioSelecionado=3109006&amp;orgaoSelecionado=273&amp;mesInicialSelecionado=1&amp;mesFinalSelecionado=12&amp;rs%3AParameterLanguage=" TargetMode="External"/><Relationship Id="rId1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04.00.101&amp;municipioSelecionado=3109006&amp;orgaoSelecionado=273&amp;mesInicialSelecionado=1&amp;mesFinalSelecionado=12&amp;rs%3AParameterLanguage=" TargetMode="External"/><Relationship Id="rId1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1.00.101&amp;municipioSelecionado=3109006&amp;orgaoSelecionado=273&amp;mesInicialSelecionado=1&amp;mesFinalSelecionado=12&amp;rs%3AParameterLanguage=" TargetMode="External"/><Relationship Id="rId1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1.00.119&amp;municipioSelecionado=3109006&amp;orgaoSelecionado=273&amp;mesInicialSelecionado=1&amp;mesFinalSelecionado=12&amp;rs%3AParameterLanguage=" TargetMode="External"/><Relationship Id="rId1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1.00.101&amp;municipioSelecionado=3109006&amp;orgaoSelecionado=273&amp;mesInicialSelecionado=1&amp;mesFinalSelecionado=12&amp;rs%3AParameterLanguage=" TargetMode="External"/><Relationship Id="rId1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3.00.101&amp;municipioSelecionado=3109006&amp;orgaoSelecionado=273&amp;mesInicialSelecionado=1&amp;mesFinalSelecionado=12&amp;rs%3AParameterLanguage=" TargetMode="External"/><Relationship Id="rId1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3.00.119&amp;municipioSelecionado=3109006&amp;orgaoSelecionado=273&amp;mesInicialSelecionado=1&amp;mesFinalSelecionado=12&amp;rs%3AParameterLanguage=" TargetMode="External"/><Relationship Id="rId1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3.00.101&amp;municipioSelecionado=3109006&amp;orgaoSelecionado=273&amp;mesInicialSelecionado=1&amp;mesFinalSelecionado=12&amp;rs%3AParameterLanguage=" TargetMode="External"/><Relationship Id="rId1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94.00.100&amp;municipioSelecionado=3109006&amp;orgaoSelecionado=273&amp;mesInicialSelecionado=1&amp;mesFinalSelecionado=12&amp;rs%3AParameterLanguage=" TargetMode="External"/><Relationship Id="rId1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94.00.101&amp;municipioSelecionado=3109006&amp;orgaoSelecionado=273&amp;mesInicialSelecionado=1&amp;mesFinalSelecionado=12&amp;rs%3AParameterLanguage=" TargetMode="External"/><Relationship Id="rId1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94.00.100&amp;municipioSelecionado=3109006&amp;orgaoSelecionado=273&amp;mesInicialSelecionado=1&amp;mesFinalSelecionado=12&amp;rs%3AParameterLanguage=" TargetMode="External"/><Relationship Id="rId9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1035.4.4.90.52.00.100&amp;municipioSelecionado=3109006&amp;orgaoSelecionado=273&amp;mesInicialSelecionado=1&amp;mesFinalSelecionado=12&amp;rs%3AParameterLanguage=" TargetMode="External"/><Relationship Id="rId9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1035.4.4.90.52.00.100&amp;municipioSelecionado=3109006&amp;orgaoSelecionado=273&amp;mesInicialSelecionado=1&amp;mesFinalSelecionado=12&amp;rs%3AParameterLanguage=" TargetMode="External"/><Relationship Id="rId9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3.3.3.50.43.00.100&amp;municipioSelecionado=3109006&amp;orgaoSelecionado=273&amp;mesInicialSelecionado=1&amp;mesFinalSelecionado=12&amp;rs%3AParameterLanguage=" TargetMode="External"/><Relationship Id="rId9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3.3.3.50.43.00.200&amp;municipioSelecionado=3109006&amp;orgaoSelecionado=273&amp;mesInicialSelecionado=1&amp;mesFinalSelecionado=12&amp;rs%3AParameterLanguage=" TargetMode="External"/><Relationship Id="rId9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3.3.3.50.43.00.100&amp;municipioSelecionado=3109006&amp;orgaoSelecionado=273&amp;mesInicialSelecionado=1&amp;mesFinalSelecionado=12&amp;rs%3AParameterLanguage=" TargetMode="External"/><Relationship Id="rId9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0.00.100&amp;municipioSelecionado=3109006&amp;orgaoSelecionado=273&amp;mesInicialSelecionado=1&amp;mesFinalSelecionado=12&amp;rs%3AParameterLanguage=" TargetMode="External"/><Relationship Id="rId9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0.00.100&amp;municipioSelecionado=3109006&amp;orgaoSelecionado=273&amp;mesInicialSelecionado=1&amp;mesFinalSelecionado=12&amp;rs%3AParameterLanguage=" TargetMode="External"/><Relationship Id="rId9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9.00.100&amp;municipioSelecionado=3109006&amp;orgaoSelecionado=273&amp;mesInicialSelecionado=1&amp;mesFinalSelecionado=12&amp;rs%3AParameterLanguage=" TargetMode="External"/><Relationship Id="rId9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9.00.200&amp;municipioSelecionado=3109006&amp;orgaoSelecionado=273&amp;mesInicialSelecionado=1&amp;mesFinalSelecionado=12&amp;rs%3AParameterLanguage=" TargetMode="External"/><Relationship Id="rId9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9.00.100&amp;municipioSelecionado=3109006&amp;orgaoSelecionado=273&amp;mesInicialSelecionado=1&amp;mesFinalSelecionado=12&amp;rs%3AParameterLanguage=" TargetMode="External"/><Relationship Id="rId6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1145.4.4.90.52.00.100&amp;municipioSelecionado=3109006&amp;orgaoSelecionado=273&amp;mesInicialSelecionado=1&amp;mesFinalSelecionado=12&amp;rs%3AParameterLanguage=" TargetMode="External"/><Relationship Id="rId6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1145.4.4.90.52.00.100&amp;municipioSelecionado=3109006&amp;orgaoSelecionado=273&amp;mesInicialSelecionado=1&amp;mesFinalSelecionado=12&amp;rs%3AParameterLanguage=" TargetMode="External"/><Relationship Id="rId6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054.3.3.90.30.00.100&amp;municipioSelecionado=3109006&amp;orgaoSelecionado=273&amp;mesInicialSelecionado=1&amp;mesFinalSelecionado=12&amp;rs%3AParameterLanguage=" TargetMode="External"/><Relationship Id="rId6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054.3.3.90.30.00.100&amp;municipioSelecionado=3109006&amp;orgaoSelecionado=273&amp;mesInicialSelecionado=1&amp;mesFinalSelecionado=12&amp;rs%3AParameterLanguage=" TargetMode="External"/><Relationship Id="rId6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054.3.3.90.39.00.100&amp;municipioSelecionado=3109006&amp;orgaoSelecionado=273&amp;mesInicialSelecionado=1&amp;mesFinalSelecionado=12&amp;rs%3AParameterLanguage=" TargetMode="External"/><Relationship Id="rId6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054.3.3.90.39.00.100&amp;municipioSelecionado=3109006&amp;orgaoSelecionado=273&amp;mesInicialSelecionado=1&amp;mesFinalSelecionado=12&amp;rs%3AParameterLanguage=" TargetMode="External"/><Relationship Id="rId6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3.2.90.21.00.100&amp;municipioSelecionado=3109006&amp;orgaoSelecionado=273&amp;mesInicialSelecionado=1&amp;mesFinalSelecionado=12&amp;rs%3AParameterLanguage=" TargetMode="External"/><Relationship Id="rId6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3.2.90.21.00.100&amp;municipioSelecionado=3109006&amp;orgaoSelecionado=273&amp;mesInicialSelecionado=1&amp;mesFinalSelecionado=12&amp;rs%3AParameterLanguage=" TargetMode="External"/><Relationship Id="rId6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3.2.90.22.00.100&amp;municipioSelecionado=3109006&amp;orgaoSelecionado=273&amp;mesInicialSelecionado=1&amp;mesFinalSelecionado=12&amp;rs%3AParameterLanguage=" TargetMode="External"/><Relationship Id="rId6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3.2.90.22.00.100&amp;municipioSelecionado=3109006&amp;orgaoSelecionado=273&amp;mesInicialSelecionado=1&amp;mesFinalSelecionado=12&amp;rs%3AParameterLanguage=" TargetMode="External"/><Relationship Id="rId13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04.00.100&amp;municipioSelecionado=3109006&amp;orgaoSelecionado=273&amp;mesInicialSelecionado=1&amp;mesFinalSelecionado=12&amp;rs%3AParameterLanguage=" TargetMode="External"/><Relationship Id="rId13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11.00.100&amp;municipioSelecionado=3109006&amp;orgaoSelecionado=273&amp;mesInicialSelecionado=1&amp;mesFinalSelecionado=12&amp;rs%3AParameterLanguage=" TargetMode="External"/><Relationship Id="rId13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11.00.100&amp;municipioSelecionado=3109006&amp;orgaoSelecionado=273&amp;mesInicialSelecionado=1&amp;mesFinalSelecionado=12&amp;rs%3AParameterLanguage=" TargetMode="External"/><Relationship Id="rId13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13.00.100&amp;municipioSelecionado=3109006&amp;orgaoSelecionado=273&amp;mesInicialSelecionado=1&amp;mesFinalSelecionado=12&amp;rs%3AParameterLanguage=" TargetMode="External"/><Relationship Id="rId13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13.00.100&amp;municipioSelecionado=3109006&amp;orgaoSelecionado=273&amp;mesInicialSelecionado=1&amp;mesFinalSelecionado=12&amp;rs%3AParameterLanguage=" TargetMode="External"/><Relationship Id="rId13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94.00.100&amp;municipioSelecionado=3109006&amp;orgaoSelecionado=273&amp;mesInicialSelecionado=1&amp;mesFinalSelecionado=12&amp;rs%3AParameterLanguage=" TargetMode="External"/><Relationship Id="rId13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94.00.100&amp;municipioSelecionado=3109006&amp;orgaoSelecionado=273&amp;mesInicialSelecionado=1&amp;mesFinalSelecionado=12&amp;rs%3AParameterLanguage=" TargetMode="External"/><Relationship Id="rId13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14.00.100&amp;municipioSelecionado=3109006&amp;orgaoSelecionado=273&amp;mesInicialSelecionado=1&amp;mesFinalSelecionado=12&amp;rs%3AParameterLanguage=" TargetMode="External"/><Relationship Id="rId13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14.00.100&amp;municipioSelecionado=3109006&amp;orgaoSelecionado=273&amp;mesInicialSelecionado=1&amp;mesFinalSelecionado=12&amp;rs%3AParameterLanguage=" TargetMode="External"/><Relationship Id="rId13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0.00.100&amp;municipioSelecionado=3109006&amp;orgaoSelecionado=273&amp;mesInicialSelecionado=1&amp;mesFinalSelecionado=12&amp;rs%3AParameterLanguage=" TargetMode="External"/><Relationship Id="rId3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3.00.119&amp;municipioSelecionado=3109006&amp;orgaoSelecionado=273&amp;mesInicialSelecionado=1&amp;mesFinalSelecionado=12&amp;rs%3AParameterLanguage=" TargetMode="External"/><Relationship Id="rId3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3.00.101&amp;municipioSelecionado=3109006&amp;orgaoSelecionado=273&amp;mesInicialSelecionado=1&amp;mesFinalSelecionado=12&amp;rs%3AParameterLanguage=" TargetMode="External"/><Relationship Id="rId3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94.00.100&amp;municipioSelecionado=3109006&amp;orgaoSelecionado=273&amp;mesInicialSelecionado=1&amp;mesFinalSelecionado=12&amp;rs%3AParameterLanguage=" TargetMode="External"/><Relationship Id="rId3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94.00.101&amp;municipioSelecionado=3109006&amp;orgaoSelecionado=273&amp;mesInicialSelecionado=1&amp;mesFinalSelecionado=12&amp;rs%3AParameterLanguage=" TargetMode="External"/><Relationship Id="rId3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94.00.100&amp;municipioSelecionado=3109006&amp;orgaoSelecionado=273&amp;mesInicialSelecionado=1&amp;mesFinalSelecionado=12&amp;rs%3AParameterLanguage=" TargetMode="External"/><Relationship Id="rId3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100&amp;municipioSelecionado=3109006&amp;orgaoSelecionado=273&amp;mesInicialSelecionado=1&amp;mesFinalSelecionado=12&amp;rs%3AParameterLanguage=" TargetMode="External"/><Relationship Id="rId3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101&amp;municipioSelecionado=3109006&amp;orgaoSelecionado=273&amp;mesInicialSelecionado=1&amp;mesFinalSelecionado=12&amp;rs%3AParameterLanguage=" TargetMode="External"/><Relationship Id="rId3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119&amp;municipioSelecionado=3109006&amp;orgaoSelecionado=273&amp;mesInicialSelecionado=1&amp;mesFinalSelecionado=12&amp;rs%3AParameterLanguage=" TargetMode="External"/><Relationship Id="rId3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246&amp;municipioSelecionado=3109006&amp;orgaoSelecionado=273&amp;mesInicialSelecionado=1&amp;mesFinalSelecionado=12&amp;rs%3AParameterLanguage=" TargetMode="External"/><Relationship Id="rId3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100&amp;municipioSelecionado=3109006&amp;orgaoSelecionado=273&amp;mesInicialSelecionado=1&amp;mesFinalSelecionado=12&amp;rs%3AParameterLanguage=" TargetMode="External"/><Relationship Id="rId11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47.00.100&amp;municipioSelecionado=3109006&amp;orgaoSelecionado=273&amp;mesInicialSelecionado=1&amp;mesFinalSelecionado=12&amp;rs%3AParameterLanguage=" TargetMode="External"/><Relationship Id="rId11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47.00.100&amp;municipioSelecionado=3109006&amp;orgaoSelecionado=273&amp;mesInicialSelecionado=1&amp;mesFinalSelecionado=12&amp;rs%3AParameterLanguage=" TargetMode="External"/><Relationship Id="rId11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93.00.100&amp;municipioSelecionado=3109006&amp;orgaoSelecionado=273&amp;mesInicialSelecionado=1&amp;mesFinalSelecionado=12&amp;rs%3AParameterLanguage=" TargetMode="External"/><Relationship Id="rId11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93.00.100&amp;municipioSelecionado=3109006&amp;orgaoSelecionado=273&amp;mesInicialSelecionado=1&amp;mesFinalSelecionado=12&amp;rs%3AParameterLanguage=" TargetMode="External"/><Relationship Id="rId11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0.00.100&amp;municipioSelecionado=3109006&amp;orgaoSelecionado=273&amp;mesInicialSelecionado=1&amp;mesFinalSelecionado=12&amp;rs%3AParameterLanguage=" TargetMode="External"/><Relationship Id="rId11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0.00.100&amp;municipioSelecionado=3109006&amp;orgaoSelecionado=273&amp;mesInicialSelecionado=1&amp;mesFinalSelecionado=12&amp;rs%3AParameterLanguage=" TargetMode="External"/><Relationship Id="rId11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3.00.100&amp;municipioSelecionado=3109006&amp;orgaoSelecionado=273&amp;mesInicialSelecionado=1&amp;mesFinalSelecionado=12&amp;rs%3AParameterLanguage=" TargetMode="External"/><Relationship Id="rId11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3.00.100&amp;municipioSelecionado=3109006&amp;orgaoSelecionado=273&amp;mesInicialSelecionado=1&amp;mesFinalSelecionado=12&amp;rs%3AParameterLanguage=" TargetMode="External"/><Relationship Id="rId11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9.00.100&amp;municipioSelecionado=3109006&amp;orgaoSelecionado=273&amp;mesInicialSelecionado=1&amp;mesFinalSelecionado=12&amp;rs%3AParameterLanguage=" TargetMode="External"/><Relationship Id="rId11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9.00.100&amp;municipioSelecionado=3109006&amp;orgaoSelecionado=273&amp;mesInicialSelecionado=1&amp;mesFinalSelecionado=12&amp;rs%3AParameterLanguage=" TargetMode="External"/><Relationship Id="rId1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14.00.100&amp;municipioSelecionado=3109006&amp;orgaoSelecionado=273&amp;mesInicialSelecionado=1&amp;mesFinalSelecionado=12&amp;rs%3AParameterLanguage=" TargetMode="External"/><Relationship Id="rId1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14.00.100&amp;municipioSelecionado=3109006&amp;orgaoSelecionado=273&amp;mesInicialSelecionado=1&amp;mesFinalSelecionado=12&amp;rs%3AParameterLanguage=" TargetMode="External"/><Relationship Id="rId1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0.00.100&amp;municipioSelecionado=3109006&amp;orgaoSelecionado=273&amp;mesInicialSelecionado=1&amp;mesFinalSelecionado=12&amp;rs%3AParameterLanguage=" TargetMode="External"/><Relationship Id="rId1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0.00.101&amp;municipioSelecionado=3109006&amp;orgaoSelecionado=273&amp;mesInicialSelecionado=1&amp;mesFinalSelecionado=12&amp;rs%3AParameterLanguage=" TargetMode="External"/><Relationship Id="rId1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0.00.100&amp;municipioSelecionado=3109006&amp;orgaoSelecionado=273&amp;mesInicialSelecionado=1&amp;mesFinalSelecionado=12&amp;rs%3AParameterLanguage=" TargetMode="External"/><Relationship Id="rId1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3.00.100&amp;municipioSelecionado=3109006&amp;orgaoSelecionado=273&amp;mesInicialSelecionado=1&amp;mesFinalSelecionado=12&amp;rs%3AParameterLanguage=" TargetMode="External"/><Relationship Id="rId1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3.00.100&amp;municipioSelecionado=3109006&amp;orgaoSelecionado=273&amp;mesInicialSelecionado=1&amp;mesFinalSelecionado=12&amp;rs%3AParameterLanguage=" TargetMode="External"/><Relationship Id="rId1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6.00.100&amp;municipioSelecionado=3109006&amp;orgaoSelecionado=273&amp;mesInicialSelecionado=1&amp;mesFinalSelecionado=12&amp;rs%3AParameterLanguage=" TargetMode="External"/><Relationship Id="rId1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6.00.101&amp;municipioSelecionado=3109006&amp;orgaoSelecionado=273&amp;mesInicialSelecionado=1&amp;mesFinalSelecionado=12&amp;rs%3AParameterLanguage=" TargetMode="External"/><Relationship Id="rId1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6.00.100&amp;municipioSelecionado=3109006&amp;orgaoSelecionado=273&amp;mesInicialSelecionado=1&amp;mesFinalSelecionado=12&amp;rs%3AParameterLanguage=" TargetMode="External"/><Relationship Id="rId9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48.00.100&amp;municipioSelecionado=3109006&amp;orgaoSelecionado=273&amp;mesInicialSelecionado=1&amp;mesFinalSelecionado=12&amp;rs%3AParameterLanguage=" TargetMode="External"/><Relationship Id="rId9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48.00.100&amp;municipioSelecionado=3109006&amp;orgaoSelecionado=273&amp;mesInicialSelecionado=1&amp;mesFinalSelecionado=12&amp;rs%3AParameterLanguage=" TargetMode="External"/><Relationship Id="rId9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362.3.3.90.39.00.100&amp;municipioSelecionado=3109006&amp;orgaoSelecionado=273&amp;mesInicialSelecionado=1&amp;mesFinalSelecionado=12&amp;rs%3AParameterLanguage=" TargetMode="External"/><Relationship Id="rId9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362.3.3.90.39.00.200&amp;municipioSelecionado=3109006&amp;orgaoSelecionado=273&amp;mesInicialSelecionado=1&amp;mesFinalSelecionado=12&amp;rs%3AParameterLanguage=" TargetMode="External"/><Relationship Id="rId9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362.3.3.90.39.00.100&amp;municipioSelecionado=3109006&amp;orgaoSelecionado=273&amp;mesInicialSelecionado=1&amp;mesFinalSelecionado=12&amp;rs%3AParameterLanguage=" TargetMode="External"/><Relationship Id="rId9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0.00.100&amp;municipioSelecionado=3109006&amp;orgaoSelecionado=273&amp;mesInicialSelecionado=1&amp;mesFinalSelecionado=12&amp;rs%3AParameterLanguage=" TargetMode="External"/><Relationship Id="rId9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0.00.100&amp;municipioSelecionado=3109006&amp;orgaoSelecionado=273&amp;mesInicialSelecionado=1&amp;mesFinalSelecionado=12&amp;rs%3AParameterLanguage=" TargetMode="External"/><Relationship Id="rId9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6.00.100&amp;municipioSelecionado=3109006&amp;orgaoSelecionado=273&amp;mesInicialSelecionado=1&amp;mesFinalSelecionado=12&amp;rs%3AParameterLanguage=" TargetMode="External"/><Relationship Id="rId9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6.00.100&amp;municipioSelecionado=3109006&amp;orgaoSelecionado=273&amp;mesInicialSelecionado=1&amp;mesFinalSelecionado=12&amp;rs%3AParameterLanguage=" TargetMode="External"/><Relationship Id="rId9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9.00.100&amp;municipioSelecionado=3109006&amp;orgaoSelecionado=273&amp;mesInicialSelecionado=1&amp;mesFinalSelecionado=12&amp;rs%3AParameterLanguage=" TargetMode="External"/><Relationship Id="rId6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4.6.90.71.00.100&amp;municipioSelecionado=3109006&amp;orgaoSelecionado=273&amp;mesInicialSelecionado=1&amp;mesFinalSelecionado=12&amp;rs%3AParameterLanguage=" TargetMode="External"/><Relationship Id="rId6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4.6.90.71.00.100&amp;municipioSelecionado=3109006&amp;orgaoSelecionado=273&amp;mesInicialSelecionado=1&amp;mesFinalSelecionado=12&amp;rs%3AParameterLanguage=" TargetMode="External"/><Relationship Id="rId6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319.4.4.90.51.00.100&amp;municipioSelecionado=3109006&amp;orgaoSelecionado=273&amp;mesInicialSelecionado=1&amp;mesFinalSelecionado=12&amp;rs%3AParameterLanguage=" TargetMode="External"/><Relationship Id="rId6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319.4.4.90.51.00.100&amp;municipioSelecionado=3109006&amp;orgaoSelecionado=273&amp;mesInicialSelecionado=1&amp;mesFinalSelecionado=12&amp;rs%3AParameterLanguage=" TargetMode="External"/><Relationship Id="rId6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24.2056.3.3.50.41.00.100&amp;municipioSelecionado=3109006&amp;orgaoSelecionado=273&amp;mesInicialSelecionado=1&amp;mesFinalSelecionado=12&amp;rs%3AParameterLanguage=" TargetMode="External"/><Relationship Id="rId6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24.2056.3.3.50.41.00.100&amp;municipioSelecionado=3109006&amp;orgaoSelecionado=273&amp;mesInicialSelecionado=1&amp;mesFinalSelecionado=12&amp;rs%3AParameterLanguage=" TargetMode="External"/><Relationship Id="rId6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25.2058.3.3.90.39.00.100&amp;municipioSelecionado=3109006&amp;orgaoSelecionado=273&amp;mesInicialSelecionado=1&amp;mesFinalSelecionado=12&amp;rs%3AParameterLanguage=" TargetMode="External"/><Relationship Id="rId6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25.2058.3.3.90.39.00.100&amp;municipioSelecionado=3109006&amp;orgaoSelecionado=273&amp;mesInicialSelecionado=1&amp;mesFinalSelecionado=12&amp;rs%3AParameterLanguage=" TargetMode="External"/><Relationship Id="rId6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1030.4.4.90.52.00.100&amp;municipioSelecionado=3109006&amp;orgaoSelecionado=273&amp;mesInicialSelecionado=1&amp;mesFinalSelecionado=12&amp;rs%3AParameterLanguage=" TargetMode="External"/><Relationship Id="rId6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1030.4.4.90.52.00.100&amp;municipioSelecionado=3109006&amp;orgaoSelecionado=273&amp;mesInicialSelecionado=1&amp;mesFinalSelecionado=12&amp;rs%3AParameterLanguage=" TargetMode="External"/><Relationship Id="rId13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0.00.100&amp;municipioSelecionado=3109006&amp;orgaoSelecionado=273&amp;mesInicialSelecionado=1&amp;mesFinalSelecionado=12&amp;rs%3AParameterLanguage=" TargetMode="External"/><Relationship Id="rId13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3.00.100&amp;municipioSelecionado=3109006&amp;orgaoSelecionado=273&amp;mesInicialSelecionado=1&amp;mesFinalSelecionado=12&amp;rs%3AParameterLanguage=" TargetMode="External"/><Relationship Id="rId13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3.00.100&amp;municipioSelecionado=3109006&amp;orgaoSelecionado=273&amp;mesInicialSelecionado=1&amp;mesFinalSelecionado=12&amp;rs%3AParameterLanguage=" TargetMode="External"/><Relationship Id="rId13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4.00.100&amp;municipioSelecionado=3109006&amp;orgaoSelecionado=273&amp;mesInicialSelecionado=1&amp;mesFinalSelecionado=12&amp;rs%3AParameterLanguage=" TargetMode="External"/><Relationship Id="rId13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4.00.100&amp;municipioSelecionado=3109006&amp;orgaoSelecionado=273&amp;mesInicialSelecionado=1&amp;mesFinalSelecionado=12&amp;rs%3AParameterLanguage=" TargetMode="External"/><Relationship Id="rId13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6.00.100&amp;municipioSelecionado=3109006&amp;orgaoSelecionado=273&amp;mesInicialSelecionado=1&amp;mesFinalSelecionado=12&amp;rs%3AParameterLanguage=" TargetMode="External"/><Relationship Id="rId13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6.00.100&amp;municipioSelecionado=3109006&amp;orgaoSelecionado=273&amp;mesInicialSelecionado=1&amp;mesFinalSelecionado=12&amp;rs%3AParameterLanguage=" TargetMode="External"/><Relationship Id="rId13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9.00.100&amp;municipioSelecionado=3109006&amp;orgaoSelecionado=273&amp;mesInicialSelecionado=1&amp;mesFinalSelecionado=12&amp;rs%3AParameterLanguage=" TargetMode="External"/><Relationship Id="rId13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9.00.100&amp;municipioSelecionado=3109006&amp;orgaoSelecionado=273&amp;mesInicialSelecionado=1&amp;mesFinalSelecionado=12&amp;rs%3AParameterLanguage=" TargetMode="External"/><Relationship Id="rId13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93.00.100&amp;municipioSelecionado=3109006&amp;orgaoSelecionado=273&amp;mesInicialSelecionado=1&amp;mesFinalSelecionado=12&amp;rs%3AParameterLanguage=" TargetMode="External"/><Relationship Id="rId3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2.00.101&amp;municipioSelecionado=3109006&amp;orgaoSelecionado=273&amp;mesInicialSelecionado=1&amp;mesFinalSelecionado=12&amp;rs%3AParameterLanguage=" TargetMode="External"/><Relationship Id="rId3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2.00.101&amp;municipioSelecionado=3109006&amp;orgaoSelecionado=273&amp;mesInicialSelecionado=1&amp;mesFinalSelecionado=12&amp;rs%3AParameterLanguage=" TargetMode="External"/><Relationship Id="rId3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6.00.101&amp;municipioSelecionado=3109006&amp;orgaoSelecionado=273&amp;mesInicialSelecionado=1&amp;mesFinalSelecionado=12&amp;rs%3AParameterLanguage=" TargetMode="External"/><Relationship Id="rId3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6.00.101&amp;municipioSelecionado=3109006&amp;orgaoSelecionado=273&amp;mesInicialSelecionado=1&amp;mesFinalSelecionado=12&amp;rs%3AParameterLanguage=" TargetMode="External"/><Relationship Id="rId3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9.00.101&amp;municipioSelecionado=3109006&amp;orgaoSelecionado=273&amp;mesInicialSelecionado=1&amp;mesFinalSelecionado=12&amp;rs%3AParameterLanguage=" TargetMode="External"/><Relationship Id="rId3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9.00.101&amp;municipioSelecionado=3109006&amp;orgaoSelecionado=273&amp;mesInicialSelecionado=1&amp;mesFinalSelecionado=12&amp;rs%3AParameterLanguage=" TargetMode="External"/><Relationship Id="rId10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3.00.100&amp;municipioSelecionado=3109006&amp;orgaoSelecionado=273&amp;mesInicialSelecionado=1&amp;mesFinalSelecionado=12&amp;rs%3AParameterLanguage=" TargetMode="External"/><Relationship Id="rId10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3.00.100&amp;municipioSelecionado=3109006&amp;orgaoSelecionado=273&amp;mesInicialSelecionado=1&amp;mesFinalSelecionado=12&amp;rs%3AParameterLanguage=" TargetMode="External"/><Relationship Id="rId10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6.00.100&amp;municipioSelecionado=3109006&amp;orgaoSelecionado=273&amp;mesInicialSelecionado=1&amp;mesFinalSelecionado=12&amp;rs%3AParameterLanguage=" TargetMode="External"/><Relationship Id="rId10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6.00.100&amp;municipioSelecionado=3109006&amp;orgaoSelecionado=273&amp;mesInicialSelecionado=1&amp;mesFinalSelecionado=12&amp;rs%3AParameterLanguage=" TargetMode="External"/><Relationship Id="rId10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9.00.100&amp;municipioSelecionado=3109006&amp;orgaoSelecionado=273&amp;mesInicialSelecionado=1&amp;mesFinalSelecionado=12&amp;rs%3AParameterLanguage=" TargetMode="External"/><Relationship Id="rId10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9.00.100&amp;municipioSelecionado=3109006&amp;orgaoSelecionado=273&amp;mesInicialSelecionado=1&amp;mesFinalSelecionado=12&amp;rs%3AParameterLanguage=" TargetMode="External"/><Relationship Id="rId10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47.00.100&amp;municipioSelecionado=3109006&amp;orgaoSelecionado=273&amp;mesInicialSelecionado=1&amp;mesFinalSelecionado=12&amp;rs%3AParameterLanguage=" TargetMode="External"/><Relationship Id="rId10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47.00.100&amp;municipioSelecionado=3109006&amp;orgaoSelecionado=273&amp;mesInicialSelecionado=1&amp;mesFinalSelecionado=12&amp;rs%3AParameterLanguage=" TargetMode="External"/><Relationship Id="rId10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93.00.100&amp;municipioSelecionado=3109006&amp;orgaoSelecionado=273&amp;mesInicialSelecionado=1&amp;mesFinalSelecionado=12&amp;rs%3AParameterLanguage=" TargetMode="External"/><Relationship Id="rId10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93.00.100&amp;municipioSelecionado=3109006&amp;orgaoSelecionado=273&amp;mesInicialSelecionado=1&amp;mesFinalSelecionado=12&amp;rs%3AParameterLanguage=" TargetMode="External"/><Relationship Id="rId3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47.00.101&amp;municipioSelecionado=3109006&amp;orgaoSelecionado=273&amp;mesInicialSelecionado=1&amp;mesFinalSelecionado=12&amp;rs%3AParameterLanguage=" TargetMode="External"/><Relationship Id="rId3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47.00.101&amp;municipioSelecionado=3109006&amp;orgaoSelecionado=273&amp;mesInicialSelecionado=1&amp;mesFinalSelecionado=12&amp;rs%3AParameterLanguage=" TargetMode="External"/><Relationship Id="rId3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1016.4.4.90.52.00.100&amp;municipioSelecionado=3109006&amp;orgaoSelecionado=273&amp;mesInicialSelecionado=1&amp;mesFinalSelecionado=12&amp;rs%3AParameterLanguage=" TargetMode="External"/><Relationship Id="rId3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1016.4.4.90.52.00.100&amp;municipioSelecionado=3109006&amp;orgaoSelecionado=273&amp;mesInicialSelecionado=1&amp;mesFinalSelecionado=12&amp;rs%3AParameterLanguage=" TargetMode="External"/><Relationship Id="rId9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9.00.100&amp;municipioSelecionado=3109006&amp;orgaoSelecionado=273&amp;mesInicialSelecionado=1&amp;mesFinalSelecionado=12&amp;rs%3AParameterLanguage=" TargetMode="External"/><Relationship Id="rId9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47.00.100&amp;municipioSelecionado=3109006&amp;orgaoSelecionado=273&amp;mesInicialSelecionado=1&amp;mesFinalSelecionado=12&amp;rs%3AParameterLanguage=" TargetMode="External"/><Relationship Id="rId9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47.00.100&amp;municipioSelecionado=3109006&amp;orgaoSelecionado=273&amp;mesInicialSelecionado=1&amp;mesFinalSelecionado=12&amp;rs%3AParameterLanguage=" TargetMode="External"/><Relationship Id="rId9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0.00.100&amp;municipioSelecionado=3109006&amp;orgaoSelecionado=273&amp;mesInicialSelecionado=1&amp;mesFinalSelecionado=12&amp;rs%3AParameterLanguage=" TargetMode="External"/><Relationship Id="rId9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0.00.200&amp;municipioSelecionado=3109006&amp;orgaoSelecionado=273&amp;mesInicialSelecionado=1&amp;mesFinalSelecionado=12&amp;rs%3AParameterLanguage=" TargetMode="External"/><Relationship Id="rId9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0.00.100&amp;municipioSelecionado=3109006&amp;orgaoSelecionado=273&amp;mesInicialSelecionado=1&amp;mesFinalSelecionado=12&amp;rs%3AParameterLanguage=" TargetMode="External"/><Relationship Id="rId9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6.00.100&amp;municipioSelecionado=3109006&amp;orgaoSelecionado=273&amp;mesInicialSelecionado=1&amp;mesFinalSelecionado=12&amp;rs%3AParameterLanguage=" TargetMode="External"/><Relationship Id="rId9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6.00.100&amp;municipioSelecionado=3109006&amp;orgaoSelecionado=273&amp;mesInicialSelecionado=1&amp;mesFinalSelecionado=12&amp;rs%3AParameterLanguage=" TargetMode="External"/><Relationship Id="rId9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9.00.100&amp;municipioSelecionado=3109006&amp;orgaoSelecionado=273&amp;mesInicialSelecionado=1&amp;mesFinalSelecionado=12&amp;rs%3AParameterLanguage=" TargetMode="External"/><Relationship Id="rId9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9.00.200&amp;municipioSelecionado=3109006&amp;orgaoSelecionado=273&amp;mesInicialSelecionado=1&amp;mesFinalSelecionado=12&amp;rs%3AParameterLanguage=" TargetMode="External"/><Relationship Id="rId6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04.00.100&amp;municipioSelecionado=3109006&amp;orgaoSelecionado=273&amp;mesInicialSelecionado=1&amp;mesFinalSelecionado=12&amp;rs%3AParameterLanguage=" TargetMode="External"/><Relationship Id="rId6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04.00.100&amp;municipioSelecionado=3109006&amp;orgaoSelecionado=273&amp;mesInicialSelecionado=1&amp;mesFinalSelecionado=12&amp;rs%3AParameterLanguage=" TargetMode="External"/><Relationship Id="rId6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11.00.100&amp;municipioSelecionado=3109006&amp;orgaoSelecionado=273&amp;mesInicialSelecionado=1&amp;mesFinalSelecionado=12&amp;rs%3AParameterLanguage=" TargetMode="External"/><Relationship Id="rId6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11.00.100&amp;municipioSelecionado=3109006&amp;orgaoSelecionado=273&amp;mesInicialSelecionado=1&amp;mesFinalSelecionado=12&amp;rs%3AParameterLanguage=" TargetMode="External"/><Relationship Id="rId6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13.00.100&amp;municipioSelecionado=3109006&amp;orgaoSelecionado=273&amp;mesInicialSelecionado=1&amp;mesFinalSelecionado=12&amp;rs%3AParameterLanguage=" TargetMode="External"/><Relationship Id="rId6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13.00.100&amp;municipioSelecionado=3109006&amp;orgaoSelecionado=273&amp;mesInicialSelecionado=1&amp;mesFinalSelecionado=12&amp;rs%3AParameterLanguage=" TargetMode="External"/><Relationship Id="rId6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94.00.100&amp;municipioSelecionado=3109006&amp;orgaoSelecionado=273&amp;mesInicialSelecionado=1&amp;mesFinalSelecionado=12&amp;rs%3AParameterLanguage=" TargetMode="External"/><Relationship Id="rId6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94.00.100&amp;municipioSelecionado=3109006&amp;orgaoSelecionado=273&amp;mesInicialSelecionado=1&amp;mesFinalSelecionado=12&amp;rs%3AParameterLanguage=" TargetMode="External"/><Relationship Id="rId6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14.00.100&amp;municipioSelecionado=3109006&amp;orgaoSelecionado=273&amp;mesInicialSelecionado=1&amp;mesFinalSelecionado=12&amp;rs%3AParameterLanguage=" TargetMode="External"/><Relationship Id="rId6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14.00.100&amp;municipioSelecionado=3109006&amp;orgaoSelecionado=273&amp;mesInicialSelecionado=1&amp;mesFinalSelecionado=12&amp;rs%3AParameterLanguage=" TargetMode="External"/><Relationship Id="rId13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93.00.100&amp;municipioSelecionado=3109006&amp;orgaoSelecionado=273&amp;mesInicialSelecionado=1&amp;mesFinalSelecionado=12&amp;rs%3AParameterLanguage=" TargetMode="External"/><Relationship Id="rId13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40.3.3.90.30.00.100&amp;municipioSelecionado=3109006&amp;orgaoSelecionado=273&amp;mesInicialSelecionado=1&amp;mesFinalSelecionado=12&amp;rs%3AParameterLanguage=" TargetMode="External"/><Relationship Id="rId13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40.3.3.90.30.00.100&amp;municipioSelecionado=3109006&amp;orgaoSelecionado=273&amp;mesInicialSelecionado=1&amp;mesFinalSelecionado=12&amp;rs%3AParameterLanguage=" TargetMode="External"/><Relationship Id="rId13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40.3.3.90.39.00.100&amp;municipioSelecionado=3109006&amp;orgaoSelecionado=273&amp;mesInicialSelecionado=1&amp;mesFinalSelecionado=12&amp;rs%3AParameterLanguage=" TargetMode="External"/><Relationship Id="rId13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40.3.3.90.39.00.100&amp;municipioSelecionado=3109006&amp;orgaoSelecionado=273&amp;mesInicialSelecionado=1&amp;mesFinalSelecionado=12&amp;rs%3AParameterLanguage=" TargetMode="External"/><Relationship Id="rId13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8.3.3.90.30.00.124&amp;municipioSelecionado=3109006&amp;orgaoSelecionado=273&amp;mesInicialSelecionado=1&amp;mesFinalSelecionado=12&amp;rs%3AParameterLanguage=" TargetMode="External"/><Relationship Id="rId13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8.3.3.90.30.00.124&amp;municipioSelecionado=3109006&amp;orgaoSelecionado=273&amp;mesInicialSelecionado=1&amp;mesFinalSelecionado=12&amp;rs%3AParameterLanguage=" TargetMode="External"/><Relationship Id="rId13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8.4.4.90.52.00.124&amp;municipioSelecionado=3109006&amp;orgaoSelecionado=273&amp;mesInicialSelecionado=1&amp;mesFinalSelecionado=12&amp;rs%3AParameterLanguage=" TargetMode="External"/><Relationship Id="rId13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8.4.4.90.52.00.124&amp;municipioSelecionado=3109006&amp;orgaoSelecionado=273&amp;mesInicialSelecionado=1&amp;mesFinalSelecionado=12&amp;rs%3AParameterLanguage=" TargetMode="External"/><Relationship Id="rId13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9.4.4.90.52.00.100&amp;municipioSelecionado=3109006&amp;orgaoSelecionado=273&amp;mesInicialSelecionado=1&amp;mesFinalSelecionado=12&amp;rs%3AParameterLanguage=" TargetMode="External"/><Relationship Id="rId3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04.00.100&amp;municipioSelecionado=3109006&amp;orgaoSelecionado=273&amp;mesInicialSelecionado=1&amp;mesFinalSelecionado=12&amp;rs%3AParameterLanguage=" TargetMode="External"/><Relationship Id="rId3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04.00.100&amp;municipioSelecionado=3109006&amp;orgaoSelecionado=273&amp;mesInicialSelecionado=1&amp;mesFinalSelecionado=12&amp;rs%3AParameterLanguage=" TargetMode="External"/><Relationship Id="rId3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11.00.100&amp;municipioSelecionado=3109006&amp;orgaoSelecionado=273&amp;mesInicialSelecionado=1&amp;mesFinalSelecionado=12&amp;rs%3AParameterLanguage=" TargetMode="External"/><Relationship Id="rId3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11.00.100&amp;municipioSelecionado=3109006&amp;orgaoSelecionado=273&amp;mesInicialSelecionado=1&amp;mesFinalSelecionado=12&amp;rs%3AParameterLanguage=" TargetMode="External"/><Relationship Id="rId3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13.00.100&amp;municipioSelecionado=3109006&amp;orgaoSelecionado=273&amp;mesInicialSelecionado=1&amp;mesFinalSelecionado=12&amp;rs%3AParameterLanguage=" TargetMode="External"/><Relationship Id="rId3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13.00.100&amp;municipioSelecionado=3109006&amp;orgaoSelecionado=273&amp;mesInicialSelecionado=1&amp;mesFinalSelecionado=12&amp;rs%3AParameterLanguage=" TargetMode="External"/><Relationship Id="rId10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3.2103.3.3.50.41.00.100&amp;municipioSelecionado=3109006&amp;orgaoSelecionado=273&amp;mesInicialSelecionado=1&amp;mesFinalSelecionado=12&amp;rs%3AParameterLanguage=" TargetMode="External"/><Relationship Id="rId10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3.2103.3.3.50.41.00.100&amp;municipioSelecionado=3109006&amp;orgaoSelecionado=273&amp;mesInicialSelecionado=1&amp;mesFinalSelecionado=12&amp;rs%3AParameterLanguage=" TargetMode="External"/><Relationship Id="rId10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1038.4.4.90.52.00.100&amp;municipioSelecionado=3109006&amp;orgaoSelecionado=273&amp;mesInicialSelecionado=1&amp;mesFinalSelecionado=12&amp;rs%3AParameterLanguage=" TargetMode="External"/><Relationship Id="rId10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1038.4.4.90.52.00.100&amp;municipioSelecionado=3109006&amp;orgaoSelecionado=273&amp;mesInicialSelecionado=1&amp;mesFinalSelecionado=12&amp;rs%3AParameterLanguage=" TargetMode="External"/><Relationship Id="rId10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04.00.100&amp;municipioSelecionado=3109006&amp;orgaoSelecionado=273&amp;mesInicialSelecionado=1&amp;mesFinalSelecionado=12&amp;rs%3AParameterLanguage=" TargetMode="External"/><Relationship Id="rId10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04.00.100&amp;municipioSelecionado=3109006&amp;orgaoSelecionado=273&amp;mesInicialSelecionado=1&amp;mesFinalSelecionado=12&amp;rs%3AParameterLanguage=" TargetMode="External"/><Relationship Id="rId10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11.00.100&amp;municipioSelecionado=3109006&amp;orgaoSelecionado=273&amp;mesInicialSelecionado=1&amp;mesFinalSelecionado=12&amp;rs%3AParameterLanguage=" TargetMode="External"/><Relationship Id="rId10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11.00.100&amp;municipioSelecionado=3109006&amp;orgaoSelecionado=273&amp;mesInicialSelecionado=1&amp;mesFinalSelecionado=12&amp;rs%3AParameterLanguage=" TargetMode="External"/><Relationship Id="rId10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13.00.100&amp;municipioSelecionado=3109006&amp;orgaoSelecionado=273&amp;mesInicialSelecionado=1&amp;mesFinalSelecionado=12&amp;rs%3AParameterLanguage=" TargetMode="External"/><Relationship Id="rId10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13.00.100&amp;municipioSelecionado=3109006&amp;orgaoSelecionado=273&amp;mesInicialSelecionado=1&amp;mesFinalSelecionado=12&amp;rs%3AParameterLanguage=" TargetMode="External"/><Relationship Id="rId3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94.00.100&amp;municipioSelecionado=3109006&amp;orgaoSelecionado=273&amp;mesInicialSelecionado=1&amp;mesFinalSelecionado=12&amp;rs%3AParameterLanguage=" TargetMode="External"/><Relationship Id="rId3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94.00.100&amp;municipioSelecionado=3109006&amp;orgaoSelecionado=273&amp;mesInicialSelecionado=1&amp;mesFinalSelecionado=12&amp;rs%3AParameterLanguage=" TargetMode="External"/><Relationship Id="rId3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0.00.100&amp;municipioSelecionado=3109006&amp;orgaoSelecionado=273&amp;mesInicialSelecionado=1&amp;mesFinalSelecionado=12&amp;rs%3AParameterLanguage=" TargetMode="External"/><Relationship Id="rId3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0.00.144&amp;municipioSelecionado=3109006&amp;orgaoSelecionado=273&amp;mesInicialSelecionado=1&amp;mesFinalSelecionado=12&amp;rs%3AParameterLanguage=" TargetMode="External"/><Relationship Id="rId9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9.00.100&amp;municipioSelecionado=3109006&amp;orgaoSelecionado=273&amp;mesInicialSelecionado=1&amp;mesFinalSelecionado=12&amp;rs%3AParameterLanguage=" TargetMode="External"/><Relationship Id="rId9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48.00.100&amp;municipioSelecionado=3109006&amp;orgaoSelecionado=273&amp;mesInicialSelecionado=1&amp;mesFinalSelecionado=12&amp;rs%3AParameterLanguage=" TargetMode="External"/><Relationship Id="rId9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48.00.100&amp;municipioSelecionado=3109006&amp;orgaoSelecionado=273&amp;mesInicialSelecionado=1&amp;mesFinalSelecionado=12&amp;rs%3AParameterLanguage=" TargetMode="External"/><Relationship Id="rId9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60.3.3.50.43.00.100&amp;municipioSelecionado=3109006&amp;orgaoSelecionado=273&amp;mesInicialSelecionado=1&amp;mesFinalSelecionado=12&amp;rs%3AParameterLanguage=" TargetMode="External"/><Relationship Id="rId9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60.3.3.50.43.00.200&amp;municipioSelecionado=3109006&amp;orgaoSelecionado=273&amp;mesInicialSelecionado=1&amp;mesFinalSelecionado=12&amp;rs%3AParameterLanguage=" TargetMode="External"/><Relationship Id="rId9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60.3.3.50.43.00.100&amp;municipioSelecionado=3109006&amp;orgaoSelecionado=273&amp;mesInicialSelecionado=1&amp;mesFinalSelecionado=12&amp;rs%3AParameterLanguage=" TargetMode="External"/><Relationship Id="rId9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1036.4.4.90.52.00.100&amp;municipioSelecionado=3109006&amp;orgaoSelecionado=273&amp;mesInicialSelecionado=1&amp;mesFinalSelecionado=12&amp;rs%3AParameterLanguage=" TargetMode="External"/><Relationship Id="rId9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1036.4.4.90.52.00.100&amp;municipioSelecionado=3109006&amp;orgaoSelecionado=273&amp;mesInicialSelecionado=1&amp;mesFinalSelecionado=12&amp;rs%3AParameterLanguage=" TargetMode="External"/><Relationship Id="rId9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04.00.100&amp;municipioSelecionado=3109006&amp;orgaoSelecionado=273&amp;mesInicialSelecionado=1&amp;mesFinalSelecionado=12&amp;rs%3AParameterLanguage=" TargetMode="External"/><Relationship Id="rId9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04.00.100&amp;municipioSelecionado=3109006&amp;orgaoSelecionado=273&amp;mesInicialSelecionado=1&amp;mesFinalSelecionado=12&amp;rs%3AParameterLanguage=" TargetMode="External"/><Relationship Id="rId6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0.00.100&amp;municipioSelecionado=3109006&amp;orgaoSelecionado=273&amp;mesInicialSelecionado=1&amp;mesFinalSelecionado=12&amp;rs%3AParameterLanguage=" TargetMode="External"/><Relationship Id="rId6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0.00.100&amp;municipioSelecionado=3109006&amp;orgaoSelecionado=273&amp;mesInicialSelecionado=1&amp;mesFinalSelecionado=12&amp;rs%3AParameterLanguage=" TargetMode="External"/><Relationship Id="rId6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3.00.100&amp;municipioSelecionado=3109006&amp;orgaoSelecionado=273&amp;mesInicialSelecionado=1&amp;mesFinalSelecionado=12&amp;rs%3AParameterLanguage=" TargetMode="External"/><Relationship Id="rId6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3.00.100&amp;municipioSelecionado=3109006&amp;orgaoSelecionado=273&amp;mesInicialSelecionado=1&amp;mesFinalSelecionado=12&amp;rs%3AParameterLanguage=" TargetMode="External"/><Relationship Id="rId6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4.00.100&amp;municipioSelecionado=3109006&amp;orgaoSelecionado=273&amp;mesInicialSelecionado=1&amp;mesFinalSelecionado=12&amp;rs%3AParameterLanguage=" TargetMode="External"/><Relationship Id="rId6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4.00.100&amp;municipioSelecionado=3109006&amp;orgaoSelecionado=273&amp;mesInicialSelecionado=1&amp;mesFinalSelecionado=12&amp;rs%3AParameterLanguage=" TargetMode="External"/><Relationship Id="rId6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5.00.100&amp;municipioSelecionado=3109006&amp;orgaoSelecionado=273&amp;mesInicialSelecionado=1&amp;mesFinalSelecionado=12&amp;rs%3AParameterLanguage=" TargetMode="External"/><Relationship Id="rId6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5.00.100&amp;municipioSelecionado=3109006&amp;orgaoSelecionado=273&amp;mesInicialSelecionado=1&amp;mesFinalSelecionado=12&amp;rs%3AParameterLanguage=" TargetMode="External"/><Relationship Id="rId6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6.00.100&amp;municipioSelecionado=3109006&amp;orgaoSelecionado=273&amp;mesInicialSelecionado=1&amp;mesFinalSelecionado=12&amp;rs%3AParameterLanguage=" TargetMode="External"/><Relationship Id="rId6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6.00.100&amp;municipioSelecionado=3109006&amp;orgaoSelecionado=273&amp;mesInicialSelecionado=1&amp;mesFinalSelecionado=12&amp;rs%3AParameterLanguage=" TargetMode="External"/><Relationship Id="rId13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9.4.4.90.52.00.100&amp;municipioSelecionado=3109006&amp;orgaoSelecionado=273&amp;mesInicialSelecionado=1&amp;mesFinalSelecionado=12&amp;rs%3AParameterLanguage=" TargetMode="External"/><Relationship Id="rId13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263.3.3.50.41.00.100&amp;municipioSelecionado=3109006&amp;orgaoSelecionado=273&amp;mesInicialSelecionado=1&amp;mesFinalSelecionado=12&amp;rs%3AParameterLanguage=" TargetMode="External"/><Relationship Id="rId13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263.3.3.50.41.00.100&amp;municipioSelecionado=3109006&amp;orgaoSelecionado=273&amp;mesInicialSelecionado=1&amp;mesFinalSelecionado=12&amp;rs%3AParameterLanguage=" TargetMode="External"/><Relationship Id="rId13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04.00.100&amp;municipioSelecionado=3109006&amp;orgaoSelecionado=273&amp;mesInicialSelecionado=1&amp;mesFinalSelecionado=12&amp;rs%3AParameterLanguage=" TargetMode="External"/><Relationship Id="rId13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04.00.100&amp;municipioSelecionado=3109006&amp;orgaoSelecionado=273&amp;mesInicialSelecionado=1&amp;mesFinalSelecionado=12&amp;rs%3AParameterLanguage=" TargetMode="External"/><Relationship Id="rId13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11.00.100&amp;municipioSelecionado=3109006&amp;orgaoSelecionado=273&amp;mesInicialSelecionado=1&amp;mesFinalSelecionado=12&amp;rs%3AParameterLanguage=" TargetMode="External"/><Relationship Id="rId13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11.00.100&amp;municipioSelecionado=3109006&amp;orgaoSelecionado=273&amp;mesInicialSelecionado=1&amp;mesFinalSelecionado=12&amp;rs%3AParameterLanguage=" TargetMode="External"/><Relationship Id="rId13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13.00.100&amp;municipioSelecionado=3109006&amp;orgaoSelecionado=273&amp;mesInicialSelecionado=1&amp;mesFinalSelecionado=12&amp;rs%3AParameterLanguage=" TargetMode="External"/><Relationship Id="rId13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13.00.100&amp;municipioSelecionado=3109006&amp;orgaoSelecionado=273&amp;mesInicialSelecionado=1&amp;mesFinalSelecionado=12&amp;rs%3AParameterLanguage=" TargetMode="External"/><Relationship Id="rId13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94.00.100&amp;municipioSelecionado=3109006&amp;orgaoSelecionado=273&amp;mesInicialSelecionado=1&amp;mesFinalSelecionado=12&amp;rs%3AParameterLanguage=" TargetMode="External"/><Relationship Id="rId3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0.00.244&amp;municipioSelecionado=3109006&amp;orgaoSelecionado=273&amp;mesInicialSelecionado=1&amp;mesFinalSelecionado=12&amp;rs%3AParameterLanguage=" TargetMode="External"/><Relationship Id="rId3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0.00.100&amp;municipioSelecionado=3109006&amp;orgaoSelecionado=273&amp;mesInicialSelecionado=1&amp;mesFinalSelecionado=12&amp;rs%3AParameterLanguage=" TargetMode="External"/><Relationship Id="rId3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2.00.100&amp;municipioSelecionado=3109006&amp;orgaoSelecionado=273&amp;mesInicialSelecionado=1&amp;mesFinalSelecionado=12&amp;rs%3AParameterLanguage=" TargetMode="External"/><Relationship Id="rId3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2.00.100&amp;municipioSelecionado=3109006&amp;orgaoSelecionado=273&amp;mesInicialSelecionado=1&amp;mesFinalSelecionado=12&amp;rs%3AParameterLanguage=" TargetMode="External"/><Relationship Id="rId3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04.00.100&amp;municipioSelecionado=3109006&amp;orgaoSelecionado=273&amp;mesInicialSelecionado=1&amp;mesFinalSelecionado=12&amp;rs%3AParameterLanguage=" TargetMode="External"/><Relationship Id="rId3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04.00.102&amp;municipioSelecionado=3109006&amp;orgaoSelecionado=273&amp;mesInicialSelecionado=1&amp;mesFinalSelecionado=12&amp;rs%3AParameterLanguage=" TargetMode="External"/><Relationship Id="rId10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92.00.100&amp;municipioSelecionado=3109006&amp;orgaoSelecionado=273&amp;mesInicialSelecionado=1&amp;mesFinalSelecionado=12&amp;rs%3AParameterLanguage=" TargetMode="External"/><Relationship Id="rId10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92.00.100&amp;municipioSelecionado=3109006&amp;orgaoSelecionado=273&amp;mesInicialSelecionado=1&amp;mesFinalSelecionado=12&amp;rs%3AParameterLanguage=" TargetMode="External"/><Relationship Id="rId10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94.00.100&amp;municipioSelecionado=3109006&amp;orgaoSelecionado=273&amp;mesInicialSelecionado=1&amp;mesFinalSelecionado=12&amp;rs%3AParameterLanguage=" TargetMode="External"/><Relationship Id="rId10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94.00.100&amp;municipioSelecionado=3109006&amp;orgaoSelecionado=273&amp;mesInicialSelecionado=1&amp;mesFinalSelecionado=12&amp;rs%3AParameterLanguage=" TargetMode="External"/><Relationship Id="rId10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14.00.100&amp;municipioSelecionado=3109006&amp;orgaoSelecionado=273&amp;mesInicialSelecionado=1&amp;mesFinalSelecionado=12&amp;rs%3AParameterLanguage=" TargetMode="External"/><Relationship Id="rId10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14.00.100&amp;municipioSelecionado=3109006&amp;orgaoSelecionado=273&amp;mesInicialSelecionado=1&amp;mesFinalSelecionado=12&amp;rs%3AParameterLanguage=" TargetMode="External"/><Relationship Id="rId10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0.00.100&amp;municipioSelecionado=3109006&amp;orgaoSelecionado=273&amp;mesInicialSelecionado=1&amp;mesFinalSelecionado=12&amp;rs%3AParameterLanguage=" TargetMode="External"/><Relationship Id="rId10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0.00.100&amp;municipioSelecionado=3109006&amp;orgaoSelecionado=273&amp;mesInicialSelecionado=1&amp;mesFinalSelecionado=12&amp;rs%3AParameterLanguage=" TargetMode="External"/><Relationship Id="rId10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3.00.100&amp;municipioSelecionado=3109006&amp;orgaoSelecionado=273&amp;mesInicialSelecionado=1&amp;mesFinalSelecionado=12&amp;rs%3AParameterLanguage=" TargetMode="External"/><Relationship Id="rId10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3.00.100&amp;municipioSelecionado=3109006&amp;orgaoSelecionado=273&amp;mesInicialSelecionado=1&amp;mesFinalSelecionado=12&amp;rs%3AParameterLanguage=" TargetMode="External"/><Relationship Id="rId3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04.00.149&amp;municipioSelecionado=3109006&amp;orgaoSelecionado=273&amp;mesInicialSelecionado=1&amp;mesFinalSelecionado=12&amp;rs%3AParameterLanguage=" TargetMode="External"/><Relationship Id="rId3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04.00.100&amp;municipioSelecionado=3109006&amp;orgaoSelecionado=273&amp;mesInicialSelecionado=1&amp;mesFinalSelecionado=12&amp;rs%3AParameterLanguage=" TargetMode="External"/><Relationship Id="rId3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00&amp;municipioSelecionado=3109006&amp;orgaoSelecionado=273&amp;mesInicialSelecionado=1&amp;mesFinalSelecionado=12&amp;rs%3AParameterLanguage=" TargetMode="External"/><Relationship Id="rId3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02&amp;municipioSelecionado=3109006&amp;orgaoSelecionado=273&amp;mesInicialSelecionado=1&amp;mesFinalSelecionado=12&amp;rs%3AParameterLanguage=" TargetMode="External"/><Relationship Id="rId9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11.00.100&amp;municipioSelecionado=3109006&amp;orgaoSelecionado=273&amp;mesInicialSelecionado=1&amp;mesFinalSelecionado=12&amp;rs%3AParameterLanguage=" TargetMode="External"/><Relationship Id="rId9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11.00.100&amp;municipioSelecionado=3109006&amp;orgaoSelecionado=273&amp;mesInicialSelecionado=1&amp;mesFinalSelecionado=12&amp;rs%3AParameterLanguage=" TargetMode="External"/><Relationship Id="rId9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13.00.100&amp;municipioSelecionado=3109006&amp;orgaoSelecionado=273&amp;mesInicialSelecionado=1&amp;mesFinalSelecionado=12&amp;rs%3AParameterLanguage=" TargetMode="External"/><Relationship Id="rId9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13.00.100&amp;municipioSelecionado=3109006&amp;orgaoSelecionado=273&amp;mesInicialSelecionado=1&amp;mesFinalSelecionado=12&amp;rs%3AParameterLanguage=" TargetMode="External"/><Relationship Id="rId9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94.00.100&amp;municipioSelecionado=3109006&amp;orgaoSelecionado=273&amp;mesInicialSelecionado=1&amp;mesFinalSelecionado=12&amp;rs%3AParameterLanguage=" TargetMode="External"/><Relationship Id="rId9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94.00.100&amp;municipioSelecionado=3109006&amp;orgaoSelecionado=273&amp;mesInicialSelecionado=1&amp;mesFinalSelecionado=12&amp;rs%3AParameterLanguage=" TargetMode="External"/><Relationship Id="rId9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14.00.100&amp;municipioSelecionado=3109006&amp;orgaoSelecionado=273&amp;mesInicialSelecionado=1&amp;mesFinalSelecionado=12&amp;rs%3AParameterLanguage=" TargetMode="External"/><Relationship Id="rId9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14.00.100&amp;municipioSelecionado=3109006&amp;orgaoSelecionado=273&amp;mesInicialSelecionado=1&amp;mesFinalSelecionado=12&amp;rs%3AParameterLanguage=" TargetMode="External"/><Relationship Id="rId9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0.00.100&amp;municipioSelecionado=3109006&amp;orgaoSelecionado=273&amp;mesInicialSelecionado=1&amp;mesFinalSelecionado=12&amp;rs%3AParameterLanguage=" TargetMode="External"/><Relationship Id="rId9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0.00.100&amp;municipioSelecionado=3109006&amp;orgaoSelecionado=273&amp;mesInicialSelecionado=1&amp;mesFinalSelecionado=12&amp;rs%3AParameterLanguage=" TargetMode="External"/><Relationship Id="rId6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9.00.100&amp;municipioSelecionado=3109006&amp;orgaoSelecionado=273&amp;mesInicialSelecionado=1&amp;mesFinalSelecionado=12&amp;rs%3AParameterLanguage=" TargetMode="External"/><Relationship Id="rId6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9.00.100&amp;municipioSelecionado=3109006&amp;orgaoSelecionado=273&amp;mesInicialSelecionado=1&amp;mesFinalSelecionado=12&amp;rs%3AParameterLanguage=" TargetMode="External"/><Relationship Id="rId6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47.00.100&amp;municipioSelecionado=3109006&amp;orgaoSelecionado=273&amp;mesInicialSelecionado=1&amp;mesFinalSelecionado=12&amp;rs%3AParameterLanguage=" TargetMode="External"/><Relationship Id="rId6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47.00.100&amp;municipioSelecionado=3109006&amp;orgaoSelecionado=273&amp;mesInicialSelecionado=1&amp;mesFinalSelecionado=12&amp;rs%3AParameterLanguage=" TargetMode="External"/><Relationship Id="rId6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93.00.100&amp;municipioSelecionado=3109006&amp;orgaoSelecionado=273&amp;mesInicialSelecionado=1&amp;mesFinalSelecionado=12&amp;rs%3AParameterLanguage=" TargetMode="External"/><Relationship Id="rId6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93.00.100&amp;municipioSelecionado=3109006&amp;orgaoSelecionado=273&amp;mesInicialSelecionado=1&amp;mesFinalSelecionado=12&amp;rs%3AParameterLanguage=" TargetMode="External"/><Relationship Id="rId6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5.452.0032.2344.4.4.90.52.00.200&amp;municipioSelecionado=3109006&amp;orgaoSelecionado=273&amp;mesInicialSelecionado=1&amp;mesFinalSelecionado=12&amp;rs%3AParameterLanguage=" TargetMode="External"/><Relationship Id="rId6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5.452.0032.2344.4.4.90.52.00.200&amp;municipioSelecionado=3109006&amp;orgaoSelecionado=273&amp;mesInicialSelecionado=1&amp;mesFinalSelecionado=12&amp;rs%3AParameterLanguage=" TargetMode="External"/><Relationship Id="rId6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4.2336.3.3.90.30.00.100&amp;municipioSelecionado=3109006&amp;orgaoSelecionado=273&amp;mesInicialSelecionado=1&amp;mesFinalSelecionado=12&amp;rs%3AParameterLanguage=" TargetMode="External"/><Relationship Id="rId6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4.2336.3.3.90.30.00.100&amp;municipioSelecionado=3109006&amp;orgaoSelecionado=273&amp;mesInicialSelecionado=1&amp;mesFinalSelecionado=12&amp;rs%3AParameterLanguage=" TargetMode="External"/><Relationship Id="rId13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94.00.100&amp;municipioSelecionado=3109006&amp;orgaoSelecionado=273&amp;mesInicialSelecionado=1&amp;mesFinalSelecionado=12&amp;rs%3AParameterLanguage=" TargetMode="External"/><Relationship Id="rId13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14.00.100&amp;municipioSelecionado=3109006&amp;orgaoSelecionado=273&amp;mesInicialSelecionado=1&amp;mesFinalSelecionado=12&amp;rs%3AParameterLanguage=" TargetMode="External"/><Relationship Id="rId13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14.00.100&amp;municipioSelecionado=3109006&amp;orgaoSelecionado=273&amp;mesInicialSelecionado=1&amp;mesFinalSelecionado=12&amp;rs%3AParameterLanguage=" TargetMode="External"/><Relationship Id="rId13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0.00.100&amp;municipioSelecionado=3109006&amp;orgaoSelecionado=273&amp;mesInicialSelecionado=1&amp;mesFinalSelecionado=12&amp;rs%3AParameterLanguage=" TargetMode="External"/><Relationship Id="rId13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0.00.100&amp;municipioSelecionado=3109006&amp;orgaoSelecionado=273&amp;mesInicialSelecionado=1&amp;mesFinalSelecionado=12&amp;rs%3AParameterLanguage=" TargetMode="External"/><Relationship Id="rId13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4.00.100&amp;municipioSelecionado=3109006&amp;orgaoSelecionado=273&amp;mesInicialSelecionado=1&amp;mesFinalSelecionado=12&amp;rs%3AParameterLanguage=" TargetMode="External"/><Relationship Id="rId13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4.00.100&amp;municipioSelecionado=3109006&amp;orgaoSelecionado=273&amp;mesInicialSelecionado=1&amp;mesFinalSelecionado=12&amp;rs%3AParameterLanguage=" TargetMode="External"/><Relationship Id="rId13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6.00.100&amp;municipioSelecionado=3109006&amp;orgaoSelecionado=273&amp;mesInicialSelecionado=1&amp;mesFinalSelecionado=12&amp;rs%3AParameterLanguage=" TargetMode="External"/><Relationship Id="rId13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6.00.100&amp;municipioSelecionado=3109006&amp;orgaoSelecionado=273&amp;mesInicialSelecionado=1&amp;mesFinalSelecionado=12&amp;rs%3AParameterLanguage=" TargetMode="External"/><Relationship Id="rId13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9.00.100&amp;municipioSelecionado=3109006&amp;orgaoSelecionado=273&amp;mesInicialSelecionado=1&amp;mesFinalSelecionado=12&amp;rs%3AParameterLanguage=" TargetMode="External"/><Relationship Id="rId3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49&amp;municipioSelecionado=3109006&amp;orgaoSelecionado=273&amp;mesInicialSelecionado=1&amp;mesFinalSelecionado=12&amp;rs%3AParameterLanguage=" TargetMode="External"/><Relationship Id="rId3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55&amp;municipioSelecionado=3109006&amp;orgaoSelecionado=273&amp;mesInicialSelecionado=1&amp;mesFinalSelecionado=12&amp;rs%3AParameterLanguage=" TargetMode="External"/><Relationship Id="rId3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00&amp;municipioSelecionado=3109006&amp;orgaoSelecionado=273&amp;mesInicialSelecionado=1&amp;mesFinalSelecionado=12&amp;rs%3AParameterLanguage=" TargetMode="External"/><Relationship Id="rId3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3.00.100&amp;municipioSelecionado=3109006&amp;orgaoSelecionado=273&amp;mesInicialSelecionado=1&amp;mesFinalSelecionado=12&amp;rs%3AParameterLanguage=" TargetMode="External"/><Relationship Id="rId3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3.00.102&amp;municipioSelecionado=3109006&amp;orgaoSelecionado=273&amp;mesInicialSelecionado=1&amp;mesFinalSelecionado=12&amp;rs%3AParameterLanguage=" TargetMode="External"/><Relationship Id="rId3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3.00.100&amp;municipioSelecionado=3109006&amp;orgaoSelecionado=273&amp;mesInicialSelecionado=1&amp;mesFinalSelecionado=12&amp;rs%3AParameterLanguage=" TargetMode="External"/><Relationship Id="rId10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4.00.100&amp;municipioSelecionado=3109006&amp;orgaoSelecionado=273&amp;mesInicialSelecionado=1&amp;mesFinalSelecionado=12&amp;rs%3AParameterLanguage=" TargetMode="External"/><Relationship Id="rId10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4.00.100&amp;municipioSelecionado=3109006&amp;orgaoSelecionado=273&amp;mesInicialSelecionado=1&amp;mesFinalSelecionado=12&amp;rs%3AParameterLanguage=" TargetMode="External"/><Relationship Id="rId10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5.00.100&amp;municipioSelecionado=3109006&amp;orgaoSelecionado=273&amp;mesInicialSelecionado=1&amp;mesFinalSelecionado=12&amp;rs%3AParameterLanguage=" TargetMode="External"/><Relationship Id="rId10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5.00.100&amp;municipioSelecionado=3109006&amp;orgaoSelecionado=273&amp;mesInicialSelecionado=1&amp;mesFinalSelecionado=12&amp;rs%3AParameterLanguage=" TargetMode="External"/><Relationship Id="rId10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6.00.100&amp;municipioSelecionado=3109006&amp;orgaoSelecionado=273&amp;mesInicialSelecionado=1&amp;mesFinalSelecionado=12&amp;rs%3AParameterLanguage=" TargetMode="External"/><Relationship Id="rId10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6.00.100&amp;municipioSelecionado=3109006&amp;orgaoSelecionado=273&amp;mesInicialSelecionado=1&amp;mesFinalSelecionado=12&amp;rs%3AParameterLanguage=" TargetMode="External"/><Relationship Id="rId10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9.00.100&amp;municipioSelecionado=3109006&amp;orgaoSelecionado=273&amp;mesInicialSelecionado=1&amp;mesFinalSelecionado=12&amp;rs%3AParameterLanguage=" TargetMode="External"/><Relationship Id="rId10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9.00.100&amp;municipioSelecionado=3109006&amp;orgaoSelecionado=273&amp;mesInicialSelecionado=1&amp;mesFinalSelecionado=12&amp;rs%3AParameterLanguage=" TargetMode="External"/><Relationship Id="rId10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47.00.100&amp;municipioSelecionado=3109006&amp;orgaoSelecionado=273&amp;mesInicialSelecionado=1&amp;mesFinalSelecionado=12&amp;rs%3AParameterLanguage=" TargetMode="External"/><Relationship Id="rId10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47.00.100&amp;municipioSelecionado=3109006&amp;orgaoSelecionado=273&amp;mesInicialSelecionado=1&amp;mesFinalSelecionado=12&amp;rs%3AParameterLanguage=" TargetMode="External"/><Relationship Id="rId3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6.00.102&amp;municipioSelecionado=3109006&amp;orgaoSelecionado=273&amp;mesInicialSelecionado=1&amp;mesFinalSelecionado=12&amp;rs%3AParameterLanguage=" TargetMode="External"/><Relationship Id="rId3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6.00.102&amp;municipioSelecionado=3109006&amp;orgaoSelecionado=273&amp;mesInicialSelecionado=1&amp;mesFinalSelecionado=12&amp;rs%3AParameterLanguage=" TargetMode="External"/><Relationship Id="rId3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94.00.102&amp;municipioSelecionado=3109006&amp;orgaoSelecionado=273&amp;mesInicialSelecionado=1&amp;mesFinalSelecionado=12&amp;rs%3AParameterLanguage=" TargetMode="External"/><Relationship Id="rId3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94.00.102&amp;municipioSelecionado=3109006&amp;orgaoSelecionado=273&amp;mesInicialSelecionado=1&amp;mesFinalSelecionado=12&amp;rs%3AParameterLanguage=" TargetMode="External"/><Relationship Id="rId8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3.90.46.00.229&amp;municipioSelecionado=3109006&amp;orgaoSelecionado=273&amp;mesInicialSelecionado=1&amp;mesFinalSelecionado=12&amp;rs%3AParameterLanguage=" TargetMode="External"/><Relationship Id="rId8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3.90.46.00.229&amp;municipioSelecionado=3109006&amp;orgaoSelecionado=273&amp;mesInicialSelecionado=1&amp;mesFinalSelecionado=12&amp;rs%3AParameterLanguage=" TargetMode="External"/><Relationship Id="rId8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50.43.00.100&amp;municipioSelecionado=3109006&amp;orgaoSelecionado=273&amp;mesInicialSelecionado=1&amp;mesFinalSelecionado=12&amp;rs%3AParameterLanguage=" TargetMode="External"/><Relationship Id="rId8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50.43.00.229&amp;municipioSelecionado=3109006&amp;orgaoSelecionado=273&amp;mesInicialSelecionado=1&amp;mesFinalSelecionado=12&amp;rs%3AParameterLanguage=" TargetMode="External"/><Relationship Id="rId8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50.43.00.100&amp;municipioSelecionado=3109006&amp;orgaoSelecionado=273&amp;mesInicialSelecionado=1&amp;mesFinalSelecionado=12&amp;rs%3AParameterLanguage=" TargetMode="External"/><Relationship Id="rId8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0.00.100&amp;municipioSelecionado=3109006&amp;orgaoSelecionado=273&amp;mesInicialSelecionado=1&amp;mesFinalSelecionado=12&amp;rs%3AParameterLanguage=" TargetMode="External"/><Relationship Id="rId8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0.00.129&amp;municipioSelecionado=3109006&amp;orgaoSelecionado=273&amp;mesInicialSelecionado=1&amp;mesFinalSelecionado=12&amp;rs%3AParameterLanguage=" TargetMode="External"/><Relationship Id="rId8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0.00.100&amp;municipioSelecionado=3109006&amp;orgaoSelecionado=273&amp;mesInicialSelecionado=1&amp;mesFinalSelecionado=12&amp;rs%3AParameterLanguage=" TargetMode="External"/><Relationship Id="rId8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6.00.100&amp;municipioSelecionado=3109006&amp;orgaoSelecionado=273&amp;mesInicialSelecionado=1&amp;mesFinalSelecionado=12&amp;rs%3AParameterLanguage=" TargetMode="External"/><Relationship Id="rId8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6.00.129&amp;municipioSelecionado=3109006&amp;orgaoSelecionado=273&amp;mesInicialSelecionado=1&amp;mesFinalSelecionado=12&amp;rs%3AParameterLanguage=" TargetMode="External"/><Relationship Id="rId6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4.3.3.90.30.00.100&amp;municipioSelecionado=3109006&amp;orgaoSelecionado=273&amp;mesInicialSelecionado=1&amp;mesFinalSelecionado=12&amp;rs%3AParameterLanguage=" TargetMode="External"/><Relationship Id="rId6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4.3.3.90.30.00.100&amp;municipioSelecionado=3109006&amp;orgaoSelecionado=273&amp;mesInicialSelecionado=1&amp;mesFinalSelecionado=12&amp;rs%3AParameterLanguage=" TargetMode="External"/><Relationship Id="rId6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5.3.3.50.41.00.100&amp;municipioSelecionado=3109006&amp;orgaoSelecionado=273&amp;mesInicialSelecionado=1&amp;mesFinalSelecionado=12&amp;rs%3AParameterLanguage=" TargetMode="External"/><Relationship Id="rId6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5.3.3.50.41.00.200&amp;municipioSelecionado=3109006&amp;orgaoSelecionado=273&amp;mesInicialSelecionado=1&amp;mesFinalSelecionado=12&amp;rs%3AParameterLanguage=" TargetMode="External"/><Relationship Id="rId6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5.3.3.50.41.00.100&amp;municipioSelecionado=3109006&amp;orgaoSelecionado=273&amp;mesInicialSelecionado=1&amp;mesFinalSelecionado=12&amp;rs%3AParameterLanguage=" TargetMode="External"/><Relationship Id="rId6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4.2332.3.3.90.39.00.100&amp;municipioSelecionado=3109006&amp;orgaoSelecionado=273&amp;mesInicialSelecionado=1&amp;mesFinalSelecionado=12&amp;rs%3AParameterLanguage=" TargetMode="External"/><Relationship Id="rId6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4.2332.3.3.90.39.00.100&amp;municipioSelecionado=3109006&amp;orgaoSelecionado=273&amp;mesInicialSelecionado=1&amp;mesFinalSelecionado=12&amp;rs%3AParameterLanguage=" TargetMode="External"/><Relationship Id="rId6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4.2342.3.3.90.30.00.100&amp;municipioSelecionado=3109006&amp;orgaoSelecionado=273&amp;mesInicialSelecionado=1&amp;mesFinalSelecionado=12&amp;rs%3AParameterLanguage=" TargetMode="External"/><Relationship Id="rId6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4.2342.3.3.90.30.00.100&amp;municipioSelecionado=3109006&amp;orgaoSelecionado=273&amp;mesInicialSelecionado=1&amp;mesFinalSelecionado=12&amp;rs%3AParameterLanguage=" TargetMode="External"/><Relationship Id="rId6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1150.4.4.90.51.00.100&amp;municipioSelecionado=3109006&amp;orgaoSelecionado=273&amp;mesInicialSelecionado=1&amp;mesFinalSelecionado=12&amp;rs%3AParameterLanguage=" TargetMode="External"/><Relationship Id="rId13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9.00.100&amp;municipioSelecionado=3109006&amp;orgaoSelecionado=273&amp;mesInicialSelecionado=1&amp;mesFinalSelecionado=12&amp;rs%3AParameterLanguage=" TargetMode="External"/><Relationship Id="rId13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47.00.100&amp;municipioSelecionado=3109006&amp;orgaoSelecionado=273&amp;mesInicialSelecionado=1&amp;mesFinalSelecionado=12&amp;rs%3AParameterLanguage=" TargetMode="External"/><Relationship Id="rId13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47.00.100&amp;municipioSelecionado=3109006&amp;orgaoSelecionado=273&amp;mesInicialSelecionado=1&amp;mesFinalSelecionado=12&amp;rs%3AParameterLanguage=" TargetMode="External"/><Relationship Id="rId13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93.00.100&amp;municipioSelecionado=3109006&amp;orgaoSelecionado=273&amp;mesInicialSelecionado=1&amp;mesFinalSelecionado=12&amp;rs%3AParameterLanguage=" TargetMode="External"/><Relationship Id="rId13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93.00.124&amp;municipioSelecionado=3109006&amp;orgaoSelecionado=273&amp;mesInicialSelecionado=1&amp;mesFinalSelecionado=12&amp;rs%3AParameterLanguage=" TargetMode="External"/><Relationship Id="rId13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93.00.100&amp;municipioSelecionado=3109006&amp;orgaoSelecionado=273&amp;mesInicialSelecionado=1&amp;mesFinalSelecionado=12&amp;rs%3AParameterLanguage=" TargetMode="External"/><Relationship Id="rId13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72.3.3.90.43.00.100&amp;municipioSelecionado=3109006&amp;orgaoSelecionado=273&amp;mesInicialSelecionado=1&amp;mesFinalSelecionado=12&amp;rs%3AParameterLanguage=" TargetMode="External"/><Relationship Id="rId13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72.3.3.90.43.00.100&amp;municipioSelecionado=3109006&amp;orgaoSelecionado=273&amp;mesInicialSelecionado=1&amp;mesFinalSelecionado=12&amp;rs%3AParameterLanguage=" TargetMode="External"/><Relationship Id="rId13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92.3.3.90.43.00.100&amp;municipioSelecionado=3109006&amp;orgaoSelecionado=273&amp;mesInicialSelecionado=1&amp;mesFinalSelecionado=12&amp;rs%3AParameterLanguage=" TargetMode="External"/><Relationship Id="rId13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92.3.3.90.43.00.100&amp;municipioSelecionado=3109006&amp;orgaoSelecionado=273&amp;mesInicialSelecionado=1&amp;mesFinalSelecionado=12&amp;rs%3AParameterLanguage=" TargetMode="External"/><Relationship Id="rId3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14.00.102&amp;municipioSelecionado=3109006&amp;orgaoSelecionado=273&amp;mesInicialSelecionado=1&amp;mesFinalSelecionado=12&amp;rs%3AParameterLanguage=" TargetMode="External"/><Relationship Id="rId3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14.00.102&amp;municipioSelecionado=3109006&amp;orgaoSelecionado=273&amp;mesInicialSelecionado=1&amp;mesFinalSelecionado=12&amp;rs%3AParameterLanguage=" TargetMode="External"/><Relationship Id="rId3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0.00.100&amp;municipioSelecionado=3109006&amp;orgaoSelecionado=273&amp;mesInicialSelecionado=1&amp;mesFinalSelecionado=12&amp;rs%3AParameterLanguage=" TargetMode="External"/><Relationship Id="rId3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0.00.149&amp;municipioSelecionado=3109006&amp;orgaoSelecionado=273&amp;mesInicialSelecionado=1&amp;mesFinalSelecionado=12&amp;rs%3AParameterLanguage=" TargetMode="External"/><Relationship Id="rId3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0.00.100&amp;municipioSelecionado=3109006&amp;orgaoSelecionado=273&amp;mesInicialSelecionado=1&amp;mesFinalSelecionado=12&amp;rs%3AParameterLanguage=" TargetMode="External"/><Relationship Id="rId3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4.00.102&amp;municipioSelecionado=3109006&amp;orgaoSelecionado=273&amp;mesInicialSelecionado=1&amp;mesFinalSelecionado=12&amp;rs%3AParameterLanguage=" TargetMode="External"/><Relationship Id="rId10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48.00.100&amp;municipioSelecionado=3109006&amp;orgaoSelecionado=273&amp;mesInicialSelecionado=1&amp;mesFinalSelecionado=12&amp;rs%3AParameterLanguage=" TargetMode="External"/><Relationship Id="rId10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48.00.100&amp;municipioSelecionado=3109006&amp;orgaoSelecionado=273&amp;mesInicialSelecionado=1&amp;mesFinalSelecionado=12&amp;rs%3AParameterLanguage=" TargetMode="External"/><Relationship Id="rId10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92.00.100&amp;municipioSelecionado=3109006&amp;orgaoSelecionado=273&amp;mesInicialSelecionado=1&amp;mesFinalSelecionado=12&amp;rs%3AParameterLanguage=" TargetMode="External"/><Relationship Id="rId10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92.00.100&amp;municipioSelecionado=3109006&amp;orgaoSelecionado=273&amp;mesInicialSelecionado=1&amp;mesFinalSelecionado=12&amp;rs%3AParameterLanguage=" TargetMode="External"/><Relationship Id="rId10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93.00.100&amp;municipioSelecionado=3109006&amp;orgaoSelecionado=273&amp;mesInicialSelecionado=1&amp;mesFinalSelecionado=12&amp;rs%3AParameterLanguage=" TargetMode="External"/><Relationship Id="rId10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93.00.100&amp;municipioSelecionado=3109006&amp;orgaoSelecionado=273&amp;mesInicialSelecionado=1&amp;mesFinalSelecionado=12&amp;rs%3AParameterLanguage=" TargetMode="External"/><Relationship Id="rId10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5.3.3.50.41.00.100&amp;municipioSelecionado=3109006&amp;orgaoSelecionado=273&amp;mesInicialSelecionado=1&amp;mesFinalSelecionado=12&amp;rs%3AParameterLanguage=" TargetMode="External"/><Relationship Id="rId10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5.3.3.50.41.00.100&amp;municipioSelecionado=3109006&amp;orgaoSelecionado=273&amp;mesInicialSelecionado=1&amp;mesFinalSelecionado=12&amp;rs%3AParameterLanguage=" TargetMode="External"/><Relationship Id="rId10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6.3.3.90.46.00.100&amp;municipioSelecionado=3109006&amp;orgaoSelecionado=273&amp;mesInicialSelecionado=1&amp;mesFinalSelecionado=12&amp;rs%3AParameterLanguage=" TargetMode="External"/><Relationship Id="rId10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6.3.3.90.46.00.100&amp;municipioSelecionado=3109006&amp;orgaoSelecionado=273&amp;mesInicialSelecionado=1&amp;mesFinalSelecionado=12&amp;rs%3AParameterLanguage=" TargetMode="External"/><Relationship Id="rId3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4.00.102&amp;municipioSelecionado=3109006&amp;orgaoSelecionado=273&amp;mesInicialSelecionado=1&amp;mesFinalSelecionado=12&amp;rs%3AParameterLanguage=" TargetMode="External"/><Relationship Id="rId3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6.00.149&amp;municipioSelecionado=3109006&amp;orgaoSelecionado=273&amp;mesInicialSelecionado=1&amp;mesFinalSelecionado=12&amp;rs%3AParameterLanguage=" TargetMode="External"/><Relationship Id="rId3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6.00.149&amp;municipioSelecionado=3109006&amp;orgaoSelecionado=273&amp;mesInicialSelecionado=1&amp;mesFinalSelecionado=12&amp;rs%3AParameterLanguage=" TargetMode="External"/><Relationship Id="rId3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00&amp;municipioSelecionado=3109006&amp;orgaoSelecionado=273&amp;mesInicialSelecionado=1&amp;mesFinalSelecionado=12&amp;rs%3AParameterLanguage=" TargetMode="External"/><Relationship Id="rId8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6.00.100&amp;municipioSelecionado=3109006&amp;orgaoSelecionado=273&amp;mesInicialSelecionado=1&amp;mesFinalSelecionado=12&amp;rs%3AParameterLanguage=" TargetMode="External"/><Relationship Id="rId8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9.00.100&amp;municipioSelecionado=3109006&amp;orgaoSelecionado=273&amp;mesInicialSelecionado=1&amp;mesFinalSelecionado=12&amp;rs%3AParameterLanguage=" TargetMode="External"/><Relationship Id="rId8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9.00.129&amp;municipioSelecionado=3109006&amp;orgaoSelecionado=273&amp;mesInicialSelecionado=1&amp;mesFinalSelecionado=12&amp;rs%3AParameterLanguage=" TargetMode="External"/><Relationship Id="rId8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9.00.100&amp;municipioSelecionado=3109006&amp;orgaoSelecionado=273&amp;mesInicialSelecionado=1&amp;mesFinalSelecionado=12&amp;rs%3AParameterLanguage=" TargetMode="External"/><Relationship Id="rId8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47.00.129&amp;municipioSelecionado=3109006&amp;orgaoSelecionado=273&amp;mesInicialSelecionado=1&amp;mesFinalSelecionado=12&amp;rs%3AParameterLanguage=" TargetMode="External"/><Relationship Id="rId8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47.00.129&amp;municipioSelecionado=3109006&amp;orgaoSelecionado=273&amp;mesInicialSelecionado=1&amp;mesFinalSelecionado=12&amp;rs%3AParameterLanguage=" TargetMode="External"/><Relationship Id="rId8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100&amp;municipioSelecionado=3109006&amp;orgaoSelecionado=273&amp;mesInicialSelecionado=1&amp;mesFinalSelecionado=12&amp;rs%3AParameterLanguage=" TargetMode="External"/><Relationship Id="rId8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129&amp;municipioSelecionado=3109006&amp;orgaoSelecionado=273&amp;mesInicialSelecionado=1&amp;mesFinalSelecionado=12&amp;rs%3AParameterLanguage=" TargetMode="External"/><Relationship Id="rId8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229&amp;municipioSelecionado=3109006&amp;orgaoSelecionado=273&amp;mesInicialSelecionado=1&amp;mesFinalSelecionado=12&amp;rs%3AParameterLanguage=" TargetMode="External"/><Relationship Id="rId8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256&amp;municipioSelecionado=3109006&amp;orgaoSelecionado=273&amp;mesInicialSelecionado=1&amp;mesFinalSelecionado=12&amp;rs%3AParameterLanguage=" TargetMode="External"/><Relationship Id="rId6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1150.4.4.90.51.00.100&amp;municipioSelecionado=3109006&amp;orgaoSelecionado=273&amp;mesInicialSelecionado=1&amp;mesFinalSelecionado=12&amp;rs%3AParameterLanguage=" TargetMode="External"/><Relationship Id="rId6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2333.3.3.90.30.00.100&amp;municipioSelecionado=3109006&amp;orgaoSelecionado=273&amp;mesInicialSelecionado=1&amp;mesFinalSelecionado=12&amp;rs%3AParameterLanguage=" TargetMode="External"/><Relationship Id="rId6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2333.3.3.90.30.00.100&amp;municipioSelecionado=3109006&amp;orgaoSelecionado=273&amp;mesInicialSelecionado=1&amp;mesFinalSelecionado=12&amp;rs%3AParameterLanguage=" TargetMode="External"/><Relationship Id="rId6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2333.3.3.90.39.00.100&amp;municipioSelecionado=3109006&amp;orgaoSelecionado=273&amp;mesInicialSelecionado=1&amp;mesFinalSelecionado=12&amp;rs%3AParameterLanguage=" TargetMode="External"/><Relationship Id="rId6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2333.3.3.90.39.00.100&amp;municipioSelecionado=3109006&amp;orgaoSelecionado=273&amp;mesInicialSelecionado=1&amp;mesFinalSelecionado=12&amp;rs%3AParameterLanguage=" TargetMode="External"/><Relationship Id="rId6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9.2365.3.3.90.39.00.100&amp;municipioSelecionado=3109006&amp;orgaoSelecionado=273&amp;mesInicialSelecionado=1&amp;mesFinalSelecionado=12&amp;rs%3AParameterLanguage=" TargetMode="External"/><Relationship Id="rId6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9.2365.3.3.90.39.00.100&amp;municipioSelecionado=3109006&amp;orgaoSelecionado=273&amp;mesInicialSelecionado=1&amp;mesFinalSelecionado=12&amp;rs%3AParameterLanguage=" TargetMode="External"/><Relationship Id="rId6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2.0034.2065.3.3.90.30.00.100&amp;municipioSelecionado=3109006&amp;orgaoSelecionado=273&amp;mesInicialSelecionado=1&amp;mesFinalSelecionado=12&amp;rs%3AParameterLanguage=" TargetMode="External"/><Relationship Id="rId6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2.0034.2065.3.3.90.30.00.100&amp;municipioSelecionado=3109006&amp;orgaoSelecionado=273&amp;mesInicialSelecionado=1&amp;mesFinalSelecionado=12&amp;rs%3AParameterLanguage=" TargetMode="External"/><Relationship Id="rId6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2.0034.2065.3.3.90.39.00.100&amp;municipioSelecionado=3109006&amp;orgaoSelecionado=273&amp;mesInicialSelecionado=1&amp;mesFinalSelecionado=12&amp;rs%3AParameterLanguage=" TargetMode="External"/><Relationship Id="rId13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50.41.00.100&amp;municipioSelecionado=3109006&amp;orgaoSelecionado=273&amp;mesInicialSelecionado=1&amp;mesFinalSelecionado=12&amp;rs%3AParameterLanguage=" TargetMode="External"/><Relationship Id="rId13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50.41.00.100&amp;municipioSelecionado=3109006&amp;orgaoSelecionado=273&amp;mesInicialSelecionado=1&amp;mesFinalSelecionado=12&amp;rs%3AParameterLanguage=" TargetMode="External"/><Relationship Id="rId13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0.00.100&amp;municipioSelecionado=3109006&amp;orgaoSelecionado=273&amp;mesInicialSelecionado=1&amp;mesFinalSelecionado=12&amp;rs%3AParameterLanguage=" TargetMode="External"/><Relationship Id="rId13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0.00.100&amp;municipioSelecionado=3109006&amp;orgaoSelecionado=273&amp;mesInicialSelecionado=1&amp;mesFinalSelecionado=12&amp;rs%3AParameterLanguage=" TargetMode="External"/><Relationship Id="rId13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6.00.100&amp;municipioSelecionado=3109006&amp;orgaoSelecionado=273&amp;mesInicialSelecionado=1&amp;mesFinalSelecionado=12&amp;rs%3AParameterLanguage=" TargetMode="External"/><Relationship Id="rId13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6.00.100&amp;municipioSelecionado=3109006&amp;orgaoSelecionado=273&amp;mesInicialSelecionado=1&amp;mesFinalSelecionado=12&amp;rs%3AParameterLanguage=" TargetMode="External"/><Relationship Id="rId13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9.00.100&amp;municipioSelecionado=3109006&amp;orgaoSelecionado=273&amp;mesInicialSelecionado=1&amp;mesFinalSelecionado=12&amp;rs%3AParameterLanguage=" TargetMode="External"/><Relationship Id="rId13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9.00.100&amp;municipioSelecionado=3109006&amp;orgaoSelecionado=273&amp;mesInicialSelecionado=1&amp;mesFinalSelecionado=12&amp;rs%3AParameterLanguage=" TargetMode="External"/><Relationship Id="rId13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0.00.100&amp;municipioSelecionado=3109006&amp;orgaoSelecionado=273&amp;mesInicialSelecionado=1&amp;mesFinalSelecionado=12&amp;rs%3AParameterLanguage=" TargetMode="External"/><Relationship Id="rId13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0.00.100&amp;municipioSelecionado=3109006&amp;orgaoSelecionado=273&amp;mesInicialSelecionado=1&amp;mesFinalSelecionado=12&amp;rs%3AParameterLanguage=" TargetMode="External"/><Relationship Id="rId3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02&amp;municipioSelecionado=3109006&amp;orgaoSelecionado=273&amp;mesInicialSelecionado=1&amp;mesFinalSelecionado=12&amp;rs%3AParameterLanguage=" TargetMode="External"/><Relationship Id="rId3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49&amp;municipioSelecionado=3109006&amp;orgaoSelecionado=273&amp;mesInicialSelecionado=1&amp;mesFinalSelecionado=12&amp;rs%3AParameterLanguage=" TargetMode="External"/><Relationship Id="rId3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55&amp;municipioSelecionado=3109006&amp;orgaoSelecionado=273&amp;mesInicialSelecionado=1&amp;mesFinalSelecionado=12&amp;rs%3AParameterLanguage=" TargetMode="External"/><Relationship Id="rId3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00&amp;municipioSelecionado=3109006&amp;orgaoSelecionado=273&amp;mesInicialSelecionado=1&amp;mesFinalSelecionado=12&amp;rs%3AParameterLanguage=" TargetMode="External"/><Relationship Id="rId3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47.00.102&amp;municipioSelecionado=3109006&amp;orgaoSelecionado=273&amp;mesInicialSelecionado=1&amp;mesFinalSelecionado=12&amp;rs%3AParameterLanguage=" TargetMode="External"/><Relationship Id="rId3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47.00.102&amp;municipioSelecionado=3109006&amp;orgaoSelecionado=273&amp;mesInicialSelecionado=1&amp;mesFinalSelecionado=12&amp;rs%3AParameterLanguage=" TargetMode="External"/><Relationship Id="rId10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7.3.3.90.32.00.100&amp;municipioSelecionado=3109006&amp;orgaoSelecionado=273&amp;mesInicialSelecionado=1&amp;mesFinalSelecionado=12&amp;rs%3AParameterLanguage=" TargetMode="External"/><Relationship Id="rId10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7.3.3.90.32.00.100&amp;municipioSelecionado=3109006&amp;orgaoSelecionado=273&amp;mesInicialSelecionado=1&amp;mesFinalSelecionado=12&amp;rs%3AParameterLanguage=" TargetMode="External"/><Relationship Id="rId10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8.3.3.50.41.00.100&amp;municipioSelecionado=3109006&amp;orgaoSelecionado=273&amp;mesInicialSelecionado=1&amp;mesFinalSelecionado=12&amp;rs%3AParameterLanguage=" TargetMode="External"/><Relationship Id="rId10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8.3.3.50.41.00.100&amp;municipioSelecionado=3109006&amp;orgaoSelecionado=273&amp;mesInicialSelecionado=1&amp;mesFinalSelecionado=12&amp;rs%3AParameterLanguage=" TargetMode="External"/><Relationship Id="rId10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235.3.3.90.39.00.100&amp;municipioSelecionado=3109006&amp;orgaoSelecionado=273&amp;mesInicialSelecionado=1&amp;mesFinalSelecionado=12&amp;rs%3AParameterLanguage=" TargetMode="External"/><Relationship Id="rId10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235.3.3.90.39.00.100&amp;municipioSelecionado=3109006&amp;orgaoSelecionado=273&amp;mesInicialSelecionado=1&amp;mesFinalSelecionado=12&amp;rs%3AParameterLanguage=" TargetMode="External"/><Relationship Id="rId10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235.3.3.90.93.00.100&amp;municipioSelecionado=3109006&amp;orgaoSelecionado=273&amp;mesInicialSelecionado=1&amp;mesFinalSelecionado=12&amp;rs%3AParameterLanguage=" TargetMode="External"/><Relationship Id="rId10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235.3.3.90.93.00.100&amp;municipioSelecionado=3109006&amp;orgaoSelecionado=273&amp;mesInicialSelecionado=1&amp;mesFinalSelecionado=12&amp;rs%3AParameterLanguage=" TargetMode="External"/><Relationship Id="rId10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3.3.1.71.70.00.100&amp;municipioSelecionado=3109006&amp;orgaoSelecionado=273&amp;mesInicialSelecionado=1&amp;mesFinalSelecionado=12&amp;rs%3AParameterLanguage=" TargetMode="External"/><Relationship Id="rId10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3.3.1.71.70.00.100&amp;municipioSelecionado=3109006&amp;orgaoSelecionado=273&amp;mesInicialSelecionado=1&amp;mesFinalSelecionado=12&amp;rs%3AParameterLanguage=" TargetMode="External"/><Relationship Id="rId3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92.00.102&amp;municipioSelecionado=3109006&amp;orgaoSelecionado=273&amp;mesInicialSelecionado=1&amp;mesFinalSelecionado=12&amp;rs%3AParameterLanguage=" TargetMode="External"/><Relationship Id="rId3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92.00.102&amp;municipioSelecionado=3109006&amp;orgaoSelecionado=273&amp;mesInicialSelecionado=1&amp;mesFinalSelecionado=12&amp;rs%3AParameterLanguage=" TargetMode="External"/><Relationship Id="rId3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93.00.102&amp;municipioSelecionado=3109006&amp;orgaoSelecionado=273&amp;mesInicialSelecionado=1&amp;mesFinalSelecionado=12&amp;rs%3AParameterLanguage=" TargetMode="External"/><Relationship Id="rId3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93.00.102&amp;municipioSelecionado=3109006&amp;orgaoSelecionado=273&amp;mesInicialSelecionado=1&amp;mesFinalSelecionado=12&amp;rs%3AParameterLanguage=" TargetMode="External"/><Relationship Id="rId8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100&amp;municipioSelecionado=3109006&amp;orgaoSelecionado=273&amp;mesInicialSelecionado=1&amp;mesFinalSelecionado=12&amp;rs%3AParameterLanguage=" TargetMode="External"/><Relationship Id="rId8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6.00.100&amp;municipioSelecionado=3109006&amp;orgaoSelecionado=273&amp;mesInicialSelecionado=1&amp;mesFinalSelecionado=12&amp;rs%3AParameterLanguage=" TargetMode="External"/><Relationship Id="rId8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6.00.129&amp;municipioSelecionado=3109006&amp;orgaoSelecionado=273&amp;mesInicialSelecionado=1&amp;mesFinalSelecionado=12&amp;rs%3AParameterLanguage=" TargetMode="External"/><Relationship Id="rId8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6.00.100&amp;municipioSelecionado=3109006&amp;orgaoSelecionado=273&amp;mesInicialSelecionado=1&amp;mesFinalSelecionado=12&amp;rs%3AParameterLanguage=" TargetMode="External"/><Relationship Id="rId8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9.00.100&amp;municipioSelecionado=3109006&amp;orgaoSelecionado=273&amp;mesInicialSelecionado=1&amp;mesFinalSelecionado=12&amp;rs%3AParameterLanguage=" TargetMode="External"/><Relationship Id="rId8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9.00.129&amp;municipioSelecionado=3109006&amp;orgaoSelecionado=273&amp;mesInicialSelecionado=1&amp;mesFinalSelecionado=12&amp;rs%3AParameterLanguage=" TargetMode="External"/><Relationship Id="rId8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9.00.229&amp;municipioSelecionado=3109006&amp;orgaoSelecionado=273&amp;mesInicialSelecionado=1&amp;mesFinalSelecionado=12&amp;rs%3AParameterLanguage=" TargetMode="External"/><Relationship Id="rId8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9.00.100&amp;municipioSelecionado=3109006&amp;orgaoSelecionado=273&amp;mesInicialSelecionado=1&amp;mesFinalSelecionado=12&amp;rs%3AParameterLanguage=" TargetMode="External"/><Relationship Id="rId8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034.4.4.90.52.00.100&amp;municipioSelecionado=3109006&amp;orgaoSelecionado=273&amp;mesInicialSelecionado=1&amp;mesFinalSelecionado=12&amp;rs%3AParameterLanguage=" TargetMode="External"/><Relationship Id="rId8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034.4.4.90.52.00.129&amp;municipioSelecionado=3109006&amp;orgaoSelecionado=273&amp;mesInicialSelecionado=1&amp;mesFinalSelecionado=12&amp;rs%3AParameterLanguage=" TargetMode="External"/><Relationship Id="rId15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94.00.100&amp;municipioSelecionado=3109006&amp;orgaoSelecionado=273&amp;mesInicialSelecionado=1&amp;mesFinalSelecionado=12&amp;rs%3AParameterLanguage=" TargetMode="External"/><Relationship Id="rId15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94.00.100&amp;municipioSelecionado=3109006&amp;orgaoSelecionado=273&amp;mesInicialSelecionado=1&amp;mesFinalSelecionado=12&amp;rs%3AParameterLanguage=" TargetMode="External"/><Relationship Id="rId15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14.00.100&amp;municipioSelecionado=3109006&amp;orgaoSelecionado=273&amp;mesInicialSelecionado=1&amp;mesFinalSelecionado=12&amp;rs%3AParameterLanguage=" TargetMode="External"/><Relationship Id="rId15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14.00.100&amp;municipioSelecionado=3109006&amp;orgaoSelecionado=273&amp;mesInicialSelecionado=1&amp;mesFinalSelecionado=12&amp;rs%3AParameterLanguage=" TargetMode="External"/><Relationship Id="rId15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0.00.100&amp;municipioSelecionado=3109006&amp;orgaoSelecionado=273&amp;mesInicialSelecionado=1&amp;mesFinalSelecionado=12&amp;rs%3AParameterLanguage=" TargetMode="External"/><Relationship Id="rId15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0.00.100&amp;municipioSelecionado=3109006&amp;orgaoSelecionado=273&amp;mesInicialSelecionado=1&amp;mesFinalSelecionado=12&amp;rs%3AParameterLanguage=" TargetMode="External"/><Relationship Id="rId15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3.00.100&amp;municipioSelecionado=3109006&amp;orgaoSelecionado=273&amp;mesInicialSelecionado=1&amp;mesFinalSelecionado=12&amp;rs%3AParameterLanguage=" TargetMode="External"/><Relationship Id="rId15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3.00.100&amp;municipioSelecionado=3109006&amp;orgaoSelecionado=273&amp;mesInicialSelecionado=1&amp;mesFinalSelecionado=12&amp;rs%3AParameterLanguage=" TargetMode="External"/><Relationship Id="rId15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6.00.100&amp;municipioSelecionado=3109006&amp;orgaoSelecionado=273&amp;mesInicialSelecionado=1&amp;mesFinalSelecionado=12&amp;rs%3AParameterLanguage=" TargetMode="External"/><Relationship Id="rId15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6.00.100&amp;municipioSelecionado=3109006&amp;orgaoSelecionado=273&amp;mesInicialSelecionado=1&amp;mesFinalSelecionado=12&amp;rs%3AParameterLanguage=" TargetMode="External"/><Relationship Id="rId5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6.00.148&amp;municipioSelecionado=3109006&amp;orgaoSelecionado=273&amp;mesInicialSelecionado=1&amp;mesFinalSelecionado=12&amp;rs%3AParameterLanguage=" TargetMode="External"/><Relationship Id="rId5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6.00.102&amp;municipioSelecionado=3109006&amp;orgaoSelecionado=273&amp;mesInicialSelecionado=1&amp;mesFinalSelecionado=12&amp;rs%3AParameterLanguage=" TargetMode="External"/><Relationship Id="rId5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9.00.102&amp;municipioSelecionado=3109006&amp;orgaoSelecionado=273&amp;mesInicialSelecionado=1&amp;mesFinalSelecionado=12&amp;rs%3AParameterLanguage=" TargetMode="External"/><Relationship Id="rId5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9.00.148&amp;municipioSelecionado=3109006&amp;orgaoSelecionado=273&amp;mesInicialSelecionado=1&amp;mesFinalSelecionado=12&amp;rs%3AParameterLanguage=" TargetMode="External"/><Relationship Id="rId5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9.00.155&amp;municipioSelecionado=3109006&amp;orgaoSelecionado=273&amp;mesInicialSelecionado=1&amp;mesFinalSelecionado=12&amp;rs%3AParameterLanguage=" TargetMode="External"/><Relationship Id="rId5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9.00.102&amp;municipioSelecionado=3109006&amp;orgaoSelecionado=273&amp;mesInicialSelecionado=1&amp;mesFinalSelecionado=12&amp;rs%3AParameterLanguage=" TargetMode="External"/><Relationship Id="rId5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7.00.102&amp;municipioSelecionado=3109006&amp;orgaoSelecionado=273&amp;mesInicialSelecionado=1&amp;mesFinalSelecionado=12&amp;rs%3AParameterLanguage=" TargetMode="External"/><Relationship Id="rId5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7.00.102&amp;municipioSelecionado=3109006&amp;orgaoSelecionado=273&amp;mesInicialSelecionado=1&amp;mesFinalSelecionado=12&amp;rs%3AParameterLanguage=" TargetMode="External"/><Relationship Id="rId5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8.00.102&amp;municipioSelecionado=3109006&amp;orgaoSelecionado=273&amp;mesInicialSelecionado=1&amp;mesFinalSelecionado=12&amp;rs%3AParameterLanguage=" TargetMode="External"/><Relationship Id="rId5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8.00.148&amp;municipioSelecionado=3109006&amp;orgaoSelecionado=273&amp;mesInicialSelecionado=1&amp;mesFinalSelecionado=12&amp;rs%3AParameterLanguage=" TargetMode="External"/><Relationship Id="rId13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1.00.100&amp;municipioSelecionado=3109006&amp;orgaoSelecionado=273&amp;mesInicialSelecionado=1&amp;mesFinalSelecionado=12&amp;rs%3AParameterLanguage=" TargetMode="External"/><Relationship Id="rId13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1.00.100&amp;municipioSelecionado=3109006&amp;orgaoSelecionado=273&amp;mesInicialSelecionado=1&amp;mesFinalSelecionado=12&amp;rs%3AParameterLanguage=" TargetMode="External"/><Relationship Id="rId13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9.00.100&amp;municipioSelecionado=3109006&amp;orgaoSelecionado=273&amp;mesInicialSelecionado=1&amp;mesFinalSelecionado=12&amp;rs%3AParameterLanguage=" TargetMode="External"/><Relationship Id="rId13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9.00.200&amp;municipioSelecionado=3109006&amp;orgaoSelecionado=273&amp;mesInicialSelecionado=1&amp;mesFinalSelecionado=12&amp;rs%3AParameterLanguage=" TargetMode="External"/><Relationship Id="rId13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9.00.100&amp;municipioSelecionado=3109006&amp;orgaoSelecionado=273&amp;mesInicialSelecionado=1&amp;mesFinalSelecionado=12&amp;rs%3AParameterLanguage=" TargetMode="External"/><Relationship Id="rId13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4.4.90.52.00.200&amp;municipioSelecionado=3109006&amp;orgaoSelecionado=273&amp;mesInicialSelecionado=1&amp;mesFinalSelecionado=12&amp;rs%3AParameterLanguage=" TargetMode="External"/><Relationship Id="rId13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4.4.90.52.00.200&amp;municipioSelecionado=3109006&amp;orgaoSelecionado=273&amp;mesInicialSelecionado=1&amp;mesFinalSelecionado=12&amp;rs%3AParameterLanguage=" TargetMode="External"/><Relationship Id="rId13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3.3.3.90.39.00.200&amp;municipioSelecionado=3109006&amp;orgaoSelecionado=273&amp;mesInicialSelecionado=1&amp;mesFinalSelecionado=12&amp;rs%3AParameterLanguage=" TargetMode="External"/><Relationship Id="rId13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3.3.3.90.39.00.200&amp;municipioSelecionado=3109006&amp;orgaoSelecionado=273&amp;mesInicialSelecionado=1&amp;mesFinalSelecionado=12&amp;rs%3AParameterLanguage=" TargetMode="External"/><Relationship Id="rId13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3.4.4.90.52.00.200&amp;municipioSelecionado=3109006&amp;orgaoSelecionado=273&amp;mesInicialSelecionado=1&amp;mesFinalSelecionado=12&amp;rs%3AParameterLanguage=" TargetMode="External"/><Relationship Id="rId3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6.00.102&amp;municipioSelecionado=3109006&amp;orgaoSelecionado=273&amp;mesInicialSelecionado=1&amp;mesFinalSelecionado=12&amp;rs%3AParameterLanguage=" TargetMode="External"/><Relationship Id="rId3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6.00.102&amp;municipioSelecionado=3109006&amp;orgaoSelecionado=273&amp;mesInicialSelecionado=1&amp;mesFinalSelecionado=12&amp;rs%3AParameterLanguage=" TargetMode="External"/><Relationship Id="rId3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9.00.100&amp;municipioSelecionado=3109006&amp;orgaoSelecionado=273&amp;mesInicialSelecionado=1&amp;mesFinalSelecionado=12&amp;rs%3AParameterLanguage=" TargetMode="External"/><Relationship Id="rId3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9.00.102&amp;municipioSelecionado=3109006&amp;orgaoSelecionado=273&amp;mesInicialSelecionado=1&amp;mesFinalSelecionado=12&amp;rs%3AParameterLanguage=" TargetMode="External"/><Relationship Id="rId3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9.00.100&amp;municipioSelecionado=3109006&amp;orgaoSelecionado=273&amp;mesInicialSelecionado=1&amp;mesFinalSelecionado=12&amp;rs%3AParameterLanguage=" TargetMode="External"/><Relationship Id="rId3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6.00.102&amp;municipioSelecionado=3109006&amp;orgaoSelecionado=273&amp;mesInicialSelecionado=1&amp;mesFinalSelecionado=12&amp;rs%3AParameterLanguage=" TargetMode="External"/><Relationship Id="rId10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3.3.3.71.70.00.100&amp;municipioSelecionado=3109006&amp;orgaoSelecionado=273&amp;mesInicialSelecionado=1&amp;mesFinalSelecionado=12&amp;rs%3AParameterLanguage=" TargetMode="External"/><Relationship Id="rId10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3.3.3.71.70.00.100&amp;municipioSelecionado=3109006&amp;orgaoSelecionado=273&amp;mesInicialSelecionado=1&amp;mesFinalSelecionado=12&amp;rs%3AParameterLanguage=" TargetMode="External"/><Relationship Id="rId10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6.3.3.50.41.00.100&amp;municipioSelecionado=3109006&amp;orgaoSelecionado=273&amp;mesInicialSelecionado=1&amp;mesFinalSelecionado=12&amp;rs%3AParameterLanguage=" TargetMode="External"/><Relationship Id="rId10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6.3.3.50.41.00.100&amp;municipioSelecionado=3109006&amp;orgaoSelecionado=273&amp;mesInicialSelecionado=1&amp;mesFinalSelecionado=12&amp;rs%3AParameterLanguage=" TargetMode="External"/><Relationship Id="rId10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0.00.100&amp;municipioSelecionado=3109006&amp;orgaoSelecionado=273&amp;mesInicialSelecionado=1&amp;mesFinalSelecionado=12&amp;rs%3AParameterLanguage=" TargetMode="External"/><Relationship Id="rId10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0.00.100&amp;municipioSelecionado=3109006&amp;orgaoSelecionado=273&amp;mesInicialSelecionado=1&amp;mesFinalSelecionado=12&amp;rs%3AParameterLanguage=" TargetMode="External"/><Relationship Id="rId3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6.00.102&amp;municipioSelecionado=3109006&amp;orgaoSelecionado=273&amp;mesInicialSelecionado=1&amp;mesFinalSelecionado=12&amp;rs%3AParameterLanguage=" TargetMode="External"/><Relationship Id="rId3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8.00.102&amp;municipioSelecionado=3109006&amp;orgaoSelecionado=273&amp;mesInicialSelecionado=1&amp;mesFinalSelecionado=12&amp;rs%3AParameterLanguage=" TargetMode="External"/><Relationship Id="rId3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8.00.102&amp;municipioSelecionado=3109006&amp;orgaoSelecionado=273&amp;mesInicialSelecionado=1&amp;mesFinalSelecionado=12&amp;rs%3AParameterLanguage=" TargetMode="External"/><Relationship Id="rId3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9.00.102&amp;municipioSelecionado=3109006&amp;orgaoSelecionado=273&amp;mesInicialSelecionado=1&amp;mesFinalSelecionado=12&amp;rs%3AParameterLanguage=" TargetMode="External"/><Relationship Id="rId10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6.00.100&amp;municipioSelecionado=3109006&amp;orgaoSelecionado=273&amp;mesInicialSelecionado=1&amp;mesFinalSelecionado=12&amp;rs%3AParameterLanguage=" TargetMode="External"/><Relationship Id="rId10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6.00.100&amp;municipioSelecionado=3109006&amp;orgaoSelecionado=273&amp;mesInicialSelecionado=1&amp;mesFinalSelecionado=12&amp;rs%3AParameterLanguage=" TargetMode="External"/><Relationship Id="rId10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9.00.100&amp;municipioSelecionado=3109006&amp;orgaoSelecionado=273&amp;mesInicialSelecionado=1&amp;mesFinalSelecionado=12&amp;rs%3AParameterLanguage=" TargetMode="External"/><Relationship Id="rId10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9.00.100&amp;municipioSelecionado=3109006&amp;orgaoSelecionado=273&amp;mesInicialSelecionado=1&amp;mesFinalSelecionado=12&amp;rs%3AParameterLanguage=" TargetMode="External"/><Relationship Id="rId8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034.4.4.90.52.00.229&amp;municipioSelecionado=3109006&amp;orgaoSelecionado=273&amp;mesInicialSelecionado=1&amp;mesFinalSelecionado=12&amp;rs%3AParameterLanguage=" TargetMode="External"/><Relationship Id="rId8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034.4.4.90.52.00.100&amp;municipioSelecionado=3109006&amp;orgaoSelecionado=273&amp;mesInicialSelecionado=1&amp;mesFinalSelecionado=12&amp;rs%3AParameterLanguage=" TargetMode="External"/><Relationship Id="rId8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43.4.4.90.52.00.100&amp;municipioSelecionado=3109006&amp;orgaoSelecionado=273&amp;mesInicialSelecionado=1&amp;mesFinalSelecionado=12&amp;rs%3AParameterLanguage=" TargetMode="External"/><Relationship Id="rId8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43.4.4.90.52.00.129&amp;municipioSelecionado=3109006&amp;orgaoSelecionado=273&amp;mesInicialSelecionado=1&amp;mesFinalSelecionado=12&amp;rs%3AParameterLanguage=" TargetMode="External"/><Relationship Id="rId8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43.4.4.90.52.00.229&amp;municipioSelecionado=3109006&amp;orgaoSelecionado=273&amp;mesInicialSelecionado=1&amp;mesFinalSelecionado=12&amp;rs%3AParameterLanguage=" TargetMode="External"/><Relationship Id="rId8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43.4.4.90.52.00.100&amp;municipioSelecionado=3109006&amp;orgaoSelecionado=273&amp;mesInicialSelecionado=1&amp;mesFinalSelecionado=12&amp;rs%3AParameterLanguage=" TargetMode="External"/><Relationship Id="rId8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57.4.4.90.52.00.100&amp;municipioSelecionado=3109006&amp;orgaoSelecionado=273&amp;mesInicialSelecionado=1&amp;mesFinalSelecionado=12&amp;rs%3AParameterLanguage=" TargetMode="External"/><Relationship Id="rId8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57.4.4.90.52.00.229&amp;municipioSelecionado=3109006&amp;orgaoSelecionado=273&amp;mesInicialSelecionado=1&amp;mesFinalSelecionado=12&amp;rs%3AParameterLanguage=" TargetMode="External"/><Relationship Id="rId8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57.4.4.90.52.00.100&amp;municipioSelecionado=3109006&amp;orgaoSelecionado=273&amp;mesInicialSelecionado=1&amp;mesFinalSelecionado=12&amp;rs%3AParameterLanguage=" TargetMode="External"/><Relationship Id="rId8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0.00.100&amp;municipioSelecionado=3109006&amp;orgaoSelecionado=273&amp;mesInicialSelecionado=1&amp;mesFinalSelecionado=12&amp;rs%3AParameterLanguage=" TargetMode="External"/><Relationship Id="rId15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9.00.100&amp;municipioSelecionado=3109006&amp;orgaoSelecionado=273&amp;mesInicialSelecionado=1&amp;mesFinalSelecionado=12&amp;rs%3AParameterLanguage=" TargetMode="External"/><Relationship Id="rId15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9.00.100&amp;municipioSelecionado=3109006&amp;orgaoSelecionado=273&amp;mesInicialSelecionado=1&amp;mesFinalSelecionado=12&amp;rs%3AParameterLanguage=" TargetMode="External"/><Relationship Id="rId15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47.00.100&amp;municipioSelecionado=3109006&amp;orgaoSelecionado=273&amp;mesInicialSelecionado=1&amp;mesFinalSelecionado=12&amp;rs%3AParameterLanguage=" TargetMode="External"/><Relationship Id="rId15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47.00.100&amp;municipioSelecionado=3109006&amp;orgaoSelecionado=273&amp;mesInicialSelecionado=1&amp;mesFinalSelecionado=12&amp;rs%3AParameterLanguage=" TargetMode="External"/><Relationship Id="rId15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93.00.100&amp;municipioSelecionado=3109006&amp;orgaoSelecionado=273&amp;mesInicialSelecionado=1&amp;mesFinalSelecionado=12&amp;rs%3AParameterLanguage=" TargetMode="External"/><Relationship Id="rId15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93.00.100&amp;municipioSelecionado=3109006&amp;orgaoSelecionado=273&amp;mesInicialSelecionado=1&amp;mesFinalSelecionado=12&amp;rs%3AParameterLanguage=" TargetMode="External"/><Relationship Id="rId15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2.1153.4.4.90.51.00.190&amp;municipioSelecionado=3109006&amp;orgaoSelecionado=273&amp;mesInicialSelecionado=1&amp;mesFinalSelecionado=12&amp;rs%3AParameterLanguage=" TargetMode="External"/><Relationship Id="rId15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2.1153.4.4.90.51.00.190&amp;municipioSelecionado=3109006&amp;orgaoSelecionado=273&amp;mesInicialSelecionado=1&amp;mesFinalSelecionado=12&amp;rs%3AParameterLanguage=" TargetMode="External"/><Relationship Id="rId15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057.4.4.90.51.00.100&amp;municipioSelecionado=3109006&amp;orgaoSelecionado=273&amp;mesInicialSelecionado=1&amp;mesFinalSelecionado=12&amp;rs%3AParameterLanguage=" TargetMode="External"/><Relationship Id="rId15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057.4.4.90.51.00.100&amp;municipioSelecionado=3109006&amp;orgaoSelecionado=273&amp;mesInicialSelecionado=1&amp;mesFinalSelecionado=12&amp;rs%3AParameterLanguage=" TargetMode="External"/><Relationship Id="rId5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8.00.102&amp;municipioSelecionado=3109006&amp;orgaoSelecionado=273&amp;mesInicialSelecionado=1&amp;mesFinalSelecionado=12&amp;rs%3AParameterLanguage=" TargetMode="External"/><Relationship Id="rId5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92.00.102&amp;municipioSelecionado=3109006&amp;orgaoSelecionado=273&amp;mesInicialSelecionado=1&amp;mesFinalSelecionado=12&amp;rs%3AParameterLanguage=" TargetMode="External"/><Relationship Id="rId5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92.00.102&amp;municipioSelecionado=3109006&amp;orgaoSelecionado=273&amp;mesInicialSelecionado=1&amp;mesFinalSelecionado=12&amp;rs%3AParameterLanguage=" TargetMode="External"/><Relationship Id="rId5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93.00.102&amp;municipioSelecionado=3109006&amp;orgaoSelecionado=273&amp;mesInicialSelecionado=1&amp;mesFinalSelecionado=12&amp;rs%3AParameterLanguage=" TargetMode="External"/><Relationship Id="rId5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93.00.102&amp;municipioSelecionado=3109006&amp;orgaoSelecionado=273&amp;mesInicialSelecionado=1&amp;mesFinalSelecionado=12&amp;rs%3AParameterLanguage=" TargetMode="External"/><Relationship Id="rId5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04.00.100&amp;municipioSelecionado=3109006&amp;orgaoSelecionado=273&amp;mesInicialSelecionado=1&amp;mesFinalSelecionado=12&amp;rs%3AParameterLanguage=" TargetMode="External"/><Relationship Id="rId5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04.00.102&amp;municipioSelecionado=3109006&amp;orgaoSelecionado=273&amp;mesInicialSelecionado=1&amp;mesFinalSelecionado=12&amp;rs%3AParameterLanguage=" TargetMode="External"/><Relationship Id="rId5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04.00.150&amp;municipioSelecionado=3109006&amp;orgaoSelecionado=273&amp;mesInicialSelecionado=1&amp;mesFinalSelecionado=12&amp;rs%3AParameterLanguage=" TargetMode="External"/><Relationship Id="rId5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04.00.100&amp;municipioSelecionado=3109006&amp;orgaoSelecionado=273&amp;mesInicialSelecionado=1&amp;mesFinalSelecionado=12&amp;rs%3AParameterLanguage=" TargetMode="External"/><Relationship Id="rId5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1.00.102&amp;municipioSelecionado=3109006&amp;orgaoSelecionado=273&amp;mesInicialSelecionado=1&amp;mesFinalSelecionado=12&amp;rs%3AParameterLanguage=" TargetMode="External"/><Relationship Id="rId13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3.4.4.90.52.00.200&amp;municipioSelecionado=3109006&amp;orgaoSelecionado=273&amp;mesInicialSelecionado=1&amp;mesFinalSelecionado=12&amp;rs%3AParameterLanguage=" TargetMode="External"/><Relationship Id="rId13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4.3.3.90.39.00.200&amp;municipioSelecionado=3109006&amp;orgaoSelecionado=273&amp;mesInicialSelecionado=1&amp;mesFinalSelecionado=12&amp;rs%3AParameterLanguage=" TargetMode="External"/><Relationship Id="rId13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4.3.3.90.39.00.200&amp;municipioSelecionado=3109006&amp;orgaoSelecionado=273&amp;mesInicialSelecionado=1&amp;mesFinalSelecionado=12&amp;rs%3AParameterLanguage=" TargetMode="External"/><Relationship Id="rId13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6.3.3.50.41.00.200&amp;municipioSelecionado=3109006&amp;orgaoSelecionado=273&amp;mesInicialSelecionado=1&amp;mesFinalSelecionado=12&amp;rs%3AParameterLanguage=" TargetMode="External"/><Relationship Id="rId13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6.3.3.50.41.00.200&amp;municipioSelecionado=3109006&amp;orgaoSelecionado=273&amp;mesInicialSelecionado=1&amp;mesFinalSelecionado=12&amp;rs%3AParameterLanguage=" TargetMode="External"/><Relationship Id="rId13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0.00.100&amp;municipioSelecionado=3109006&amp;orgaoSelecionado=273&amp;mesInicialSelecionado=1&amp;mesFinalSelecionado=12&amp;rs%3AParameterLanguage=" TargetMode="External"/><Relationship Id="rId13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0.00.100&amp;municipioSelecionado=3109006&amp;orgaoSelecionado=273&amp;mesInicialSelecionado=1&amp;mesFinalSelecionado=12&amp;rs%3AParameterLanguage=" TargetMode="External"/><Relationship Id="rId13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9.00.100&amp;municipioSelecionado=3109006&amp;orgaoSelecionado=273&amp;mesInicialSelecionado=1&amp;mesFinalSelecionado=12&amp;rs%3AParameterLanguage=" TargetMode="External"/><Relationship Id="rId13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9.00.200&amp;municipioSelecionado=3109006&amp;orgaoSelecionado=273&amp;mesInicialSelecionado=1&amp;mesFinalSelecionado=12&amp;rs%3AParameterLanguage=" TargetMode="External"/><Relationship Id="rId13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9.00.100&amp;municipioSelecionado=3109006&amp;orgaoSelecionado=273&amp;mesInicialSelecionado=1&amp;mesFinalSelecionado=12&amp;rs%3AParameterLanguage=" TargetMode="External"/><Relationship Id="rId3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9.00.102&amp;municipioSelecionado=3109006&amp;orgaoSelecionado=273&amp;mesInicialSelecionado=1&amp;mesFinalSelecionado=12&amp;rs%3AParameterLanguage=" TargetMode="External"/><Relationship Id="rId3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93.00.102&amp;municipioSelecionado=3109006&amp;orgaoSelecionado=273&amp;mesInicialSelecionado=1&amp;mesFinalSelecionado=12&amp;rs%3AParameterLanguage=" TargetMode="External"/><Relationship Id="rId3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93.00.102&amp;municipioSelecionado=3109006&amp;orgaoSelecionado=273&amp;mesInicialSelecionado=1&amp;mesFinalSelecionado=12&amp;rs%3AParameterLanguage=" TargetMode="External"/><Relationship Id="rId3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3.1.71.70.00.102&amp;municipioSelecionado=3109006&amp;orgaoSelecionado=273&amp;mesInicialSelecionado=1&amp;mesFinalSelecionado=12&amp;rs%3AParameterLanguage=" TargetMode="External"/><Relationship Id="rId3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3.1.71.70.00.102&amp;municipioSelecionado=3109006&amp;orgaoSelecionado=273&amp;mesInicialSelecionado=1&amp;mesFinalSelecionado=12&amp;rs%3AParameterLanguage=" TargetMode="External"/><Relationship Id="rId3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3.3.71.70.00.102&amp;municipioSelecionado=3109006&amp;orgaoSelecionado=273&amp;mesInicialSelecionado=1&amp;mesFinalSelecionado=12&amp;rs%3AParameterLanguage=" TargetMode="External"/><Relationship Id="rId3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3.3.71.70.00.102&amp;municipioSelecionado=3109006&amp;orgaoSelecionado=273&amp;mesInicialSelecionado=1&amp;mesFinalSelecionado=12&amp;rs%3AParameterLanguage=" TargetMode="External"/><Relationship Id="rId3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4.4.71.70.00.102&amp;municipioSelecionado=3109006&amp;orgaoSelecionado=273&amp;mesInicialSelecionado=1&amp;mesFinalSelecionado=12&amp;rs%3AParameterLanguage=" TargetMode="External"/><Relationship Id="rId3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4.4.71.70.00.102&amp;municipioSelecionado=3109006&amp;orgaoSelecionado=273&amp;mesInicialSelecionado=1&amp;mesFinalSelecionado=12&amp;rs%3AParameterLanguage=" TargetMode="External"/><Relationship Id="rId3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7.3.1.71.70.00.102&amp;municipioSelecionado=3109006&amp;orgaoSelecionado=273&amp;mesInicialSelecionado=1&amp;mesFinalSelecionado=12&amp;rs%3AParameterLanguage=" TargetMode="External"/><Relationship Id="rId10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47.00.100&amp;municipioSelecionado=3109006&amp;orgaoSelecionado=273&amp;mesInicialSelecionado=1&amp;mesFinalSelecionado=12&amp;rs%3AParameterLanguage=" TargetMode="External"/><Relationship Id="rId10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47.00.100&amp;municipioSelecionado=3109006&amp;orgaoSelecionado=273&amp;mesInicialSelecionado=1&amp;mesFinalSelecionado=12&amp;rs%3AParameterLanguage=" TargetMode="External"/><Relationship Id="rId10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04.00.100&amp;municipioSelecionado=3109006&amp;orgaoSelecionado=273&amp;mesInicialSelecionado=1&amp;mesFinalSelecionado=12&amp;rs%3AParameterLanguage=" TargetMode="External"/><Relationship Id="rId10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04.00.100&amp;municipioSelecionado=3109006&amp;orgaoSelecionado=273&amp;mesInicialSelecionado=1&amp;mesFinalSelecionado=12&amp;rs%3AParameterLanguage=" TargetMode="External"/><Relationship Id="rId10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11.00.100&amp;municipioSelecionado=3109006&amp;orgaoSelecionado=273&amp;mesInicialSelecionado=1&amp;mesFinalSelecionado=12&amp;rs%3AParameterLanguage=" TargetMode="External"/><Relationship Id="rId10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11.00.100&amp;municipioSelecionado=3109006&amp;orgaoSelecionado=273&amp;mesInicialSelecionado=1&amp;mesFinalSelecionado=12&amp;rs%3AParameterLanguage=" TargetMode="External"/><Relationship Id="rId10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13.00.100&amp;municipioSelecionado=3109006&amp;orgaoSelecionado=273&amp;mesInicialSelecionado=1&amp;mesFinalSelecionado=12&amp;rs%3AParameterLanguage=" TargetMode="External"/><Relationship Id="rId10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13.00.100&amp;municipioSelecionado=3109006&amp;orgaoSelecionado=273&amp;mesInicialSelecionado=1&amp;mesFinalSelecionado=12&amp;rs%3AParameterLanguage=" TargetMode="External"/><Relationship Id="rId10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94.00.100&amp;municipioSelecionado=3109006&amp;orgaoSelecionado=273&amp;mesInicialSelecionado=1&amp;mesFinalSelecionado=12&amp;rs%3AParameterLanguage=" TargetMode="External"/><Relationship Id="rId10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94.00.100&amp;municipioSelecionado=3109006&amp;orgaoSelecionado=273&amp;mesInicialSelecionado=1&amp;mesFinalSelecionado=12&amp;rs%3AParameterLanguage=" TargetMode="External"/><Relationship Id="rId8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0.00.100&amp;municipioSelecionado=3109006&amp;orgaoSelecionado=273&amp;mesInicialSelecionado=1&amp;mesFinalSelecionado=12&amp;rs%3AParameterLanguage=" TargetMode="External"/><Relationship Id="rId8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3.00.100&amp;municipioSelecionado=3109006&amp;orgaoSelecionado=273&amp;mesInicialSelecionado=1&amp;mesFinalSelecionado=12&amp;rs%3AParameterLanguage=" TargetMode="External"/><Relationship Id="rId8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3.00.100&amp;municipioSelecionado=3109006&amp;orgaoSelecionado=273&amp;mesInicialSelecionado=1&amp;mesFinalSelecionado=12&amp;rs%3AParameterLanguage=" TargetMode="External"/><Relationship Id="rId8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6.00.100&amp;municipioSelecionado=3109006&amp;orgaoSelecionado=273&amp;mesInicialSelecionado=1&amp;mesFinalSelecionado=12&amp;rs%3AParameterLanguage=" TargetMode="External"/><Relationship Id="rId8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6.00.100&amp;municipioSelecionado=3109006&amp;orgaoSelecionado=273&amp;mesInicialSelecionado=1&amp;mesFinalSelecionado=12&amp;rs%3AParameterLanguage=" TargetMode="External"/><Relationship Id="rId8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9.00.100&amp;municipioSelecionado=3109006&amp;orgaoSelecionado=273&amp;mesInicialSelecionado=1&amp;mesFinalSelecionado=12&amp;rs%3AParameterLanguage=" TargetMode="External"/><Relationship Id="rId8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9.00.100&amp;municipioSelecionado=3109006&amp;orgaoSelecionado=273&amp;mesInicialSelecionado=1&amp;mesFinalSelecionado=12&amp;rs%3AParameterLanguage=" TargetMode="External"/><Relationship Id="rId8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48.00.100&amp;municipioSelecionado=3109006&amp;orgaoSelecionado=273&amp;mesInicialSelecionado=1&amp;mesFinalSelecionado=12&amp;rs%3AParameterLanguage=" TargetMode="External"/><Relationship Id="rId8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48.00.100&amp;municipioSelecionado=3109006&amp;orgaoSelecionado=273&amp;mesInicialSelecionado=1&amp;mesFinalSelecionado=12&amp;rs%3AParameterLanguage=" TargetMode="External"/><Relationship Id="rId8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0.00.100&amp;municipioSelecionado=3109006&amp;orgaoSelecionado=273&amp;mesInicialSelecionado=1&amp;mesFinalSelecionado=12&amp;rs%3AParameterLanguage=" TargetMode="External"/><Relationship Id="rId15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138.4.4.90.51.00.100&amp;municipioSelecionado=3109006&amp;orgaoSelecionado=273&amp;mesInicialSelecionado=1&amp;mesFinalSelecionado=12&amp;rs%3AParameterLanguage=" TargetMode="External"/><Relationship Id="rId15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138.4.4.90.51.00.100&amp;municipioSelecionado=3109006&amp;orgaoSelecionado=273&amp;mesInicialSelecionado=1&amp;mesFinalSelecionado=12&amp;rs%3AParameterLanguage=" TargetMode="External"/><Relationship Id="rId15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154.4.4.90.51.00.190&amp;municipioSelecionado=3109006&amp;orgaoSelecionado=273&amp;mesInicialSelecionado=1&amp;mesFinalSelecionado=12&amp;rs%3AParameterLanguage=" TargetMode="External"/><Relationship Id="rId15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154.4.4.90.51.00.190&amp;municipioSelecionado=3109006&amp;orgaoSelecionado=273&amp;mesInicialSelecionado=1&amp;mesFinalSelecionado=12&amp;rs%3AParameterLanguage=" TargetMode="External"/><Relationship Id="rId15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2151.3.3.90.30.00.100&amp;municipioSelecionado=3109006&amp;orgaoSelecionado=273&amp;mesInicialSelecionado=1&amp;mesFinalSelecionado=12&amp;rs%3AParameterLanguage=" TargetMode="External"/><Relationship Id="rId15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2151.3.3.90.30.00.100&amp;municipioSelecionado=3109006&amp;orgaoSelecionado=273&amp;mesInicialSelecionado=1&amp;mesFinalSelecionado=12&amp;rs%3AParameterLanguage=" TargetMode="External"/><Relationship Id="rId15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2151.3.3.90.39.00.100&amp;municipioSelecionado=3109006&amp;orgaoSelecionado=273&amp;mesInicialSelecionado=1&amp;mesFinalSelecionado=12&amp;rs%3AParameterLanguage=" TargetMode="External"/><Relationship Id="rId15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2151.3.3.90.39.00.100&amp;municipioSelecionado=3109006&amp;orgaoSelecionado=273&amp;mesInicialSelecionado=1&amp;mesFinalSelecionado=12&amp;rs%3AParameterLanguage=" TargetMode="External"/><Relationship Id="rId15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1139.4.4.90.51.00.100&amp;municipioSelecionado=3109006&amp;orgaoSelecionado=273&amp;mesInicialSelecionado=1&amp;mesFinalSelecionado=12&amp;rs%3AParameterLanguage=" TargetMode="External"/><Relationship Id="rId15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1139.4.4.90.51.00.100&amp;municipioSelecionado=3109006&amp;orgaoSelecionado=273&amp;mesInicialSelecionado=1&amp;mesFinalSelecionado=12&amp;rs%3AParameterLanguage=" TargetMode="External"/><Relationship Id="rId5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1.00.150&amp;municipioSelecionado=3109006&amp;orgaoSelecionado=273&amp;mesInicialSelecionado=1&amp;mesFinalSelecionado=12&amp;rs%3AParameterLanguage=" TargetMode="External"/><Relationship Id="rId5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1.00.155&amp;municipioSelecionado=3109006&amp;orgaoSelecionado=273&amp;mesInicialSelecionado=1&amp;mesFinalSelecionado=12&amp;rs%3AParameterLanguage=" TargetMode="External"/><Relationship Id="rId5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1.00.102&amp;municipioSelecionado=3109006&amp;orgaoSelecionado=273&amp;mesInicialSelecionado=1&amp;mesFinalSelecionado=12&amp;rs%3AParameterLanguage=" TargetMode="External"/><Relationship Id="rId5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3.00.100&amp;municipioSelecionado=3109006&amp;orgaoSelecionado=273&amp;mesInicialSelecionado=1&amp;mesFinalSelecionado=12&amp;rs%3AParameterLanguage=" TargetMode="External"/><Relationship Id="rId5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3.00.102&amp;municipioSelecionado=3109006&amp;orgaoSelecionado=273&amp;mesInicialSelecionado=1&amp;mesFinalSelecionado=12&amp;rs%3AParameterLanguage=" TargetMode="External"/><Relationship Id="rId5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3.00.100&amp;municipioSelecionado=3109006&amp;orgaoSelecionado=273&amp;mesInicialSelecionado=1&amp;mesFinalSelecionado=12&amp;rs%3AParameterLanguage=" TargetMode="External"/><Relationship Id="rId5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6.00.102&amp;municipioSelecionado=3109006&amp;orgaoSelecionado=273&amp;mesInicialSelecionado=1&amp;mesFinalSelecionado=12&amp;rs%3AParameterLanguage=" TargetMode="External"/><Relationship Id="rId5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6.00.102&amp;municipioSelecionado=3109006&amp;orgaoSelecionado=273&amp;mesInicialSelecionado=1&amp;mesFinalSelecionado=12&amp;rs%3AParameterLanguage=" TargetMode="External"/><Relationship Id="rId5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94.00.102&amp;municipioSelecionado=3109006&amp;orgaoSelecionado=273&amp;mesInicialSelecionado=1&amp;mesFinalSelecionado=12&amp;rs%3AParameterLanguage=" TargetMode="External"/><Relationship Id="rId5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94.00.102&amp;municipioSelecionado=3109006&amp;orgaoSelecionado=273&amp;mesInicialSelecionado=1&amp;mesFinalSelecionado=12&amp;rs%3AParameterLanguage=" TargetMode="External"/><Relationship Id="rId12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04.00.100&amp;municipioSelecionado=3109006&amp;orgaoSelecionado=273&amp;mesInicialSelecionado=1&amp;mesFinalSelecionado=12&amp;rs%3AParameterLanguage=" TargetMode="External"/><Relationship Id="rId12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04.00.100&amp;municipioSelecionado=3109006&amp;orgaoSelecionado=273&amp;mesInicialSelecionado=1&amp;mesFinalSelecionado=12&amp;rs%3AParameterLanguage=" TargetMode="External"/><Relationship Id="rId12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11.00.100&amp;municipioSelecionado=3109006&amp;orgaoSelecionado=273&amp;mesInicialSelecionado=1&amp;mesFinalSelecionado=12&amp;rs%3AParameterLanguage=" TargetMode="External"/><Relationship Id="rId12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11.00.100&amp;municipioSelecionado=3109006&amp;orgaoSelecionado=273&amp;mesInicialSelecionado=1&amp;mesFinalSelecionado=12&amp;rs%3AParameterLanguage=" TargetMode="External"/><Relationship Id="rId12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13.00.100&amp;municipioSelecionado=3109006&amp;orgaoSelecionado=273&amp;mesInicialSelecionado=1&amp;mesFinalSelecionado=12&amp;rs%3AParameterLanguage=" TargetMode="External"/><Relationship Id="rId12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13.00.100&amp;municipioSelecionado=3109006&amp;orgaoSelecionado=273&amp;mesInicialSelecionado=1&amp;mesFinalSelecionado=12&amp;rs%3AParameterLanguage=" TargetMode="External"/><Relationship Id="rId12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94.00.100&amp;municipioSelecionado=3109006&amp;orgaoSelecionado=273&amp;mesInicialSelecionado=1&amp;mesFinalSelecionado=12&amp;rs%3AParameterLanguage=" TargetMode="External"/><Relationship Id="rId12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94.00.100&amp;municipioSelecionado=3109006&amp;orgaoSelecionado=273&amp;mesInicialSelecionado=1&amp;mesFinalSelecionado=12&amp;rs%3AParameterLanguage=" TargetMode="External"/><Relationship Id="rId12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14.00.100&amp;municipioSelecionado=3109006&amp;orgaoSelecionado=273&amp;mesInicialSelecionado=1&amp;mesFinalSelecionado=12&amp;rs%3AParameterLanguage=" TargetMode="External"/><Relationship Id="rId12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14.00.100&amp;municipioSelecionado=3109006&amp;orgaoSelecionado=273&amp;mesInicialSelecionado=1&amp;mesFinalSelecionado=12&amp;rs%3AParameterLanguage=" TargetMode="External"/><Relationship Id="rId2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9.00.100&amp;municipioSelecionado=3109006&amp;orgaoSelecionado=273&amp;mesInicialSelecionado=1&amp;mesFinalSelecionado=12&amp;rs%3AParameterLanguage=" TargetMode="External"/><Relationship Id="rId2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9.00.101&amp;municipioSelecionado=3109006&amp;orgaoSelecionado=273&amp;mesInicialSelecionado=1&amp;mesFinalSelecionado=12&amp;rs%3AParameterLanguage=" TargetMode="External"/><Relationship Id="rId2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9.00.100&amp;municipioSelecionado=3109006&amp;orgaoSelecionado=273&amp;mesInicialSelecionado=1&amp;mesFinalSelecionado=12&amp;rs%3AParameterLanguage=" TargetMode="External"/><Relationship Id="rId2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47.00.101&amp;municipioSelecionado=3109006&amp;orgaoSelecionado=273&amp;mesInicialSelecionado=1&amp;mesFinalSelecionado=12&amp;rs%3AParameterLanguage=" TargetMode="External"/><Relationship Id="rId2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47.00.101&amp;municipioSelecionado=3109006&amp;orgaoSelecionado=273&amp;mesInicialSelecionado=1&amp;mesFinalSelecionado=12&amp;rs%3AParameterLanguage=" TargetMode="External"/><Relationship Id="rId2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93.00.100&amp;municipioSelecionado=3109006&amp;orgaoSelecionado=273&amp;mesInicialSelecionado=1&amp;mesFinalSelecionado=12&amp;rs%3AParameterLanguage=" TargetMode="External"/><Relationship Id="rId2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93.00.122&amp;municipioSelecionado=3109006&amp;orgaoSelecionado=273&amp;mesInicialSelecionado=1&amp;mesFinalSelecionado=12&amp;rs%3AParameterLanguage=" TargetMode="External"/><Relationship Id="rId2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93.00.146&amp;municipioSelecionado=3109006&amp;orgaoSelecionado=273&amp;mesInicialSelecionado=1&amp;mesFinalSelecionado=12&amp;rs%3AParameterLanguage=" TargetMode="External"/><Relationship Id="rId2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93.00.100&amp;municipioSelecionado=3109006&amp;orgaoSelecionado=273&amp;mesInicialSelecionado=1&amp;mesFinalSelecionado=12&amp;rs%3AParameterLanguage=" TargetMode="External"/><Relationship Id="rId2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1.3.3.50.41.00.100&amp;municipioSelecionado=3109006&amp;orgaoSelecionado=273&amp;mesInicialSelecionado=1&amp;mesFinalSelecionado=12&amp;rs%3AParameterLanguage=" TargetMode="External"/><Relationship Id="rId10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3.90.30.00.100&amp;municipioSelecionado=3109006&amp;orgaoSelecionado=273&amp;mesInicialSelecionado=1&amp;mesFinalSelecionado=12&amp;rs%3AParameterLanguage=" TargetMode="External"/><Relationship Id="rId10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3.90.30.00.100&amp;municipioSelecionado=3109006&amp;orgaoSelecionado=273&amp;mesInicialSelecionado=1&amp;mesFinalSelecionado=12&amp;rs%3AParameterLanguage=" TargetMode="External"/><Relationship Id="rId10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3.90.39.00.100&amp;municipioSelecionado=3109006&amp;orgaoSelecionado=273&amp;mesInicialSelecionado=1&amp;mesFinalSelecionado=12&amp;rs%3AParameterLanguage=" TargetMode="External"/><Relationship Id="rId10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3.90.39.00.100&amp;municipioSelecionado=3109006&amp;orgaoSelecionado=273&amp;mesInicialSelecionado=1&amp;mesFinalSelecionado=12&amp;rs%3AParameterLanguage=" TargetMode="External"/><Relationship Id="rId10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04.00.100&amp;municipioSelecionado=3109006&amp;orgaoSelecionado=273&amp;mesInicialSelecionado=1&amp;mesFinalSelecionado=12&amp;rs%3AParameterLanguage=" TargetMode="External"/><Relationship Id="rId10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04.00.100&amp;municipioSelecionado=3109006&amp;orgaoSelecionado=273&amp;mesInicialSelecionado=1&amp;mesFinalSelecionado=12&amp;rs%3AParameterLanguage=" TargetMode="External"/><Relationship Id="rId10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11.00.100&amp;municipioSelecionado=3109006&amp;orgaoSelecionado=273&amp;mesInicialSelecionado=1&amp;mesFinalSelecionado=12&amp;rs%3AParameterLanguage=" TargetMode="External"/><Relationship Id="rId10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11.00.100&amp;municipioSelecionado=3109006&amp;orgaoSelecionado=273&amp;mesInicialSelecionado=1&amp;mesFinalSelecionado=12&amp;rs%3AParameterLanguage=" TargetMode="External"/><Relationship Id="rId10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13.00.100&amp;municipioSelecionado=3109006&amp;orgaoSelecionado=273&amp;mesInicialSelecionado=1&amp;mesFinalSelecionado=12&amp;rs%3AParameterLanguage=" TargetMode="External"/><Relationship Id="rId10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13.00.100&amp;municipioSelecionado=3109006&amp;orgaoSelecionado=273&amp;mesInicialSelecionado=1&amp;mesFinalSelecionado=12&amp;rs%3AParameterLanguage=" TargetMode="External"/><Relationship Id="rId8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0.00.129&amp;municipioSelecionado=3109006&amp;orgaoSelecionado=273&amp;mesInicialSelecionado=1&amp;mesFinalSelecionado=12&amp;rs%3AParameterLanguage=" TargetMode="External"/><Relationship Id="rId8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0.00.229&amp;municipioSelecionado=3109006&amp;orgaoSelecionado=273&amp;mesInicialSelecionado=1&amp;mesFinalSelecionado=12&amp;rs%3AParameterLanguage=" TargetMode="External"/><Relationship Id="rId8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0.00.100&amp;municipioSelecionado=3109006&amp;orgaoSelecionado=273&amp;mesInicialSelecionado=1&amp;mesFinalSelecionado=12&amp;rs%3AParameterLanguage=" TargetMode="External"/><Relationship Id="rId8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2.00.100&amp;municipioSelecionado=3109006&amp;orgaoSelecionado=273&amp;mesInicialSelecionado=1&amp;mesFinalSelecionado=12&amp;rs%3AParameterLanguage=" TargetMode="External"/><Relationship Id="rId8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2.00.100&amp;municipioSelecionado=3109006&amp;orgaoSelecionado=273&amp;mesInicialSelecionado=1&amp;mesFinalSelecionado=12&amp;rs%3AParameterLanguage=" TargetMode="External"/><Relationship Id="rId8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3.00.100&amp;municipioSelecionado=3109006&amp;orgaoSelecionado=273&amp;mesInicialSelecionado=1&amp;mesFinalSelecionado=12&amp;rs%3AParameterLanguage=" TargetMode="External"/><Relationship Id="rId8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3.00.100&amp;municipioSelecionado=3109006&amp;orgaoSelecionado=273&amp;mesInicialSelecionado=1&amp;mesFinalSelecionado=12&amp;rs%3AParameterLanguage=" TargetMode="External"/><Relationship Id="rId8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6.00.100&amp;municipioSelecionado=3109006&amp;orgaoSelecionado=273&amp;mesInicialSelecionado=1&amp;mesFinalSelecionado=12&amp;rs%3AParameterLanguage=" TargetMode="External"/><Relationship Id="rId8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6.00.129&amp;municipioSelecionado=3109006&amp;orgaoSelecionado=273&amp;mesInicialSelecionado=1&amp;mesFinalSelecionado=12&amp;rs%3AParameterLanguage=" TargetMode="External"/><Relationship Id="rId8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6.00.100&amp;municipioSelecionado=3109006&amp;orgaoSelecionado=273&amp;mesInicialSelecionado=1&amp;mesFinalSelecionado=12&amp;rs%3AParameterLanguage=" TargetMode="External"/><Relationship Id="rId15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2305.3.3.90.39.00.100&amp;municipioSelecionado=3109006&amp;orgaoSelecionado=273&amp;mesInicialSelecionado=1&amp;mesFinalSelecionado=12&amp;rs%3AParameterLanguage=" TargetMode="External"/><Relationship Id="rId15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2305.3.3.90.39.00.117&amp;municipioSelecionado=3109006&amp;orgaoSelecionado=273&amp;mesInicialSelecionado=1&amp;mesFinalSelecionado=12&amp;rs%3AParameterLanguage=" TargetMode="External"/><Relationship Id="rId15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2305.3.3.90.39.00.117&amp;municipioSelecionado=3109006&amp;orgaoSelecionado=273&amp;mesInicialSelecionado=1&amp;mesFinalSelecionado=12&amp;rs%3AParameterLanguage=" TargetMode="External"/><Relationship Id="rId15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51.00.100&amp;municipioSelecionado=3109006&amp;orgaoSelecionado=273&amp;mesInicialSelecionado=1&amp;mesFinalSelecionado=12&amp;rs%3AParameterLanguage=" TargetMode="External"/><Relationship Id="rId15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51.00.116&amp;municipioSelecionado=3109006&amp;orgaoSelecionado=273&amp;mesInicialSelecionado=1&amp;mesFinalSelecionado=12&amp;rs%3AParameterLanguage=" TargetMode="External"/><Relationship Id="rId15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51.00.124&amp;municipioSelecionado=3109006&amp;orgaoSelecionado=273&amp;mesInicialSelecionado=1&amp;mesFinalSelecionado=12&amp;rs%3AParameterLanguage=" TargetMode="External"/><Relationship Id="rId15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51.00.100&amp;municipioSelecionado=3109006&amp;orgaoSelecionado=273&amp;mesInicialSelecionado=1&amp;mesFinalSelecionado=12&amp;rs%3AParameterLanguage=" TargetMode="External"/><Relationship Id="rId15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61.00.100&amp;municipioSelecionado=3109006&amp;orgaoSelecionado=273&amp;mesInicialSelecionado=1&amp;mesFinalSelecionado=12&amp;rs%3AParameterLanguage=" TargetMode="External"/><Relationship Id="rId15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61.00.100&amp;municipioSelecionado=3109006&amp;orgaoSelecionado=273&amp;mesInicialSelecionado=1&amp;mesFinalSelecionado=12&amp;rs%3AParameterLanguage=" TargetMode="External"/><Relationship Id="rId15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1.4.4.90.51.00.100&amp;municipioSelecionado=3109006&amp;orgaoSelecionado=273&amp;mesInicialSelecionado=1&amp;mesFinalSelecionado=12&amp;rs%3AParameterLanguage=" TargetMode="External"/><Relationship Id="rId5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14.00.102&amp;municipioSelecionado=3109006&amp;orgaoSelecionado=273&amp;mesInicialSelecionado=1&amp;mesFinalSelecionado=12&amp;rs%3AParameterLanguage=" TargetMode="External"/><Relationship Id="rId5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14.00.102&amp;municipioSelecionado=3109006&amp;orgaoSelecionado=273&amp;mesInicialSelecionado=1&amp;mesFinalSelecionado=12&amp;rs%3AParameterLanguage=" TargetMode="External"/><Relationship Id="rId5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0.00.150&amp;municipioSelecionado=3109006&amp;orgaoSelecionado=273&amp;mesInicialSelecionado=1&amp;mesFinalSelecionado=12&amp;rs%3AParameterLanguage=" TargetMode="External"/><Relationship Id="rId5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0.00.150&amp;municipioSelecionado=3109006&amp;orgaoSelecionado=273&amp;mesInicialSelecionado=1&amp;mesFinalSelecionado=12&amp;rs%3AParameterLanguage=" TargetMode="External"/><Relationship Id="rId5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3.00.102&amp;municipioSelecionado=3109006&amp;orgaoSelecionado=273&amp;mesInicialSelecionado=1&amp;mesFinalSelecionado=12&amp;rs%3AParameterLanguage=" TargetMode="External"/><Relationship Id="rId5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3.00.102&amp;municipioSelecionado=3109006&amp;orgaoSelecionado=273&amp;mesInicialSelecionado=1&amp;mesFinalSelecionado=12&amp;rs%3AParameterLanguage=" TargetMode="External"/><Relationship Id="rId5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4.00.102&amp;municipioSelecionado=3109006&amp;orgaoSelecionado=273&amp;mesInicialSelecionado=1&amp;mesFinalSelecionado=12&amp;rs%3AParameterLanguage=" TargetMode="External"/><Relationship Id="rId5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4.00.102&amp;municipioSelecionado=3109006&amp;orgaoSelecionado=273&amp;mesInicialSelecionado=1&amp;mesFinalSelecionado=12&amp;rs%3AParameterLanguage=" TargetMode="External"/><Relationship Id="rId5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6.00.150&amp;municipioSelecionado=3109006&amp;orgaoSelecionado=273&amp;mesInicialSelecionado=1&amp;mesFinalSelecionado=12&amp;rs%3AParameterLanguage=" TargetMode="External"/><Relationship Id="rId5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6.00.150&amp;municipioSelecionado=3109006&amp;orgaoSelecionado=273&amp;mesInicialSelecionado=1&amp;mesFinalSelecionado=12&amp;rs%3AParameterLanguage=" TargetMode="External"/><Relationship Id="rId12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0.00.100&amp;municipioSelecionado=3109006&amp;orgaoSelecionado=273&amp;mesInicialSelecionado=1&amp;mesFinalSelecionado=12&amp;rs%3AParameterLanguage=" TargetMode="External"/><Relationship Id="rId12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0.00.100&amp;municipioSelecionado=3109006&amp;orgaoSelecionado=273&amp;mesInicialSelecionado=1&amp;mesFinalSelecionado=12&amp;rs%3AParameterLanguage=" TargetMode="External"/><Relationship Id="rId12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6.00.100&amp;municipioSelecionado=3109006&amp;orgaoSelecionado=273&amp;mesInicialSelecionado=1&amp;mesFinalSelecionado=12&amp;rs%3AParameterLanguage=" TargetMode="External"/><Relationship Id="rId12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6.00.100&amp;municipioSelecionado=3109006&amp;orgaoSelecionado=273&amp;mesInicialSelecionado=1&amp;mesFinalSelecionado=12&amp;rs%3AParameterLanguage=" TargetMode="External"/><Relationship Id="rId12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9.00.100&amp;municipioSelecionado=3109006&amp;orgaoSelecionado=273&amp;mesInicialSelecionado=1&amp;mesFinalSelecionado=12&amp;rs%3AParameterLanguage=" TargetMode="External"/><Relationship Id="rId12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9.00.100&amp;municipioSelecionado=3109006&amp;orgaoSelecionado=273&amp;mesInicialSelecionado=1&amp;mesFinalSelecionado=12&amp;rs%3AParameterLanguage=" TargetMode="External"/><Relationship Id="rId12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47.00.100&amp;municipioSelecionado=3109006&amp;orgaoSelecionado=273&amp;mesInicialSelecionado=1&amp;mesFinalSelecionado=12&amp;rs%3AParameterLanguage=" TargetMode="External"/><Relationship Id="rId12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47.00.100&amp;municipioSelecionado=3109006&amp;orgaoSelecionado=273&amp;mesInicialSelecionado=1&amp;mesFinalSelecionado=12&amp;rs%3AParameterLanguage=" TargetMode="External"/><Relationship Id="rId12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93.00.100&amp;municipioSelecionado=3109006&amp;orgaoSelecionado=273&amp;mesInicialSelecionado=1&amp;mesFinalSelecionado=12&amp;rs%3AParameterLanguage=" TargetMode="External"/><Relationship Id="rId12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93.00.100&amp;municipioSelecionado=3109006&amp;orgaoSelecionado=273&amp;mesInicialSelecionado=1&amp;mesFinalSelecionado=12&amp;rs%3AParameterLanguage=" TargetMode="External"/><Relationship Id="rId2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1.3.3.50.41.00.100&amp;municipioSelecionado=3109006&amp;orgaoSelecionado=273&amp;mesInicialSelecionado=1&amp;mesFinalSelecionado=12&amp;rs%3AParameterLanguage=" TargetMode="External"/><Relationship Id="rId2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3.3.3.50.43.00.101&amp;municipioSelecionado=3109006&amp;orgaoSelecionado=273&amp;mesInicialSelecionado=1&amp;mesFinalSelecionado=12&amp;rs%3AParameterLanguage=" TargetMode="External"/><Relationship Id="rId2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3.3.3.50.43.00.101&amp;municipioSelecionado=3109006&amp;orgaoSelecionado=273&amp;mesInicialSelecionado=1&amp;mesFinalSelecionado=12&amp;rs%3AParameterLanguage=" TargetMode="External"/><Relationship Id="rId2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67.3.3.90.46.00.101&amp;municipioSelecionado=3109006&amp;orgaoSelecionado=273&amp;mesInicialSelecionado=1&amp;mesFinalSelecionado=12&amp;rs%3AParameterLanguage=" TargetMode="External"/><Relationship Id="rId2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67.3.3.90.46.00.101&amp;municipioSelecionado=3109006&amp;orgaoSelecionado=273&amp;mesInicialSelecionado=1&amp;mesFinalSelecionado=12&amp;rs%3AParameterLanguage=" TargetMode="External"/><Relationship Id="rId2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3.3.90.30.00.100&amp;municipioSelecionado=3109006&amp;orgaoSelecionado=273&amp;mesInicialSelecionado=1&amp;mesFinalSelecionado=12&amp;rs%3AParameterLanguage=" TargetMode="External"/><Relationship Id="rId2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3.3.90.30.00.100&amp;municipioSelecionado=3109006&amp;orgaoSelecionado=273&amp;mesInicialSelecionado=1&amp;mesFinalSelecionado=12&amp;rs%3AParameterLanguage=" TargetMode="External"/><Relationship Id="rId2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3.3.90.39.00.100&amp;municipioSelecionado=3109006&amp;orgaoSelecionado=273&amp;mesInicialSelecionado=1&amp;mesFinalSelecionado=12&amp;rs%3AParameterLanguage=" TargetMode="External"/><Relationship Id="rId2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3.3.90.39.00.100&amp;municipioSelecionado=3109006&amp;orgaoSelecionado=273&amp;mesInicialSelecionado=1&amp;mesFinalSelecionado=12&amp;rs%3AParameterLanguage=" TargetMode="External"/><Relationship Id="rId2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4.4.90.52.00.100&amp;municipioSelecionado=3109006&amp;orgaoSelecionado=273&amp;mesInicialSelecionado=1&amp;mesFinalSelecionado=12&amp;rs%3AParameterLanguage=" TargetMode="External"/><Relationship Id="rId10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0.00.100&amp;municipioSelecionado=3109006&amp;orgaoSelecionado=273&amp;mesInicialSelecionado=1&amp;mesFinalSelecionado=12&amp;rs%3AParameterLanguage=" TargetMode="External"/><Relationship Id="rId10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0.00.100&amp;municipioSelecionado=3109006&amp;orgaoSelecionado=273&amp;mesInicialSelecionado=1&amp;mesFinalSelecionado=12&amp;rs%3AParameterLanguage=" TargetMode="External"/><Relationship Id="rId10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6.00.100&amp;municipioSelecionado=3109006&amp;orgaoSelecionado=273&amp;mesInicialSelecionado=1&amp;mesFinalSelecionado=12&amp;rs%3AParameterLanguage=" TargetMode="External"/><Relationship Id="rId10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6.00.100&amp;municipioSelecionado=3109006&amp;orgaoSelecionado=273&amp;mesInicialSelecionado=1&amp;mesFinalSelecionado=12&amp;rs%3AParameterLanguage=" TargetMode="External"/><Relationship Id="rId10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9.00.100&amp;municipioSelecionado=3109006&amp;orgaoSelecionado=273&amp;mesInicialSelecionado=1&amp;mesFinalSelecionado=12&amp;rs%3AParameterLanguage=" TargetMode="External"/><Relationship Id="rId10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9.00.100&amp;municipioSelecionado=3109006&amp;orgaoSelecionado=273&amp;mesInicialSelecionado=1&amp;mesFinalSelecionado=12&amp;rs%3AParameterLanguage=" TargetMode="External"/><Relationship Id="rId10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47.00.100&amp;municipioSelecionado=3109006&amp;orgaoSelecionado=273&amp;mesInicialSelecionado=1&amp;mesFinalSelecionado=12&amp;rs%3AParameterLanguage=" TargetMode="External"/><Relationship Id="rId10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47.00.100&amp;municipioSelecionado=3109006&amp;orgaoSelecionado=273&amp;mesInicialSelecionado=1&amp;mesFinalSelecionado=12&amp;rs%3AParameterLanguage=" TargetMode="External"/><Relationship Id="rId10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1.90.11.00.100&amp;municipioSelecionado=3109006&amp;orgaoSelecionado=273&amp;mesInicialSelecionado=1&amp;mesFinalSelecionado=12&amp;rs%3AParameterLanguage=" TargetMode="External"/><Relationship Id="rId10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1.90.11.00.100&amp;municipioSelecionado=3109006&amp;orgaoSelecionado=273&amp;mesInicialSelecionado=1&amp;mesFinalSelecionado=12&amp;rs%3AParameterLanguage=" TargetMode="External"/><Relationship Id="rId8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9.00.100&amp;municipioSelecionado=3109006&amp;orgaoSelecionado=273&amp;mesInicialSelecionado=1&amp;mesFinalSelecionado=12&amp;rs%3AParameterLanguage=" TargetMode="External"/><Relationship Id="rId8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9.00.129&amp;municipioSelecionado=3109006&amp;orgaoSelecionado=273&amp;mesInicialSelecionado=1&amp;mesFinalSelecionado=12&amp;rs%3AParameterLanguage=" TargetMode="External"/><Relationship Id="rId8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9.00.229&amp;municipioSelecionado=3109006&amp;orgaoSelecionado=273&amp;mesInicialSelecionado=1&amp;mesFinalSelecionado=12&amp;rs%3AParameterLanguage=" TargetMode="External"/><Relationship Id="rId8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9.00.100&amp;municipioSelecionado=3109006&amp;orgaoSelecionado=273&amp;mesInicialSelecionado=1&amp;mesFinalSelecionado=12&amp;rs%3AParameterLanguage=" TargetMode="External"/><Relationship Id="rId8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7.00.100&amp;municipioSelecionado=3109006&amp;orgaoSelecionado=273&amp;mesInicialSelecionado=1&amp;mesFinalSelecionado=12&amp;rs%3AParameterLanguage=" TargetMode="External"/><Relationship Id="rId8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7.00.129&amp;municipioSelecionado=3109006&amp;orgaoSelecionado=273&amp;mesInicialSelecionado=1&amp;mesFinalSelecionado=12&amp;rs%3AParameterLanguage=" TargetMode="External"/><Relationship Id="rId8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7.00.100&amp;municipioSelecionado=3109006&amp;orgaoSelecionado=273&amp;mesInicialSelecionado=1&amp;mesFinalSelecionado=12&amp;rs%3AParameterLanguage=" TargetMode="External"/><Relationship Id="rId8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8.00.100&amp;municipioSelecionado=3109006&amp;orgaoSelecionado=273&amp;mesInicialSelecionado=1&amp;mesFinalSelecionado=12&amp;rs%3AParameterLanguage=" TargetMode="External"/><Relationship Id="rId8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8.00.229&amp;municipioSelecionado=3109006&amp;orgaoSelecionado=273&amp;mesInicialSelecionado=1&amp;mesFinalSelecionado=12&amp;rs%3AParameterLanguage=" TargetMode="External"/><Relationship Id="rId8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8.00.100&amp;municipioSelecionado=3109006&amp;orgaoSelecionado=273&amp;mesInicialSelecionado=1&amp;mesFinalSelecionado=12&amp;rs%3AParameterLanguage=" TargetMode="External"/><Relationship Id="rId15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1.4.4.90.51.00.100&amp;municipioSelecionado=3109006&amp;orgaoSelecionado=273&amp;mesInicialSelecionado=1&amp;mesFinalSelecionado=12&amp;rs%3AParameterLanguage=" TargetMode="External"/><Relationship Id="rId15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04.00.100&amp;municipioSelecionado=3109006&amp;orgaoSelecionado=273&amp;mesInicialSelecionado=1&amp;mesFinalSelecionado=12&amp;rs%3AParameterLanguage=" TargetMode="External"/><Relationship Id="rId15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04.00.100&amp;municipioSelecionado=3109006&amp;orgaoSelecionado=273&amp;mesInicialSelecionado=1&amp;mesFinalSelecionado=12&amp;rs%3AParameterLanguage=" TargetMode="External"/><Relationship Id="rId15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11.00.100&amp;municipioSelecionado=3109006&amp;orgaoSelecionado=273&amp;mesInicialSelecionado=1&amp;mesFinalSelecionado=12&amp;rs%3AParameterLanguage=" TargetMode="External"/><Relationship Id="rId15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11.00.100&amp;municipioSelecionado=3109006&amp;orgaoSelecionado=273&amp;mesInicialSelecionado=1&amp;mesFinalSelecionado=12&amp;rs%3AParameterLanguage=" TargetMode="External"/><Relationship Id="rId15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13.00.100&amp;municipioSelecionado=3109006&amp;orgaoSelecionado=273&amp;mesInicialSelecionado=1&amp;mesFinalSelecionado=12&amp;rs%3AParameterLanguage=" TargetMode="External"/><Relationship Id="rId15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13.00.100&amp;municipioSelecionado=3109006&amp;orgaoSelecionado=273&amp;mesInicialSelecionado=1&amp;mesFinalSelecionado=12&amp;rs%3AParameterLanguage=" TargetMode="External"/><Relationship Id="rId15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94.00.100&amp;municipioSelecionado=3109006&amp;orgaoSelecionado=273&amp;mesInicialSelecionado=1&amp;mesFinalSelecionado=12&amp;rs%3AParameterLanguage=" TargetMode="External"/><Relationship Id="rId15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94.00.100&amp;municipioSelecionado=3109006&amp;orgaoSelecionado=273&amp;mesInicialSelecionado=1&amp;mesFinalSelecionado=12&amp;rs%3AParameterLanguage=" TargetMode="External"/><Relationship Id="rId15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14.00.100&amp;municipioSelecionado=3109006&amp;orgaoSelecionado=273&amp;mesInicialSelecionado=1&amp;mesFinalSelecionado=12&amp;rs%3AParameterLanguage=" TargetMode="External"/><Relationship Id="rId5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9.00.123&amp;municipioSelecionado=3109006&amp;orgaoSelecionado=273&amp;mesInicialSelecionado=1&amp;mesFinalSelecionado=12&amp;rs%3AParameterLanguage=" TargetMode="External"/><Relationship Id="rId5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9.00.150&amp;municipioSelecionado=3109006&amp;orgaoSelecionado=273&amp;mesInicialSelecionado=1&amp;mesFinalSelecionado=12&amp;rs%3AParameterLanguage=" TargetMode="External"/><Relationship Id="rId5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9.00.155&amp;municipioSelecionado=3109006&amp;orgaoSelecionado=273&amp;mesInicialSelecionado=1&amp;mesFinalSelecionado=12&amp;rs%3AParameterLanguage=" TargetMode="External"/><Relationship Id="rId5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9.00.123&amp;municipioSelecionado=3109006&amp;orgaoSelecionado=273&amp;mesInicialSelecionado=1&amp;mesFinalSelecionado=12&amp;rs%3AParameterLanguage=" TargetMode="External"/><Relationship Id="rId5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47.00.102&amp;municipioSelecionado=3109006&amp;orgaoSelecionado=273&amp;mesInicialSelecionado=1&amp;mesFinalSelecionado=12&amp;rs%3AParameterLanguage=" TargetMode="External"/><Relationship Id="rId5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47.00.102&amp;municipioSelecionado=3109006&amp;orgaoSelecionado=273&amp;mesInicialSelecionado=1&amp;mesFinalSelecionado=12&amp;rs%3AParameterLanguage=" TargetMode="External"/><Relationship Id="rId5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92.00.102&amp;municipioSelecionado=3109006&amp;orgaoSelecionado=273&amp;mesInicialSelecionado=1&amp;mesFinalSelecionado=12&amp;rs%3AParameterLanguage=" TargetMode="External"/><Relationship Id="rId5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92.00.102&amp;municipioSelecionado=3109006&amp;orgaoSelecionado=273&amp;mesInicialSelecionado=1&amp;mesFinalSelecionado=12&amp;rs%3AParameterLanguage=" TargetMode="External"/><Relationship Id="rId5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93.00.102&amp;municipioSelecionado=3109006&amp;orgaoSelecionado=273&amp;mesInicialSelecionado=1&amp;mesFinalSelecionado=12&amp;rs%3AParameterLanguage=" TargetMode="External"/><Relationship Id="rId5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93.00.102&amp;municipioSelecionado=3109006&amp;orgaoSelecionado=273&amp;mesInicialSelecionado=1&amp;mesFinalSelecionado=12&amp;rs%3AParameterLanguage=" TargetMode="External"/><Relationship Id="rId12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244.0022.2283.3.3.90.48.00.100&amp;municipioSelecionado=3109006&amp;orgaoSelecionado=273&amp;mesInicialSelecionado=1&amp;mesFinalSelecionado=12&amp;rs%3AParameterLanguage=" TargetMode="External"/><Relationship Id="rId12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244.0022.2283.3.3.90.48.00.100&amp;municipioSelecionado=3109006&amp;orgaoSelecionado=273&amp;mesInicialSelecionado=1&amp;mesFinalSelecionado=12&amp;rs%3AParameterLanguage=" TargetMode="External"/><Relationship Id="rId12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50.41.00.100&amp;municipioSelecionado=3109006&amp;orgaoSelecionado=273&amp;mesInicialSelecionado=1&amp;mesFinalSelecionado=12&amp;rs%3AParameterLanguage=" TargetMode="External"/><Relationship Id="rId12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50.41.00.100&amp;municipioSelecionado=3109006&amp;orgaoSelecionado=273&amp;mesInicialSelecionado=1&amp;mesFinalSelecionado=12&amp;rs%3AParameterLanguage=" TargetMode="External"/><Relationship Id="rId12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0.00.100&amp;municipioSelecionado=3109006&amp;orgaoSelecionado=273&amp;mesInicialSelecionado=1&amp;mesFinalSelecionado=12&amp;rs%3AParameterLanguage=" TargetMode="External"/><Relationship Id="rId12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0.00.100&amp;municipioSelecionado=3109006&amp;orgaoSelecionado=273&amp;mesInicialSelecionado=1&amp;mesFinalSelecionado=12&amp;rs%3AParameterLanguage=" TargetMode="External"/><Relationship Id="rId12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1.00.100&amp;municipioSelecionado=3109006&amp;orgaoSelecionado=273&amp;mesInicialSelecionado=1&amp;mesFinalSelecionado=12&amp;rs%3AParameterLanguage=" TargetMode="External"/><Relationship Id="rId12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1.00.100&amp;municipioSelecionado=3109006&amp;orgaoSelecionado=273&amp;mesInicialSelecionado=1&amp;mesFinalSelecionado=12&amp;rs%3AParameterLanguage=" TargetMode="External"/><Relationship Id="rId12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2.00.100&amp;municipioSelecionado=3109006&amp;orgaoSelecionado=273&amp;mesInicialSelecionado=1&amp;mesFinalSelecionado=12&amp;rs%3AParameterLanguage=" TargetMode="External"/><Relationship Id="rId12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2.00.100&amp;municipioSelecionado=3109006&amp;orgaoSelecionado=273&amp;mesInicialSelecionado=1&amp;mesFinalSelecionado=12&amp;rs%3AParameterLanguage=" TargetMode="External"/><Relationship Id="rId2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4.4.90.52.00.100&amp;municipioSelecionado=3109006&amp;orgaoSelecionado=273&amp;mesInicialSelecionado=1&amp;mesFinalSelecionado=12&amp;rs%3AParameterLanguage=" TargetMode="External"/><Relationship Id="rId2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272.0012.2029.3.1.90.01.00.100&amp;municipioSelecionado=3109006&amp;orgaoSelecionado=273&amp;mesInicialSelecionado=1&amp;mesFinalSelecionado=12&amp;rs%3AParameterLanguage=" TargetMode="External"/><Relationship Id="rId2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272.0012.2029.3.1.90.01.00.100&amp;municipioSelecionado=3109006&amp;orgaoSelecionado=273&amp;mesInicialSelecionado=1&amp;mesFinalSelecionado=12&amp;rs%3AParameterLanguage=" TargetMode="External"/><Relationship Id="rId2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272.0012.2029.3.1.90.03.00.100&amp;municipioSelecionado=3109006&amp;orgaoSelecionado=273&amp;mesInicialSelecionado=1&amp;mesFinalSelecionado=12&amp;rs%3AParameterLanguage=" TargetMode="External"/><Relationship Id="rId2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272.0012.2029.3.1.90.03.00.100&amp;municipioSelecionado=3109006&amp;orgaoSelecionado=273&amp;mesInicialSelecionado=1&amp;mesFinalSelecionado=12&amp;rs%3AParameterLanguage=" TargetMode="External"/><Relationship Id="rId2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2.2028.3.3.90.30.00.100&amp;municipioSelecionado=3109006&amp;orgaoSelecionado=273&amp;mesInicialSelecionado=1&amp;mesFinalSelecionado=12&amp;rs%3AParameterLanguage=" TargetMode="External"/><Relationship Id="rId2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2.2028.3.3.90.30.00.144&amp;municipioSelecionado=3109006&amp;orgaoSelecionado=273&amp;mesInicialSelecionado=1&amp;mesFinalSelecionado=12&amp;rs%3AParameterLanguage=" TargetMode="External"/><Relationship Id="rId2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2.2028.3.3.90.30.00.244&amp;municipioSelecionado=3109006&amp;orgaoSelecionado=273&amp;mesInicialSelecionado=1&amp;mesFinalSelecionado=12&amp;rs%3AParameterLanguage=" TargetMode="External"/><Relationship Id="rId2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2.2028.3.3.90.30.00.100&amp;municipioSelecionado=3109006&amp;orgaoSelecionado=273&amp;mesInicialSelecionado=1&amp;mesFinalSelecionado=12&amp;rs%3AParameterLanguage=" TargetMode="External"/><Relationship Id="rId2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3.2174.3.3.90.30.00.100&amp;municipioSelecionado=3109006&amp;orgaoSelecionado=273&amp;mesInicialSelecionado=1&amp;mesFinalSelecionado=12&amp;rs%3AParameterLanguage=" TargetMode="External"/><Relationship Id="rId8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233.3.3.90.48.00.100&amp;municipioSelecionado=3109006&amp;orgaoSelecionado=273&amp;mesInicialSelecionado=1&amp;mesFinalSelecionado=12&amp;rs%3AParameterLanguage=" TargetMode="External"/><Relationship Id="rId8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233.3.3.90.48.00.100&amp;municipioSelecionado=3109006&amp;orgaoSelecionado=273&amp;mesInicialSelecionado=1&amp;mesFinalSelecionado=12&amp;rs%3AParameterLanguage=" TargetMode="External"/><Relationship Id="rId8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285.3.3.90.48.00.100&amp;municipioSelecionado=3109006&amp;orgaoSelecionado=273&amp;mesInicialSelecionado=1&amp;mesFinalSelecionado=12&amp;rs%3AParameterLanguage=" TargetMode="External"/><Relationship Id="rId8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285.3.3.90.48.00.100&amp;municipioSelecionado=3109006&amp;orgaoSelecionado=273&amp;mesInicialSelecionado=1&amp;mesFinalSelecionado=12&amp;rs%3AParameterLanguage=" TargetMode="External"/><Relationship Id="rId8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50.43.00.129&amp;municipioSelecionado=3109006&amp;orgaoSelecionado=273&amp;mesInicialSelecionado=1&amp;mesFinalSelecionado=12&amp;rs%3AParameterLanguage=" TargetMode="External"/><Relationship Id="rId8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50.43.00.129&amp;municipioSelecionado=3109006&amp;orgaoSelecionado=273&amp;mesInicialSelecionado=1&amp;mesFinalSelecionado=12&amp;rs%3AParameterLanguage=" TargetMode="External"/><Relationship Id="rId8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14.00.129&amp;municipioSelecionado=3109006&amp;orgaoSelecionado=273&amp;mesInicialSelecionado=1&amp;mesFinalSelecionado=12&amp;rs%3AParameterLanguage=" TargetMode="External"/><Relationship Id="rId8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14.00.129&amp;municipioSelecionado=3109006&amp;orgaoSelecionado=273&amp;mesInicialSelecionado=1&amp;mesFinalSelecionado=12&amp;rs%3AParameterLanguage=" TargetMode="External"/><Relationship Id="rId8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0.00.100&amp;municipioSelecionado=3109006&amp;orgaoSelecionado=273&amp;mesInicialSelecionado=1&amp;mesFinalSelecionado=12&amp;rs%3AParameterLanguage=" TargetMode="External"/><Relationship Id="rId8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0.00.129&amp;municipioSelecionado=3109006&amp;orgaoSelecionado=273&amp;mesInicialSelecionado=1&amp;mesFinalSelecionado=12&amp;rs%3AParameterLanguage=" TargetMode="External"/><Relationship Id="rId15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14.00.100&amp;municipioSelecionado=3109006&amp;orgaoSelecionado=273&amp;mesInicialSelecionado=1&amp;mesFinalSelecionado=12&amp;rs%3AParameterLanguage=" TargetMode="External"/><Relationship Id="rId15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0.00.100&amp;municipioSelecionado=3109006&amp;orgaoSelecionado=273&amp;mesInicialSelecionado=1&amp;mesFinalSelecionado=12&amp;rs%3AParameterLanguage=" TargetMode="External"/><Relationship Id="rId15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0.00.100&amp;municipioSelecionado=3109006&amp;orgaoSelecionado=273&amp;mesInicialSelecionado=1&amp;mesFinalSelecionado=12&amp;rs%3AParameterLanguage=" TargetMode="External"/><Relationship Id="rId15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6.00.100&amp;municipioSelecionado=3109006&amp;orgaoSelecionado=273&amp;mesInicialSelecionado=1&amp;mesFinalSelecionado=12&amp;rs%3AParameterLanguage=" TargetMode="External"/><Relationship Id="rId15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6.00.100&amp;municipioSelecionado=3109006&amp;orgaoSelecionado=273&amp;mesInicialSelecionado=1&amp;mesFinalSelecionado=12&amp;rs%3AParameterLanguage=" TargetMode="External"/><Relationship Id="rId15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9.00.100&amp;municipioSelecionado=3109006&amp;orgaoSelecionado=273&amp;mesInicialSelecionado=1&amp;mesFinalSelecionado=12&amp;rs%3AParameterLanguage=" TargetMode="External"/><Relationship Id="rId15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9.00.100&amp;municipioSelecionado=3109006&amp;orgaoSelecionado=273&amp;mesInicialSelecionado=1&amp;mesFinalSelecionado=12&amp;rs%3AParameterLanguage=" TargetMode="External"/><Relationship Id="rId15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47.00.100&amp;municipioSelecionado=3109006&amp;orgaoSelecionado=273&amp;mesInicialSelecionado=1&amp;mesFinalSelecionado=12&amp;rs%3AParameterLanguage=" TargetMode="External"/><Relationship Id="rId15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47.00.100&amp;municipioSelecionado=3109006&amp;orgaoSelecionado=273&amp;mesInicialSelecionado=1&amp;mesFinalSelecionado=12&amp;rs%3AParameterLanguage=" TargetMode="External"/><Relationship Id="rId15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308.3.3.90.39.00.100&amp;municipioSelecionado=3109006&amp;orgaoSelecionado=273&amp;mesInicialSelecionado=1&amp;mesFinalSelecionado=12&amp;rs%3AParameterLanguage=" TargetMode="External"/><Relationship Id="rId5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04.00.102&amp;municipioSelecionado=3109006&amp;orgaoSelecionado=273&amp;mesInicialSelecionado=1&amp;mesFinalSelecionado=12&amp;rs%3AParameterLanguage=" TargetMode="External"/><Relationship Id="rId5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04.00.102&amp;municipioSelecionado=3109006&amp;orgaoSelecionado=273&amp;mesInicialSelecionado=1&amp;mesFinalSelecionado=12&amp;rs%3AParameterLanguage=" TargetMode="External"/><Relationship Id="rId5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1.00.102&amp;municipioSelecionado=3109006&amp;orgaoSelecionado=273&amp;mesInicialSelecionado=1&amp;mesFinalSelecionado=12&amp;rs%3AParameterLanguage=" TargetMode="External"/><Relationship Id="rId5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1.00.102&amp;municipioSelecionado=3109006&amp;orgaoSelecionado=273&amp;mesInicialSelecionado=1&amp;mesFinalSelecionado=12&amp;rs%3AParameterLanguage=" TargetMode="External"/><Relationship Id="rId5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3.00.102&amp;municipioSelecionado=3109006&amp;orgaoSelecionado=273&amp;mesInicialSelecionado=1&amp;mesFinalSelecionado=12&amp;rs%3AParameterLanguage=" TargetMode="External"/><Relationship Id="rId5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3.00.102&amp;municipioSelecionado=3109006&amp;orgaoSelecionado=273&amp;mesInicialSelecionado=1&amp;mesFinalSelecionado=12&amp;rs%3AParameterLanguage=" TargetMode="External"/><Relationship Id="rId5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6.00.102&amp;municipioSelecionado=3109006&amp;orgaoSelecionado=273&amp;mesInicialSelecionado=1&amp;mesFinalSelecionado=12&amp;rs%3AParameterLanguage=" TargetMode="External"/><Relationship Id="rId5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6.00.102&amp;municipioSelecionado=3109006&amp;orgaoSelecionado=273&amp;mesInicialSelecionado=1&amp;mesFinalSelecionado=12&amp;rs%3AParameterLanguage=" TargetMode="External"/><Relationship Id="rId5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94.00.102&amp;municipioSelecionado=3109006&amp;orgaoSelecionado=273&amp;mesInicialSelecionado=1&amp;mesFinalSelecionado=12&amp;rs%3AParameterLanguage=" TargetMode="External"/><Relationship Id="rId5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94.00.102&amp;municipioSelecionado=3109006&amp;orgaoSelecionado=273&amp;mesInicialSelecionado=1&amp;mesFinalSelecionado=12&amp;rs%3AParameterLanguage=" TargetMode="External"/><Relationship Id="rId12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6.00.100&amp;municipioSelecionado=3109006&amp;orgaoSelecionado=273&amp;mesInicialSelecionado=1&amp;mesFinalSelecionado=12&amp;rs%3AParameterLanguage=" TargetMode="External"/><Relationship Id="rId12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6.00.100&amp;municipioSelecionado=3109006&amp;orgaoSelecionado=273&amp;mesInicialSelecionado=1&amp;mesFinalSelecionado=12&amp;rs%3AParameterLanguage=" TargetMode="External"/><Relationship Id="rId12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9.00.100&amp;municipioSelecionado=3109006&amp;orgaoSelecionado=273&amp;mesInicialSelecionado=1&amp;mesFinalSelecionado=12&amp;rs%3AParameterLanguage=" TargetMode="External"/><Relationship Id="rId12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9.00.100&amp;municipioSelecionado=3109006&amp;orgaoSelecionado=273&amp;mesInicialSelecionado=1&amp;mesFinalSelecionado=12&amp;rs%3AParameterLanguage=" TargetMode="External"/><Relationship Id="rId12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47.00.100&amp;municipioSelecionado=3109006&amp;orgaoSelecionado=273&amp;mesInicialSelecionado=1&amp;mesFinalSelecionado=12&amp;rs%3AParameterLanguage=" TargetMode="External"/><Relationship Id="rId12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47.00.100&amp;municipioSelecionado=3109006&amp;orgaoSelecionado=273&amp;mesInicialSelecionado=1&amp;mesFinalSelecionado=12&amp;rs%3AParameterLanguage=" TargetMode="External"/><Relationship Id="rId12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50.41.00.100&amp;municipioSelecionado=3109006&amp;orgaoSelecionado=273&amp;mesInicialSelecionado=1&amp;mesFinalSelecionado=12&amp;rs%3AParameterLanguage=" TargetMode="External"/><Relationship Id="rId12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50.41.00.100&amp;municipioSelecionado=3109006&amp;orgaoSelecionado=273&amp;mesInicialSelecionado=1&amp;mesFinalSelecionado=12&amp;rs%3AParameterLanguage=" TargetMode="External"/><Relationship Id="rId12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0.00.100&amp;municipioSelecionado=3109006&amp;orgaoSelecionado=273&amp;mesInicialSelecionado=1&amp;mesFinalSelecionado=12&amp;rs%3AParameterLanguage=" TargetMode="External"/><Relationship Id="rId12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0.00.100&amp;municipioSelecionado=3109006&amp;orgaoSelecionado=273&amp;mesInicialSelecionado=1&amp;mesFinalSelecionado=12&amp;rs%3AParameterLanguage=" TargetMode="External"/><Relationship Id="rId2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3.2174.3.3.90.30.00.144&amp;municipioSelecionado=3109006&amp;orgaoSelecionado=273&amp;mesInicialSelecionado=1&amp;mesFinalSelecionado=12&amp;rs%3AParameterLanguage=" TargetMode="External"/><Relationship Id="rId2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3.2174.3.3.90.30.00.244&amp;municipioSelecionado=3109006&amp;orgaoSelecionado=273&amp;mesInicialSelecionado=1&amp;mesFinalSelecionado=12&amp;rs%3AParameterLanguage=" TargetMode="External"/><Relationship Id="rId2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3.2174.3.3.90.30.00.100&amp;municipioSelecionado=3109006&amp;orgaoSelecionado=273&amp;mesInicialSelecionado=1&amp;mesFinalSelecionado=12&amp;rs%3AParameterLanguage=" TargetMode="External"/><Relationship Id="rId2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0.00.246&amp;municipioSelecionado=3109006&amp;orgaoSelecionado=273&amp;mesInicialSelecionado=1&amp;mesFinalSelecionado=12&amp;rs%3AParameterLanguage=" TargetMode="External"/><Relationship Id="rId2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0.00.246&amp;municipioSelecionado=3109006&amp;orgaoSelecionado=273&amp;mesInicialSelecionado=1&amp;mesFinalSelecionado=12&amp;rs%3AParameterLanguage=" TargetMode="External"/><Relationship Id="rId2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9.00.101&amp;municipioSelecionado=3109006&amp;orgaoSelecionado=273&amp;mesInicialSelecionado=1&amp;mesFinalSelecionado=12&amp;rs%3AParameterLanguage=" TargetMode="External"/><Relationship Id="rId2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9.00.119&amp;municipioSelecionado=3109006&amp;orgaoSelecionado=273&amp;mesInicialSelecionado=1&amp;mesFinalSelecionado=12&amp;rs%3AParameterLanguage=" TargetMode="External"/><Relationship Id="rId2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9.00.101&amp;municipioSelecionado=3109006&amp;orgaoSelecionado=273&amp;mesInicialSelecionado=1&amp;mesFinalSelecionado=12&amp;rs%3AParameterLanguage=" TargetMode="External"/><Relationship Id="rId2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01&amp;municipioSelecionado=3109006&amp;orgaoSelecionado=273&amp;mesInicialSelecionado=1&amp;mesFinalSelecionado=12&amp;rs%3AParameterLanguage=" TargetMode="External"/><Relationship Id="rId2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19&amp;municipioSelecionado=3109006&amp;orgaoSelecionado=273&amp;mesInicialSelecionado=1&amp;mesFinalSelecionado=12&amp;rs%3AParameterLanguage=" TargetMode="External"/><Relationship Id="rId8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0.00.100&amp;municipioSelecionado=3109006&amp;orgaoSelecionado=273&amp;mesInicialSelecionado=1&amp;mesFinalSelecionado=12&amp;rs%3AParameterLanguage=" TargetMode="External"/><Relationship Id="rId8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3.00.129&amp;municipioSelecionado=3109006&amp;orgaoSelecionado=273&amp;mesInicialSelecionado=1&amp;mesFinalSelecionado=12&amp;rs%3AParameterLanguage=" TargetMode="External"/><Relationship Id="rId8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3.00.129&amp;municipioSelecionado=3109006&amp;orgaoSelecionado=273&amp;mesInicialSelecionado=1&amp;mesFinalSelecionado=12&amp;rs%3AParameterLanguage=" TargetMode="External"/><Relationship Id="rId8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6.00.100&amp;municipioSelecionado=3109006&amp;orgaoSelecionado=273&amp;mesInicialSelecionado=1&amp;mesFinalSelecionado=12&amp;rs%3AParameterLanguage=" TargetMode="External"/><Relationship Id="rId8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6.00.129&amp;municipioSelecionado=3109006&amp;orgaoSelecionado=273&amp;mesInicialSelecionado=1&amp;mesFinalSelecionado=12&amp;rs%3AParameterLanguage=" TargetMode="External"/><Relationship Id="rId8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6.00.229&amp;municipioSelecionado=3109006&amp;orgaoSelecionado=273&amp;mesInicialSelecionado=1&amp;mesFinalSelecionado=12&amp;rs%3AParameterLanguage=" TargetMode="External"/><Relationship Id="rId8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6.00.100&amp;municipioSelecionado=3109006&amp;orgaoSelecionado=273&amp;mesInicialSelecionado=1&amp;mesFinalSelecionado=12&amp;rs%3AParameterLanguage=" TargetMode="External"/><Relationship Id="rId8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9.00.100&amp;municipioSelecionado=3109006&amp;orgaoSelecionado=273&amp;mesInicialSelecionado=1&amp;mesFinalSelecionado=12&amp;rs%3AParameterLanguage=" TargetMode="External"/><Relationship Id="rId8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9.00.129&amp;municipioSelecionado=3109006&amp;orgaoSelecionado=273&amp;mesInicialSelecionado=1&amp;mesFinalSelecionado=12&amp;rs%3AParameterLanguage=" TargetMode="External"/><Relationship Id="rId8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9.00.229&amp;municipioSelecionado=3109006&amp;orgaoSelecionado=273&amp;mesInicialSelecionado=1&amp;mesFinalSelecionado=12&amp;rs%3AParameterLanguage=" TargetMode="External"/><Relationship Id="rId15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308.3.3.90.39.00.124&amp;municipioSelecionado=3109006&amp;orgaoSelecionado=273&amp;mesInicialSelecionado=1&amp;mesFinalSelecionado=12&amp;rs%3AParameterLanguage=" TargetMode="External"/><Relationship Id="rId15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308.3.3.90.39.00.100&amp;municipioSelecionado=3109006&amp;orgaoSelecionado=273&amp;mesInicialSelecionado=1&amp;mesFinalSelecionado=12&amp;rs%3AParameterLanguage=" TargetMode="External"/><Relationship Id="rId15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32.1152.4.4.90.51.00.190&amp;municipioSelecionado=3109006&amp;orgaoSelecionado=273&amp;mesInicialSelecionado=1&amp;mesFinalSelecionado=12&amp;rs%3AParameterLanguage=" TargetMode="External"/><Relationship Id="rId15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32.1152.4.4.90.51.00.190&amp;municipioSelecionado=3109006&amp;orgaoSelecionado=273&amp;mesInicialSelecionado=1&amp;mesFinalSelecionado=12&amp;rs%3AParameterLanguage=" TargetMode="External"/><Relationship Id="rId15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32.1152.4.4.90.61.00.100&amp;municipioSelecionado=3109006&amp;orgaoSelecionado=273&amp;mesInicialSelecionado=1&amp;mesFinalSelecionado=12&amp;rs%3AParameterLanguage=" TargetMode="External"/><Relationship Id="rId15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32.1152.4.4.90.61.00.100&amp;municipioSelecionado=3109006&amp;orgaoSelecionado=273&amp;mesInicialSelecionado=1&amp;mesFinalSelecionado=12&amp;rs%3AParameterLanguage=" TargetMode="External"/><Relationship Id="rId15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7.812.0016.1045.4.4.90.51.00.100&amp;municipioSelecionado=3109006&amp;orgaoSelecionado=273&amp;mesInicialSelecionado=1&amp;mesFinalSelecionado=12&amp;rs%3AParameterLanguage=" TargetMode="External"/><Relationship Id="rId15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7.812.0016.1045.4.4.90.51.00.100&amp;municipioSelecionado=3109006&amp;orgaoSelecionado=273&amp;mesInicialSelecionado=1&amp;mesFinalSelecionado=12&amp;rs%3AParameterLanguage=" TargetMode="External"/><Relationship Id="rId5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14.00.102&amp;municipioSelecionado=3109006&amp;orgaoSelecionado=273&amp;mesInicialSelecionado=1&amp;mesFinalSelecionado=12&amp;rs%3AParameterLanguage=" TargetMode="External"/><Relationship Id="rId5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14.00.102&amp;municipioSelecionado=3109006&amp;orgaoSelecionado=273&amp;mesInicialSelecionado=1&amp;mesFinalSelecionado=12&amp;rs%3AParameterLanguage=" TargetMode="External"/><Relationship Id="rId5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0.00.102&amp;municipioSelecionado=3109006&amp;orgaoSelecionado=273&amp;mesInicialSelecionado=1&amp;mesFinalSelecionado=12&amp;rs%3AParameterLanguage=" TargetMode="External"/><Relationship Id="rId5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0.00.102&amp;municipioSelecionado=3109006&amp;orgaoSelecionado=273&amp;mesInicialSelecionado=1&amp;mesFinalSelecionado=12&amp;rs%3AParameterLanguage=" TargetMode="External"/><Relationship Id="rId5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3.00.102&amp;municipioSelecionado=3109006&amp;orgaoSelecionado=273&amp;mesInicialSelecionado=1&amp;mesFinalSelecionado=12&amp;rs%3AParameterLanguage=" TargetMode="External"/><Relationship Id="rId5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3.00.102&amp;municipioSelecionado=3109006&amp;orgaoSelecionado=273&amp;mesInicialSelecionado=1&amp;mesFinalSelecionado=12&amp;rs%3AParameterLanguage=" TargetMode="External"/><Relationship Id="rId5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6.00.102&amp;municipioSelecionado=3109006&amp;orgaoSelecionado=273&amp;mesInicialSelecionado=1&amp;mesFinalSelecionado=12&amp;rs%3AParameterLanguage=" TargetMode="External"/><Relationship Id="rId5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6.00.102&amp;municipioSelecionado=3109006&amp;orgaoSelecionado=273&amp;mesInicialSelecionado=1&amp;mesFinalSelecionado=12&amp;rs%3AParameterLanguage=" TargetMode="External"/><Relationship Id="rId5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9.00.102&amp;municipioSelecionado=3109006&amp;orgaoSelecionado=273&amp;mesInicialSelecionado=1&amp;mesFinalSelecionado=12&amp;rs%3AParameterLanguage=" TargetMode="External"/><Relationship Id="rId5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9.00.155&amp;municipioSelecionado=3109006&amp;orgaoSelecionado=273&amp;mesInicialSelecionado=1&amp;mesFinalSelecionado=12&amp;rs%3AParameterLanguage=" TargetMode="External"/><Relationship Id="rId12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6.00.100&amp;municipioSelecionado=3109006&amp;orgaoSelecionado=273&amp;mesInicialSelecionado=1&amp;mesFinalSelecionado=12&amp;rs%3AParameterLanguage=" TargetMode="External"/><Relationship Id="rId12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6.00.100&amp;municipioSelecionado=3109006&amp;orgaoSelecionado=273&amp;mesInicialSelecionado=1&amp;mesFinalSelecionado=12&amp;rs%3AParameterLanguage=" TargetMode="External"/><Relationship Id="rId12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9.00.100&amp;municipioSelecionado=3109006&amp;orgaoSelecionado=273&amp;mesInicialSelecionado=1&amp;mesFinalSelecionado=12&amp;rs%3AParameterLanguage=" TargetMode="External"/><Relationship Id="rId12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9.00.100&amp;municipioSelecionado=3109006&amp;orgaoSelecionado=273&amp;mesInicialSelecionado=1&amp;mesFinalSelecionado=12&amp;rs%3AParameterLanguage=" TargetMode="External"/><Relationship Id="rId12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47.00.100&amp;municipioSelecionado=3109006&amp;orgaoSelecionado=273&amp;mesInicialSelecionado=1&amp;mesFinalSelecionado=12&amp;rs%3AParameterLanguage=" TargetMode="External"/><Relationship Id="rId12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47.00.100&amp;municipioSelecionado=3109006&amp;orgaoSelecionado=273&amp;mesInicialSelecionado=1&amp;mesFinalSelecionado=12&amp;rs%3AParameterLanguage=" TargetMode="External"/><Relationship Id="rId12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6.0027.2124.3.3.30.41.00.100&amp;municipioSelecionado=3109006&amp;orgaoSelecionado=273&amp;mesInicialSelecionado=1&amp;mesFinalSelecionado=12&amp;rs%3AParameterLanguage=" TargetMode="External"/><Relationship Id="rId12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6.0027.2124.3.3.30.41.00.100&amp;municipioSelecionado=3109006&amp;orgaoSelecionado=273&amp;mesInicialSelecionado=1&amp;mesFinalSelecionado=12&amp;rs%3AParameterLanguage=" TargetMode="External"/><Relationship Id="rId12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6.0027.2124.3.3.90.39.00.100&amp;municipioSelecionado=3109006&amp;orgaoSelecionado=273&amp;mesInicialSelecionado=1&amp;mesFinalSelecionado=12&amp;rs%3AParameterLanguage=" TargetMode="External"/><Relationship Id="rId12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6.0027.2124.3.3.90.39.00.100&amp;municipioSelecionado=3109006&amp;orgaoSelecionado=273&amp;mesInicialSelecionado=1&amp;mesFinalSelecionado=12&amp;rs%3AParameterLanguage=" TargetMode="External"/><Relationship Id="rId2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22&amp;municipioSelecionado=3109006&amp;orgaoSelecionado=273&amp;mesInicialSelecionado=1&amp;mesFinalSelecionado=12&amp;rs%3AParameterLanguage=" TargetMode="External"/><Relationship Id="rId2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46&amp;municipioSelecionado=3109006&amp;orgaoSelecionado=273&amp;mesInicialSelecionado=1&amp;mesFinalSelecionado=12&amp;rs%3AParameterLanguage=" TargetMode="External"/><Relationship Id="rId2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01&amp;municipioSelecionado=3109006&amp;orgaoSelecionado=273&amp;mesInicialSelecionado=1&amp;mesFinalSelecionado=12&amp;rs%3AParameterLanguage=" TargetMode="External"/><Relationship Id="rId2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1.4.4.90.51.00.100&amp;municipioSelecionado=3109006&amp;orgaoSelecionado=273&amp;mesInicialSelecionado=1&amp;mesFinalSelecionado=12&amp;rs%3AParameterLanguage=" TargetMode="External"/><Relationship Id="rId2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1.4.4.90.51.00.101&amp;municipioSelecionado=3109006&amp;orgaoSelecionado=273&amp;mesInicialSelecionado=1&amp;mesFinalSelecionado=12&amp;rs%3AParameterLanguage=" TargetMode="External"/><Relationship Id="rId2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1.4.4.90.51.00.119&amp;municipioSelecionado=3109006&amp;orgaoSelecionado=273&amp;mesInicialSelecionado=1&amp;mesFinalSelecionado=12&amp;rs%3AParameterLanguage=" TargetMode="External"/><Relationship Id="rId2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1.4.4.90.51.00.100&amp;municipioSelecionado=3109006&amp;orgaoSelecionado=273&amp;mesInicialSelecionado=1&amp;mesFinalSelecionado=12&amp;rs%3AParameterLanguage=" TargetMode="External"/><Relationship Id="rId2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00&amp;municipioSelecionado=3109006&amp;orgaoSelecionado=273&amp;mesInicialSelecionado=1&amp;mesFinalSelecionado=12&amp;rs%3AParameterLanguage=" TargetMode="External"/><Relationship Id="rId2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01&amp;municipioSelecionado=3109006&amp;orgaoSelecionado=273&amp;mesInicialSelecionado=1&amp;mesFinalSelecionado=12&amp;rs%3AParameterLanguage=" TargetMode="External"/><Relationship Id="rId2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22&amp;municipioSelecionado=3109006&amp;orgaoSelecionado=273&amp;mesInicialSelecionado=1&amp;mesFinalSelecionado=12&amp;rs%3AParameterLanguage=" TargetMode="External"/><Relationship Id="rId8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9.00.100&amp;municipioSelecionado=3109006&amp;orgaoSelecionado=273&amp;mesInicialSelecionado=1&amp;mesFinalSelecionado=12&amp;rs%3AParameterLanguage=" TargetMode="External"/><Relationship Id="rId8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47.00.100&amp;municipioSelecionado=3109006&amp;orgaoSelecionado=273&amp;mesInicialSelecionado=1&amp;mesFinalSelecionado=12&amp;rs%3AParameterLanguage=" TargetMode="External"/><Relationship Id="rId8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47.00.129&amp;municipioSelecionado=3109006&amp;orgaoSelecionado=273&amp;mesInicialSelecionado=1&amp;mesFinalSelecionado=12&amp;rs%3AParameterLanguage=" TargetMode="External"/><Relationship Id="rId8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47.00.100&amp;municipioSelecionado=3109006&amp;orgaoSelecionado=273&amp;mesInicialSelecionado=1&amp;mesFinalSelecionado=12&amp;rs%3AParameterLanguage=" TargetMode="External"/><Relationship Id="rId8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4.3.3.90.48.00.100&amp;municipioSelecionado=3109006&amp;orgaoSelecionado=273&amp;mesInicialSelecionado=1&amp;mesFinalSelecionado=12&amp;rs%3AParameterLanguage=" TargetMode="External"/><Relationship Id="rId8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4.3.3.90.48.00.156&amp;municipioSelecionado=3109006&amp;orgaoSelecionado=273&amp;mesInicialSelecionado=1&amp;mesFinalSelecionado=12&amp;rs%3AParameterLanguage=" TargetMode="External"/><Relationship Id="rId8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4.3.3.90.48.00.256&amp;municipioSelecionado=3109006&amp;orgaoSelecionado=273&amp;mesInicialSelecionado=1&amp;mesFinalSelecionado=12&amp;rs%3AParameterLanguage=" TargetMode="External"/><Relationship Id="rId8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4.3.3.90.48.00.100&amp;municipioSelecionado=3109006&amp;orgaoSelecionado=273&amp;mesInicialSelecionado=1&amp;mesFinalSelecionado=12&amp;rs%3AParameterLanguage=" TargetMode="External"/><Relationship Id="rId8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1.00.100&amp;municipioSelecionado=3109006&amp;orgaoSelecionado=273&amp;mesInicialSelecionado=1&amp;mesFinalSelecionado=12&amp;rs%3AParameterLanguage=" TargetMode="External"/><Relationship Id="rId8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1.00.129&amp;municipioSelecionado=3109006&amp;orgaoSelecionado=273&amp;mesInicialSelecionado=1&amp;mesFinalSelecionado=12&amp;rs%3AParameterLanguage=" TargetMode="External"/><Relationship Id="rId5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9.00.102&amp;municipioSelecionado=3109006&amp;orgaoSelecionado=273&amp;mesInicialSelecionado=1&amp;mesFinalSelecionado=12&amp;rs%3AParameterLanguage=" TargetMode="External"/><Relationship Id="rId5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169.3.3.90.46.00.100&amp;municipioSelecionado=3109006&amp;orgaoSelecionado=273&amp;mesInicialSelecionado=1&amp;mesFinalSelecionado=12&amp;rs%3AParameterLanguage=" TargetMode="External"/><Relationship Id="rId5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169.3.3.90.46.00.102&amp;municipioSelecionado=3109006&amp;orgaoSelecionado=273&amp;mesInicialSelecionado=1&amp;mesFinalSelecionado=12&amp;rs%3AParameterLanguage=" TargetMode="External"/><Relationship Id="rId5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169.3.3.90.46.00.100&amp;municipioSelecionado=3109006&amp;orgaoSelecionado=273&amp;mesInicialSelecionado=1&amp;mesFinalSelecionado=12&amp;rs%3AParameterLanguage=" TargetMode="External"/><Relationship Id="rId5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04.00.100&amp;municipioSelecionado=3109006&amp;orgaoSelecionado=273&amp;mesInicialSelecionado=1&amp;mesFinalSelecionado=12&amp;rs%3AParameterLanguage=" TargetMode="External"/><Relationship Id="rId5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04.00.102&amp;municipioSelecionado=3109006&amp;orgaoSelecionado=273&amp;mesInicialSelecionado=1&amp;mesFinalSelecionado=12&amp;rs%3AParameterLanguage=" TargetMode="External"/><Relationship Id="rId5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04.00.155&amp;municipioSelecionado=3109006&amp;orgaoSelecionado=273&amp;mesInicialSelecionado=1&amp;mesFinalSelecionado=12&amp;rs%3AParameterLanguage=" TargetMode="External"/><Relationship Id="rId5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04.00.100&amp;municipioSelecionado=3109006&amp;orgaoSelecionado=273&amp;mesInicialSelecionado=1&amp;mesFinalSelecionado=12&amp;rs%3AParameterLanguage=" TargetMode="External"/><Relationship Id="rId5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1.00.100&amp;municipioSelecionado=3109006&amp;orgaoSelecionado=273&amp;mesInicialSelecionado=1&amp;mesFinalSelecionado=12&amp;rs%3AParameterLanguage=" TargetMode="External"/><Relationship Id="rId5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1.00.102&amp;municipioSelecionado=3109006&amp;orgaoSelecionado=273&amp;mesInicialSelecionado=1&amp;mesFinalSelecionado=12&amp;rs%3AParameterLanguage=" TargetMode="External"/><Relationship Id="rId12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1.606.0028.2125.3.3.30.41.00.100&amp;municipioSelecionado=3109006&amp;orgaoSelecionado=273&amp;mesInicialSelecionado=1&amp;mesFinalSelecionado=12&amp;rs%3AParameterLanguage=" TargetMode="External"/><Relationship Id="rId12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1.606.0028.2125.3.3.30.41.00.100&amp;municipioSelecionado=3109006&amp;orgaoSelecionado=273&amp;mesInicialSelecionado=1&amp;mesFinalSelecionado=12&amp;rs%3AParameterLanguage=" TargetMode="External"/><Relationship Id="rId12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1.631.0028.2126.3.3.30.41.00.100&amp;municipioSelecionado=3109006&amp;orgaoSelecionado=273&amp;mesInicialSelecionado=1&amp;mesFinalSelecionado=12&amp;rs%3AParameterLanguage=" TargetMode="External"/><Relationship Id="rId12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1.631.0028.2126.3.3.30.41.00.100&amp;municipioSelecionado=3109006&amp;orgaoSelecionado=273&amp;mesInicialSelecionado=1&amp;mesFinalSelecionado=12&amp;rs%3AParameterLanguage=" TargetMode="External"/><Relationship Id="rId12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50.41.00.100&amp;municipioSelecionado=3109006&amp;orgaoSelecionado=273&amp;mesInicialSelecionado=1&amp;mesFinalSelecionado=12&amp;rs%3AParameterLanguage=" TargetMode="External"/><Relationship Id="rId12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50.41.00.100&amp;municipioSelecionado=3109006&amp;orgaoSelecionado=273&amp;mesInicialSelecionado=1&amp;mesFinalSelecionado=12&amp;rs%3AParameterLanguage=" TargetMode="External"/><Relationship Id="rId12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90.30.00.100&amp;municipioSelecionado=3109006&amp;orgaoSelecionado=273&amp;mesInicialSelecionado=1&amp;mesFinalSelecionado=12&amp;rs%3AParameterLanguage=" TargetMode="External"/><Relationship Id="rId12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90.30.00.100&amp;municipioSelecionado=3109006&amp;orgaoSelecionado=273&amp;mesInicialSelecionado=1&amp;mesFinalSelecionado=12&amp;rs%3AParameterLanguage=" TargetMode="External"/><Relationship Id="rId12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90.39.00.100&amp;municipioSelecionado=3109006&amp;orgaoSelecionado=273&amp;mesInicialSelecionado=1&amp;mesFinalSelecionado=12&amp;rs%3AParameterLanguage=" TargetMode="External"/><Relationship Id="rId12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90.39.00.100&amp;municipioSelecionado=3109006&amp;orgaoSelecionado=273&amp;mesInicialSelecionado=1&amp;mesFinalSelecionado=12&amp;rs%3AParameterLanguage=" TargetMode="External"/><Relationship Id="rId2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46&amp;municipioSelecionado=3109006&amp;orgaoSelecionado=273&amp;mesInicialSelecionado=1&amp;mesFinalSelecionado=12&amp;rs%3AParameterLanguage=" TargetMode="External"/><Relationship Id="rId2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246&amp;municipioSelecionado=3109006&amp;orgaoSelecionado=273&amp;mesInicialSelecionado=1&amp;mesFinalSelecionado=12&amp;rs%3AParameterLanguage=" TargetMode="External"/><Relationship Id="rId2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00&amp;municipioSelecionado=3109006&amp;orgaoSelecionado=273&amp;mesInicialSelecionado=1&amp;mesFinalSelecionado=12&amp;rs%3AParameterLanguage=" TargetMode="External"/><Relationship Id="rId2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04.00.101&amp;municipioSelecionado=3109006&amp;orgaoSelecionado=273&amp;mesInicialSelecionado=1&amp;mesFinalSelecionado=12&amp;rs%3AParameterLanguage=" TargetMode="External"/><Relationship Id="rId2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04.00.118&amp;municipioSelecionado=3109006&amp;orgaoSelecionado=273&amp;mesInicialSelecionado=1&amp;mesFinalSelecionado=12&amp;rs%3AParameterLanguage=" TargetMode="External"/><Relationship Id="rId2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04.00.119&amp;municipioSelecionado=3109006&amp;orgaoSelecionado=273&amp;mesInicialSelecionado=1&amp;mesFinalSelecionado=12&amp;rs%3AParameterLanguage=" TargetMode="External"/><Relationship Id="rId2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04.00.101&amp;municipioSelecionado=3109006&amp;orgaoSelecionado=273&amp;mesInicialSelecionado=1&amp;mesFinalSelecionado=12&amp;rs%3AParameterLanguage=" TargetMode="External"/><Relationship Id="rId2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1.00.101&amp;municipioSelecionado=3109006&amp;orgaoSelecionado=273&amp;mesInicialSelecionado=1&amp;mesFinalSelecionado=12&amp;rs%3AParameterLanguage=" TargetMode="External"/><Relationship Id="rId2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1.00.118&amp;municipioSelecionado=3109006&amp;orgaoSelecionado=273&amp;mesInicialSelecionado=1&amp;mesFinalSelecionado=12&amp;rs%3AParameterLanguage=" TargetMode="External"/><Relationship Id="rId2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1.00.119&amp;municipioSelecionado=3109006&amp;orgaoSelecionado=273&amp;mesInicialSelecionado=1&amp;mesFinalSelecionado=12&amp;rs%3AParameterLanguage=" TargetMode="External"/><Relationship Id="rId7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2.0034.2065.3.3.90.39.00.100&amp;municipioSelecionado=3109006&amp;orgaoSelecionado=273&amp;mesInicialSelecionado=1&amp;mesFinalSelecionado=12&amp;rs%3AParameterLanguage=" TargetMode="External"/><Relationship Id="rId7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1.90.11.00.100&amp;municipioSelecionado=3109006&amp;orgaoSelecionado=273&amp;mesInicialSelecionado=1&amp;mesFinalSelecionado=12&amp;rs%3AParameterLanguage=" TargetMode="External"/><Relationship Id="rId7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1.90.11.00.100&amp;municipioSelecionado=3109006&amp;orgaoSelecionado=273&amp;mesInicialSelecionado=1&amp;mesFinalSelecionado=12&amp;rs%3AParameterLanguage=" TargetMode="External"/><Relationship Id="rId7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1.90.13.00.100&amp;municipioSelecionado=3109006&amp;orgaoSelecionado=273&amp;mesInicialSelecionado=1&amp;mesFinalSelecionado=12&amp;rs%3AParameterLanguage=" TargetMode="External"/><Relationship Id="rId7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1.90.13.00.100&amp;municipioSelecionado=3109006&amp;orgaoSelecionado=273&amp;mesInicialSelecionado=1&amp;mesFinalSelecionado=12&amp;rs%3AParameterLanguage=" TargetMode="External"/><Relationship Id="rId7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0.00.100&amp;municipioSelecionado=3109006&amp;orgaoSelecionado=273&amp;mesInicialSelecionado=1&amp;mesFinalSelecionado=12&amp;rs%3AParameterLanguage=" TargetMode="External"/><Relationship Id="rId7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0.00.100&amp;municipioSelecionado=3109006&amp;orgaoSelecionado=273&amp;mesInicialSelecionado=1&amp;mesFinalSelecionado=12&amp;rs%3AParameterLanguage=" TargetMode="External"/><Relationship Id="rId7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6.00.100&amp;municipioSelecionado=3109006&amp;orgaoSelecionado=273&amp;mesInicialSelecionado=1&amp;mesFinalSelecionado=12&amp;rs%3AParameterLanguage=" TargetMode="External"/><Relationship Id="rId7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6.00.100&amp;municipioSelecionado=3109006&amp;orgaoSelecionado=273&amp;mesInicialSelecionado=1&amp;mesFinalSelecionado=12&amp;rs%3AParameterLanguage=" TargetMode="External"/><Relationship Id="rId7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9.00.100&amp;municipioSelecionado=3109006&amp;orgaoSelecionado=273&amp;mesInicialSelecionado=1&amp;mesFinalSelecionado=12&amp;rs%3AParameterLanguage=" TargetMode="External"/><Relationship Id="rId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6.00.100&amp;municipioSelecionado=3109006&amp;orgaoSelecionado=272&amp;mesInicialSelecionado=1&amp;mesFinalSelecionado=12&amp;rs%3AParameterLanguage=" TargetMode="External"/><Relationship Id="rId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6.00.100&amp;municipioSelecionado=3109006&amp;orgaoSelecionado=272&amp;mesInicialSelecionado=1&amp;mesFinalSelecionado=12&amp;rs%3AParameterLanguage=" TargetMode="External"/><Relationship Id="rId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9.00.100&amp;municipioSelecionado=3109006&amp;orgaoSelecionado=272&amp;mesInicialSelecionado=1&amp;mesFinalSelecionado=12&amp;rs%3AParameterLanguage=" TargetMode="External"/><Relationship Id="rId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9.00.100&amp;municipioSelecionado=3109006&amp;orgaoSelecionado=272&amp;mesInicialSelecionado=1&amp;mesFinalSelecionado=12&amp;rs%3AParameterLanguage=" TargetMode="External"/><Relationship Id="rId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93.00.100&amp;municipioSelecionado=3109006&amp;orgaoSelecionado=272&amp;mesInicialSelecionado=1&amp;mesFinalSelecionado=12&amp;rs%3AParameterLanguage=" TargetMode="External"/><Relationship Id="rId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93.00.100&amp;municipioSelecionado=3109006&amp;orgaoSelecionado=272&amp;mesInicialSelecionado=1&amp;mesFinalSelecionado=12&amp;rs%3AParameterLanguage=" TargetMode="External"/><Relationship Id="rId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1.90.11.00.100&amp;municipioSelecionado=3109006&amp;orgaoSelecionado=272&amp;mesInicialSelecionado=1&amp;mesFinalSelecionado=12&amp;rs%3AParameterLanguage=" TargetMode="External"/><Relationship Id="rId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1.90.11.00.100&amp;municipioSelecionado=3109006&amp;orgaoSelecionado=272&amp;mesInicialSelecionado=1&amp;mesFinalSelecionado=12&amp;rs%3AParameterLanguage=" TargetMode="External"/><Relationship Id="rId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14.00.100&amp;municipioSelecionado=3109006&amp;orgaoSelecionado=272&amp;mesInicialSelecionado=1&amp;mesFinalSelecionado=12&amp;rs%3AParameterLanguage=" TargetMode="External"/><Relationship Id="rId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14.00.100&amp;municipioSelecionado=3109006&amp;orgaoSelecionado=272&amp;mesInicialSelecionado=1&amp;mesFinalSelecionado=12&amp;rs%3AParameterLanguage=" TargetMode="External"/><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04%2F2020%2000%3A00%3A00&amp;tipoRemessaSelecionada=AM&amp;rs%3AParameterLanguage=" TargetMode="External"/><Relationship Id="rId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7.3.3.90.36.00.100&amp;municipioSelecionado=3109006&amp;orgaoSelecionado=272&amp;mesInicialSelecionado=1&amp;mesFinalSelecionado=12&amp;rs%3AParameterLanguage=" TargetMode="External"/><Relationship Id="rId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7.3.3.90.36.00.100&amp;municipioSelecionado=3109006&amp;orgaoSelecionado=272&amp;mesInicialSelecionado=1&amp;mesFinalSelecionado=12&amp;rs%3AParameterLanguage=" TargetMode="External"/><Relationship Id="rId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7.3.3.90.39.00.100&amp;municipioSelecionado=3109006&amp;orgaoSelecionado=272&amp;mesInicialSelecionado=1&amp;mesFinalSelecionado=12&amp;rs%3AParameterLanguage=" TargetMode="External"/><Relationship Id="rId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7.3.3.90.39.00.100&amp;municipioSelecionado=3109006&amp;orgaoSelecionado=272&amp;mesInicialSelecionado=1&amp;mesFinalSelecionado=12&amp;rs%3AParameterLanguage=" TargetMode="External"/><Relationship Id="rId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1.90.11.00.100&amp;municipioSelecionado=3109006&amp;orgaoSelecionado=272&amp;mesInicialSelecionado=1&amp;mesFinalSelecionado=12&amp;rs%3AParameterLanguage=" TargetMode="External"/><Relationship Id="rId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1.90.11.00.100&amp;municipioSelecionado=3109006&amp;orgaoSelecionado=272&amp;mesInicialSelecionado=1&amp;mesFinalSelecionado=12&amp;rs%3AParameterLanguage=" TargetMode="External"/><Relationship Id="rId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0.00.100&amp;municipioSelecionado=3109006&amp;orgaoSelecionado=272&amp;mesInicialSelecionado=1&amp;mesFinalSelecionado=12&amp;rs%3AParameterLanguage=" TargetMode="External"/><Relationship Id="rId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0.00.100&amp;municipioSelecionado=3109006&amp;orgaoSelecionado=272&amp;mesInicialSelecionado=1&amp;mesFinalSelecionado=12&amp;rs%3AParameterLanguage=" TargetMode="External"/><Relationship Id="rId5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1.00.155&amp;municipioSelecionado=3109006&amp;orgaoSelecionado=273&amp;mesInicialSelecionado=1&amp;mesFinalSelecionado=12&amp;rs%3AParameterLanguage=" TargetMode="External"/><Relationship Id="rId5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1.00.100&amp;municipioSelecionado=3109006&amp;orgaoSelecionado=273&amp;mesInicialSelecionado=1&amp;mesFinalSelecionado=12&amp;rs%3AParameterLanguage=" TargetMode="External"/><Relationship Id="rId5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3.00.100&amp;municipioSelecionado=3109006&amp;orgaoSelecionado=273&amp;mesInicialSelecionado=1&amp;mesFinalSelecionado=12&amp;rs%3AParameterLanguage=" TargetMode="External"/><Relationship Id="rId5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3.00.102&amp;municipioSelecionado=3109006&amp;orgaoSelecionado=273&amp;mesInicialSelecionado=1&amp;mesFinalSelecionado=12&amp;rs%3AParameterLanguage=" TargetMode="External"/><Relationship Id="rId5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3.00.100&amp;municipioSelecionado=3109006&amp;orgaoSelecionado=273&amp;mesInicialSelecionado=1&amp;mesFinalSelecionado=12&amp;rs%3AParameterLanguage=" TargetMode="External"/><Relationship Id="rId5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6.00.102&amp;municipioSelecionado=3109006&amp;orgaoSelecionado=273&amp;mesInicialSelecionado=1&amp;mesFinalSelecionado=12&amp;rs%3AParameterLanguage=" TargetMode="External"/><Relationship Id="rId5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6.00.102&amp;municipioSelecionado=3109006&amp;orgaoSelecionado=273&amp;mesInicialSelecionado=1&amp;mesFinalSelecionado=12&amp;rs%3AParameterLanguage=" TargetMode="External"/><Relationship Id="rId5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94.00.100&amp;municipioSelecionado=3109006&amp;orgaoSelecionado=273&amp;mesInicialSelecionado=1&amp;mesFinalSelecionado=12&amp;rs%3AParameterLanguage=" TargetMode="External"/><Relationship Id="rId5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94.00.102&amp;municipioSelecionado=3109006&amp;orgaoSelecionado=273&amp;mesInicialSelecionado=1&amp;mesFinalSelecionado=12&amp;rs%3AParameterLanguage=" TargetMode="External"/><Relationship Id="rId5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94.00.100&amp;municipioSelecionado=3109006&amp;orgaoSelecionado=273&amp;mesInicialSelecionado=1&amp;mesFinalSelecionado=12&amp;rs%3AParameterLanguage=" TargetMode="External"/><Relationship Id="rId12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4.4.90.52.00.100&amp;municipioSelecionado=3109006&amp;orgaoSelecionado=273&amp;mesInicialSelecionado=1&amp;mesFinalSelecionado=12&amp;rs%3AParameterLanguage=" TargetMode="External"/><Relationship Id="rId12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4.4.90.52.00.100&amp;municipioSelecionado=3109006&amp;orgaoSelecionado=273&amp;mesInicialSelecionado=1&amp;mesFinalSelecionado=12&amp;rs%3AParameterLanguage=" TargetMode="External"/><Relationship Id="rId12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1042.4.4.90.52.00.100&amp;municipioSelecionado=3109006&amp;orgaoSelecionado=273&amp;mesInicialSelecionado=1&amp;mesFinalSelecionado=12&amp;rs%3AParameterLanguage=" TargetMode="External"/><Relationship Id="rId2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1.00.101&amp;municipioSelecionado=3109006&amp;orgaoSelecionado=273&amp;mesInicialSelecionado=1&amp;mesFinalSelecionado=12&amp;rs%3AParameterLanguage=" TargetMode="External"/><Relationship Id="rId2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3.00.101&amp;municipioSelecionado=3109006&amp;orgaoSelecionado=273&amp;mesInicialSelecionado=1&amp;mesFinalSelecionado=12&amp;rs%3AParameterLanguage=" TargetMode="External"/><Relationship Id="rId2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3.00.118&amp;municipioSelecionado=3109006&amp;orgaoSelecionado=273&amp;mesInicialSelecionado=1&amp;mesFinalSelecionado=12&amp;rs%3AParameterLanguage=" TargetMode="External"/><Relationship Id="rId2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3.00.119&amp;municipioSelecionado=3109006&amp;orgaoSelecionado=273&amp;mesInicialSelecionado=1&amp;mesFinalSelecionado=12&amp;rs%3AParameterLanguage=" TargetMode="External"/><Relationship Id="rId2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3.00.101&amp;municipioSelecionado=3109006&amp;orgaoSelecionado=273&amp;mesInicialSelecionado=1&amp;mesFinalSelecionado=12&amp;rs%3AParameterLanguage=" TargetMode="External"/><Relationship Id="rId2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2.00.101&amp;municipioSelecionado=3109006&amp;orgaoSelecionado=273&amp;mesInicialSelecionado=1&amp;mesFinalSelecionado=12&amp;rs%3AParameterLanguage=" TargetMode="External"/><Relationship Id="rId2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2.00.101&amp;municipioSelecionado=3109006&amp;orgaoSelecionado=273&amp;mesInicialSelecionado=1&amp;mesFinalSelecionado=12&amp;rs%3AParameterLanguage=" TargetMode="External"/><Relationship Id="rId2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4.00.100&amp;municipioSelecionado=3109006&amp;orgaoSelecionado=273&amp;mesInicialSelecionado=1&amp;mesFinalSelecionado=12&amp;rs%3AParameterLanguage=" TargetMode="External"/><Relationship Id="rId2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4.00.101&amp;municipioSelecionado=3109006&amp;orgaoSelecionado=273&amp;mesInicialSelecionado=1&amp;mesFinalSelecionado=12&amp;rs%3AParameterLanguage=" TargetMode="External"/><Relationship Id="rId2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4.00.100&amp;municipioSelecionado=3109006&amp;orgaoSelecionado=273&amp;mesInicialSelecionado=1&amp;mesFinalSelecionado=12&amp;rs%3AParameterLanguage=" TargetMode="External"/><Relationship Id="rId12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1042.4.4.90.52.00.124&amp;municipioSelecionado=3109006&amp;orgaoSelecionado=273&amp;mesInicialSelecionado=1&amp;mesFinalSelecionado=12&amp;rs%3AParameterLanguage=" TargetMode="External"/><Relationship Id="rId12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1042.4.4.90.52.00.124&amp;municipioSelecionado=3109006&amp;orgaoSelecionado=273&amp;mesInicialSelecionado=1&amp;mesFinalSelecionado=12&amp;rs%3AParameterLanguage=" TargetMode="External"/><Relationship Id="rId12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50.41.00.100&amp;municipioSelecionado=3109006&amp;orgaoSelecionado=273&amp;mesInicialSelecionado=1&amp;mesFinalSelecionado=12&amp;rs%3AParameterLanguage=" TargetMode="External"/><Relationship Id="rId12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50.41.00.100&amp;municipioSelecionado=3109006&amp;orgaoSelecionado=273&amp;mesInicialSelecionado=1&amp;mesFinalSelecionado=12&amp;rs%3AParameterLanguage=" TargetMode="External"/><Relationship Id="rId12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36.00.100&amp;municipioSelecionado=3109006&amp;orgaoSelecionado=273&amp;mesInicialSelecionado=1&amp;mesFinalSelecionado=12&amp;rs%3AParameterLanguage=" TargetMode="External"/><Relationship Id="rId12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36.00.100&amp;municipioSelecionado=3109006&amp;orgaoSelecionado=273&amp;mesInicialSelecionado=1&amp;mesFinalSelecionado=12&amp;rs%3AParameterLanguage=" TargetMode="External"/><Relationship Id="rId12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39.00.100&amp;municipioSelecionado=3109006&amp;orgaoSelecionado=273&amp;mesInicialSelecionado=1&amp;mesFinalSelecionado=12&amp;rs%3AParameterLanguage=" TargetMode="External"/><Relationship Id="rId7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9.00.100&amp;municipioSelecionado=3109006&amp;orgaoSelecionado=273&amp;mesInicialSelecionado=1&amp;mesFinalSelecionado=12&amp;rs%3AParameterLanguage=" TargetMode="External"/><Relationship Id="rId7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47.00.100&amp;municipioSelecionado=3109006&amp;orgaoSelecionado=273&amp;mesInicialSelecionado=1&amp;mesFinalSelecionado=12&amp;rs%3AParameterLanguage=" TargetMode="External"/><Relationship Id="rId7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47.00.100&amp;municipioSelecionado=3109006&amp;orgaoSelecionado=273&amp;mesInicialSelecionado=1&amp;mesFinalSelecionado=12&amp;rs%3AParameterLanguage=" TargetMode="External"/><Relationship Id="rId7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93.00.100&amp;municipioSelecionado=3109006&amp;orgaoSelecionado=273&amp;mesInicialSelecionado=1&amp;mesFinalSelecionado=12&amp;rs%3AParameterLanguage=" TargetMode="External"/><Relationship Id="rId7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93.00.100&amp;municipioSelecionado=3109006&amp;orgaoSelecionado=273&amp;mesInicialSelecionado=1&amp;mesFinalSelecionado=12&amp;rs%3AParameterLanguage=" TargetMode="External"/><Relationship Id="rId7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032.4.4.90.52.00.100&amp;municipioSelecionado=3109006&amp;orgaoSelecionado=273&amp;mesInicialSelecionado=1&amp;mesFinalSelecionado=12&amp;rs%3AParameterLanguage=" TargetMode="External"/><Relationship Id="rId7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032.4.4.90.52.00.100&amp;municipioSelecionado=3109006&amp;orgaoSelecionado=273&amp;mesInicialSelecionado=1&amp;mesFinalSelecionado=12&amp;rs%3AParameterLanguage=" TargetMode="External"/><Relationship Id="rId7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0.00.100&amp;municipioSelecionado=3109006&amp;orgaoSelecionado=273&amp;mesInicialSelecionado=1&amp;mesFinalSelecionado=12&amp;rs%3AParameterLanguage=" TargetMode="External"/><Relationship Id="rId7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0.00.100&amp;municipioSelecionado=3109006&amp;orgaoSelecionado=273&amp;mesInicialSelecionado=1&amp;mesFinalSelecionado=12&amp;rs%3AParameterLanguage=" TargetMode="External"/><Relationship Id="rId7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6.00.100&amp;municipioSelecionado=3109006&amp;orgaoSelecionado=273&amp;mesInicialSelecionado=1&amp;mesFinalSelecionado=12&amp;rs%3AParameterLanguage=" TargetMode="External"/><Relationship Id="rId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46.00.100&amp;municipioSelecionado=3109006&amp;orgaoSelecionado=272&amp;mesInicialSelecionado=1&amp;mesFinalSelecionado=12&amp;rs%3AParameterLanguage=" TargetMode="External"/><Relationship Id="rId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46.00.100&amp;municipioSelecionado=3109006&amp;orgaoSelecionado=272&amp;mesInicialSelecionado=1&amp;mesFinalSelecionado=12&amp;rs%3AParameterLanguage=" TargetMode="External"/><Relationship Id="rId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93.00.100&amp;municipioSelecionado=3109006&amp;orgaoSelecionado=272&amp;mesInicialSelecionado=1&amp;mesFinalSelecionado=12&amp;rs%3AParameterLanguage=" TargetMode="External"/><Relationship Id="rId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93.00.100&amp;municipioSelecionado=3109006&amp;orgaoSelecionado=272&amp;mesInicialSelecionado=1&amp;mesFinalSelecionado=12&amp;rs%3AParameterLanguage=" TargetMode="External"/><Relationship Id="rId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2.3.1.90.11.00.100&amp;municipioSelecionado=3109006&amp;orgaoSelecionado=272&amp;mesInicialSelecionado=1&amp;mesFinalSelecionado=12&amp;rs%3AParameterLanguage=" TargetMode="External"/><Relationship Id="rId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2.3.1.90.11.00.100&amp;municipioSelecionado=3109006&amp;orgaoSelecionado=272&amp;mesInicialSelecionado=1&amp;mesFinalSelecionado=12&amp;rs%3AParameterLanguage=" TargetMode="External"/><Relationship Id="rId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2.3.3.90.93.00.100&amp;municipioSelecionado=3109006&amp;orgaoSelecionado=272&amp;mesInicialSelecionado=1&amp;mesFinalSelecionado=12&amp;rs%3AParameterLanguage=" TargetMode="External"/><Relationship Id="rId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2.3.3.90.93.00.100&amp;municipioSelecionado=3109006&amp;orgaoSelecionado=272&amp;mesInicialSelecionado=1&amp;mesFinalSelecionado=12&amp;rs%3AParameterLanguage=" TargetMode="External"/><Relationship Id="rId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14.00.100&amp;municipioSelecionado=3109006&amp;orgaoSelecionado=272&amp;mesInicialSelecionado=1&amp;mesFinalSelecionado=12&amp;rs%3AParameterLanguage=" TargetMode="External"/><Relationship Id="rId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14.00.100&amp;municipioSelecionado=3109006&amp;orgaoSelecionado=272&amp;mesInicialSelecionado=1&amp;mesFinalSelecionado=12&amp;rs%3AParameterLanguage=" TargetMode="External"/><Relationship Id="rId5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14.00.102&amp;municipioSelecionado=3109006&amp;orgaoSelecionado=273&amp;mesInicialSelecionado=1&amp;mesFinalSelecionado=12&amp;rs%3AParameterLanguage=" TargetMode="External"/><Relationship Id="rId5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14.00.102&amp;municipioSelecionado=3109006&amp;orgaoSelecionado=273&amp;mesInicialSelecionado=1&amp;mesFinalSelecionado=12&amp;rs%3AParameterLanguage=" TargetMode="External"/><Relationship Id="rId5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0.00.102&amp;municipioSelecionado=3109006&amp;orgaoSelecionado=273&amp;mesInicialSelecionado=1&amp;mesFinalSelecionado=12&amp;rs%3AParameterLanguage=" TargetMode="External"/><Relationship Id="rId5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0.00.102&amp;municipioSelecionado=3109006&amp;orgaoSelecionado=273&amp;mesInicialSelecionado=1&amp;mesFinalSelecionado=12&amp;rs%3AParameterLanguage=" TargetMode="External"/><Relationship Id="rId5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3.00.102&amp;municipioSelecionado=3109006&amp;orgaoSelecionado=273&amp;mesInicialSelecionado=1&amp;mesFinalSelecionado=12&amp;rs%3AParameterLanguage=" TargetMode="External"/><Relationship Id="rId5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3.00.102&amp;municipioSelecionado=3109006&amp;orgaoSelecionado=273&amp;mesInicialSelecionado=1&amp;mesFinalSelecionado=12&amp;rs%3AParameterLanguage=" TargetMode="External"/><Relationship Id="rId5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4.00.102&amp;municipioSelecionado=3109006&amp;orgaoSelecionado=273&amp;mesInicialSelecionado=1&amp;mesFinalSelecionado=12&amp;rs%3AParameterLanguage=" TargetMode="External"/><Relationship Id="rId5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4.00.102&amp;municipioSelecionado=3109006&amp;orgaoSelecionado=273&amp;mesInicialSelecionado=1&amp;mesFinalSelecionado=12&amp;rs%3AParameterLanguage=" TargetMode="External"/><Relationship Id="rId5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5.00.102&amp;municipioSelecionado=3109006&amp;orgaoSelecionado=273&amp;mesInicialSelecionado=1&amp;mesFinalSelecionado=12&amp;rs%3AParameterLanguage=" TargetMode="External"/><Relationship Id="rId5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5.00.102&amp;municipioSelecionado=3109006&amp;orgaoSelecionado=273&amp;mesInicialSelecionado=1&amp;mesFinalSelecionado=12&amp;rs%3AParameterLanguage=" TargetMode="External"/><Relationship Id="rId12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39.00.100&amp;municipioSelecionado=3109006&amp;orgaoSelecionado=273&amp;mesInicialSelecionado=1&amp;mesFinalSelecionado=12&amp;rs%3AParameterLanguage=" TargetMode="External"/><Relationship Id="rId12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47.00.100&amp;municipioSelecionado=3109006&amp;orgaoSelecionado=273&amp;mesInicialSelecionado=1&amp;mesFinalSelecionado=12&amp;rs%3AParameterLanguage=" TargetMode="External"/><Relationship Id="rId12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47.00.100&amp;municipioSelecionado=3109006&amp;orgaoSelecionado=273&amp;mesInicialSelecionado=1&amp;mesFinalSelecionado=12&amp;rs%3AParameterLanguage=" TargetMode="External"/><Relationship Id="rId12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04.00.100&amp;municipioSelecionado=3109006&amp;orgaoSelecionado=273&amp;mesInicialSelecionado=1&amp;mesFinalSelecionado=12&amp;rs%3AParameterLanguage=" TargetMode="External"/><Relationship Id="rId12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04.00.100&amp;municipioSelecionado=3109006&amp;orgaoSelecionado=273&amp;mesInicialSelecionado=1&amp;mesFinalSelecionado=12&amp;rs%3AParameterLanguage=" TargetMode="External"/><Relationship Id="rId12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11.00.100&amp;municipioSelecionado=3109006&amp;orgaoSelecionado=273&amp;mesInicialSelecionado=1&amp;mesFinalSelecionado=12&amp;rs%3AParameterLanguage=" TargetMode="External"/><Relationship Id="rId12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11.00.100&amp;municipioSelecionado=3109006&amp;orgaoSelecionado=273&amp;mesInicialSelecionado=1&amp;mesFinalSelecionado=12&amp;rs%3AParameterLanguage=" TargetMode="External"/><Relationship Id="rId12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13.00.100&amp;municipioSelecionado=3109006&amp;orgaoSelecionado=273&amp;mesInicialSelecionado=1&amp;mesFinalSelecionado=12&amp;rs%3AParameterLanguage=" TargetMode="External"/><Relationship Id="rId12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13.00.100&amp;municipioSelecionado=3109006&amp;orgaoSelecionado=273&amp;mesInicialSelecionado=1&amp;mesFinalSelecionado=12&amp;rs%3AParameterLanguage=" TargetMode="External"/><Relationship Id="rId12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94.00.100&amp;municipioSelecionado=3109006&amp;orgaoSelecionado=273&amp;mesInicialSelecionado=1&amp;mesFinalSelecionado=12&amp;rs%3AParameterLanguage=" TargetMode="External"/><Relationship Id="rId2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0.00.100&amp;municipioSelecionado=3109006&amp;orgaoSelecionado=273&amp;mesInicialSelecionado=1&amp;mesFinalSelecionado=12&amp;rs%3AParameterLanguage=" TargetMode="External"/><Relationship Id="rId2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0.00.101&amp;municipioSelecionado=3109006&amp;orgaoSelecionado=273&amp;mesInicialSelecionado=1&amp;mesFinalSelecionado=12&amp;rs%3AParameterLanguage=" TargetMode="External"/><Relationship Id="rId2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0.00.119&amp;municipioSelecionado=3109006&amp;orgaoSelecionado=273&amp;mesInicialSelecionado=1&amp;mesFinalSelecionado=12&amp;rs%3AParameterLanguage=" TargetMode="External"/><Relationship Id="rId2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0.00.100&amp;municipioSelecionado=3109006&amp;orgaoSelecionado=273&amp;mesInicialSelecionado=1&amp;mesFinalSelecionado=12&amp;rs%3AParameterLanguage=" TargetMode="External"/><Relationship Id="rId2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2.00.101&amp;municipioSelecionado=3109006&amp;orgaoSelecionado=273&amp;mesInicialSelecionado=1&amp;mesFinalSelecionado=12&amp;rs%3AParameterLanguage=" TargetMode="External"/><Relationship Id="rId2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2.00.101&amp;municipioSelecionado=3109006&amp;orgaoSelecionado=273&amp;mesInicialSelecionado=1&amp;mesFinalSelecionado=12&amp;rs%3AParameterLanguage=" TargetMode="External"/><Relationship Id="rId2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6.00.101&amp;municipioSelecionado=3109006&amp;orgaoSelecionado=273&amp;mesInicialSelecionado=1&amp;mesFinalSelecionado=12&amp;rs%3AParameterLanguage=" TargetMode="External"/><Relationship Id="rId2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6.00.101&amp;municipioSelecionado=3109006&amp;orgaoSelecionado=273&amp;mesInicialSelecionado=1&amp;mesFinalSelecionado=12&amp;rs%3AParameterLanguage=" TargetMode="External"/><Relationship Id="rId2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9.00.101&amp;municipioSelecionado=3109006&amp;orgaoSelecionado=273&amp;mesInicialSelecionado=1&amp;mesFinalSelecionado=12&amp;rs%3AParameterLanguage=" TargetMode="External"/><Relationship Id="rId2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9.00.119&amp;municipioSelecionado=3109006&amp;orgaoSelecionado=273&amp;mesInicialSelecionado=1&amp;mesFinalSelecionado=12&amp;rs%3AParameterLanguage=" TargetMode="External"/><Relationship Id="rId7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6.00.100&amp;municipioSelecionado=3109006&amp;orgaoSelecionado=273&amp;mesInicialSelecionado=1&amp;mesFinalSelecionado=12&amp;rs%3AParameterLanguage=" TargetMode="External"/><Relationship Id="rId7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9.00.100&amp;municipioSelecionado=3109006&amp;orgaoSelecionado=273&amp;mesInicialSelecionado=1&amp;mesFinalSelecionado=12&amp;rs%3AParameterLanguage=" TargetMode="External"/><Relationship Id="rId7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9.00.100&amp;municipioSelecionado=3109006&amp;orgaoSelecionado=273&amp;mesInicialSelecionado=1&amp;mesFinalSelecionado=12&amp;rs%3AParameterLanguage=" TargetMode="External"/><Relationship Id="rId7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47.00.100&amp;municipioSelecionado=3109006&amp;orgaoSelecionado=273&amp;mesInicialSelecionado=1&amp;mesFinalSelecionado=12&amp;rs%3AParameterLanguage=" TargetMode="External"/><Relationship Id="rId7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47.00.100&amp;municipioSelecionado=3109006&amp;orgaoSelecionado=273&amp;mesInicialSelecionado=1&amp;mesFinalSelecionado=12&amp;rs%3AParameterLanguage=" TargetMode="External"/><Relationship Id="rId7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4.4.90.52.00.100&amp;municipioSelecionado=3109006&amp;orgaoSelecionado=273&amp;mesInicialSelecionado=1&amp;mesFinalSelecionado=12&amp;rs%3AParameterLanguage=" TargetMode="External"/><Relationship Id="rId7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4.4.90.52.00.100&amp;municipioSelecionado=3109006&amp;orgaoSelecionado=273&amp;mesInicialSelecionado=1&amp;mesFinalSelecionado=12&amp;rs%3AParameterLanguage=" TargetMode="External"/><Relationship Id="rId7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6.4.4.90.52.00.100&amp;municipioSelecionado=3109006&amp;orgaoSelecionado=273&amp;mesInicialSelecionado=1&amp;mesFinalSelecionado=12&amp;rs%3AParameterLanguage=" TargetMode="External"/><Relationship Id="rId7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6.4.4.90.52.00.100&amp;municipioSelecionado=3109006&amp;orgaoSelecionado=273&amp;mesInicialSelecionado=1&amp;mesFinalSelecionado=12&amp;rs%3AParameterLanguage=" TargetMode="External"/><Relationship Id="rId7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070.3.3.90.39.00.100&amp;municipioSelecionado=3109006&amp;orgaoSelecionado=273&amp;mesInicialSelecionado=1&amp;mesFinalSelecionado=12&amp;rs%3AParameterLanguage=" TargetMode="External"/><Relationship Id="rId14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4.4.90.52.00.200&amp;municipioSelecionado=3109006&amp;orgaoSelecionado=273&amp;mesInicialSelecionado=1&amp;mesFinalSelecionado=12&amp;rs%3AParameterLanguage=" TargetMode="External"/><Relationship Id="rId14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4.4.90.52.00.200&amp;municipioSelecionado=3109006&amp;orgaoSelecionado=273&amp;mesInicialSelecionado=1&amp;mesFinalSelecionado=12&amp;rs%3AParameterLanguage=" TargetMode="External"/><Relationship Id="rId14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1.3.3.90.39.00.200&amp;municipioSelecionado=3109006&amp;orgaoSelecionado=273&amp;mesInicialSelecionado=1&amp;mesFinalSelecionado=12&amp;rs%3AParameterLanguage=" TargetMode="Externa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31.xml"/><Relationship Id="rId2"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4" Type="http://schemas.openxmlformats.org/officeDocument/2006/relationships/pivotTable" Target="../pivotTables/pivotTable4.xml"/><Relationship Id="rId1" Type="http://schemas.openxmlformats.org/officeDocument/2006/relationships/pivotTable" Target="../pivotTables/pivotTable1.xml"/><Relationship Id="rId2" Type="http://schemas.openxmlformats.org/officeDocument/2006/relationships/pivotTable" Target="../pivotTables/pivotTable2.xml"/></Relationships>
</file>

<file path=xl/worksheets/_rels/sheet30.xml.rels><?xml version="1.0" encoding="UTF-8" standalone="yes"?>
<Relationships xmlns="http://schemas.openxmlformats.org/package/2006/relationships"><Relationship Id="rId14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1.4.4.90.52.00.200&amp;municipioSelecionado=3109006&amp;orgaoSelecionado=273&amp;mesInicialSelecionado=1&amp;mesFinalSelecionado=12&amp;rs%3AParameterLanguage=" TargetMode="External"/><Relationship Id="rId14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1.4.4.90.52.00.200&amp;municipioSelecionado=3109006&amp;orgaoSelecionado=273&amp;mesInicialSelecionado=1&amp;mesFinalSelecionado=12&amp;rs%3AParameterLanguage=" TargetMode="External"/><Relationship Id="rId14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2.3.3.90.39.00.200&amp;municipioSelecionado=3109006&amp;orgaoSelecionado=273&amp;mesInicialSelecionado=1&amp;mesFinalSelecionado=12&amp;rs%3AParameterLanguage=" TargetMode="External"/><Relationship Id="rId14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2.3.3.90.39.00.200&amp;municipioSelecionado=3109006&amp;orgaoSelecionado=273&amp;mesInicialSelecionado=1&amp;mesFinalSelecionado=12&amp;rs%3AParameterLanguage=" TargetMode="External"/><Relationship Id="rId14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71.3.3.90.39.00.200&amp;municipioSelecionado=3109006&amp;orgaoSelecionado=273&amp;mesInicialSelecionado=1&amp;mesFinalSelecionado=12&amp;rs%3AParameterLanguage=" TargetMode="External"/><Relationship Id="rId14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71.3.3.90.39.00.200&amp;municipioSelecionado=3109006&amp;orgaoSelecionado=273&amp;mesInicialSelecionado=1&amp;mesFinalSelecionado=12&amp;rs%3AParameterLanguage=" TargetMode="External"/><Relationship Id="rId14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50.41.00.100&amp;municipioSelecionado=3109006&amp;orgaoSelecionado=273&amp;mesInicialSelecionado=1&amp;mesFinalSelecionado=12&amp;rs%3AParameterLanguage=" TargetMode="External"/><Relationship Id="rId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33.00.100&amp;municipioSelecionado=3109006&amp;orgaoSelecionado=272&amp;mesInicialSelecionado=1&amp;mesFinalSelecionado=12&amp;rs%3AParameterLanguage=" TargetMode="External"/><Relationship Id="rId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39.00.100&amp;municipioSelecionado=3109006&amp;orgaoSelecionado=272&amp;mesInicialSelecionado=1&amp;mesFinalSelecionado=12&amp;rs%3AParameterLanguage=" TargetMode="External"/><Relationship Id="rId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39.00.100&amp;municipioSelecionado=3109006&amp;orgaoSelecionado=272&amp;mesInicialSelecionado=1&amp;mesFinalSelecionado=12&amp;rs%3AParameterLanguage=" TargetMode="External"/><Relationship Id="rId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1.90.04.00.100&amp;municipioSelecionado=3109006&amp;orgaoSelecionado=272&amp;mesInicialSelecionado=1&amp;mesFinalSelecionado=12&amp;rs%3AParameterLanguage=" TargetMode="External"/><Relationship Id="rId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1.90.04.00.100&amp;municipioSelecionado=3109006&amp;orgaoSelecionado=272&amp;mesInicialSelecionado=1&amp;mesFinalSelecionado=12&amp;rs%3AParameterLanguage=" TargetMode="External"/><Relationship Id="rId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1.90.11.00.100&amp;municipioSelecionado=3109006&amp;orgaoSelecionado=272&amp;mesInicialSelecionado=1&amp;mesFinalSelecionado=12&amp;rs%3AParameterLanguage=" TargetMode="External"/><Relationship Id="rId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1.90.11.00.100&amp;municipioSelecionado=3109006&amp;orgaoSelecionado=272&amp;mesInicialSelecionado=1&amp;mesFinalSelecionado=12&amp;rs%3AParameterLanguage=" TargetMode="External"/><Relationship Id="rId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30.00.100&amp;municipioSelecionado=3109006&amp;orgaoSelecionado=272&amp;mesInicialSelecionado=1&amp;mesFinalSelecionado=12&amp;rs%3AParameterLanguage=" TargetMode="External"/><Relationship Id="rId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30.00.100&amp;municipioSelecionado=3109006&amp;orgaoSelecionado=272&amp;mesInicialSelecionado=1&amp;mesFinalSelecionado=12&amp;rs%3AParameterLanguage=" TargetMode="External"/><Relationship Id="rId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39.00.100&amp;municipioSelecionado=3109006&amp;orgaoSelecionado=272&amp;mesInicialSelecionado=1&amp;mesFinalSelecionado=12&amp;rs%3AParameterLanguage=" TargetMode="External"/><Relationship Id="rId4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7.3.3.71.70.00.102&amp;municipioSelecionado=3109006&amp;orgaoSelecionado=273&amp;mesInicialSelecionado=1&amp;mesFinalSelecionado=12&amp;rs%3AParameterLanguage=" TargetMode="External"/><Relationship Id="rId4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7.3.3.71.70.00.102&amp;municipioSelecionado=3109006&amp;orgaoSelecionado=273&amp;mesInicialSelecionado=1&amp;mesFinalSelecionado=12&amp;rs%3AParameterLanguage=" TargetMode="External"/><Relationship Id="rId4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8.3.3.93.39.00.100&amp;municipioSelecionado=3109006&amp;orgaoSelecionado=273&amp;mesInicialSelecionado=1&amp;mesFinalSelecionado=12&amp;rs%3AParameterLanguage=" TargetMode="External"/><Relationship Id="rId4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8.3.3.93.39.00.102&amp;municipioSelecionado=3109006&amp;orgaoSelecionado=273&amp;mesInicialSelecionado=1&amp;mesFinalSelecionado=12&amp;rs%3AParameterLanguage=" TargetMode="External"/><Relationship Id="rId4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8.3.3.93.39.00.149&amp;municipioSelecionado=3109006&amp;orgaoSelecionado=273&amp;mesInicialSelecionado=1&amp;mesFinalSelecionado=12&amp;rs%3AParameterLanguage=" TargetMode="External"/><Relationship Id="rId4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8.3.3.93.39.00.100&amp;municipioSelecionado=3109006&amp;orgaoSelecionado=273&amp;mesInicialSelecionado=1&amp;mesFinalSelecionado=12&amp;rs%3AParameterLanguage=" TargetMode="External"/><Relationship Id="rId4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00&amp;municipioSelecionado=3109006&amp;orgaoSelecionado=273&amp;mesInicialSelecionado=1&amp;mesFinalSelecionado=12&amp;rs%3AParameterLanguage=" TargetMode="External"/><Relationship Id="rId4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02&amp;municipioSelecionado=3109006&amp;orgaoSelecionado=273&amp;mesInicialSelecionado=1&amp;mesFinalSelecionado=12&amp;rs%3AParameterLanguage=" TargetMode="External"/><Relationship Id="rId4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48&amp;municipioSelecionado=3109006&amp;orgaoSelecionado=273&amp;mesInicialSelecionado=1&amp;mesFinalSelecionado=12&amp;rs%3AParameterLanguage=" TargetMode="External"/><Relationship Id="rId4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49&amp;municipioSelecionado=3109006&amp;orgaoSelecionado=273&amp;mesInicialSelecionado=1&amp;mesFinalSelecionado=12&amp;rs%3AParameterLanguage=" TargetMode="External"/><Relationship Id="rId12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14.00.100&amp;municipioSelecionado=3109006&amp;orgaoSelecionado=273&amp;mesInicialSelecionado=1&amp;mesFinalSelecionado=12&amp;rs%3AParameterLanguage=" TargetMode="External"/><Relationship Id="rId12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14.00.100&amp;municipioSelecionado=3109006&amp;orgaoSelecionado=273&amp;mesInicialSelecionado=1&amp;mesFinalSelecionado=12&amp;rs%3AParameterLanguage=" TargetMode="External"/><Relationship Id="rId12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0.00.100&amp;municipioSelecionado=3109006&amp;orgaoSelecionado=273&amp;mesInicialSelecionado=1&amp;mesFinalSelecionado=12&amp;rs%3AParameterLanguage=" TargetMode="External"/><Relationship Id="rId12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0.00.100&amp;municipioSelecionado=3109006&amp;orgaoSelecionado=273&amp;mesInicialSelecionado=1&amp;mesFinalSelecionado=12&amp;rs%3AParameterLanguage=" TargetMode="External"/><Relationship Id="rId12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3.00.100&amp;municipioSelecionado=3109006&amp;orgaoSelecionado=273&amp;mesInicialSelecionado=1&amp;mesFinalSelecionado=12&amp;rs%3AParameterLanguage=" TargetMode="External"/><Relationship Id="rId12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3.00.100&amp;municipioSelecionado=3109006&amp;orgaoSelecionado=273&amp;mesInicialSelecionado=1&amp;mesFinalSelecionado=12&amp;rs%3AParameterLanguage=" TargetMode="External"/><Relationship Id="rId12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4.00.100&amp;municipioSelecionado=3109006&amp;orgaoSelecionado=273&amp;mesInicialSelecionado=1&amp;mesFinalSelecionado=12&amp;rs%3AParameterLanguage=" TargetMode="External"/><Relationship Id="rId12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4.00.100&amp;municipioSelecionado=3109006&amp;orgaoSelecionado=273&amp;mesInicialSelecionado=1&amp;mesFinalSelecionado=12&amp;rs%3AParameterLanguage=" TargetMode="External"/><Relationship Id="rId12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6.00.100&amp;municipioSelecionado=3109006&amp;orgaoSelecionado=273&amp;mesInicialSelecionado=1&amp;mesFinalSelecionado=12&amp;rs%3AParameterLanguage=" TargetMode="External"/><Relationship Id="rId12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6.00.100&amp;municipioSelecionado=3109006&amp;orgaoSelecionado=273&amp;mesInicialSelecionado=1&amp;mesFinalSelecionado=12&amp;rs%3AParameterLanguage=" TargetMode="External"/><Relationship Id="rId2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47.00.100&amp;municipioSelecionado=3109006&amp;orgaoSelecionado=273&amp;mesInicialSelecionado=1&amp;mesFinalSelecionado=12&amp;rs%3AParameterLanguage=" TargetMode="External"/><Relationship Id="rId2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47.00.100&amp;municipioSelecionado=3109006&amp;orgaoSelecionado=273&amp;mesInicialSelecionado=1&amp;mesFinalSelecionado=12&amp;rs%3AParameterLanguage=" TargetMode="External"/><Relationship Id="rId2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00&amp;municipioSelecionado=3109006&amp;orgaoSelecionado=273&amp;mesInicialSelecionado=1&amp;mesFinalSelecionado=12&amp;rs%3AParameterLanguage=" TargetMode="External"/><Relationship Id="rId2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01&amp;municipioSelecionado=3109006&amp;orgaoSelecionado=273&amp;mesInicialSelecionado=1&amp;mesFinalSelecionado=12&amp;rs%3AParameterLanguage=" TargetMode="External"/><Relationship Id="rId2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19&amp;municipioSelecionado=3109006&amp;orgaoSelecionado=273&amp;mesInicialSelecionado=1&amp;mesFinalSelecionado=12&amp;rs%3AParameterLanguage=" TargetMode="External"/><Relationship Id="rId2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45&amp;municipioSelecionado=3109006&amp;orgaoSelecionado=273&amp;mesInicialSelecionado=1&amp;mesFinalSelecionado=12&amp;rs%3AParameterLanguage=" TargetMode="External"/><Relationship Id="rId2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46&amp;municipioSelecionado=3109006&amp;orgaoSelecionado=273&amp;mesInicialSelecionado=1&amp;mesFinalSelecionado=12&amp;rs%3AParameterLanguage=" TargetMode="External"/><Relationship Id="rId2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47&amp;municipioSelecionado=3109006&amp;orgaoSelecionado=273&amp;mesInicialSelecionado=1&amp;mesFinalSelecionado=12&amp;rs%3AParameterLanguage=" TargetMode="External"/><Relationship Id="rId2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200&amp;municipioSelecionado=3109006&amp;orgaoSelecionado=273&amp;mesInicialSelecionado=1&amp;mesFinalSelecionado=12&amp;rs%3AParameterLanguage=" TargetMode="External"/><Relationship Id="rId2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5.3.3.90.39.00.100&amp;municipioSelecionado=3109006&amp;orgaoSelecionado=273&amp;mesInicialSelecionado=1&amp;mesFinalSelecionado=12&amp;rs%3AParameterLanguage=" TargetMode="External"/><Relationship Id="rId7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16.3.3.50.41.00.100&amp;municipioSelecionado=3109006&amp;orgaoSelecionado=273&amp;mesInicialSelecionado=1&amp;mesFinalSelecionado=12&amp;rs%3AParameterLanguage=" TargetMode="External"/><Relationship Id="rId7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16.3.3.50.41.00.100&amp;municipioSelecionado=3109006&amp;orgaoSelecionado=273&amp;mesInicialSelecionado=1&amp;mesFinalSelecionado=12&amp;rs%3AParameterLanguage=" TargetMode="External"/><Relationship Id="rId7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04.00.100&amp;municipioSelecionado=3109006&amp;orgaoSelecionado=273&amp;mesInicialSelecionado=1&amp;mesFinalSelecionado=12&amp;rs%3AParameterLanguage=" TargetMode="External"/><Relationship Id="rId7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04.00.100&amp;municipioSelecionado=3109006&amp;orgaoSelecionado=273&amp;mesInicialSelecionado=1&amp;mesFinalSelecionado=12&amp;rs%3AParameterLanguage=" TargetMode="External"/><Relationship Id="rId7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11.00.100&amp;municipioSelecionado=3109006&amp;orgaoSelecionado=273&amp;mesInicialSelecionado=1&amp;mesFinalSelecionado=12&amp;rs%3AParameterLanguage=" TargetMode="External"/><Relationship Id="rId7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11.00.100&amp;municipioSelecionado=3109006&amp;orgaoSelecionado=273&amp;mesInicialSelecionado=1&amp;mesFinalSelecionado=12&amp;rs%3AParameterLanguage=" TargetMode="External"/><Relationship Id="rId7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13.00.100&amp;municipioSelecionado=3109006&amp;orgaoSelecionado=273&amp;mesInicialSelecionado=1&amp;mesFinalSelecionado=12&amp;rs%3AParameterLanguage=" TargetMode="External"/><Relationship Id="rId7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13.00.100&amp;municipioSelecionado=3109006&amp;orgaoSelecionado=273&amp;mesInicialSelecionado=1&amp;mesFinalSelecionado=12&amp;rs%3AParameterLanguage=" TargetMode="External"/><Relationship Id="rId7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94.00.100&amp;municipioSelecionado=3109006&amp;orgaoSelecionado=273&amp;mesInicialSelecionado=1&amp;mesFinalSelecionado=12&amp;rs%3AParameterLanguage=" TargetMode="External"/><Relationship Id="rId7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1.90.94.00.100&amp;municipioSelecionado=3109006&amp;orgaoSelecionado=273&amp;mesInicialSelecionado=1&amp;mesFinalSelecionado=12&amp;rs%3AParameterLanguage=" TargetMode="External"/><Relationship Id="rId14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50.41.00.100&amp;municipioSelecionado=3109006&amp;orgaoSelecionado=273&amp;mesInicialSelecionado=1&amp;mesFinalSelecionado=12&amp;rs%3AParameterLanguage=" TargetMode="External"/><Relationship Id="rId14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0.00.100&amp;municipioSelecionado=3109006&amp;orgaoSelecionado=273&amp;mesInicialSelecionado=1&amp;mesFinalSelecionado=12&amp;rs%3AParameterLanguage=" TargetMode="External"/><Relationship Id="rId14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0.00.100&amp;municipioSelecionado=3109006&amp;orgaoSelecionado=273&amp;mesInicialSelecionado=1&amp;mesFinalSelecionado=12&amp;rs%3AParameterLanguage=" TargetMode="External"/><Relationship Id="rId14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6.00.100&amp;municipioSelecionado=3109006&amp;orgaoSelecionado=273&amp;mesInicialSelecionado=1&amp;mesFinalSelecionado=12&amp;rs%3AParameterLanguage=" TargetMode="External"/><Relationship Id="rId14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6.00.100&amp;municipioSelecionado=3109006&amp;orgaoSelecionado=273&amp;mesInicialSelecionado=1&amp;mesFinalSelecionado=12&amp;rs%3AParameterLanguage=" TargetMode="External"/><Relationship Id="rId14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9.00.100&amp;municipioSelecionado=3109006&amp;orgaoSelecionado=273&amp;mesInicialSelecionado=1&amp;mesFinalSelecionado=12&amp;rs%3AParameterLanguage=" TargetMode="External"/><Relationship Id="rId14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4.13.392.0017.2364.3.3.90.39.00.100&amp;municipioSelecionado=3109006&amp;orgaoSelecionado=273&amp;mesInicialSelecionado=1&amp;mesFinalSelecionado=12&amp;rs%3AParameterLanguage=" TargetMode="External"/><Relationship Id="rId14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04.00.100&amp;municipioSelecionado=3109006&amp;orgaoSelecionado=273&amp;mesInicialSelecionado=1&amp;mesFinalSelecionado=12&amp;rs%3AParameterLanguage=" TargetMode="External"/><Relationship Id="rId14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04.00.100&amp;municipioSelecionado=3109006&amp;orgaoSelecionado=273&amp;mesInicialSelecionado=1&amp;mesFinalSelecionado=12&amp;rs%3AParameterLanguage=" TargetMode="External"/><Relationship Id="rId14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11.00.100&amp;municipioSelecionado=3109006&amp;orgaoSelecionado=273&amp;mesInicialSelecionado=1&amp;mesFinalSelecionado=12&amp;rs%3AParameterLanguage=" TargetMode="External"/><Relationship Id="rId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39.00.100&amp;municipioSelecionado=3109006&amp;orgaoSelecionado=272&amp;mesInicialSelecionado=1&amp;mesFinalSelecionado=12&amp;rs%3AParameterLanguage=" TargetMode="External"/><Relationship Id="rId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93.00.100&amp;municipioSelecionado=3109006&amp;orgaoSelecionado=272&amp;mesInicialSelecionado=1&amp;mesFinalSelecionado=12&amp;rs%3AParameterLanguage=" TargetMode="External"/><Relationship Id="rId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4.3.3.90.93.00.100&amp;municipioSelecionado=3109006&amp;orgaoSelecionado=272&amp;mesInicialSelecionado=1&amp;mesFinalSelecionado=12&amp;rs%3AParameterLanguage=" TargetMode="External"/><Relationship Id="rId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5.3.3.90.14.00.100&amp;municipioSelecionado=3109006&amp;orgaoSelecionado=272&amp;mesInicialSelecionado=1&amp;mesFinalSelecionado=12&amp;rs%3AParameterLanguage=" TargetMode="External"/><Relationship Id="rId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5.3.3.90.14.00.100&amp;municipioSelecionado=3109006&amp;orgaoSelecionado=272&amp;mesInicialSelecionado=1&amp;mesFinalSelecionado=12&amp;rs%3AParameterLanguage=" TargetMode="External"/><Relationship Id="rId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5.3.3.90.39.00.100&amp;municipioSelecionado=3109006&amp;orgaoSelecionado=272&amp;mesInicialSelecionado=1&amp;mesFinalSelecionado=12&amp;rs%3AParameterLanguage=" TargetMode="External"/><Relationship Id="rId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5.3.3.90.39.00.100&amp;municipioSelecionado=3109006&amp;orgaoSelecionado=272&amp;mesInicialSelecionado=1&amp;mesFinalSelecionado=12&amp;rs%3AParameterLanguage=" TargetMode="External"/><Relationship Id="rId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0.00.100&amp;municipioSelecionado=3109006&amp;orgaoSelecionado=272&amp;mesInicialSelecionado=1&amp;mesFinalSelecionado=12&amp;rs%3AParameterLanguage=" TargetMode="External"/><Relationship Id="rId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0.00.100&amp;municipioSelecionado=3109006&amp;orgaoSelecionado=272&amp;mesInicialSelecionado=1&amp;mesFinalSelecionado=12&amp;rs%3AParameterLanguage=" TargetMode="External"/><Relationship Id="rId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6.00.100&amp;municipioSelecionado=3109006&amp;orgaoSelecionado=272&amp;mesInicialSelecionado=1&amp;mesFinalSelecionado=12&amp;rs%3AParameterLanguage=" TargetMode="External"/><Relationship Id="rId4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50&amp;municipioSelecionado=3109006&amp;orgaoSelecionado=273&amp;mesInicialSelecionado=1&amp;mesFinalSelecionado=12&amp;rs%3AParameterLanguage=" TargetMode="External"/><Relationship Id="rId4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51&amp;municipioSelecionado=3109006&amp;orgaoSelecionado=273&amp;mesInicialSelecionado=1&amp;mesFinalSelecionado=12&amp;rs%3AParameterLanguage=" TargetMode="External"/><Relationship Id="rId4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53&amp;municipioSelecionado=3109006&amp;orgaoSelecionado=273&amp;mesInicialSelecionado=1&amp;mesFinalSelecionado=12&amp;rs%3AParameterLanguage=" TargetMode="External"/><Relationship Id="rId4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55&amp;municipioSelecionado=3109006&amp;orgaoSelecionado=273&amp;mesInicialSelecionado=1&amp;mesFinalSelecionado=12&amp;rs%3AParameterLanguage=" TargetMode="External"/><Relationship Id="rId4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30.00.100&amp;municipioSelecionado=3109006&amp;orgaoSelecionado=273&amp;mesInicialSelecionado=1&amp;mesFinalSelecionado=12&amp;rs%3AParameterLanguage=" TargetMode="External"/><Relationship Id="rId4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92.00.102&amp;municipioSelecionado=3109006&amp;orgaoSelecionado=273&amp;mesInicialSelecionado=1&amp;mesFinalSelecionado=12&amp;rs%3AParameterLanguage=" TargetMode="External"/><Relationship Id="rId4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92.00.102&amp;municipioSelecionado=3109006&amp;orgaoSelecionado=273&amp;mesInicialSelecionado=1&amp;mesFinalSelecionado=12&amp;rs%3AParameterLanguage=" TargetMode="External"/><Relationship Id="rId4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93.00.102&amp;municipioSelecionado=3109006&amp;orgaoSelecionado=273&amp;mesInicialSelecionado=1&amp;mesFinalSelecionado=12&amp;rs%3AParameterLanguage=" TargetMode="External"/><Relationship Id="rId4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29.3.3.90.93.00.102&amp;municipioSelecionado=3109006&amp;orgaoSelecionado=273&amp;mesInicialSelecionado=1&amp;mesFinalSelecionado=12&amp;rs%3AParameterLanguage=" TargetMode="External"/><Relationship Id="rId4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30.00.100&amp;municipioSelecionado=3109006&amp;orgaoSelecionado=273&amp;mesInicialSelecionado=1&amp;mesFinalSelecionado=12&amp;rs%3AParameterLanguage=" TargetMode="External"/><Relationship Id="rId12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9.00.100&amp;municipioSelecionado=3109006&amp;orgaoSelecionado=273&amp;mesInicialSelecionado=1&amp;mesFinalSelecionado=12&amp;rs%3AParameterLanguage=" TargetMode="External"/><Relationship Id="rId12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39.00.100&amp;municipioSelecionado=3109006&amp;orgaoSelecionado=273&amp;mesInicialSelecionado=1&amp;mesFinalSelecionado=12&amp;rs%3AParameterLanguage=" TargetMode="External"/><Relationship Id="rId12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47.00.100&amp;municipioSelecionado=3109006&amp;orgaoSelecionado=273&amp;mesInicialSelecionado=1&amp;mesFinalSelecionado=12&amp;rs%3AParameterLanguage=" TargetMode="External"/><Relationship Id="rId12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47.00.100&amp;municipioSelecionado=3109006&amp;orgaoSelecionado=273&amp;mesInicialSelecionado=1&amp;mesFinalSelecionado=12&amp;rs%3AParameterLanguage=" TargetMode="External"/><Relationship Id="rId12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93.00.100&amp;municipioSelecionado=3109006&amp;orgaoSelecionado=273&amp;mesInicialSelecionado=1&amp;mesFinalSelecionado=12&amp;rs%3AParameterLanguage=" TargetMode="External"/><Relationship Id="rId12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3.90.93.00.100&amp;municipioSelecionado=3109006&amp;orgaoSelecionado=273&amp;mesInicialSelecionado=1&amp;mesFinalSelecionado=12&amp;rs%3AParameterLanguage=" TargetMode="External"/><Relationship Id="rId12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8.1044.4.4.90.51.00.100&amp;municipioSelecionado=3109006&amp;orgaoSelecionado=273&amp;mesInicialSelecionado=1&amp;mesFinalSelecionado=12&amp;rs%3AParameterLanguage=" TargetMode="External"/><Relationship Id="rId12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8.1044.4.4.90.51.00.100&amp;municipioSelecionado=3109006&amp;orgaoSelecionado=273&amp;mesInicialSelecionado=1&amp;mesFinalSelecionado=12&amp;rs%3AParameterLanguage=" TargetMode="External"/><Relationship Id="rId12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1046.4.4.90.52.00.100&amp;municipioSelecionado=3109006&amp;orgaoSelecionado=273&amp;mesInicialSelecionado=1&amp;mesFinalSelecionado=12&amp;rs%3AParameterLanguage=" TargetMode="External"/><Relationship Id="rId12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1046.4.4.90.52.00.100&amp;municipioSelecionado=3109006&amp;orgaoSelecionado=273&amp;mesInicialSelecionado=1&amp;mesFinalSelecionado=12&amp;rs%3AParameterLanguage=" TargetMode="External"/><Relationship Id="rId2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00&amp;municipioSelecionado=3109006&amp;orgaoSelecionado=273&amp;mesInicialSelecionado=1&amp;mesFinalSelecionado=12&amp;rs%3AParameterLanguage=" TargetMode="External"/><Relationship Id="rId2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01&amp;municipioSelecionado=3109006&amp;orgaoSelecionado=273&amp;mesInicialSelecionado=1&amp;mesFinalSelecionado=12&amp;rs%3AParameterLanguage=" TargetMode="External"/><Relationship Id="rId2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22&amp;municipioSelecionado=3109006&amp;orgaoSelecionado=273&amp;mesInicialSelecionado=1&amp;mesFinalSelecionado=12&amp;rs%3AParameterLanguage=" TargetMode="External"/><Relationship Id="rId2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46&amp;municipioSelecionado=3109006&amp;orgaoSelecionado=273&amp;mesInicialSelecionado=1&amp;mesFinalSelecionado=12&amp;rs%3AParameterLanguage=" TargetMode="External"/><Relationship Id="rId2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4.4.4.90.52.00.100&amp;municipioSelecionado=3109006&amp;orgaoSelecionado=273&amp;mesInicialSelecionado=1&amp;mesFinalSelecionado=12&amp;rs%3AParameterLanguage=" TargetMode="External"/><Relationship Id="rId2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5.4.4.90.51.00.101&amp;municipioSelecionado=3109006&amp;orgaoSelecionado=273&amp;mesInicialSelecionado=1&amp;mesFinalSelecionado=12&amp;rs%3AParameterLanguage=" TargetMode="External"/><Relationship Id="rId2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5.4.4.90.51.00.122&amp;municipioSelecionado=3109006&amp;orgaoSelecionado=273&amp;mesInicialSelecionado=1&amp;mesFinalSelecionado=12&amp;rs%3AParameterLanguage=" TargetMode="External"/><Relationship Id="rId2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5.4.4.90.51.00.146&amp;municipioSelecionado=3109006&amp;orgaoSelecionado=273&amp;mesInicialSelecionado=1&amp;mesFinalSelecionado=12&amp;rs%3AParameterLanguage=" TargetMode="External"/><Relationship Id="rId2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1015.4.4.90.51.00.101&amp;municipioSelecionado=3109006&amp;orgaoSelecionado=273&amp;mesInicialSelecionado=1&amp;mesFinalSelecionado=12&amp;rs%3AParameterLanguage=" TargetMode="External"/><Relationship Id="rId2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04.00.101&amp;municipioSelecionado=3109006&amp;orgaoSelecionado=273&amp;mesInicialSelecionado=1&amp;mesFinalSelecionado=12&amp;rs%3AParameterLanguage=" TargetMode="External"/><Relationship Id="rId7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14.00.100&amp;municipioSelecionado=3109006&amp;orgaoSelecionado=273&amp;mesInicialSelecionado=1&amp;mesFinalSelecionado=12&amp;rs%3AParameterLanguage=" TargetMode="External"/><Relationship Id="rId7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14.00.100&amp;municipioSelecionado=3109006&amp;orgaoSelecionado=273&amp;mesInicialSelecionado=1&amp;mesFinalSelecionado=12&amp;rs%3AParameterLanguage=" TargetMode="External"/><Relationship Id="rId7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0.00.100&amp;municipioSelecionado=3109006&amp;orgaoSelecionado=273&amp;mesInicialSelecionado=1&amp;mesFinalSelecionado=12&amp;rs%3AParameterLanguage=" TargetMode="External"/><Relationship Id="rId7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0.00.100&amp;municipioSelecionado=3109006&amp;orgaoSelecionado=273&amp;mesInicialSelecionado=1&amp;mesFinalSelecionado=12&amp;rs%3AParameterLanguage=" TargetMode="External"/><Relationship Id="rId7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2.00.100&amp;municipioSelecionado=3109006&amp;orgaoSelecionado=273&amp;mesInicialSelecionado=1&amp;mesFinalSelecionado=12&amp;rs%3AParameterLanguage=" TargetMode="External"/><Relationship Id="rId7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2.00.100&amp;municipioSelecionado=3109006&amp;orgaoSelecionado=273&amp;mesInicialSelecionado=1&amp;mesFinalSelecionado=12&amp;rs%3AParameterLanguage=" TargetMode="External"/><Relationship Id="rId7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3.00.100&amp;municipioSelecionado=3109006&amp;orgaoSelecionado=273&amp;mesInicialSelecionado=1&amp;mesFinalSelecionado=12&amp;rs%3AParameterLanguage=" TargetMode="External"/><Relationship Id="rId7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3.00.100&amp;municipioSelecionado=3109006&amp;orgaoSelecionado=273&amp;mesInicialSelecionado=1&amp;mesFinalSelecionado=12&amp;rs%3AParameterLanguage=" TargetMode="External"/><Relationship Id="rId7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6.00.100&amp;municipioSelecionado=3109006&amp;orgaoSelecionado=273&amp;mesInicialSelecionado=1&amp;mesFinalSelecionado=12&amp;rs%3AParameterLanguage=" TargetMode="External"/><Relationship Id="rId7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6.00.100&amp;municipioSelecionado=3109006&amp;orgaoSelecionado=273&amp;mesInicialSelecionado=1&amp;mesFinalSelecionado=12&amp;rs%3AParameterLanguage=" TargetMode="External"/><Relationship Id="rId14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11.00.100&amp;municipioSelecionado=3109006&amp;orgaoSelecionado=273&amp;mesInicialSelecionado=1&amp;mesFinalSelecionado=12&amp;rs%3AParameterLanguage=" TargetMode="External"/><Relationship Id="rId14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13.00.100&amp;municipioSelecionado=3109006&amp;orgaoSelecionado=273&amp;mesInicialSelecionado=1&amp;mesFinalSelecionado=12&amp;rs%3AParameterLanguage=" TargetMode="External"/><Relationship Id="rId14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13.00.100&amp;municipioSelecionado=3109006&amp;orgaoSelecionado=273&amp;mesInicialSelecionado=1&amp;mesFinalSelecionado=12&amp;rs%3AParameterLanguage=" TargetMode="External"/><Relationship Id="rId14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94.00.100&amp;municipioSelecionado=3109006&amp;orgaoSelecionado=273&amp;mesInicialSelecionado=1&amp;mesFinalSelecionado=12&amp;rs%3AParameterLanguage=" TargetMode="External"/><Relationship Id="rId14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1.90.94.00.100&amp;municipioSelecionado=3109006&amp;orgaoSelecionado=273&amp;mesInicialSelecionado=1&amp;mesFinalSelecionado=12&amp;rs%3AParameterLanguage=" TargetMode="External"/><Relationship Id="rId14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14.00.100&amp;municipioSelecionado=3109006&amp;orgaoSelecionado=273&amp;mesInicialSelecionado=1&amp;mesFinalSelecionado=12&amp;rs%3AParameterLanguage=" TargetMode="External"/><Relationship Id="rId14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14.00.100&amp;municipioSelecionado=3109006&amp;orgaoSelecionado=273&amp;mesInicialSelecionado=1&amp;mesFinalSelecionado=12&amp;rs%3AParameterLanguage=" TargetMode="External"/><Relationship Id="rId14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0.00.100&amp;municipioSelecionado=3109006&amp;orgaoSelecionado=273&amp;mesInicialSelecionado=1&amp;mesFinalSelecionado=12&amp;rs%3AParameterLanguage=" TargetMode="External"/><Relationship Id="rId14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0.00.100&amp;municipioSelecionado=3109006&amp;orgaoSelecionado=273&amp;mesInicialSelecionado=1&amp;mesFinalSelecionado=12&amp;rs%3AParameterLanguage=" TargetMode="External"/><Relationship Id="rId14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3.00.100&amp;municipioSelecionado=3109006&amp;orgaoSelecionado=273&amp;mesInicialSelecionado=1&amp;mesFinalSelecionado=12&amp;rs%3AParameterLanguage=" TargetMode="External"/><Relationship Id="rId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6.00.100&amp;municipioSelecionado=3109006&amp;orgaoSelecionado=272&amp;mesInicialSelecionado=1&amp;mesFinalSelecionado=12&amp;rs%3AParameterLanguage=" TargetMode="External"/><Relationship Id="rId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9.00.100&amp;municipioSelecionado=3109006&amp;orgaoSelecionado=272&amp;mesInicialSelecionado=1&amp;mesFinalSelecionado=12&amp;rs%3AParameterLanguage=" TargetMode="External"/><Relationship Id="rId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6.3.3.90.39.00.100&amp;municipioSelecionado=3109006&amp;orgaoSelecionado=272&amp;mesInicialSelecionado=1&amp;mesFinalSelecionado=12&amp;rs%3AParameterLanguage=" TargetMode="External"/><Relationship Id="rId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7.3.3.50.41.00.100&amp;municipioSelecionado=3109006&amp;orgaoSelecionado=272&amp;mesInicialSelecionado=1&amp;mesFinalSelecionado=12&amp;rs%3AParameterLanguage=" TargetMode="External"/><Relationship Id="rId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7.3.3.50.41.00.100&amp;municipioSelecionado=3109006&amp;orgaoSelecionado=272&amp;mesInicialSelecionado=1&amp;mesFinalSelecionado=12&amp;rs%3AParameterLanguage=" TargetMode="External"/><Relationship Id="rId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7.3.3.90.36.00.100&amp;municipioSelecionado=3109006&amp;orgaoSelecionado=272&amp;mesInicialSelecionado=1&amp;mesFinalSelecionado=12&amp;rs%3AParameterLanguage=" TargetMode="External"/><Relationship Id="rId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7.3.3.90.36.00.100&amp;municipioSelecionado=3109006&amp;orgaoSelecionado=272&amp;mesInicialSelecionado=1&amp;mesFinalSelecionado=12&amp;rs%3AParameterLanguage=" TargetMode="External"/><Relationship Id="rId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8.3.3.90.35.00.100&amp;municipioSelecionado=3109006&amp;orgaoSelecionado=272&amp;mesInicialSelecionado=1&amp;mesFinalSelecionado=12&amp;rs%3AParameterLanguage=" TargetMode="External"/><Relationship Id="rId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008.3.3.90.35.00.100&amp;municipioSelecionado=3109006&amp;orgaoSelecionado=272&amp;mesInicialSelecionado=1&amp;mesFinalSelecionado=12&amp;rs%3AParameterLanguage=" TargetMode="External"/><Relationship Id="rId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1.90.11.00.100&amp;municipioSelecionado=3109006&amp;orgaoSelecionado=272&amp;mesInicialSelecionado=1&amp;mesFinalSelecionado=12&amp;rs%3AParameterLanguage=" TargetMode="External"/><Relationship Id="rId4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30.00.102&amp;municipioSelecionado=3109006&amp;orgaoSelecionado=273&amp;mesInicialSelecionado=1&amp;mesFinalSelecionado=12&amp;rs%3AParameterLanguage=" TargetMode="External"/><Relationship Id="rId4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30.00.100&amp;municipioSelecionado=3109006&amp;orgaoSelecionado=273&amp;mesInicialSelecionado=1&amp;mesFinalSelecionado=12&amp;rs%3AParameterLanguage=" TargetMode="External"/><Relationship Id="rId4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92.00.102&amp;municipioSelecionado=3109006&amp;orgaoSelecionado=273&amp;mesInicialSelecionado=1&amp;mesFinalSelecionado=12&amp;rs%3AParameterLanguage=" TargetMode="External"/><Relationship Id="rId4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92.00.102&amp;municipioSelecionado=3109006&amp;orgaoSelecionado=273&amp;mesInicialSelecionado=1&amp;mesFinalSelecionado=12&amp;rs%3AParameterLanguage=" TargetMode="External"/><Relationship Id="rId4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93.00.102&amp;municipioSelecionado=3109006&amp;orgaoSelecionado=273&amp;mesInicialSelecionado=1&amp;mesFinalSelecionado=12&amp;rs%3AParameterLanguage=" TargetMode="External"/><Relationship Id="rId4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0.3.3.90.93.00.102&amp;municipioSelecionado=3109006&amp;orgaoSelecionado=273&amp;mesInicialSelecionado=1&amp;mesFinalSelecionado=12&amp;rs%3AParameterLanguage=" TargetMode="External"/><Relationship Id="rId4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0.00.100&amp;municipioSelecionado=3109006&amp;orgaoSelecionado=273&amp;mesInicialSelecionado=1&amp;mesFinalSelecionado=12&amp;rs%3AParameterLanguage=" TargetMode="External"/><Relationship Id="rId4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0.00.102&amp;municipioSelecionado=3109006&amp;orgaoSelecionado=273&amp;mesInicialSelecionado=1&amp;mesFinalSelecionado=12&amp;rs%3AParameterLanguage=" TargetMode="External"/><Relationship Id="rId4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0.00.100&amp;municipioSelecionado=3109006&amp;orgaoSelecionado=273&amp;mesInicialSelecionado=1&amp;mesFinalSelecionado=12&amp;rs%3AParameterLanguage=" TargetMode="External"/><Relationship Id="rId4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9.00.102&amp;municipioSelecionado=3109006&amp;orgaoSelecionado=273&amp;mesInicialSelecionado=1&amp;mesFinalSelecionado=12&amp;rs%3AParameterLanguage=" TargetMode="External"/><Relationship Id="rId11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1.90.13.00.100&amp;municipioSelecionado=3109006&amp;orgaoSelecionado=273&amp;mesInicialSelecionado=1&amp;mesFinalSelecionado=12&amp;rs%3AParameterLanguage=" TargetMode="External"/><Relationship Id="rId11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3.90.30.00.100&amp;municipioSelecionado=3109006&amp;orgaoSelecionado=273&amp;mesInicialSelecionado=1&amp;mesFinalSelecionado=12&amp;rs%3AParameterLanguage=" TargetMode="External"/><Relationship Id="rId11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3.90.30.00.100&amp;municipioSelecionado=3109006&amp;orgaoSelecionado=273&amp;mesInicialSelecionado=1&amp;mesFinalSelecionado=12&amp;rs%3AParameterLanguage=" TargetMode="External"/><Relationship Id="rId11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9.272.0033.2112.3.1.90.01.00.100&amp;municipioSelecionado=3109006&amp;orgaoSelecionado=273&amp;mesInicialSelecionado=1&amp;mesFinalSelecionado=12&amp;rs%3AParameterLanguage=" TargetMode="External"/><Relationship Id="rId11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9.272.0033.2112.3.1.90.01.00.100&amp;municipioSelecionado=3109006&amp;orgaoSelecionado=273&amp;mesInicialSelecionado=1&amp;mesFinalSelecionado=12&amp;rs%3AParameterLanguage=" TargetMode="External"/><Relationship Id="rId11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9.272.0033.2112.3.1.90.03.00.100&amp;municipioSelecionado=3109006&amp;orgaoSelecionado=273&amp;mesInicialSelecionado=1&amp;mesFinalSelecionado=12&amp;rs%3AParameterLanguage=" TargetMode="External"/><Relationship Id="rId11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9.272.0033.2112.3.1.90.03.00.100&amp;municipioSelecionado=3109006&amp;orgaoSelecionado=273&amp;mesInicialSelecionado=1&amp;mesFinalSelecionado=12&amp;rs%3AParameterLanguage=" TargetMode="External"/><Relationship Id="rId11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18.541.0034.2113.3.3.50.41.00.100&amp;municipioSelecionado=3109006&amp;orgaoSelecionado=273&amp;mesInicialSelecionado=1&amp;mesFinalSelecionado=12&amp;rs%3AParameterLanguage=" TargetMode="External"/><Relationship Id="rId11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18.541.0034.2113.3.3.50.41.00.100&amp;municipioSelecionado=3109006&amp;orgaoSelecionado=273&amp;mesInicialSelecionado=1&amp;mesFinalSelecionado=12&amp;rs%3AParameterLanguage=" TargetMode="External"/><Relationship Id="rId11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1039.4.4.90.52.00.100&amp;municipioSelecionado=3109006&amp;orgaoSelecionado=273&amp;mesInicialSelecionado=1&amp;mesFinalSelecionado=12&amp;rs%3AParameterLanguage=" TargetMode="External"/><Relationship Id="rId1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3.3.90.39.00.100&amp;municipioSelecionado=3109006&amp;orgaoSelecionado=272&amp;mesInicialSelecionado=1&amp;mesFinalSelecionado=12&amp;rs%3AParameterLanguage=" TargetMode="External"/><Relationship Id="rId1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4.4.90.52.00.100&amp;municipioSelecionado=3109006&amp;orgaoSelecionado=272&amp;mesInicialSelecionado=1&amp;mesFinalSelecionado=12&amp;rs%3AParameterLanguage=" TargetMode="External"/><Relationship Id="rId1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4.4.90.52.00.100&amp;municipioSelecionado=3109006&amp;orgaoSelecionado=272&amp;mesInicialSelecionado=1&amp;mesFinalSelecionado=12&amp;rs%3AParameterLanguage=" TargetMode="External"/><Relationship Id="rId1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2.3.1.90.91.00.100&amp;municipioSelecionado=3109006&amp;orgaoSelecionado=272&amp;mesInicialSelecionado=1&amp;mesFinalSelecionado=12&amp;rs%3AParameterLanguage=" TargetMode="External"/><Relationship Id="rId1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2.3.1.90.91.00.100&amp;municipioSelecionado=3109006&amp;orgaoSelecionado=272&amp;mesInicialSelecionado=1&amp;mesFinalSelecionado=12&amp;rs%3AParameterLanguage=" TargetMode="External"/><Relationship Id="rId1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2.3.3.90.91.00.100&amp;municipioSelecionado=3109006&amp;orgaoSelecionado=272&amp;mesInicialSelecionado=1&amp;mesFinalSelecionado=12&amp;rs%3AParameterLanguage=" TargetMode="External"/><Relationship Id="rId1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2.3.3.90.91.00.100&amp;municipioSelecionado=3109006&amp;orgaoSelecionado=272&amp;mesInicialSelecionado=1&amp;mesFinalSelecionado=12&amp;rs%3AParameterLanguage=" TargetMode="External"/><Relationship Id="rId1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1.90.04.00.100&amp;municipioSelecionado=3109006&amp;orgaoSelecionado=272&amp;mesInicialSelecionado=1&amp;mesFinalSelecionado=12&amp;rs%3AParameterLanguage=" TargetMode="External"/><Relationship Id="rId1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1.90.04.00.100&amp;municipioSelecionado=3109006&amp;orgaoSelecionado=272&amp;mesInicialSelecionado=1&amp;mesFinalSelecionado=12&amp;rs%3AParameterLanguage=" TargetMode="External"/><Relationship Id="rId1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1.90.11.00.100&amp;municipioSelecionado=3109006&amp;orgaoSelecionado=272&amp;mesInicialSelecionado=1&amp;mesFinalSelecionado=12&amp;rs%3AParameterLanguage=" TargetMode="External"/><Relationship Id="rId7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9.00.100&amp;municipioSelecionado=3109006&amp;orgaoSelecionado=273&amp;mesInicialSelecionado=1&amp;mesFinalSelecionado=12&amp;rs%3AParameterLanguage=" TargetMode="External"/><Relationship Id="rId7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39.00.100&amp;municipioSelecionado=3109006&amp;orgaoSelecionado=273&amp;mesInicialSelecionado=1&amp;mesFinalSelecionado=12&amp;rs%3AParameterLanguage=" TargetMode="External"/><Relationship Id="rId7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47.00.100&amp;municipioSelecionado=3109006&amp;orgaoSelecionado=273&amp;mesInicialSelecionado=1&amp;mesFinalSelecionado=12&amp;rs%3AParameterLanguage=" TargetMode="External"/><Relationship Id="rId7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47.00.100&amp;municipioSelecionado=3109006&amp;orgaoSelecionado=273&amp;mesInicialSelecionado=1&amp;mesFinalSelecionado=12&amp;rs%3AParameterLanguage=" TargetMode="External"/><Relationship Id="rId7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93.00.100&amp;municipioSelecionado=3109006&amp;orgaoSelecionado=273&amp;mesInicialSelecionado=1&amp;mesFinalSelecionado=12&amp;rs%3AParameterLanguage=" TargetMode="External"/><Relationship Id="rId7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6.3.3.90.93.00.100&amp;municipioSelecionado=3109006&amp;orgaoSelecionado=273&amp;mesInicialSelecionado=1&amp;mesFinalSelecionado=12&amp;rs%3AParameterLanguage=" TargetMode="External"/><Relationship Id="rId7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1.90.11.00.100&amp;municipioSelecionado=3109006&amp;orgaoSelecionado=273&amp;mesInicialSelecionado=1&amp;mesFinalSelecionado=12&amp;rs%3AParameterLanguage=" TargetMode="External"/><Relationship Id="rId7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1.90.11.00.100&amp;municipioSelecionado=3109006&amp;orgaoSelecionado=273&amp;mesInicialSelecionado=1&amp;mesFinalSelecionado=12&amp;rs%3AParameterLanguage=" TargetMode="External"/><Relationship Id="rId7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1.90.13.00.100&amp;municipioSelecionado=3109006&amp;orgaoSelecionado=273&amp;mesInicialSelecionado=1&amp;mesFinalSelecionado=12&amp;rs%3AParameterLanguage=" TargetMode="External"/><Relationship Id="rId7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1.90.13.00.100&amp;municipioSelecionado=3109006&amp;orgaoSelecionado=273&amp;mesInicialSelecionado=1&amp;mesFinalSelecionado=12&amp;rs%3AParameterLanguage=" TargetMode="External"/><Relationship Id="rId14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3.00.100&amp;municipioSelecionado=3109006&amp;orgaoSelecionado=273&amp;mesInicialSelecionado=1&amp;mesFinalSelecionado=12&amp;rs%3AParameterLanguage=" TargetMode="External"/><Relationship Id="rId14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4.00.100&amp;municipioSelecionado=3109006&amp;orgaoSelecionado=273&amp;mesInicialSelecionado=1&amp;mesFinalSelecionado=12&amp;rs%3AParameterLanguage=" TargetMode="External"/><Relationship Id="rId14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4.00.100&amp;municipioSelecionado=3109006&amp;orgaoSelecionado=273&amp;mesInicialSelecionado=1&amp;mesFinalSelecionado=12&amp;rs%3AParameterLanguage=" TargetMode="External"/><Relationship Id="rId14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6.00.100&amp;municipioSelecionado=3109006&amp;orgaoSelecionado=273&amp;mesInicialSelecionado=1&amp;mesFinalSelecionado=12&amp;rs%3AParameterLanguage=" TargetMode="External"/><Relationship Id="rId14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6.00.100&amp;municipioSelecionado=3109006&amp;orgaoSelecionado=273&amp;mesInicialSelecionado=1&amp;mesFinalSelecionado=12&amp;rs%3AParameterLanguage=" TargetMode="External"/><Relationship Id="rId14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9.00.100&amp;municipioSelecionado=3109006&amp;orgaoSelecionado=273&amp;mesInicialSelecionado=1&amp;mesFinalSelecionado=12&amp;rs%3AParameterLanguage=" TargetMode="External"/><Relationship Id="rId14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39.00.100&amp;municipioSelecionado=3109006&amp;orgaoSelecionado=273&amp;mesInicialSelecionado=1&amp;mesFinalSelecionado=12&amp;rs%3AParameterLanguage=" TargetMode="External"/><Relationship Id="rId14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47.00.100&amp;municipioSelecionado=3109006&amp;orgaoSelecionado=273&amp;mesInicialSelecionado=1&amp;mesFinalSelecionado=12&amp;rs%3AParameterLanguage=" TargetMode="External"/><Relationship Id="rId14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47.00.100&amp;municipioSelecionado=3109006&amp;orgaoSelecionado=273&amp;mesInicialSelecionado=1&amp;mesFinalSelecionado=12&amp;rs%3AParameterLanguage=" TargetMode="External"/><Relationship Id="rId14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93.00.100&amp;municipioSelecionado=3109006&amp;orgaoSelecionado=273&amp;mesInicialSelecionado=1&amp;mesFinalSelecionado=12&amp;rs%3AParameterLanguage=" TargetMode="External"/><Relationship Id="rId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1.90.11.00.100&amp;municipioSelecionado=3109006&amp;orgaoSelecionado=272&amp;mesInicialSelecionado=1&amp;mesFinalSelecionado=12&amp;rs%3AParameterLanguage=" TargetMode="External"/><Relationship Id="rId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0.00.100&amp;municipioSelecionado=3109006&amp;orgaoSelecionado=272&amp;mesInicialSelecionado=1&amp;mesFinalSelecionado=12&amp;rs%3AParameterLanguage=" TargetMode="External"/><Relationship Id="rId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0.00.100&amp;municipioSelecionado=3109006&amp;orgaoSelecionado=272&amp;mesInicialSelecionado=1&amp;mesFinalSelecionado=12&amp;rs%3AParameterLanguage=" TargetMode="External"/><Relationship Id="rId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6.00.100&amp;municipioSelecionado=3109006&amp;orgaoSelecionado=272&amp;mesInicialSelecionado=1&amp;mesFinalSelecionado=12&amp;rs%3AParameterLanguage=" TargetMode="External"/><Relationship Id="rId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6.00.100&amp;municipioSelecionado=3109006&amp;orgaoSelecionado=272&amp;mesInicialSelecionado=1&amp;mesFinalSelecionado=12&amp;rs%3AParameterLanguage=" TargetMode="External"/><Relationship Id="rId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9.00.100&amp;municipioSelecionado=3109006&amp;orgaoSelecionado=272&amp;mesInicialSelecionado=1&amp;mesFinalSelecionado=12&amp;rs%3AParameterLanguage=" TargetMode="External"/><Relationship Id="rId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2.01.031.0001.2339.3.3.90.39.00.100&amp;municipioSelecionado=3109006&amp;orgaoSelecionado=272&amp;mesInicialSelecionado=1&amp;mesFinalSelecionado=12&amp;rs%3AParameterLanguage=" TargetMode="External"/><Relationship Id="rId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1.90.04.00.100&amp;municipioSelecionado=3109006&amp;orgaoSelecionado=272&amp;mesInicialSelecionado=1&amp;mesFinalSelecionado=12&amp;rs%3AParameterLanguage=" TargetMode="External"/><Relationship Id="rId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1.90.04.00.100&amp;municipioSelecionado=3109006&amp;orgaoSelecionado=272&amp;mesInicialSelecionado=1&amp;mesFinalSelecionado=12&amp;rs%3AParameterLanguage=" TargetMode="External"/><Relationship Id="rId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1.90.11.00.100&amp;municipioSelecionado=3109006&amp;orgaoSelecionado=272&amp;mesInicialSelecionado=1&amp;mesFinalSelecionado=12&amp;rs%3AParameterLanguage=" TargetMode="External"/><Relationship Id="rId4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39.00.102&amp;municipioSelecionado=3109006&amp;orgaoSelecionado=273&amp;mesInicialSelecionado=1&amp;mesFinalSelecionado=12&amp;rs%3AParameterLanguage=" TargetMode="External"/><Relationship Id="rId4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93.00.102&amp;municipioSelecionado=3109006&amp;orgaoSelecionado=273&amp;mesInicialSelecionado=1&amp;mesFinalSelecionado=12&amp;rs%3AParameterLanguage=" TargetMode="External"/><Relationship Id="rId4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7.10.303.0042.2331.3.3.90.93.00.102&amp;municipioSelecionado=3109006&amp;orgaoSelecionado=273&amp;mesInicialSelecionado=1&amp;mesFinalSelecionado=12&amp;rs%3AParameterLanguage=" TargetMode="External"/><Relationship Id="rId4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1.00.102&amp;municipioSelecionado=3109006&amp;orgaoSelecionado=273&amp;mesInicialSelecionado=1&amp;mesFinalSelecionado=12&amp;rs%3AParameterLanguage=" TargetMode="External"/><Relationship Id="rId4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1.00.102&amp;municipioSelecionado=3109006&amp;orgaoSelecionado=273&amp;mesInicialSelecionado=1&amp;mesFinalSelecionado=12&amp;rs%3AParameterLanguage=" TargetMode="External"/><Relationship Id="rId4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2.00.100&amp;municipioSelecionado=3109006&amp;orgaoSelecionado=273&amp;mesInicialSelecionado=1&amp;mesFinalSelecionado=12&amp;rs%3AParameterLanguage=" TargetMode="External"/><Relationship Id="rId4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2.00.102&amp;municipioSelecionado=3109006&amp;orgaoSelecionado=273&amp;mesInicialSelecionado=1&amp;mesFinalSelecionado=12&amp;rs%3AParameterLanguage=" TargetMode="External"/><Relationship Id="rId4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122.0033.1146.4.4.90.52.00.100&amp;municipioSelecionado=3109006&amp;orgaoSelecionado=273&amp;mesInicialSelecionado=1&amp;mesFinalSelecionado=12&amp;rs%3AParameterLanguage=" TargetMode="External"/><Relationship Id="rId4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02&amp;municipioSelecionado=3109006&amp;orgaoSelecionado=273&amp;mesInicialSelecionado=1&amp;mesFinalSelecionado=12&amp;rs%3AParameterLanguage=" TargetMode="External"/><Relationship Id="rId4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23&amp;municipioSelecionado=3109006&amp;orgaoSelecionado=273&amp;mesInicialSelecionado=1&amp;mesFinalSelecionado=12&amp;rs%3AParameterLanguage=" TargetMode="External"/><Relationship Id="rId11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1039.4.4.90.52.00.100&amp;municipioSelecionado=3109006&amp;orgaoSelecionado=273&amp;mesInicialSelecionado=1&amp;mesFinalSelecionado=12&amp;rs%3AParameterLanguage=" TargetMode="External"/><Relationship Id="rId11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04.00.100&amp;municipioSelecionado=3109006&amp;orgaoSelecionado=273&amp;mesInicialSelecionado=1&amp;mesFinalSelecionado=12&amp;rs%3AParameterLanguage=" TargetMode="External"/><Relationship Id="rId11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04.00.100&amp;municipioSelecionado=3109006&amp;orgaoSelecionado=273&amp;mesInicialSelecionado=1&amp;mesFinalSelecionado=12&amp;rs%3AParameterLanguage=" TargetMode="External"/><Relationship Id="rId11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11.00.100&amp;municipioSelecionado=3109006&amp;orgaoSelecionado=273&amp;mesInicialSelecionado=1&amp;mesFinalSelecionado=12&amp;rs%3AParameterLanguage=" TargetMode="External"/><Relationship Id="rId11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11.00.100&amp;municipioSelecionado=3109006&amp;orgaoSelecionado=273&amp;mesInicialSelecionado=1&amp;mesFinalSelecionado=12&amp;rs%3AParameterLanguage=" TargetMode="External"/><Relationship Id="rId11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13.00.100&amp;municipioSelecionado=3109006&amp;orgaoSelecionado=273&amp;mesInicialSelecionado=1&amp;mesFinalSelecionado=12&amp;rs%3AParameterLanguage=" TargetMode="External"/><Relationship Id="rId11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13.00.100&amp;municipioSelecionado=3109006&amp;orgaoSelecionado=273&amp;mesInicialSelecionado=1&amp;mesFinalSelecionado=12&amp;rs%3AParameterLanguage=" TargetMode="External"/><Relationship Id="rId11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94.00.100&amp;municipioSelecionado=3109006&amp;orgaoSelecionado=273&amp;mesInicialSelecionado=1&amp;mesFinalSelecionado=12&amp;rs%3AParameterLanguage=" TargetMode="External"/><Relationship Id="rId11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1.90.94.00.100&amp;municipioSelecionado=3109006&amp;orgaoSelecionado=273&amp;mesInicialSelecionado=1&amp;mesFinalSelecionado=12&amp;rs%3AParameterLanguage=" TargetMode="External"/><Relationship Id="rId11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14.00.100&amp;municipioSelecionado=3109006&amp;orgaoSelecionado=273&amp;mesInicialSelecionado=1&amp;mesFinalSelecionado=12&amp;rs%3AParameterLanguage=" TargetMode="External"/><Relationship Id="rId1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1.90.11.00.100&amp;municipioSelecionado=3109006&amp;orgaoSelecionado=272&amp;mesInicialSelecionado=1&amp;mesFinalSelecionado=12&amp;rs%3AParameterLanguage=" TargetMode="External"/><Relationship Id="rId1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14.00.100&amp;municipioSelecionado=3109006&amp;orgaoSelecionado=272&amp;mesInicialSelecionado=1&amp;mesFinalSelecionado=12&amp;rs%3AParameterLanguage=" TargetMode="External"/><Relationship Id="rId1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14.00.100&amp;municipioSelecionado=3109006&amp;orgaoSelecionado=272&amp;mesInicialSelecionado=1&amp;mesFinalSelecionado=12&amp;rs%3AParameterLanguage=" TargetMode="External"/><Relationship Id="rId1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0.00.100&amp;municipioSelecionado=3109006&amp;orgaoSelecionado=272&amp;mesInicialSelecionado=1&amp;mesFinalSelecionado=12&amp;rs%3AParameterLanguage=" TargetMode="External"/><Relationship Id="rId1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0.00.100&amp;municipioSelecionado=3109006&amp;orgaoSelecionado=272&amp;mesInicialSelecionado=1&amp;mesFinalSelecionado=12&amp;rs%3AParameterLanguage=" TargetMode="External"/><Relationship Id="rId1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5.00.100&amp;municipioSelecionado=3109006&amp;orgaoSelecionado=272&amp;mesInicialSelecionado=1&amp;mesFinalSelecionado=12&amp;rs%3AParameterLanguage=" TargetMode="External"/><Relationship Id="rId1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5.00.100&amp;municipioSelecionado=3109006&amp;orgaoSelecionado=272&amp;mesInicialSelecionado=1&amp;mesFinalSelecionado=12&amp;rs%3AParameterLanguage=" TargetMode="External"/><Relationship Id="rId1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6.00.100&amp;municipioSelecionado=3109006&amp;orgaoSelecionado=272&amp;mesInicialSelecionado=1&amp;mesFinalSelecionado=12&amp;rs%3AParameterLanguage=" TargetMode="External"/><Relationship Id="rId1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6.00.100&amp;municipioSelecionado=3109006&amp;orgaoSelecionado=272&amp;mesInicialSelecionado=1&amp;mesFinalSelecionado=12&amp;rs%3AParameterLanguage=" TargetMode="External"/><Relationship Id="rId1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9.00.100&amp;municipioSelecionado=3109006&amp;orgaoSelecionado=272&amp;mesInicialSelecionado=1&amp;mesFinalSelecionado=12&amp;rs%3AParameterLanguage=" TargetMode="External"/><Relationship Id="rId7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0.00.100&amp;municipioSelecionado=3109006&amp;orgaoSelecionado=273&amp;mesInicialSelecionado=1&amp;mesFinalSelecionado=12&amp;rs%3AParameterLanguage=" TargetMode="External"/><Relationship Id="rId7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0.00.100&amp;municipioSelecionado=3109006&amp;orgaoSelecionado=273&amp;mesInicialSelecionado=1&amp;mesFinalSelecionado=12&amp;rs%3AParameterLanguage=" TargetMode="External"/><Relationship Id="rId7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3.00.100&amp;municipioSelecionado=3109006&amp;orgaoSelecionado=273&amp;mesInicialSelecionado=1&amp;mesFinalSelecionado=12&amp;rs%3AParameterLanguage=" TargetMode="External"/><Relationship Id="rId7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3.00.100&amp;municipioSelecionado=3109006&amp;orgaoSelecionado=273&amp;mesInicialSelecionado=1&amp;mesFinalSelecionado=12&amp;rs%3AParameterLanguage=" TargetMode="External"/><Relationship Id="rId7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6.00.100&amp;municipioSelecionado=3109006&amp;orgaoSelecionado=273&amp;mesInicialSelecionado=1&amp;mesFinalSelecionado=12&amp;rs%3AParameterLanguage=" TargetMode="External"/><Relationship Id="rId7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6.00.100&amp;municipioSelecionado=3109006&amp;orgaoSelecionado=273&amp;mesInicialSelecionado=1&amp;mesFinalSelecionado=12&amp;rs%3AParameterLanguage=" TargetMode="External"/><Relationship Id="rId7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9.00.100&amp;municipioSelecionado=3109006&amp;orgaoSelecionado=273&amp;mesInicialSelecionado=1&amp;mesFinalSelecionado=12&amp;rs%3AParameterLanguage=" TargetMode="External"/><Relationship Id="rId7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39.00.100&amp;municipioSelecionado=3109006&amp;orgaoSelecionado=273&amp;mesInicialSelecionado=1&amp;mesFinalSelecionado=12&amp;rs%3AParameterLanguage=" TargetMode="External"/><Relationship Id="rId7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47.00.100&amp;municipioSelecionado=3109006&amp;orgaoSelecionado=273&amp;mesInicialSelecionado=1&amp;mesFinalSelecionado=12&amp;rs%3AParameterLanguage=" TargetMode="External"/><Relationship Id="rId7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7.3.3.90.47.00.100&amp;municipioSelecionado=3109006&amp;orgaoSelecionado=273&amp;mesInicialSelecionado=1&amp;mesFinalSelecionado=12&amp;rs%3AParameterLanguage=" TargetMode="External"/><Relationship Id="rId14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04.125.0032.2307.3.3.90.93.00.100&amp;municipioSelecionado=3109006&amp;orgaoSelecionado=273&amp;mesInicialSelecionado=1&amp;mesFinalSelecionado=12&amp;rs%3AParameterLanguage=" TargetMode="External"/><Relationship Id="rId14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052.4.4.90.51.00.100&amp;municipioSelecionado=3109006&amp;orgaoSelecionado=273&amp;mesInicialSelecionado=1&amp;mesFinalSelecionado=12&amp;rs%3AParameterLanguage=" TargetMode="External"/><Relationship Id="rId14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052.4.4.90.51.00.100&amp;municipioSelecionado=3109006&amp;orgaoSelecionado=273&amp;mesInicialSelecionado=1&amp;mesFinalSelecionado=12&amp;rs%3AParameterLanguage=" TargetMode="External"/><Relationship Id="rId14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053.4.4.90.51.00.100&amp;municipioSelecionado=3109006&amp;orgaoSelecionado=273&amp;mesInicialSelecionado=1&amp;mesFinalSelecionado=12&amp;rs%3AParameterLanguage=" TargetMode="External"/><Relationship Id="rId14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053.4.4.90.51.00.100&amp;municipioSelecionado=3109006&amp;orgaoSelecionado=273&amp;mesInicialSelecionado=1&amp;mesFinalSelecionado=12&amp;rs%3AParameterLanguage=" TargetMode="External"/><Relationship Id="rId14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0.4.4.90.51.00.100&amp;municipioSelecionado=3109006&amp;orgaoSelecionado=273&amp;mesInicialSelecionado=1&amp;mesFinalSelecionado=12&amp;rs%3AParameterLanguage=" TargetMode="External"/><Relationship Id="rId14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0.4.4.90.51.00.100&amp;municipioSelecionado=3109006&amp;orgaoSelecionado=273&amp;mesInicialSelecionado=1&amp;mesFinalSelecionado=12&amp;rs%3AParameterLanguage=" TargetMode="External"/><Relationship Id="rId14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6.4.4.90.51.00.100&amp;municipioSelecionado=3109006&amp;orgaoSelecionado=273&amp;mesInicialSelecionado=1&amp;mesFinalSelecionado=12&amp;rs%3AParameterLanguage=" TargetMode="External"/><Relationship Id="rId14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6.4.4.90.51.00.100&amp;municipioSelecionado=3109006&amp;orgaoSelecionado=273&amp;mesInicialSelecionado=1&amp;mesFinalSelecionado=12&amp;rs%3AParameterLanguage=" TargetMode="External"/><Relationship Id="rId14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7.4.4.90.51.00.100&amp;municipioSelecionado=3109006&amp;orgaoSelecionado=273&amp;mesInicialSelecionado=1&amp;mesFinalSelecionado=12&amp;rs%3AParameterLanguage=" TargetMode="External"/><Relationship Id="rId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1.90.11.00.100&amp;municipioSelecionado=3109006&amp;orgaoSelecionado=272&amp;mesInicialSelecionado=1&amp;mesFinalSelecionado=12&amp;rs%3AParameterLanguage=" TargetMode="External"/><Relationship Id="rId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0.00.100&amp;municipioSelecionado=3109006&amp;orgaoSelecionado=272&amp;mesInicialSelecionado=1&amp;mesFinalSelecionado=12&amp;rs%3AParameterLanguage=" TargetMode="External"/><Relationship Id="rId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0.00.100&amp;municipioSelecionado=3109006&amp;orgaoSelecionado=272&amp;mesInicialSelecionado=1&amp;mesFinalSelecionado=12&amp;rs%3AParameterLanguage=" TargetMode="External"/><Relationship Id="rId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6.00.100&amp;municipioSelecionado=3109006&amp;orgaoSelecionado=272&amp;mesInicialSelecionado=1&amp;mesFinalSelecionado=12&amp;rs%3AParameterLanguage=" TargetMode="External"/><Relationship Id="rId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6.00.100&amp;municipioSelecionado=3109006&amp;orgaoSelecionado=272&amp;mesInicialSelecionado=1&amp;mesFinalSelecionado=12&amp;rs%3AParameterLanguage=" TargetMode="External"/><Relationship Id="rId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9.00.100&amp;municipioSelecionado=3109006&amp;orgaoSelecionado=272&amp;mesInicialSelecionado=1&amp;mesFinalSelecionado=12&amp;rs%3AParameterLanguage=" TargetMode="External"/><Relationship Id="rId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39.00.100&amp;municipioSelecionado=3109006&amp;orgaoSelecionado=272&amp;mesInicialSelecionado=1&amp;mesFinalSelecionado=12&amp;rs%3AParameterLanguage=" TargetMode="External"/><Relationship Id="rId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93.00.100&amp;municipioSelecionado=3109006&amp;orgaoSelecionado=272&amp;mesInicialSelecionado=1&amp;mesFinalSelecionado=12&amp;rs%3AParameterLanguage=" TargetMode="External"/><Relationship Id="rId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09.3.3.90.93.00.100&amp;municipioSelecionado=3109006&amp;orgaoSelecionado=272&amp;mesInicialSelecionado=1&amp;mesFinalSelecionado=12&amp;rs%3AParameterLanguage=" TargetMode="External"/><Relationship Id="rId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10.3.3.90.36.00.100&amp;municipioSelecionado=3109006&amp;orgaoSelecionado=272&amp;mesInicialSelecionado=1&amp;mesFinalSelecionado=12&amp;rs%3AParameterLanguage=" TargetMode="External"/><Relationship Id="rId4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48&amp;municipioSelecionado=3109006&amp;orgaoSelecionado=273&amp;mesInicialSelecionado=1&amp;mesFinalSelecionado=12&amp;rs%3AParameterLanguage=" TargetMode="External"/><Relationship Id="rId4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55&amp;municipioSelecionado=3109006&amp;orgaoSelecionado=273&amp;mesInicialSelecionado=1&amp;mesFinalSelecionado=12&amp;rs%3AParameterLanguage=" TargetMode="External"/><Relationship Id="rId4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1.00.102&amp;municipioSelecionado=3109006&amp;orgaoSelecionado=273&amp;mesInicialSelecionado=1&amp;mesFinalSelecionado=12&amp;rs%3AParameterLanguage=" TargetMode="External"/><Relationship Id="rId4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00&amp;municipioSelecionado=3109006&amp;orgaoSelecionado=273&amp;mesInicialSelecionado=1&amp;mesFinalSelecionado=12&amp;rs%3AParameterLanguage=" TargetMode="External"/><Relationship Id="rId4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02&amp;municipioSelecionado=3109006&amp;orgaoSelecionado=273&amp;mesInicialSelecionado=1&amp;mesFinalSelecionado=12&amp;rs%3AParameterLanguage=" TargetMode="External"/><Relationship Id="rId4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23&amp;municipioSelecionado=3109006&amp;orgaoSelecionado=273&amp;mesInicialSelecionado=1&amp;mesFinalSelecionado=12&amp;rs%3AParameterLanguage=" TargetMode="External"/><Relationship Id="rId4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48&amp;municipioSelecionado=3109006&amp;orgaoSelecionado=273&amp;mesInicialSelecionado=1&amp;mesFinalSelecionado=12&amp;rs%3AParameterLanguage=" TargetMode="External"/><Relationship Id="rId4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53&amp;municipioSelecionado=3109006&amp;orgaoSelecionado=273&amp;mesInicialSelecionado=1&amp;mesFinalSelecionado=12&amp;rs%3AParameterLanguage=" TargetMode="External"/><Relationship Id="rId4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55&amp;municipioSelecionado=3109006&amp;orgaoSelecionado=273&amp;mesInicialSelecionado=1&amp;mesFinalSelecionado=12&amp;rs%3AParameterLanguage=" TargetMode="External"/><Relationship Id="rId4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1.0018.1147.4.4.90.52.00.100&amp;municipioSelecionado=3109006&amp;orgaoSelecionado=273&amp;mesInicialSelecionado=1&amp;mesFinalSelecionado=12&amp;rs%3AParameterLanguage=" TargetMode="External"/><Relationship Id="rId11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14.00.100&amp;municipioSelecionado=3109006&amp;orgaoSelecionado=273&amp;mesInicialSelecionado=1&amp;mesFinalSelecionado=12&amp;rs%3AParameterLanguage=" TargetMode="External"/><Relationship Id="rId11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0.00.100&amp;municipioSelecionado=3109006&amp;orgaoSelecionado=273&amp;mesInicialSelecionado=1&amp;mesFinalSelecionado=12&amp;rs%3AParameterLanguage=" TargetMode="External"/><Relationship Id="rId11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0.00.100&amp;municipioSelecionado=3109006&amp;orgaoSelecionado=273&amp;mesInicialSelecionado=1&amp;mesFinalSelecionado=12&amp;rs%3AParameterLanguage=" TargetMode="External"/><Relationship Id="rId11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4.00.100&amp;municipioSelecionado=3109006&amp;orgaoSelecionado=273&amp;mesInicialSelecionado=1&amp;mesFinalSelecionado=12&amp;rs%3AParameterLanguage=" TargetMode="External"/><Relationship Id="rId11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4.00.100&amp;municipioSelecionado=3109006&amp;orgaoSelecionado=273&amp;mesInicialSelecionado=1&amp;mesFinalSelecionado=12&amp;rs%3AParameterLanguage=" TargetMode="External"/><Relationship Id="rId11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6.00.100&amp;municipioSelecionado=3109006&amp;orgaoSelecionado=273&amp;mesInicialSelecionado=1&amp;mesFinalSelecionado=12&amp;rs%3AParameterLanguage=" TargetMode="External"/><Relationship Id="rId11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6.00.100&amp;municipioSelecionado=3109006&amp;orgaoSelecionado=273&amp;mesInicialSelecionado=1&amp;mesFinalSelecionado=12&amp;rs%3AParameterLanguage=" TargetMode="External"/><Relationship Id="rId11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9.00.100&amp;municipioSelecionado=3109006&amp;orgaoSelecionado=273&amp;mesInicialSelecionado=1&amp;mesFinalSelecionado=12&amp;rs%3AParameterLanguage=" TargetMode="External"/><Relationship Id="rId11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39.00.100&amp;municipioSelecionado=3109006&amp;orgaoSelecionado=273&amp;mesInicialSelecionado=1&amp;mesFinalSelecionado=12&amp;rs%3AParameterLanguage=" TargetMode="External"/><Relationship Id="rId11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93.00.100&amp;municipioSelecionado=3109006&amp;orgaoSelecionado=273&amp;mesInicialSelecionado=1&amp;mesFinalSelecionado=12&amp;rs%3AParameterLanguage=" TargetMode="External"/><Relationship Id="rId1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39.00.100&amp;municipioSelecionado=3109006&amp;orgaoSelecionado=272&amp;mesInicialSelecionado=1&amp;mesFinalSelecionado=12&amp;rs%3AParameterLanguage=" TargetMode="External"/><Relationship Id="rId1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46.00.100&amp;municipioSelecionado=3109006&amp;orgaoSelecionado=272&amp;mesInicialSelecionado=1&amp;mesFinalSelecionado=12&amp;rs%3AParameterLanguage=" TargetMode="External"/><Relationship Id="rId1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46.00.100&amp;municipioSelecionado=3109006&amp;orgaoSelecionado=272&amp;mesInicialSelecionado=1&amp;mesFinalSelecionado=12&amp;rs%3AParameterLanguage=" TargetMode="External"/><Relationship Id="rId1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92.00.100&amp;municipioSelecionado=3109006&amp;orgaoSelecionado=272&amp;mesInicialSelecionado=1&amp;mesFinalSelecionado=12&amp;rs%3AParameterLanguage=" TargetMode="External"/><Relationship Id="rId1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92.00.100&amp;municipioSelecionado=3109006&amp;orgaoSelecionado=272&amp;mesInicialSelecionado=1&amp;mesFinalSelecionado=12&amp;rs%3AParameterLanguage=" TargetMode="External"/><Relationship Id="rId1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93.00.100&amp;municipioSelecionado=3109006&amp;orgaoSelecionado=272&amp;mesInicialSelecionado=1&amp;mesFinalSelecionado=12&amp;rs%3AParameterLanguage=" TargetMode="External"/><Relationship Id="rId1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013.3.3.90.93.00.100&amp;municipioSelecionado=3109006&amp;orgaoSelecionado=272&amp;mesInicialSelecionado=1&amp;mesFinalSelecionado=12&amp;rs%3AParameterLanguage=" TargetMode="External"/><Relationship Id="rId1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220.3.3.90.39.00.100&amp;municipioSelecionado=3109006&amp;orgaoSelecionado=272&amp;mesInicialSelecionado=1&amp;mesFinalSelecionado=12&amp;rs%3AParameterLanguage=" TargetMode="External"/><Relationship Id="rId1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2220.3.3.90.39.00.100&amp;municipioSelecionado=3109006&amp;orgaoSelecionado=272&amp;mesInicialSelecionado=1&amp;mesFinalSelecionado=12&amp;rs%3AParameterLanguage=" TargetMode="External"/><Relationship Id="rId1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271.0001.2014.3.1.90.13.00.100&amp;municipioSelecionado=3109006&amp;orgaoSelecionado=272&amp;mesInicialSelecionado=1&amp;mesFinalSelecionado=12&amp;rs%3AParameterLanguage=" TargetMode="External"/><Relationship Id="rId7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8.3.3.50.43.00.100&amp;municipioSelecionado=3109006&amp;orgaoSelecionado=273&amp;mesInicialSelecionado=1&amp;mesFinalSelecionado=12&amp;rs%3AParameterLanguage=" TargetMode="External"/><Relationship Id="rId7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368.3.3.50.43.00.100&amp;municipioSelecionado=3109006&amp;orgaoSelecionado=273&amp;mesInicialSelecionado=1&amp;mesFinalSelecionado=12&amp;rs%3AParameterLanguage=" TargetMode="External"/><Relationship Id="rId7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1155.4.4.90.52.00.100&amp;municipioSelecionado=3109006&amp;orgaoSelecionado=273&amp;mesInicialSelecionado=1&amp;mesFinalSelecionado=12&amp;rs%3AParameterLanguage=" TargetMode="External"/><Relationship Id="rId7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1155.4.4.90.52.00.100&amp;municipioSelecionado=3109006&amp;orgaoSelecionado=273&amp;mesInicialSelecionado=1&amp;mesFinalSelecionado=12&amp;rs%3AParameterLanguage=" TargetMode="External"/><Relationship Id="rId7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0.00.100&amp;municipioSelecionado=3109006&amp;orgaoSelecionado=273&amp;mesInicialSelecionado=1&amp;mesFinalSelecionado=12&amp;rs%3AParameterLanguage=" TargetMode="External"/><Relationship Id="rId7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0.00.100&amp;municipioSelecionado=3109006&amp;orgaoSelecionado=273&amp;mesInicialSelecionado=1&amp;mesFinalSelecionado=12&amp;rs%3AParameterLanguage=" TargetMode="External"/><Relationship Id="rId7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6.00.100&amp;municipioSelecionado=3109006&amp;orgaoSelecionado=273&amp;mesInicialSelecionado=1&amp;mesFinalSelecionado=12&amp;rs%3AParameterLanguage=" TargetMode="External"/><Relationship Id="rId7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6.00.100&amp;municipioSelecionado=3109006&amp;orgaoSelecionado=273&amp;mesInicialSelecionado=1&amp;mesFinalSelecionado=12&amp;rs%3AParameterLanguage=" TargetMode="External"/><Relationship Id="rId7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9.00.100&amp;municipioSelecionado=3109006&amp;orgaoSelecionado=273&amp;mesInicialSelecionado=1&amp;mesFinalSelecionado=12&amp;rs%3AParameterLanguage=" TargetMode="External"/><Relationship Id="rId7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11.334.0005.2072.3.3.90.39.00.100&amp;municipioSelecionado=3109006&amp;orgaoSelecionado=273&amp;mesInicialSelecionado=1&amp;mesFinalSelecionado=12&amp;rs%3AParameterLanguage=" TargetMode="External"/><Relationship Id="rId14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7.4.4.90.51.00.100&amp;municipioSelecionado=3109006&amp;orgaoSelecionado=273&amp;mesInicialSelecionado=1&amp;mesFinalSelecionado=12&amp;rs%3AParameterLanguage=" TargetMode="External"/><Relationship Id="rId14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7.4.4.90.61.00.100&amp;municipioSelecionado=3109006&amp;orgaoSelecionado=273&amp;mesInicialSelecionado=1&amp;mesFinalSelecionado=12&amp;rs%3AParameterLanguage=" TargetMode="External"/><Relationship Id="rId14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37.4.4.90.61.00.100&amp;municipioSelecionado=3109006&amp;orgaoSelecionado=273&amp;mesInicialSelecionado=1&amp;mesFinalSelecionado=12&amp;rs%3AParameterLanguage=" TargetMode="External"/><Relationship Id="rId14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42.4.4.90.52.00.100&amp;municipioSelecionado=3109006&amp;orgaoSelecionado=273&amp;mesInicialSelecionado=1&amp;mesFinalSelecionado=12&amp;rs%3AParameterLanguage=" TargetMode="External"/><Relationship Id="rId14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1142.4.4.90.52.00.100&amp;municipioSelecionado=3109006&amp;orgaoSelecionado=273&amp;mesInicialSelecionado=1&amp;mesFinalSelecionado=12&amp;rs%3AParameterLanguage=" TargetMode="External"/><Relationship Id="rId14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04.00.100&amp;municipioSelecionado=3109006&amp;orgaoSelecionado=273&amp;mesInicialSelecionado=1&amp;mesFinalSelecionado=12&amp;rs%3AParameterLanguage=" TargetMode="External"/><Relationship Id="rId14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04.00.100&amp;municipioSelecionado=3109006&amp;orgaoSelecionado=273&amp;mesInicialSelecionado=1&amp;mesFinalSelecionado=12&amp;rs%3AParameterLanguage=" TargetMode="External"/><Relationship Id="rId14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11.00.100&amp;municipioSelecionado=3109006&amp;orgaoSelecionado=273&amp;mesInicialSelecionado=1&amp;mesFinalSelecionado=12&amp;rs%3AParameterLanguage=" TargetMode="External"/><Relationship Id="rId14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11.00.100&amp;municipioSelecionado=3109006&amp;orgaoSelecionado=273&amp;mesInicialSelecionado=1&amp;mesFinalSelecionado=12&amp;rs%3AParameterLanguage=" TargetMode="External"/><Relationship Id="rId14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13.00.100&amp;municipioSelecionado=3109006&amp;orgaoSelecionado=273&amp;mesInicialSelecionado=1&amp;mesFinalSelecionado=12&amp;rs%3AParameterLanguage=" TargetMode="External"/><Relationship Id="rId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10.3.3.90.36.00.100&amp;municipioSelecionado=3109006&amp;orgaoSelecionado=272&amp;mesInicialSelecionado=1&amp;mesFinalSelecionado=12&amp;rs%3AParameterLanguage=" TargetMode="External"/><Relationship Id="rId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10.3.3.90.39.00.100&amp;municipioSelecionado=3109006&amp;orgaoSelecionado=272&amp;mesInicialSelecionado=1&amp;mesFinalSelecionado=12&amp;rs%3AParameterLanguage=" TargetMode="External"/><Relationship Id="rId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3.01.031.0001.2010.3.3.90.39.00.100&amp;municipioSelecionado=3109006&amp;orgaoSelecionado=272&amp;mesInicialSelecionado=1&amp;mesFinalSelecionado=12&amp;rs%3AParameterLanguage=" TargetMode="External"/><Relationship Id="rId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1.4.4.90.52.00.100&amp;municipioSelecionado=3109006&amp;orgaoSelecionado=272&amp;mesInicialSelecionado=1&amp;mesFinalSelecionado=12&amp;rs%3AParameterLanguage=" TargetMode="External"/><Relationship Id="rId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1.4.4.90.52.00.100&amp;municipioSelecionado=3109006&amp;orgaoSelecionado=272&amp;mesInicialSelecionado=1&amp;mesFinalSelecionado=12&amp;rs%3AParameterLanguage=" TargetMode="External"/><Relationship Id="rId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2.3.3.90.30.00.100&amp;municipioSelecionado=3109006&amp;orgaoSelecionado=272&amp;mesInicialSelecionado=1&amp;mesFinalSelecionado=12&amp;rs%3AParameterLanguage=" TargetMode="External"/><Relationship Id="rId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2.3.3.90.30.00.100&amp;municipioSelecionado=3109006&amp;orgaoSelecionado=272&amp;mesInicialSelecionado=1&amp;mesFinalSelecionado=12&amp;rs%3AParameterLanguage=" TargetMode="External"/><Relationship Id="rId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2.4.4.90.52.00.100&amp;municipioSelecionado=3109006&amp;orgaoSelecionado=272&amp;mesInicialSelecionado=1&amp;mesFinalSelecionado=12&amp;rs%3AParameterLanguage=" TargetMode="External"/><Relationship Id="rId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2.4.4.90.52.00.100&amp;municipioSelecionado=3109006&amp;orgaoSelecionado=272&amp;mesInicialSelecionado=1&amp;mesFinalSelecionado=12&amp;rs%3AParameterLanguage=" TargetMode="External"/><Relationship Id="rId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3.3.90.39.00.100&amp;municipioSelecionado=3109006&amp;orgaoSelecionado=272&amp;mesInicialSelecionado=1&amp;mesFinalSelecionado=12&amp;rs%3AParameterLanguage=" TargetMode="External"/><Relationship Id="rId4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02&amp;municipioSelecionado=3109006&amp;orgaoSelecionado=273&amp;mesInicialSelecionado=1&amp;mesFinalSelecionado=12&amp;rs%3AParameterLanguage=" TargetMode="External"/><Relationship Id="rId4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23&amp;municipioSelecionado=3109006&amp;orgaoSelecionado=273&amp;mesInicialSelecionado=1&amp;mesFinalSelecionado=12&amp;rs%3AParameterLanguage=" TargetMode="External"/><Relationship Id="rId4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49&amp;municipioSelecionado=3109006&amp;orgaoSelecionado=273&amp;mesInicialSelecionado=1&amp;mesFinalSelecionado=12&amp;rs%3AParameterLanguage=" TargetMode="External"/><Relationship Id="rId4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55&amp;municipioSelecionado=3109006&amp;orgaoSelecionado=273&amp;mesInicialSelecionado=1&amp;mesFinalSelecionado=12&amp;rs%3AParameterLanguage=" TargetMode="External"/><Relationship Id="rId4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1.00.102&amp;municipioSelecionado=3109006&amp;orgaoSelecionado=273&amp;mesInicialSelecionado=1&amp;mesFinalSelecionado=12&amp;rs%3AParameterLanguage=" TargetMode="External"/><Relationship Id="rId4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00&amp;municipioSelecionado=3109006&amp;orgaoSelecionado=273&amp;mesInicialSelecionado=1&amp;mesFinalSelecionado=12&amp;rs%3AParameterLanguage=" TargetMode="External"/><Relationship Id="rId4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02&amp;municipioSelecionado=3109006&amp;orgaoSelecionado=273&amp;mesInicialSelecionado=1&amp;mesFinalSelecionado=12&amp;rs%3AParameterLanguage=" TargetMode="External"/><Relationship Id="rId4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53&amp;municipioSelecionado=3109006&amp;orgaoSelecionado=273&amp;mesInicialSelecionado=1&amp;mesFinalSelecionado=12&amp;rs%3AParameterLanguage=" TargetMode="External"/><Relationship Id="rId4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23&amp;municipioSelecionado=3109006&amp;orgaoSelecionado=273&amp;mesInicialSelecionado=1&amp;mesFinalSelecionado=12&amp;rs%3AParameterLanguage=" TargetMode="External"/><Relationship Id="rId4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49&amp;municipioSelecionado=3109006&amp;orgaoSelecionado=273&amp;mesInicialSelecionado=1&amp;mesFinalSelecionado=12&amp;rs%3AParameterLanguage=" TargetMode="External"/><Relationship Id="rId11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04.121.0005.2115.3.3.90.93.00.100&amp;municipioSelecionado=3109006&amp;orgaoSelecionado=273&amp;mesInicialSelecionado=1&amp;mesFinalSelecionado=12&amp;rs%3AParameterLanguage=" TargetMode="External"/><Relationship Id="rId11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99.999.9999.9999.9.9.99.99.00.100&amp;municipioSelecionado=3109006&amp;orgaoSelecionado=273&amp;mesInicialSelecionado=1&amp;mesFinalSelecionado=12&amp;rs%3AParameterLanguage=" TargetMode="External"/><Relationship Id="rId11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1.99.999.9999.9999.9.9.99.99.00.100&amp;municipioSelecionado=3109006&amp;orgaoSelecionado=273&amp;mesInicialSelecionado=1&amp;mesFinalSelecionado=12&amp;rs%3AParameterLanguage=" TargetMode="External"/><Relationship Id="rId11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36.00.100&amp;municipioSelecionado=3109006&amp;orgaoSelecionado=273&amp;mesInicialSelecionado=1&amp;mesFinalSelecionado=12&amp;rs%3AParameterLanguage=" TargetMode="External"/><Relationship Id="rId11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36.00.100&amp;municipioSelecionado=3109006&amp;orgaoSelecionado=273&amp;mesInicialSelecionado=1&amp;mesFinalSelecionado=12&amp;rs%3AParameterLanguage=" TargetMode="External"/><Relationship Id="rId11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39.00.100&amp;municipioSelecionado=3109006&amp;orgaoSelecionado=273&amp;mesInicialSelecionado=1&amp;mesFinalSelecionado=12&amp;rs%3AParameterLanguage=" TargetMode="External"/><Relationship Id="rId11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39.00.100&amp;municipioSelecionado=3109006&amp;orgaoSelecionado=273&amp;mesInicialSelecionado=1&amp;mesFinalSelecionado=12&amp;rs%3AParameterLanguage=" TargetMode="External"/><Relationship Id="rId11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47.00.100&amp;municipioSelecionado=3109006&amp;orgaoSelecionado=273&amp;mesInicialSelecionado=1&amp;mesFinalSelecionado=12&amp;rs%3AParameterLanguage=" TargetMode="External"/><Relationship Id="rId11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6003.15.452.0032.2149.3.3.90.47.00.100&amp;municipioSelecionado=3109006&amp;orgaoSelecionado=273&amp;mesInicialSelecionado=1&amp;mesFinalSelecionado=12&amp;rs%3AParameterLanguage=" TargetMode="External"/><Relationship Id="rId11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2.0005.1040.4.4.90.52.00.100&amp;municipioSelecionado=3109006&amp;orgaoSelecionado=273&amp;mesInicialSelecionado=1&amp;mesFinalSelecionado=12&amp;rs%3AParameterLanguage=" TargetMode="External"/><Relationship Id="rId1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271.0001.2014.3.1.90.13.00.100&amp;municipioSelecionado=3109006&amp;orgaoSelecionado=272&amp;mesInicialSelecionado=1&amp;mesFinalSelecionado=12&amp;rs%3AParameterLanguage=" TargetMode="External"/><Relationship Id="rId1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1.90.11.00.100&amp;municipioSelecionado=3109006&amp;orgaoSelecionado=272&amp;mesInicialSelecionado=1&amp;mesFinalSelecionado=12&amp;rs%3AParameterLanguage=" TargetMode="External"/><Relationship Id="rId1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1.90.11.00.100&amp;municipioSelecionado=3109006&amp;orgaoSelecionado=272&amp;mesInicialSelecionado=1&amp;mesFinalSelecionado=12&amp;rs%3AParameterLanguage=" TargetMode="External"/><Relationship Id="rId1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0.00.100&amp;municipioSelecionado=3109006&amp;orgaoSelecionado=272&amp;mesInicialSelecionado=1&amp;mesFinalSelecionado=12&amp;rs%3AParameterLanguage=" TargetMode="External"/><Relationship Id="rId1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0.00.100&amp;municipioSelecionado=3109006&amp;orgaoSelecionado=272&amp;mesInicialSelecionado=1&amp;mesFinalSelecionado=12&amp;rs%3AParameterLanguage=" TargetMode="External"/><Relationship Id="rId1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6.00.100&amp;municipioSelecionado=3109006&amp;orgaoSelecionado=272&amp;mesInicialSelecionado=1&amp;mesFinalSelecionado=12&amp;rs%3AParameterLanguage=" TargetMode="External"/><Relationship Id="rId1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6.00.100&amp;municipioSelecionado=3109006&amp;orgaoSelecionado=272&amp;mesInicialSelecionado=1&amp;mesFinalSelecionado=12&amp;rs%3AParameterLanguage=" TargetMode="External"/><Relationship Id="rId1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9.00.100&amp;municipioSelecionado=3109006&amp;orgaoSelecionado=272&amp;mesInicialSelecionado=1&amp;mesFinalSelecionado=12&amp;rs%3AParameterLanguage=" TargetMode="External"/><Relationship Id="rId1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39.00.100&amp;municipioSelecionado=3109006&amp;orgaoSelecionado=272&amp;mesInicialSelecionado=1&amp;mesFinalSelecionado=12&amp;rs%3AParameterLanguage=" TargetMode="External"/><Relationship Id="rId1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93.00.100&amp;municipioSelecionado=3109006&amp;orgaoSelecionado=272&amp;mesInicialSelecionado=1&amp;mesFinalSelecionado=12&amp;rs%3AParameterLanguage=" TargetMode="External"/><Relationship Id="rId9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3.00.100&amp;municipioSelecionado=3109006&amp;orgaoSelecionado=273&amp;mesInicialSelecionado=1&amp;mesFinalSelecionado=12&amp;rs%3AParameterLanguage=" TargetMode="External"/><Relationship Id="rId9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3.00.129&amp;municipioSelecionado=3109006&amp;orgaoSelecionado=273&amp;mesInicialSelecionado=1&amp;mesFinalSelecionado=12&amp;rs%3AParameterLanguage=" TargetMode="External"/><Relationship Id="rId9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3.00.100&amp;municipioSelecionado=3109006&amp;orgaoSelecionado=273&amp;mesInicialSelecionado=1&amp;mesFinalSelecionado=12&amp;rs%3AParameterLanguage=" TargetMode="External"/><Relationship Id="rId9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0.00.100&amp;municipioSelecionado=3109006&amp;orgaoSelecionado=273&amp;mesInicialSelecionado=1&amp;mesFinalSelecionado=12&amp;rs%3AParameterLanguage=" TargetMode="External"/><Relationship Id="rId9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0.00.129&amp;municipioSelecionado=3109006&amp;orgaoSelecionado=273&amp;mesInicialSelecionado=1&amp;mesFinalSelecionado=12&amp;rs%3AParameterLanguage=" TargetMode="External"/><Relationship Id="rId9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0.00.100&amp;municipioSelecionado=3109006&amp;orgaoSelecionado=273&amp;mesInicialSelecionado=1&amp;mesFinalSelecionado=12&amp;rs%3AParameterLanguage=" TargetMode="External"/><Relationship Id="rId9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2.00.100&amp;municipioSelecionado=3109006&amp;orgaoSelecionado=273&amp;mesInicialSelecionado=1&amp;mesFinalSelecionado=12&amp;rs%3AParameterLanguage=" TargetMode="External"/><Relationship Id="rId9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2.00.100&amp;municipioSelecionado=3109006&amp;orgaoSelecionado=273&amp;mesInicialSelecionado=1&amp;mesFinalSelecionado=12&amp;rs%3AParameterLanguage=" TargetMode="External"/><Relationship Id="rId9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6.00.100&amp;municipioSelecionado=3109006&amp;orgaoSelecionado=273&amp;mesInicialSelecionado=1&amp;mesFinalSelecionado=12&amp;rs%3AParameterLanguage=" TargetMode="External"/><Relationship Id="rId9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6.00.129&amp;municipioSelecionado=3109006&amp;orgaoSelecionado=273&amp;mesInicialSelecionado=1&amp;mesFinalSelecionado=12&amp;rs%3AParameterLanguage=" TargetMode="External"/><Relationship Id="rId7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50.43.00.129&amp;municipioSelecionado=3109006&amp;orgaoSelecionado=273&amp;mesInicialSelecionado=1&amp;mesFinalSelecionado=12&amp;rs%3AParameterLanguage=" TargetMode="External"/><Relationship Id="rId7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50.43.00.129&amp;municipioSelecionado=3109006&amp;orgaoSelecionado=273&amp;mesInicialSelecionado=1&amp;mesFinalSelecionado=12&amp;rs%3AParameterLanguage=" TargetMode="External"/><Relationship Id="rId7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0.00.100&amp;municipioSelecionado=3109006&amp;orgaoSelecionado=273&amp;mesInicialSelecionado=1&amp;mesFinalSelecionado=12&amp;rs%3AParameterLanguage=" TargetMode="External"/><Relationship Id="rId7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0.00.129&amp;municipioSelecionado=3109006&amp;orgaoSelecionado=273&amp;mesInicialSelecionado=1&amp;mesFinalSelecionado=12&amp;rs%3AParameterLanguage=" TargetMode="External"/><Relationship Id="rId7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0.00.100&amp;municipioSelecionado=3109006&amp;orgaoSelecionado=273&amp;mesInicialSelecionado=1&amp;mesFinalSelecionado=12&amp;rs%3AParameterLanguage=" TargetMode="External"/><Relationship Id="rId7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2.00.229&amp;municipioSelecionado=3109006&amp;orgaoSelecionado=273&amp;mesInicialSelecionado=1&amp;mesFinalSelecionado=12&amp;rs%3AParameterLanguage=" TargetMode="External"/><Relationship Id="rId7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2.00.229&amp;municipioSelecionado=3109006&amp;orgaoSelecionado=273&amp;mesInicialSelecionado=1&amp;mesFinalSelecionado=12&amp;rs%3AParameterLanguage=" TargetMode="External"/><Relationship Id="rId7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6.00.129&amp;municipioSelecionado=3109006&amp;orgaoSelecionado=273&amp;mesInicialSelecionado=1&amp;mesFinalSelecionado=12&amp;rs%3AParameterLanguage=" TargetMode="External"/><Relationship Id="rId7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6.00.129&amp;municipioSelecionado=3109006&amp;orgaoSelecionado=273&amp;mesInicialSelecionado=1&amp;mesFinalSelecionado=12&amp;rs%3AParameterLanguage=" TargetMode="External"/><Relationship Id="rId7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9.00.129&amp;municipioSelecionado=3109006&amp;orgaoSelecionado=273&amp;mesInicialSelecionado=1&amp;mesFinalSelecionado=12&amp;rs%3AParameterLanguage=" TargetMode="External"/><Relationship Id="rId14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13.00.100&amp;municipioSelecionado=3109006&amp;orgaoSelecionado=273&amp;mesInicialSelecionado=1&amp;mesFinalSelecionado=12&amp;rs%3AParameterLanguage=" TargetMode="External"/><Relationship Id="rId14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94.00.100&amp;municipioSelecionado=3109006&amp;orgaoSelecionado=273&amp;mesInicialSelecionado=1&amp;mesFinalSelecionado=12&amp;rs%3AParameterLanguage=" TargetMode="External"/><Relationship Id="rId14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1.90.94.00.100&amp;municipioSelecionado=3109006&amp;orgaoSelecionado=273&amp;mesInicialSelecionado=1&amp;mesFinalSelecionado=12&amp;rs%3AParameterLanguage=" TargetMode="External"/><Relationship Id="rId14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14.00.100&amp;municipioSelecionado=3109006&amp;orgaoSelecionado=273&amp;mesInicialSelecionado=1&amp;mesFinalSelecionado=12&amp;rs%3AParameterLanguage=" TargetMode="External"/><Relationship Id="rId14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14.00.100&amp;municipioSelecionado=3109006&amp;orgaoSelecionado=273&amp;mesInicialSelecionado=1&amp;mesFinalSelecionado=12&amp;rs%3AParameterLanguage=" TargetMode="External"/><Relationship Id="rId14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0.00.100&amp;municipioSelecionado=3109006&amp;orgaoSelecionado=273&amp;mesInicialSelecionado=1&amp;mesFinalSelecionado=12&amp;rs%3AParameterLanguage=" TargetMode="External"/><Relationship Id="rId14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0.00.100&amp;municipioSelecionado=3109006&amp;orgaoSelecionado=273&amp;mesInicialSelecionado=1&amp;mesFinalSelecionado=12&amp;rs%3AParameterLanguage=" TargetMode="External"/><Relationship Id="rId14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6.00.100&amp;municipioSelecionado=3109006&amp;orgaoSelecionado=273&amp;mesInicialSelecionado=1&amp;mesFinalSelecionado=12&amp;rs%3AParameterLanguage=" TargetMode="External"/><Relationship Id="rId14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6.00.100&amp;municipioSelecionado=3109006&amp;orgaoSelecionado=273&amp;mesInicialSelecionado=1&amp;mesFinalSelecionado=12&amp;rs%3AParameterLanguage=" TargetMode="External"/><Relationship Id="rId14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9.00.100&amp;municipioSelecionado=3109006&amp;orgaoSelecionado=273&amp;mesInicialSelecionado=1&amp;mesFinalSelecionado=12&amp;rs%3AParameterLanguage=" TargetMode="External"/><Relationship Id="rId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3.3.90.39.00.100&amp;municipioSelecionado=3109006&amp;orgaoSelecionado=272&amp;mesInicialSelecionado=1&amp;mesFinalSelecionado=12&amp;rs%3AParameterLanguage=" TargetMode="External"/><Relationship Id="rId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51.00.100&amp;municipioSelecionado=3109006&amp;orgaoSelecionado=272&amp;mesInicialSelecionado=1&amp;mesFinalSelecionado=12&amp;rs%3AParameterLanguage=" TargetMode="External"/><Relationship Id="rId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51.00.100&amp;municipioSelecionado=3109006&amp;orgaoSelecionado=272&amp;mesInicialSelecionado=1&amp;mesFinalSelecionado=12&amp;rs%3AParameterLanguage=" TargetMode="External"/><Relationship Id="rId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52.00.100&amp;municipioSelecionado=3109006&amp;orgaoSelecionado=272&amp;mesInicialSelecionado=1&amp;mesFinalSelecionado=12&amp;rs%3AParameterLanguage=" TargetMode="External"/><Relationship Id="rId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52.00.100&amp;municipioSelecionado=3109006&amp;orgaoSelecionado=272&amp;mesInicialSelecionado=1&amp;mesFinalSelecionado=12&amp;rs%3AParameterLanguage=" TargetMode="External"/><Relationship Id="rId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61.00.100&amp;municipioSelecionado=3109006&amp;orgaoSelecionado=272&amp;mesInicialSelecionado=1&amp;mesFinalSelecionado=12&amp;rs%3AParameterLanguage=" TargetMode="External"/><Relationship Id="rId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3.4.4.90.61.00.100&amp;municipioSelecionado=3109006&amp;orgaoSelecionado=272&amp;mesInicialSelecionado=1&amp;mesFinalSelecionado=12&amp;rs%3AParameterLanguage=" TargetMode="External"/><Relationship Id="rId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3.3.90.30.00.100&amp;municipioSelecionado=3109006&amp;orgaoSelecionado=272&amp;mesInicialSelecionado=1&amp;mesFinalSelecionado=12&amp;rs%3AParameterLanguage=" TargetMode="External"/><Relationship Id="rId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3.3.90.30.00.100&amp;municipioSelecionado=3109006&amp;orgaoSelecionado=272&amp;mesInicialSelecionado=1&amp;mesFinalSelecionado=12&amp;rs%3AParameterLanguage=" TargetMode="External"/><Relationship Id="rId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4.01.031.0001.1004.3.3.90.39.00.100&amp;municipioSelecionado=3109006&amp;orgaoSelecionado=272&amp;mesInicialSelecionado=1&amp;mesFinalSelecionado=12&amp;rs%3AParameterLanguage=" TargetMode="External"/><Relationship Id="rId4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55&amp;municipioSelecionado=3109006&amp;orgaoSelecionado=273&amp;mesInicialSelecionado=1&amp;mesFinalSelecionado=12&amp;rs%3AParameterLanguage=" TargetMode="External"/><Relationship Id="rId4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2.0018.1148.4.4.90.52.00.100&amp;municipioSelecionado=3109006&amp;orgaoSelecionado=273&amp;mesInicialSelecionado=1&amp;mesFinalSelecionado=12&amp;rs%3AParameterLanguage=" TargetMode="External"/><Relationship Id="rId4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1.00.102&amp;municipioSelecionado=3109006&amp;orgaoSelecionado=273&amp;mesInicialSelecionado=1&amp;mesFinalSelecionado=12&amp;rs%3AParameterLanguage=" TargetMode="External"/><Relationship Id="rId4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1.00.150&amp;municipioSelecionado=3109006&amp;orgaoSelecionado=273&amp;mesInicialSelecionado=1&amp;mesFinalSelecionado=12&amp;rs%3AParameterLanguage=" TargetMode="External"/><Relationship Id="rId4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1.00.155&amp;municipioSelecionado=3109006&amp;orgaoSelecionado=273&amp;mesInicialSelecionado=1&amp;mesFinalSelecionado=12&amp;rs%3AParameterLanguage=" TargetMode="External"/><Relationship Id="rId4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1.00.102&amp;municipioSelecionado=3109006&amp;orgaoSelecionado=273&amp;mesInicialSelecionado=1&amp;mesFinalSelecionado=12&amp;rs%3AParameterLanguage=" TargetMode="External"/><Relationship Id="rId4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02&amp;municipioSelecionado=3109006&amp;orgaoSelecionado=273&amp;mesInicialSelecionado=1&amp;mesFinalSelecionado=12&amp;rs%3AParameterLanguage=" TargetMode="External"/><Relationship Id="rId4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23&amp;municipioSelecionado=3109006&amp;orgaoSelecionado=273&amp;mesInicialSelecionado=1&amp;mesFinalSelecionado=12&amp;rs%3AParameterLanguage=" TargetMode="External"/><Relationship Id="rId4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50&amp;municipioSelecionado=3109006&amp;orgaoSelecionado=273&amp;mesInicialSelecionado=1&amp;mesFinalSelecionado=12&amp;rs%3AParameterLanguage=" TargetMode="External"/><Relationship Id="rId4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55&amp;municipioSelecionado=3109006&amp;orgaoSelecionado=273&amp;mesInicialSelecionado=1&amp;mesFinalSelecionado=12&amp;rs%3AParameterLanguage=" TargetMode="External"/><Relationship Id="rId11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2.0005.1040.4.4.90.52.00.100&amp;municipioSelecionado=3109006&amp;orgaoSelecionado=273&amp;mesInicialSelecionado=1&amp;mesFinalSelecionado=12&amp;rs%3AParameterLanguage=" TargetMode="External"/><Relationship Id="rId11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04.00.100&amp;municipioSelecionado=3109006&amp;orgaoSelecionado=273&amp;mesInicialSelecionado=1&amp;mesFinalSelecionado=12&amp;rs%3AParameterLanguage=" TargetMode="External"/><Relationship Id="rId11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04.00.100&amp;municipioSelecionado=3109006&amp;orgaoSelecionado=273&amp;mesInicialSelecionado=1&amp;mesFinalSelecionado=12&amp;rs%3AParameterLanguage=" TargetMode="External"/><Relationship Id="rId11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11.00.100&amp;municipioSelecionado=3109006&amp;orgaoSelecionado=273&amp;mesInicialSelecionado=1&amp;mesFinalSelecionado=12&amp;rs%3AParameterLanguage=" TargetMode="External"/><Relationship Id="rId11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11.00.100&amp;municipioSelecionado=3109006&amp;orgaoSelecionado=273&amp;mesInicialSelecionado=1&amp;mesFinalSelecionado=12&amp;rs%3AParameterLanguage=" TargetMode="External"/><Relationship Id="rId11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13.00.100&amp;municipioSelecionado=3109006&amp;orgaoSelecionado=273&amp;mesInicialSelecionado=1&amp;mesFinalSelecionado=12&amp;rs%3AParameterLanguage=" TargetMode="External"/><Relationship Id="rId11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13.00.100&amp;municipioSelecionado=3109006&amp;orgaoSelecionado=273&amp;mesInicialSelecionado=1&amp;mesFinalSelecionado=12&amp;rs%3AParameterLanguage=" TargetMode="External"/><Relationship Id="rId11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94.00.100&amp;municipioSelecionado=3109006&amp;orgaoSelecionado=273&amp;mesInicialSelecionado=1&amp;mesFinalSelecionado=12&amp;rs%3AParameterLanguage=" TargetMode="External"/><Relationship Id="rId11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1.90.94.00.100&amp;municipioSelecionado=3109006&amp;orgaoSelecionado=273&amp;mesInicialSelecionado=1&amp;mesFinalSelecionado=12&amp;rs%3AParameterLanguage=" TargetMode="External"/><Relationship Id="rId11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14.00.100&amp;municipioSelecionado=3109006&amp;orgaoSelecionado=273&amp;mesInicialSelecionado=1&amp;mesFinalSelecionado=12&amp;rs%3AParameterLanguage=" TargetMode="External"/><Relationship Id="rId1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5.01.031.0001.2016.3.3.90.93.00.100&amp;municipioSelecionado=3109006&amp;orgaoSelecionado=272&amp;mesInicialSelecionado=1&amp;mesFinalSelecionado=12&amp;rs%3AParameterLanguage=" TargetMode="External"/><Relationship Id="rId1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1006.4.4.90.52.00.100&amp;municipioSelecionado=3109006&amp;orgaoSelecionado=273&amp;mesInicialSelecionado=1&amp;mesFinalSelecionado=12&amp;rs%3AParameterLanguage=" TargetMode="External"/><Relationship Id="rId1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1006.4.4.90.52.00.100&amp;municipioSelecionado=3109006&amp;orgaoSelecionado=273&amp;mesInicialSelecionado=1&amp;mesFinalSelecionado=12&amp;rs%3AParameterLanguage=" TargetMode="External"/><Relationship Id="rId1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04.00.100&amp;municipioSelecionado=3109006&amp;orgaoSelecionado=273&amp;mesInicialSelecionado=1&amp;mesFinalSelecionado=12&amp;rs%3AParameterLanguage=" TargetMode="External"/><Relationship Id="rId1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04.00.100&amp;municipioSelecionado=3109006&amp;orgaoSelecionado=273&amp;mesInicialSelecionado=1&amp;mesFinalSelecionado=12&amp;rs%3AParameterLanguage=" TargetMode="External"/><Relationship Id="rId1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11.00.100&amp;municipioSelecionado=3109006&amp;orgaoSelecionado=273&amp;mesInicialSelecionado=1&amp;mesFinalSelecionado=12&amp;rs%3AParameterLanguage=" TargetMode="External"/><Relationship Id="rId1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11.00.100&amp;municipioSelecionado=3109006&amp;orgaoSelecionado=273&amp;mesInicialSelecionado=1&amp;mesFinalSelecionado=12&amp;rs%3AParameterLanguage=" TargetMode="External"/><Relationship Id="rId1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13.00.100&amp;municipioSelecionado=3109006&amp;orgaoSelecionado=273&amp;mesInicialSelecionado=1&amp;mesFinalSelecionado=12&amp;rs%3AParameterLanguage=" TargetMode="External"/><Relationship Id="rId1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13.00.100&amp;municipioSelecionado=3109006&amp;orgaoSelecionado=273&amp;mesInicialSelecionado=1&amp;mesFinalSelecionado=12&amp;rs%3AParameterLanguage=" TargetMode="External"/><Relationship Id="rId1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94.00.100&amp;municipioSelecionado=3109006&amp;orgaoSelecionado=273&amp;mesInicialSelecionado=1&amp;mesFinalSelecionado=12&amp;rs%3AParameterLanguage=" TargetMode="External"/><Relationship Id="rId9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6.00.100&amp;municipioSelecionado=3109006&amp;orgaoSelecionado=273&amp;mesInicialSelecionado=1&amp;mesFinalSelecionado=12&amp;rs%3AParameterLanguage=" TargetMode="External"/><Relationship Id="rId9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9.00.100&amp;municipioSelecionado=3109006&amp;orgaoSelecionado=273&amp;mesInicialSelecionado=1&amp;mesFinalSelecionado=12&amp;rs%3AParameterLanguage=" TargetMode="External"/><Relationship Id="rId9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9.00.129&amp;municipioSelecionado=3109006&amp;orgaoSelecionado=273&amp;mesInicialSelecionado=1&amp;mesFinalSelecionado=12&amp;rs%3AParameterLanguage=" TargetMode="External"/><Relationship Id="rId9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39.00.100&amp;municipioSelecionado=3109006&amp;orgaoSelecionado=273&amp;mesInicialSelecionado=1&amp;mesFinalSelecionado=12&amp;rs%3AParameterLanguage=" TargetMode="External"/><Relationship Id="rId9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47.00.100&amp;municipioSelecionado=3109006&amp;orgaoSelecionado=273&amp;mesInicialSelecionado=1&amp;mesFinalSelecionado=12&amp;rs%3AParameterLanguage=" TargetMode="External"/><Relationship Id="rId9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47.00.129&amp;municipioSelecionado=3109006&amp;orgaoSelecionado=273&amp;mesInicialSelecionado=1&amp;mesFinalSelecionado=12&amp;rs%3AParameterLanguage=" TargetMode="External"/><Relationship Id="rId9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3.90.47.00.100&amp;municipioSelecionado=3109006&amp;orgaoSelecionado=273&amp;mesInicialSelecionado=1&amp;mesFinalSelecionado=12&amp;rs%3AParameterLanguage=" TargetMode="External"/><Relationship Id="rId9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04.00.100&amp;municipioSelecionado=3109006&amp;orgaoSelecionado=273&amp;mesInicialSelecionado=1&amp;mesFinalSelecionado=12&amp;rs%3AParameterLanguage=" TargetMode="External"/><Relationship Id="rId9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04.00.100&amp;municipioSelecionado=3109006&amp;orgaoSelecionado=273&amp;mesInicialSelecionado=1&amp;mesFinalSelecionado=12&amp;rs%3AParameterLanguage=" TargetMode="External"/><Relationship Id="rId9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1.00.100&amp;municipioSelecionado=3109006&amp;orgaoSelecionado=273&amp;mesInicialSelecionado=1&amp;mesFinalSelecionado=12&amp;rs%3AParameterLanguage=" TargetMode="External"/><Relationship Id="rId7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39.00.129&amp;municipioSelecionado=3109006&amp;orgaoSelecionado=273&amp;mesInicialSelecionado=1&amp;mesFinalSelecionado=12&amp;rs%3AParameterLanguage=" TargetMode="External"/><Relationship Id="rId7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47.00.129&amp;municipioSelecionado=3109006&amp;orgaoSelecionado=273&amp;mesInicialSelecionado=1&amp;mesFinalSelecionado=12&amp;rs%3AParameterLanguage=" TargetMode="External"/><Relationship Id="rId7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074.3.3.90.47.00.129&amp;municipioSelecionado=3109006&amp;orgaoSelecionado=273&amp;mesInicialSelecionado=1&amp;mesFinalSelecionado=12&amp;rs%3AParameterLanguage=" TargetMode="External"/><Relationship Id="rId7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04.00.229&amp;municipioSelecionado=3109006&amp;orgaoSelecionado=273&amp;mesInicialSelecionado=1&amp;mesFinalSelecionado=12&amp;rs%3AParameterLanguage=" TargetMode="External"/><Relationship Id="rId7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04.00.229&amp;municipioSelecionado=3109006&amp;orgaoSelecionado=273&amp;mesInicialSelecionado=1&amp;mesFinalSelecionado=12&amp;rs%3AParameterLanguage=" TargetMode="External"/><Relationship Id="rId7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13.00.229&amp;municipioSelecionado=3109006&amp;orgaoSelecionado=273&amp;mesInicialSelecionado=1&amp;mesFinalSelecionado=12&amp;rs%3AParameterLanguage=" TargetMode="External"/><Relationship Id="rId7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13.00.229&amp;municipioSelecionado=3109006&amp;orgaoSelecionado=273&amp;mesInicialSelecionado=1&amp;mesFinalSelecionado=12&amp;rs%3AParameterLanguage=" TargetMode="External"/><Relationship Id="rId7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94.00.229&amp;municipioSelecionado=3109006&amp;orgaoSelecionado=273&amp;mesInicialSelecionado=1&amp;mesFinalSelecionado=12&amp;rs%3AParameterLanguage=" TargetMode="External"/><Relationship Id="rId7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1.90.94.00.229&amp;municipioSelecionado=3109006&amp;orgaoSelecionado=273&amp;mesInicialSelecionado=1&amp;mesFinalSelecionado=12&amp;rs%3AParameterLanguage=" TargetMode="External"/><Relationship Id="rId7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3.90.46.00.229&amp;municipioSelecionado=3109006&amp;orgaoSelecionado=273&amp;mesInicialSelecionado=1&amp;mesFinalSelecionado=12&amp;rs%3AParameterLanguage=" TargetMode="External"/><Relationship Id="rId14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39.00.100&amp;municipioSelecionado=3109006&amp;orgaoSelecionado=273&amp;mesInicialSelecionado=1&amp;mesFinalSelecionado=12&amp;rs%3AParameterLanguage=" TargetMode="External"/><Relationship Id="rId14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47.00.100&amp;municipioSelecionado=3109006&amp;orgaoSelecionado=273&amp;mesInicialSelecionado=1&amp;mesFinalSelecionado=12&amp;rs%3AParameterLanguage=" TargetMode="External"/><Relationship Id="rId14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053.3.3.90.47.00.100&amp;municipioSelecionado=3109006&amp;orgaoSelecionado=273&amp;mesInicialSelecionado=1&amp;mesFinalSelecionado=12&amp;rs%3AParameterLanguage=" TargetMode="External"/><Relationship Id="rId14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48.3.3.90.30.00.100&amp;municipioSelecionado=3109006&amp;orgaoSelecionado=273&amp;mesInicialSelecionado=1&amp;mesFinalSelecionado=12&amp;rs%3AParameterLanguage=" TargetMode="External"/><Relationship Id="rId14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48.3.3.90.30.00.100&amp;municipioSelecionado=3109006&amp;orgaoSelecionado=273&amp;mesInicialSelecionado=1&amp;mesFinalSelecionado=12&amp;rs%3AParameterLanguage=" TargetMode="External"/><Relationship Id="rId14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48.3.3.90.39.00.100&amp;municipioSelecionado=3109006&amp;orgaoSelecionado=273&amp;mesInicialSelecionado=1&amp;mesFinalSelecionado=12&amp;rs%3AParameterLanguage=" TargetMode="External"/><Relationship Id="rId14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48.3.3.90.39.00.100&amp;municipioSelecionado=3109006&amp;orgaoSelecionado=273&amp;mesInicialSelecionado=1&amp;mesFinalSelecionado=12&amp;rs%3AParameterLanguage=" TargetMode="External"/><Relationship Id="rId14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0.00.100&amp;municipioSelecionado=3109006&amp;orgaoSelecionado=273&amp;mesInicialSelecionado=1&amp;mesFinalSelecionado=12&amp;rs%3AParameterLanguage=" TargetMode="External"/><Relationship Id="rId14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0.00.100&amp;municipioSelecionado=3109006&amp;orgaoSelecionado=273&amp;mesInicialSelecionado=1&amp;mesFinalSelecionado=12&amp;rs%3AParameterLanguage=" TargetMode="External"/><Relationship Id="rId14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6.00.100&amp;municipioSelecionado=3109006&amp;orgaoSelecionado=273&amp;mesInicialSelecionado=1&amp;mesFinalSelecionado=12&amp;rs%3AParameterLanguage=" TargetMode="External"/><Relationship Id="rId4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8.10.304.0018.1149.4.4.90.52.00.102&amp;municipioSelecionado=3109006&amp;orgaoSelecionado=273&amp;mesInicialSelecionado=1&amp;mesFinalSelecionado=12&amp;rs%3AParameterLanguage=" TargetMode="External"/><Relationship Id="rId4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00&amp;municipioSelecionado=3109006&amp;orgaoSelecionado=273&amp;mesInicialSelecionado=1&amp;mesFinalSelecionado=12&amp;rs%3AParameterLanguage=" TargetMode="External"/><Relationship Id="rId4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02&amp;municipioSelecionado=3109006&amp;orgaoSelecionado=273&amp;mesInicialSelecionado=1&amp;mesFinalSelecionado=12&amp;rs%3AParameterLanguage=" TargetMode="External"/><Relationship Id="rId4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48&amp;municipioSelecionado=3109006&amp;orgaoSelecionado=273&amp;mesInicialSelecionado=1&amp;mesFinalSelecionado=12&amp;rs%3AParameterLanguage=" TargetMode="External"/><Relationship Id="rId4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55&amp;municipioSelecionado=3109006&amp;orgaoSelecionado=273&amp;mesInicialSelecionado=1&amp;mesFinalSelecionado=12&amp;rs%3AParameterLanguage=" TargetMode="External"/><Relationship Id="rId4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04.00.100&amp;municipioSelecionado=3109006&amp;orgaoSelecionado=273&amp;mesInicialSelecionado=1&amp;mesFinalSelecionado=12&amp;rs%3AParameterLanguage=" TargetMode="External"/><Relationship Id="rId4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00&amp;municipioSelecionado=3109006&amp;orgaoSelecionado=273&amp;mesInicialSelecionado=1&amp;mesFinalSelecionado=12&amp;rs%3AParameterLanguage=" TargetMode="External"/><Relationship Id="rId4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02&amp;municipioSelecionado=3109006&amp;orgaoSelecionado=273&amp;mesInicialSelecionado=1&amp;mesFinalSelecionado=12&amp;rs%3AParameterLanguage=" TargetMode="External"/><Relationship Id="rId4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48&amp;municipioSelecionado=3109006&amp;orgaoSelecionado=273&amp;mesInicialSelecionado=1&amp;mesFinalSelecionado=12&amp;rs%3AParameterLanguage=" TargetMode="External"/><Relationship Id="rId4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55&amp;municipioSelecionado=3109006&amp;orgaoSelecionado=273&amp;mesInicialSelecionado=1&amp;mesFinalSelecionado=12&amp;rs%3AParameterLanguage=" TargetMode="External"/><Relationship Id="rId11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14.00.100&amp;municipioSelecionado=3109006&amp;orgaoSelecionado=273&amp;mesInicialSelecionado=1&amp;mesFinalSelecionado=12&amp;rs%3AParameterLanguage=" TargetMode="External"/><Relationship Id="rId11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0.00.100&amp;municipioSelecionado=3109006&amp;orgaoSelecionado=273&amp;mesInicialSelecionado=1&amp;mesFinalSelecionado=12&amp;rs%3AParameterLanguage=" TargetMode="External"/><Relationship Id="rId11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0.00.100&amp;municipioSelecionado=3109006&amp;orgaoSelecionado=273&amp;mesInicialSelecionado=1&amp;mesFinalSelecionado=12&amp;rs%3AParameterLanguage=" TargetMode="External"/><Relationship Id="rId11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3.00.100&amp;municipioSelecionado=3109006&amp;orgaoSelecionado=273&amp;mesInicialSelecionado=1&amp;mesFinalSelecionado=12&amp;rs%3AParameterLanguage=" TargetMode="External"/><Relationship Id="rId11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3.00.100&amp;municipioSelecionado=3109006&amp;orgaoSelecionado=273&amp;mesInicialSelecionado=1&amp;mesFinalSelecionado=12&amp;rs%3AParameterLanguage=" TargetMode="External"/><Relationship Id="rId11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4.00.100&amp;municipioSelecionado=3109006&amp;orgaoSelecionado=273&amp;mesInicialSelecionado=1&amp;mesFinalSelecionado=12&amp;rs%3AParameterLanguage=" TargetMode="External"/><Relationship Id="rId11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4.00.100&amp;municipioSelecionado=3109006&amp;orgaoSelecionado=273&amp;mesInicialSelecionado=1&amp;mesFinalSelecionado=12&amp;rs%3AParameterLanguage=" TargetMode="External"/><Relationship Id="rId11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6.00.100&amp;municipioSelecionado=3109006&amp;orgaoSelecionado=273&amp;mesInicialSelecionado=1&amp;mesFinalSelecionado=12&amp;rs%3AParameterLanguage=" TargetMode="External"/><Relationship Id="rId11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6.00.100&amp;municipioSelecionado=3109006&amp;orgaoSelecionado=273&amp;mesInicialSelecionado=1&amp;mesFinalSelecionado=12&amp;rs%3AParameterLanguage=" TargetMode="External"/><Relationship Id="rId11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9.00.100&amp;municipioSelecionado=3109006&amp;orgaoSelecionado=273&amp;mesInicialSelecionado=1&amp;mesFinalSelecionado=12&amp;rs%3AParameterLanguage=" TargetMode="External"/><Relationship Id="rId1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1.90.94.00.100&amp;municipioSelecionado=3109006&amp;orgaoSelecionado=273&amp;mesInicialSelecionado=1&amp;mesFinalSelecionado=12&amp;rs%3AParameterLanguage=" TargetMode="External"/><Relationship Id="rId1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14.00.100&amp;municipioSelecionado=3109006&amp;orgaoSelecionado=273&amp;mesInicialSelecionado=1&amp;mesFinalSelecionado=12&amp;rs%3AParameterLanguage=" TargetMode="External"/><Relationship Id="rId1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14.00.100&amp;municipioSelecionado=3109006&amp;orgaoSelecionado=273&amp;mesInicialSelecionado=1&amp;mesFinalSelecionado=12&amp;rs%3AParameterLanguage=" TargetMode="External"/><Relationship Id="rId1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0.00.100&amp;municipioSelecionado=3109006&amp;orgaoSelecionado=273&amp;mesInicialSelecionado=1&amp;mesFinalSelecionado=12&amp;rs%3AParameterLanguage=" TargetMode="External"/><Relationship Id="rId1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0.00.100&amp;municipioSelecionado=3109006&amp;orgaoSelecionado=273&amp;mesInicialSelecionado=1&amp;mesFinalSelecionado=12&amp;rs%3AParameterLanguage=" TargetMode="External"/><Relationship Id="rId1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3.00.100&amp;municipioSelecionado=3109006&amp;orgaoSelecionado=273&amp;mesInicialSelecionado=1&amp;mesFinalSelecionado=12&amp;rs%3AParameterLanguage=" TargetMode="External"/><Relationship Id="rId1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3.00.100&amp;municipioSelecionado=3109006&amp;orgaoSelecionado=273&amp;mesInicialSelecionado=1&amp;mesFinalSelecionado=12&amp;rs%3AParameterLanguage=" TargetMode="External"/><Relationship Id="rId1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4.00.100&amp;municipioSelecionado=3109006&amp;orgaoSelecionado=273&amp;mesInicialSelecionado=1&amp;mesFinalSelecionado=12&amp;rs%3AParameterLanguage=" TargetMode="External"/><Relationship Id="rId1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4.00.100&amp;municipioSelecionado=3109006&amp;orgaoSelecionado=273&amp;mesInicialSelecionado=1&amp;mesFinalSelecionado=12&amp;rs%3AParameterLanguage=" TargetMode="External"/><Relationship Id="rId1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5.00.100&amp;municipioSelecionado=3109006&amp;orgaoSelecionado=273&amp;mesInicialSelecionado=1&amp;mesFinalSelecionado=12&amp;rs%3AParameterLanguage=" TargetMode="External"/><Relationship Id="rId9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1.00.129&amp;municipioSelecionado=3109006&amp;orgaoSelecionado=273&amp;mesInicialSelecionado=1&amp;mesFinalSelecionado=12&amp;rs%3AParameterLanguage=" TargetMode="External"/><Relationship Id="rId9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1.00.100&amp;municipioSelecionado=3109006&amp;orgaoSelecionado=273&amp;mesInicialSelecionado=1&amp;mesFinalSelecionado=12&amp;rs%3AParameterLanguage=" TargetMode="External"/><Relationship Id="rId9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3.00.100&amp;municipioSelecionado=3109006&amp;orgaoSelecionado=273&amp;mesInicialSelecionado=1&amp;mesFinalSelecionado=12&amp;rs%3AParameterLanguage=" TargetMode="External"/><Relationship Id="rId9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3.00.129&amp;municipioSelecionado=3109006&amp;orgaoSelecionado=273&amp;mesInicialSelecionado=1&amp;mesFinalSelecionado=12&amp;rs%3AParameterLanguage=" TargetMode="External"/><Relationship Id="rId9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1.90.13.00.100&amp;municipioSelecionado=3109006&amp;orgaoSelecionado=273&amp;mesInicialSelecionado=1&amp;mesFinalSelecionado=12&amp;rs%3AParameterLanguage=" TargetMode="External"/><Relationship Id="rId9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0.00.100&amp;municipioSelecionado=3109006&amp;orgaoSelecionado=273&amp;mesInicialSelecionado=1&amp;mesFinalSelecionado=12&amp;rs%3AParameterLanguage=" TargetMode="External"/><Relationship Id="rId9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0.00.129&amp;municipioSelecionado=3109006&amp;orgaoSelecionado=273&amp;mesInicialSelecionado=1&amp;mesFinalSelecionado=12&amp;rs%3AParameterLanguage=" TargetMode="External"/><Relationship Id="rId9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0.00.100&amp;municipioSelecionado=3109006&amp;orgaoSelecionado=273&amp;mesInicialSelecionado=1&amp;mesFinalSelecionado=12&amp;rs%3AParameterLanguage=" TargetMode="External"/><Relationship Id="rId9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2.00.129&amp;municipioSelecionado=3109006&amp;orgaoSelecionado=273&amp;mesInicialSelecionado=1&amp;mesFinalSelecionado=12&amp;rs%3AParameterLanguage=" TargetMode="External"/><Relationship Id="rId9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2.00.129&amp;municipioSelecionado=3109006&amp;orgaoSelecionado=273&amp;mesInicialSelecionado=1&amp;mesFinalSelecionado=12&amp;rs%3AParameterLanguage=" TargetMode="External"/><Relationship Id="rId6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6.00.102&amp;municipioSelecionado=3109006&amp;orgaoSelecionado=273&amp;mesInicialSelecionado=1&amp;mesFinalSelecionado=12&amp;rs%3AParameterLanguage=" TargetMode="External"/><Relationship Id="rId6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9.00.102&amp;municipioSelecionado=3109006&amp;orgaoSelecionado=273&amp;mesInicialSelecionado=1&amp;mesFinalSelecionado=12&amp;rs%3AParameterLanguage=" TargetMode="External"/><Relationship Id="rId6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9.00.102&amp;municipioSelecionado=3109006&amp;orgaoSelecionado=273&amp;mesInicialSelecionado=1&amp;mesFinalSelecionado=12&amp;rs%3AParameterLanguage=" TargetMode="External"/><Relationship Id="rId6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47.00.102&amp;municipioSelecionado=3109006&amp;orgaoSelecionado=273&amp;mesInicialSelecionado=1&amp;mesFinalSelecionado=12&amp;rs%3AParameterLanguage=" TargetMode="External"/><Relationship Id="rId6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47.00.102&amp;municipioSelecionado=3109006&amp;orgaoSelecionado=273&amp;mesInicialSelecionado=1&amp;mesFinalSelecionado=12&amp;rs%3AParameterLanguage=" TargetMode="External"/><Relationship Id="rId6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92.00.102&amp;municipioSelecionado=3109006&amp;orgaoSelecionado=273&amp;mesInicialSelecionado=1&amp;mesFinalSelecionado=12&amp;rs%3AParameterLanguage=" TargetMode="External"/><Relationship Id="rId6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92.00.102&amp;municipioSelecionado=3109006&amp;orgaoSelecionado=273&amp;mesInicialSelecionado=1&amp;mesFinalSelecionado=12&amp;rs%3AParameterLanguage=" TargetMode="External"/><Relationship Id="rId6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93.00.102&amp;municipioSelecionado=3109006&amp;orgaoSelecionado=273&amp;mesInicialSelecionado=1&amp;mesFinalSelecionado=12&amp;rs%3AParameterLanguage=" TargetMode="External"/><Relationship Id="rId6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93.00.102&amp;municipioSelecionado=3109006&amp;orgaoSelecionado=273&amp;mesInicialSelecionado=1&amp;mesFinalSelecionado=12&amp;rs%3AParameterLanguage=" TargetMode="External"/><Relationship Id="rId6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00&amp;municipioSelecionado=3109006&amp;orgaoSelecionado=273&amp;mesInicialSelecionado=1&amp;mesFinalSelecionado=12&amp;rs%3AParameterLanguage=" TargetMode="External"/><Relationship Id="rId14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6.00.100&amp;municipioSelecionado=3109006&amp;orgaoSelecionado=273&amp;mesInicialSelecionado=1&amp;mesFinalSelecionado=12&amp;rs%3AParameterLanguage=" TargetMode="External"/><Relationship Id="rId14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9.00.100&amp;municipioSelecionado=3109006&amp;orgaoSelecionado=273&amp;mesInicialSelecionado=1&amp;mesFinalSelecionado=12&amp;rs%3AParameterLanguage=" TargetMode="External"/><Relationship Id="rId14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39.00.100&amp;municipioSelecionado=3109006&amp;orgaoSelecionado=273&amp;mesInicialSelecionado=1&amp;mesFinalSelecionado=12&amp;rs%3AParameterLanguage=" TargetMode="External"/><Relationship Id="rId14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47.00.100&amp;municipioSelecionado=3109006&amp;orgaoSelecionado=273&amp;mesInicialSelecionado=1&amp;mesFinalSelecionado=12&amp;rs%3AParameterLanguage=" TargetMode="External"/><Relationship Id="rId14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3.3.90.47.00.100&amp;municipioSelecionado=3109006&amp;orgaoSelecionado=273&amp;mesInicialSelecionado=1&amp;mesFinalSelecionado=12&amp;rs%3AParameterLanguage=" TargetMode="External"/><Relationship Id="rId14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4.4.90.51.00.190&amp;municipioSelecionado=3109006&amp;orgaoSelecionado=273&amp;mesInicialSelecionado=1&amp;mesFinalSelecionado=12&amp;rs%3AParameterLanguage=" TargetMode="External"/><Relationship Id="rId14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150.4.4.90.51.00.190&amp;municipioSelecionado=3109006&amp;orgaoSelecionado=273&amp;mesInicialSelecionado=1&amp;mesFinalSelecionado=12&amp;rs%3AParameterLanguage=" TargetMode="External"/><Relationship Id="rId14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3.2.90.21.00.100&amp;municipioSelecionado=3109006&amp;orgaoSelecionado=273&amp;mesInicialSelecionado=1&amp;mesFinalSelecionado=12&amp;rs%3AParameterLanguage=" TargetMode="External"/><Relationship Id="rId14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3.2.90.21.00.100&amp;municipioSelecionado=3109006&amp;orgaoSelecionado=273&amp;mesInicialSelecionado=1&amp;mesFinalSelecionado=12&amp;rs%3AParameterLanguage=" TargetMode="External"/><Relationship Id="rId14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3.2.90.22.00.100&amp;municipioSelecionado=3109006&amp;orgaoSelecionado=273&amp;mesInicialSelecionado=1&amp;mesFinalSelecionado=12&amp;rs%3AParameterLanguage=" TargetMode="External"/><Relationship Id="rId4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1.00.100&amp;municipioSelecionado=3109006&amp;orgaoSelecionado=273&amp;mesInicialSelecionado=1&amp;mesFinalSelecionado=12&amp;rs%3AParameterLanguage=" TargetMode="External"/><Relationship Id="rId4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3.00.100&amp;municipioSelecionado=3109006&amp;orgaoSelecionado=273&amp;mesInicialSelecionado=1&amp;mesFinalSelecionado=12&amp;rs%3AParameterLanguage=" TargetMode="External"/><Relationship Id="rId4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3.00.102&amp;municipioSelecionado=3109006&amp;orgaoSelecionado=273&amp;mesInicialSelecionado=1&amp;mesFinalSelecionado=12&amp;rs%3AParameterLanguage=" TargetMode="External"/><Relationship Id="rId4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3.00.100&amp;municipioSelecionado=3109006&amp;orgaoSelecionado=273&amp;mesInicialSelecionado=1&amp;mesFinalSelecionado=12&amp;rs%3AParameterLanguage=" TargetMode="External"/><Relationship Id="rId4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6.00.102&amp;municipioSelecionado=3109006&amp;orgaoSelecionado=273&amp;mesInicialSelecionado=1&amp;mesFinalSelecionado=12&amp;rs%3AParameterLanguage=" TargetMode="External"/><Relationship Id="rId4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16.00.102&amp;municipioSelecionado=3109006&amp;orgaoSelecionado=273&amp;mesInicialSelecionado=1&amp;mesFinalSelecionado=12&amp;rs%3AParameterLanguage=" TargetMode="External"/><Relationship Id="rId4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94.00.102&amp;municipioSelecionado=3109006&amp;orgaoSelecionado=273&amp;mesInicialSelecionado=1&amp;mesFinalSelecionado=12&amp;rs%3AParameterLanguage=" TargetMode="External"/><Relationship Id="rId4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1.90.94.00.102&amp;municipioSelecionado=3109006&amp;orgaoSelecionado=273&amp;mesInicialSelecionado=1&amp;mesFinalSelecionado=12&amp;rs%3AParameterLanguage=" TargetMode="External"/><Relationship Id="rId4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14.00.102&amp;municipioSelecionado=3109006&amp;orgaoSelecionado=273&amp;mesInicialSelecionado=1&amp;mesFinalSelecionado=12&amp;rs%3AParameterLanguage=" TargetMode="External"/><Relationship Id="rId4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14.00.102&amp;municipioSelecionado=3109006&amp;orgaoSelecionado=273&amp;mesInicialSelecionado=1&amp;mesFinalSelecionado=12&amp;rs%3AParameterLanguage=" TargetMode="External"/><Relationship Id="rId11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39.00.100&amp;municipioSelecionado=3109006&amp;orgaoSelecionado=273&amp;mesInicialSelecionado=1&amp;mesFinalSelecionado=12&amp;rs%3AParameterLanguage=" TargetMode="External"/><Relationship Id="rId11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93.00.100&amp;municipioSelecionado=3109006&amp;orgaoSelecionado=273&amp;mesInicialSelecionado=1&amp;mesFinalSelecionado=12&amp;rs%3AParameterLanguage=" TargetMode="External"/><Relationship Id="rId11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04.123.0005.2116.3.3.90.93.00.100&amp;municipioSelecionado=3109006&amp;orgaoSelecionado=273&amp;mesInicialSelecionado=1&amp;mesFinalSelecionado=12&amp;rs%3AParameterLanguage=" TargetMode="External"/><Relationship Id="rId11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28.846.0005.2118.3.3.90.47.00.100&amp;municipioSelecionado=3109006&amp;orgaoSelecionado=273&amp;mesInicialSelecionado=1&amp;mesFinalSelecionado=12&amp;rs%3AParameterLanguage=" TargetMode="External"/><Relationship Id="rId11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7001.28.846.0005.2118.3.3.90.47.00.100&amp;municipioSelecionado=3109006&amp;orgaoSelecionado=273&amp;mesInicialSelecionado=1&amp;mesFinalSelecionado=12&amp;rs%3AParameterLanguage=" TargetMode="External"/><Relationship Id="rId11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1041.4.4.90.52.00.100&amp;municipioSelecionado=3109006&amp;orgaoSelecionado=273&amp;mesInicialSelecionado=1&amp;mesFinalSelecionado=12&amp;rs%3AParameterLanguage=" TargetMode="External"/><Relationship Id="rId11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1041.4.4.90.52.00.100&amp;municipioSelecionado=3109006&amp;orgaoSelecionado=273&amp;mesInicialSelecionado=1&amp;mesFinalSelecionado=12&amp;rs%3AParameterLanguage=" TargetMode="External"/><Relationship Id="rId11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04.00.100&amp;municipioSelecionado=3109006&amp;orgaoSelecionado=273&amp;mesInicialSelecionado=1&amp;mesFinalSelecionado=12&amp;rs%3AParameterLanguage=" TargetMode="External"/><Relationship Id="rId11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04.00.100&amp;municipioSelecionado=3109006&amp;orgaoSelecionado=273&amp;mesInicialSelecionado=1&amp;mesFinalSelecionado=12&amp;rs%3AParameterLanguage=" TargetMode="External"/><Relationship Id="rId11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11.00.100&amp;municipioSelecionado=3109006&amp;orgaoSelecionado=273&amp;mesInicialSelecionado=1&amp;mesFinalSelecionado=12&amp;rs%3AParameterLanguage=" TargetMode="External"/><Relationship Id="rId1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5.00.100&amp;municipioSelecionado=3109006&amp;orgaoSelecionado=273&amp;mesInicialSelecionado=1&amp;mesFinalSelecionado=12&amp;rs%3AParameterLanguage=" TargetMode="External"/><Relationship Id="rId1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6.00.100&amp;municipioSelecionado=3109006&amp;orgaoSelecionado=273&amp;mesInicialSelecionado=1&amp;mesFinalSelecionado=12&amp;rs%3AParameterLanguage=" TargetMode="External"/><Relationship Id="rId1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6.00.100&amp;municipioSelecionado=3109006&amp;orgaoSelecionado=273&amp;mesInicialSelecionado=1&amp;mesFinalSelecionado=12&amp;rs%3AParameterLanguage=" TargetMode="External"/><Relationship Id="rId1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9.00.100&amp;municipioSelecionado=3109006&amp;orgaoSelecionado=273&amp;mesInicialSelecionado=1&amp;mesFinalSelecionado=12&amp;rs%3AParameterLanguage=" TargetMode="External"/><Relationship Id="rId1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39.00.100&amp;municipioSelecionado=3109006&amp;orgaoSelecionado=273&amp;mesInicialSelecionado=1&amp;mesFinalSelecionado=12&amp;rs%3AParameterLanguage=" TargetMode="External"/><Relationship Id="rId1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47.00.100&amp;municipioSelecionado=3109006&amp;orgaoSelecionado=273&amp;mesInicialSelecionado=1&amp;mesFinalSelecionado=12&amp;rs%3AParameterLanguage=" TargetMode="External"/><Relationship Id="rId1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47.00.100&amp;municipioSelecionado=3109006&amp;orgaoSelecionado=273&amp;mesInicialSelecionado=1&amp;mesFinalSelecionado=12&amp;rs%3AParameterLanguage=" TargetMode="External"/><Relationship Id="rId1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93.00.100&amp;municipioSelecionado=3109006&amp;orgaoSelecionado=273&amp;mesInicialSelecionado=1&amp;mesFinalSelecionado=12&amp;rs%3AParameterLanguage=" TargetMode="External"/><Relationship Id="rId1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7.3.3.90.93.00.100&amp;municipioSelecionado=3109006&amp;orgaoSelecionado=273&amp;mesInicialSelecionado=1&amp;mesFinalSelecionado=12&amp;rs%3AParameterLanguage=" TargetMode="External"/><Relationship Id="rId1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3.1.90.91.00.100&amp;municipioSelecionado=3109006&amp;orgaoSelecionado=273&amp;mesInicialSelecionado=1&amp;mesFinalSelecionado=12&amp;rs%3AParameterLanguage=" TargetMode="External"/><Relationship Id="rId9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6.00.100&amp;municipioSelecionado=3109006&amp;orgaoSelecionado=273&amp;mesInicialSelecionado=1&amp;mesFinalSelecionado=12&amp;rs%3AParameterLanguage=" TargetMode="External"/><Relationship Id="rId9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6.00.129&amp;municipioSelecionado=3109006&amp;orgaoSelecionado=273&amp;mesInicialSelecionado=1&amp;mesFinalSelecionado=12&amp;rs%3AParameterLanguage=" TargetMode="External"/><Relationship Id="rId9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6.00.100&amp;municipioSelecionado=3109006&amp;orgaoSelecionado=273&amp;mesInicialSelecionado=1&amp;mesFinalSelecionado=12&amp;rs%3AParameterLanguage=" TargetMode="External"/><Relationship Id="rId9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9.00.100&amp;municipioSelecionado=3109006&amp;orgaoSelecionado=273&amp;mesInicialSelecionado=1&amp;mesFinalSelecionado=12&amp;rs%3AParameterLanguage=" TargetMode="External"/><Relationship Id="rId9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9.00.129&amp;municipioSelecionado=3109006&amp;orgaoSelecionado=273&amp;mesInicialSelecionado=1&amp;mesFinalSelecionado=12&amp;rs%3AParameterLanguage=" TargetMode="External"/><Relationship Id="rId9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8.3.3.90.39.00.100&amp;municipioSelecionado=3109006&amp;orgaoSelecionado=273&amp;mesInicialSelecionado=1&amp;mesFinalSelecionado=12&amp;rs%3AParameterLanguage=" TargetMode="External"/><Relationship Id="rId9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20.3.3.90.32.00.100&amp;municipioSelecionado=3109006&amp;orgaoSelecionado=273&amp;mesInicialSelecionado=1&amp;mesFinalSelecionado=12&amp;rs%3AParameterLanguage=" TargetMode="External"/><Relationship Id="rId9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20.3.3.90.32.00.100&amp;municipioSelecionado=3109006&amp;orgaoSelecionado=273&amp;mesInicialSelecionado=1&amp;mesFinalSelecionado=12&amp;rs%3AParameterLanguage=" TargetMode="External"/><Relationship Id="rId9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32.00.100&amp;municipioSelecionado=3109006&amp;orgaoSelecionado=273&amp;mesInicialSelecionado=1&amp;mesFinalSelecionado=12&amp;rs%3AParameterLanguage=" TargetMode="External"/><Relationship Id="rId9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32.00.156&amp;municipioSelecionado=3109006&amp;orgaoSelecionado=273&amp;mesInicialSelecionado=1&amp;mesFinalSelecionado=12&amp;rs%3AParameterLanguage=" TargetMode="External"/><Relationship Id="rId6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02&amp;municipioSelecionado=3109006&amp;orgaoSelecionado=273&amp;mesInicialSelecionado=1&amp;mesFinalSelecionado=12&amp;rs%3AParameterLanguage=" TargetMode="External"/><Relationship Id="rId6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48&amp;municipioSelecionado=3109006&amp;orgaoSelecionado=273&amp;mesInicialSelecionado=1&amp;mesFinalSelecionado=12&amp;rs%3AParameterLanguage=" TargetMode="External"/><Relationship Id="rId6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49&amp;municipioSelecionado=3109006&amp;orgaoSelecionado=273&amp;mesInicialSelecionado=1&amp;mesFinalSelecionado=12&amp;rs%3AParameterLanguage=" TargetMode="External"/><Relationship Id="rId6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50&amp;municipioSelecionado=3109006&amp;orgaoSelecionado=273&amp;mesInicialSelecionado=1&amp;mesFinalSelecionado=12&amp;rs%3AParameterLanguage=" TargetMode="External"/><Relationship Id="rId6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55&amp;municipioSelecionado=3109006&amp;orgaoSelecionado=273&amp;mesInicialSelecionado=1&amp;mesFinalSelecionado=12&amp;rs%3AParameterLanguage=" TargetMode="External"/><Relationship Id="rId6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0.00.100&amp;municipioSelecionado=3109006&amp;orgaoSelecionado=273&amp;mesInicialSelecionado=1&amp;mesFinalSelecionado=12&amp;rs%3AParameterLanguage=" TargetMode="External"/><Relationship Id="rId6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02&amp;municipioSelecionado=3109006&amp;orgaoSelecionado=273&amp;mesInicialSelecionado=1&amp;mesFinalSelecionado=12&amp;rs%3AParameterLanguage=" TargetMode="External"/><Relationship Id="rId6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48&amp;municipioSelecionado=3109006&amp;orgaoSelecionado=273&amp;mesInicialSelecionado=1&amp;mesFinalSelecionado=12&amp;rs%3AParameterLanguage=" TargetMode="External"/><Relationship Id="rId6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49&amp;municipioSelecionado=3109006&amp;orgaoSelecionado=273&amp;mesInicialSelecionado=1&amp;mesFinalSelecionado=12&amp;rs%3AParameterLanguage=" TargetMode="External"/><Relationship Id="rId6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50&amp;municipioSelecionado=3109006&amp;orgaoSelecionado=273&amp;mesInicialSelecionado=1&amp;mesFinalSelecionado=12&amp;rs%3AParameterLanguage=" TargetMode="External"/><Relationship Id="rId14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3.2.90.22.00.100&amp;municipioSelecionado=3109006&amp;orgaoSelecionado=273&amp;mesInicialSelecionado=1&amp;mesFinalSelecionado=12&amp;rs%3AParameterLanguage=" TargetMode="External"/><Relationship Id="rId14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4.6.90.71.00.100&amp;municipioSelecionado=3109006&amp;orgaoSelecionado=273&amp;mesInicialSelecionado=1&amp;mesFinalSelecionado=12&amp;rs%3AParameterLanguage=" TargetMode="External"/><Relationship Id="rId14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239.4.6.90.71.00.100&amp;municipioSelecionado=3109006&amp;orgaoSelecionado=273&amp;mesInicialSelecionado=1&amp;mesFinalSelecionado=12&amp;rs%3AParameterLanguage=" TargetMode="External"/><Relationship Id="rId14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04.00.100&amp;municipioSelecionado=3109006&amp;orgaoSelecionado=273&amp;mesInicialSelecionado=1&amp;mesFinalSelecionado=12&amp;rs%3AParameterLanguage=" TargetMode="External"/><Relationship Id="rId14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04.00.100&amp;municipioSelecionado=3109006&amp;orgaoSelecionado=273&amp;mesInicialSelecionado=1&amp;mesFinalSelecionado=12&amp;rs%3AParameterLanguage=" TargetMode="External"/><Relationship Id="rId14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11.00.100&amp;municipioSelecionado=3109006&amp;orgaoSelecionado=273&amp;mesInicialSelecionado=1&amp;mesFinalSelecionado=12&amp;rs%3AParameterLanguage=" TargetMode="External"/><Relationship Id="rId14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11.00.100&amp;municipioSelecionado=3109006&amp;orgaoSelecionado=273&amp;mesInicialSelecionado=1&amp;mesFinalSelecionado=12&amp;rs%3AParameterLanguage=" TargetMode="External"/><Relationship Id="rId14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13.00.100&amp;municipioSelecionado=3109006&amp;orgaoSelecionado=273&amp;mesInicialSelecionado=1&amp;mesFinalSelecionado=12&amp;rs%3AParameterLanguage=" TargetMode="External"/><Relationship Id="rId14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13.00.100&amp;municipioSelecionado=3109006&amp;orgaoSelecionado=273&amp;mesInicialSelecionado=1&amp;mesFinalSelecionado=12&amp;rs%3AParameterLanguage=" TargetMode="External"/><Relationship Id="rId14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94.00.100&amp;municipioSelecionado=3109006&amp;orgaoSelecionado=273&amp;mesInicialSelecionado=1&amp;mesFinalSelecionado=12&amp;rs%3AParameterLanguage=" TargetMode="External"/><Relationship Id="rId4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0.00.102&amp;municipioSelecionado=3109006&amp;orgaoSelecionado=273&amp;mesInicialSelecionado=1&amp;mesFinalSelecionado=12&amp;rs%3AParameterLanguage=" TargetMode="External"/><Relationship Id="rId4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0.00.123&amp;municipioSelecionado=3109006&amp;orgaoSelecionado=273&amp;mesInicialSelecionado=1&amp;mesFinalSelecionado=12&amp;rs%3AParameterLanguage=" TargetMode="External"/><Relationship Id="rId4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0.00.148&amp;municipioSelecionado=3109006&amp;orgaoSelecionado=273&amp;mesInicialSelecionado=1&amp;mesFinalSelecionado=12&amp;rs%3AParameterLanguage=" TargetMode="External"/><Relationship Id="rId4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0.00.102&amp;municipioSelecionado=3109006&amp;orgaoSelecionado=273&amp;mesInicialSelecionado=1&amp;mesFinalSelecionado=12&amp;rs%3AParameterLanguage=" TargetMode="External"/><Relationship Id="rId4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3.00.102&amp;municipioSelecionado=3109006&amp;orgaoSelecionado=273&amp;mesInicialSelecionado=1&amp;mesFinalSelecionado=12&amp;rs%3AParameterLanguage=" TargetMode="External"/><Relationship Id="rId4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3.00.102&amp;municipioSelecionado=3109006&amp;orgaoSelecionado=273&amp;mesInicialSelecionado=1&amp;mesFinalSelecionado=12&amp;rs%3AParameterLanguage=" TargetMode="External"/><Relationship Id="rId4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4.00.102&amp;municipioSelecionado=3109006&amp;orgaoSelecionado=273&amp;mesInicialSelecionado=1&amp;mesFinalSelecionado=12&amp;rs%3AParameterLanguage=" TargetMode="External"/><Relationship Id="rId4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4.00.102&amp;municipioSelecionado=3109006&amp;orgaoSelecionado=273&amp;mesInicialSelecionado=1&amp;mesFinalSelecionado=12&amp;rs%3AParameterLanguage=" TargetMode="External"/><Relationship Id="rId4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6.00.102&amp;municipioSelecionado=3109006&amp;orgaoSelecionado=273&amp;mesInicialSelecionado=1&amp;mesFinalSelecionado=12&amp;rs%3AParameterLanguage=" TargetMode="External"/><Relationship Id="rId4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6.00.148&amp;municipioSelecionado=3109006&amp;orgaoSelecionado=273&amp;mesInicialSelecionado=1&amp;mesFinalSelecionado=12&amp;rs%3AParameterLanguage=" TargetMode="External"/><Relationship Id="rId11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11.00.100&amp;municipioSelecionado=3109006&amp;orgaoSelecionado=273&amp;mesInicialSelecionado=1&amp;mesFinalSelecionado=12&amp;rs%3AParameterLanguage=" TargetMode="External"/><Relationship Id="rId11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13.00.100&amp;municipioSelecionado=3109006&amp;orgaoSelecionado=273&amp;mesInicialSelecionado=1&amp;mesFinalSelecionado=12&amp;rs%3AParameterLanguage=" TargetMode="External"/><Relationship Id="rId11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13.00.100&amp;municipioSelecionado=3109006&amp;orgaoSelecionado=273&amp;mesInicialSelecionado=1&amp;mesFinalSelecionado=12&amp;rs%3AParameterLanguage=" TargetMode="External"/><Relationship Id="rId11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94.00.100&amp;municipioSelecionado=3109006&amp;orgaoSelecionado=273&amp;mesInicialSelecionado=1&amp;mesFinalSelecionado=12&amp;rs%3AParameterLanguage=" TargetMode="External"/><Relationship Id="rId11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1.90.94.00.100&amp;municipioSelecionado=3109006&amp;orgaoSelecionado=273&amp;mesInicialSelecionado=1&amp;mesFinalSelecionado=12&amp;rs%3AParameterLanguage=" TargetMode="External"/><Relationship Id="rId11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14.00.100&amp;municipioSelecionado=3109006&amp;orgaoSelecionado=273&amp;mesInicialSelecionado=1&amp;mesFinalSelecionado=12&amp;rs%3AParameterLanguage=" TargetMode="External"/><Relationship Id="rId11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14.00.100&amp;municipioSelecionado=3109006&amp;orgaoSelecionado=273&amp;mesInicialSelecionado=1&amp;mesFinalSelecionado=12&amp;rs%3AParameterLanguage=" TargetMode="External"/><Relationship Id="rId11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0.00.100&amp;municipioSelecionado=3109006&amp;orgaoSelecionado=273&amp;mesInicialSelecionado=1&amp;mesFinalSelecionado=12&amp;rs%3AParameterLanguage=" TargetMode="External"/><Relationship Id="rId11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0.00.100&amp;municipioSelecionado=3109006&amp;orgaoSelecionado=273&amp;mesInicialSelecionado=1&amp;mesFinalSelecionado=12&amp;rs%3AParameterLanguage=" TargetMode="External"/><Relationship Id="rId11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3.00.100&amp;municipioSelecionado=3109006&amp;orgaoSelecionado=273&amp;mesInicialSelecionado=1&amp;mesFinalSelecionado=12&amp;rs%3AParameterLanguage=" TargetMode="External"/><Relationship Id="rId1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3.1.90.91.00.100&amp;municipioSelecionado=3109006&amp;orgaoSelecionado=273&amp;mesInicialSelecionado=1&amp;mesFinalSelecionado=12&amp;rs%3AParameterLanguage=" TargetMode="External"/><Relationship Id="rId1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3.3.90.91.00.100&amp;municipioSelecionado=3109006&amp;orgaoSelecionado=273&amp;mesInicialSelecionado=1&amp;mesFinalSelecionado=12&amp;rs%3AParameterLanguage=" TargetMode="External"/><Relationship Id="rId1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3.3.90.91.00.100&amp;municipioSelecionado=3109006&amp;orgaoSelecionado=273&amp;mesInicialSelecionado=1&amp;mesFinalSelecionado=12&amp;rs%3AParameterLanguage=" TargetMode="External"/><Relationship Id="rId1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4.4.90.91.00.100&amp;municipioSelecionado=3109006&amp;orgaoSelecionado=273&amp;mesInicialSelecionado=1&amp;mesFinalSelecionado=12&amp;rs%3AParameterLanguage=" TargetMode="External"/><Relationship Id="rId1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1001.02.062.0004.2018.4.4.90.91.00.100&amp;municipioSelecionado=3109006&amp;orgaoSelecionado=273&amp;mesInicialSelecionado=1&amp;mesFinalSelecionado=12&amp;rs%3AParameterLanguage=" TargetMode="External"/><Relationship Id="rId1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1008.4.4.90.52.00.100&amp;municipioSelecionado=3109006&amp;orgaoSelecionado=273&amp;mesInicialSelecionado=1&amp;mesFinalSelecionado=12&amp;rs%3AParameterLanguage=" TargetMode="External"/><Relationship Id="rId1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1008.4.4.90.52.00.100&amp;municipioSelecionado=3109006&amp;orgaoSelecionado=273&amp;mesInicialSelecionado=1&amp;mesFinalSelecionado=12&amp;rs%3AParameterLanguage=" TargetMode="External"/><Relationship Id="rId1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04.00.101&amp;municipioSelecionado=3109006&amp;orgaoSelecionado=273&amp;mesInicialSelecionado=1&amp;mesFinalSelecionado=12&amp;rs%3AParameterLanguage=" TargetMode="External"/><Relationship Id="rId1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04.00.119&amp;municipioSelecionado=3109006&amp;orgaoSelecionado=273&amp;mesInicialSelecionado=1&amp;mesFinalSelecionado=12&amp;rs%3AParameterLanguage=" TargetMode="External"/><Relationship Id="rId1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04.00.101&amp;municipioSelecionado=3109006&amp;orgaoSelecionado=273&amp;mesInicialSelecionado=1&amp;mesFinalSelecionado=12&amp;rs%3AParameterLanguage=" TargetMode="External"/><Relationship Id="rId9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32.00.229&amp;municipioSelecionado=3109006&amp;orgaoSelecionado=273&amp;mesInicialSelecionado=1&amp;mesFinalSelecionado=12&amp;rs%3AParameterLanguage=" TargetMode="External"/><Relationship Id="rId9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32.00.100&amp;municipioSelecionado=3109006&amp;orgaoSelecionado=273&amp;mesInicialSelecionado=1&amp;mesFinalSelecionado=12&amp;rs%3AParameterLanguage=" TargetMode="External"/><Relationship Id="rId9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48.00.100&amp;municipioSelecionado=3109006&amp;orgaoSelecionado=273&amp;mesInicialSelecionado=1&amp;mesFinalSelecionado=12&amp;rs%3AParameterLanguage=" TargetMode="External"/><Relationship Id="rId9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48.00.156&amp;municipioSelecionado=3109006&amp;orgaoSelecionado=273&amp;mesInicialSelecionado=1&amp;mesFinalSelecionado=12&amp;rs%3AParameterLanguage=" TargetMode="External"/><Relationship Id="rId9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69.3.3.90.48.00.100&amp;municipioSelecionado=3109006&amp;orgaoSelecionado=273&amp;mesInicialSelecionado=1&amp;mesFinalSelecionado=12&amp;rs%3AParameterLanguage=" TargetMode="External"/><Relationship Id="rId9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70.3.3.90.32.00.100&amp;municipioSelecionado=3109006&amp;orgaoSelecionado=273&amp;mesInicialSelecionado=1&amp;mesFinalSelecionado=12&amp;rs%3AParameterLanguage=" TargetMode="External"/><Relationship Id="rId9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70.3.3.90.32.00.100&amp;municipioSelecionado=3109006&amp;orgaoSelecionado=273&amp;mesInicialSelecionado=1&amp;mesFinalSelecionado=12&amp;rs%3AParameterLanguage=" TargetMode="External"/><Relationship Id="rId9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70.3.3.90.48.00.100&amp;municipioSelecionado=3109006&amp;orgaoSelecionado=273&amp;mesInicialSelecionado=1&amp;mesFinalSelecionado=12&amp;rs%3AParameterLanguage=" TargetMode="External"/><Relationship Id="rId9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70.3.3.90.48.00.100&amp;municipioSelecionado=3109006&amp;orgaoSelecionado=273&amp;mesInicialSelecionado=1&amp;mesFinalSelecionado=12&amp;rs%3AParameterLanguage=" TargetMode="External"/><Relationship Id="rId9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1035.4.4.90.52.00.100&amp;municipioSelecionado=3109006&amp;orgaoSelecionado=273&amp;mesInicialSelecionado=1&amp;mesFinalSelecionado=12&amp;rs%3AParameterLanguage=" TargetMode="External"/><Relationship Id="rId6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6.00.102&amp;municipioSelecionado=3109006&amp;orgaoSelecionado=273&amp;mesInicialSelecionado=1&amp;mesFinalSelecionado=12&amp;rs%3AParameterLanguage=" TargetMode="External"/><Relationship Id="rId6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02&amp;municipioSelecionado=3109006&amp;orgaoSelecionado=273&amp;mesInicialSelecionado=1&amp;mesFinalSelecionado=12&amp;rs%3AParameterLanguage=" TargetMode="External"/><Relationship Id="rId6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48&amp;municipioSelecionado=3109006&amp;orgaoSelecionado=273&amp;mesInicialSelecionado=1&amp;mesFinalSelecionado=12&amp;rs%3AParameterLanguage=" TargetMode="External"/><Relationship Id="rId6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49&amp;municipioSelecionado=3109006&amp;orgaoSelecionado=273&amp;mesInicialSelecionado=1&amp;mesFinalSelecionado=12&amp;rs%3AParameterLanguage=" TargetMode="External"/><Relationship Id="rId6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50&amp;municipioSelecionado=3109006&amp;orgaoSelecionado=273&amp;mesInicialSelecionado=1&amp;mesFinalSelecionado=12&amp;rs%3AParameterLanguage=" TargetMode="External"/><Relationship Id="rId6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55&amp;municipioSelecionado=3109006&amp;orgaoSelecionado=273&amp;mesInicialSelecionado=1&amp;mesFinalSelecionado=12&amp;rs%3AParameterLanguage=" TargetMode="External"/><Relationship Id="rId6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39.00.102&amp;municipioSelecionado=3109006&amp;orgaoSelecionado=273&amp;mesInicialSelecionado=1&amp;mesFinalSelecionado=12&amp;rs%3AParameterLanguage=" TargetMode="External"/><Relationship Id="rId6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92.00.102&amp;municipioSelecionado=3109006&amp;orgaoSelecionado=273&amp;mesInicialSelecionado=1&amp;mesFinalSelecionado=12&amp;rs%3AParameterLanguage=" TargetMode="External"/><Relationship Id="rId6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3.3.3.90.92.00.102&amp;municipioSelecionado=3109006&amp;orgaoSelecionado=273&amp;mesInicialSelecionado=1&amp;mesFinalSelecionado=12&amp;rs%3AParameterLanguage=" TargetMode="External"/><Relationship Id="rId6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1145.4.4.90.52.00.100&amp;municipioSelecionado=3109006&amp;orgaoSelecionado=273&amp;mesInicialSelecionado=1&amp;mesFinalSelecionado=12&amp;rs%3AParameterLanguage=" TargetMode="External"/><Relationship Id="rId13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1158.4.4.90.61.00.100&amp;municipioSelecionado=3109006&amp;orgaoSelecionado=273&amp;mesInicialSelecionado=1&amp;mesFinalSelecionado=12&amp;rs%3AParameterLanguage=" TargetMode="External"/><Relationship Id="rId13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1158.4.4.90.61.00.100&amp;municipioSelecionado=3109006&amp;orgaoSelecionado=273&amp;mesInicialSelecionado=1&amp;mesFinalSelecionado=12&amp;rs%3AParameterLanguage=" TargetMode="External"/><Relationship Id="rId13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32.3.3.50.41.00.100&amp;municipioSelecionado=3109006&amp;orgaoSelecionado=273&amp;mesInicialSelecionado=1&amp;mesFinalSelecionado=12&amp;rs%3AParameterLanguage=" TargetMode="External"/><Relationship Id="rId13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32.3.3.50.41.00.100&amp;municipioSelecionado=3109006&amp;orgaoSelecionado=273&amp;mesInicialSelecionado=1&amp;mesFinalSelecionado=12&amp;rs%3AParameterLanguage=" TargetMode="External"/><Relationship Id="rId13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34.3.3.90.39.00.100&amp;municipioSelecionado=3109006&amp;orgaoSelecionado=273&amp;mesInicialSelecionado=1&amp;mesFinalSelecionado=12&amp;rs%3AParameterLanguage=" TargetMode="External"/><Relationship Id="rId13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34.3.3.90.39.00.100&amp;municipioSelecionado=3109006&amp;orgaoSelecionado=273&amp;mesInicialSelecionado=1&amp;mesFinalSelecionado=12&amp;rs%3AParameterLanguage=" TargetMode="External"/><Relationship Id="rId13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68.3.3.90.39.00.100&amp;municipioSelecionado=3109006&amp;orgaoSelecionado=273&amp;mesInicialSelecionado=1&amp;mesFinalSelecionado=12&amp;rs%3AParameterLanguage=" TargetMode="External"/><Relationship Id="rId13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168.3.3.90.39.00.100&amp;municipioSelecionado=3109006&amp;orgaoSelecionado=273&amp;mesInicialSelecionado=1&amp;mesFinalSelecionado=12&amp;rs%3AParameterLanguage=" TargetMode="External"/><Relationship Id="rId13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04.00.100&amp;municipioSelecionado=3109006&amp;orgaoSelecionado=273&amp;mesInicialSelecionado=1&amp;mesFinalSelecionado=12&amp;rs%3AParameterLanguage=" TargetMode="External"/><Relationship Id="rId13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04.00.100&amp;municipioSelecionado=3109006&amp;orgaoSelecionado=273&amp;mesInicialSelecionado=1&amp;mesFinalSelecionado=12&amp;rs%3AParameterLanguage=" TargetMode="External"/><Relationship Id="rId3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04.00.118&amp;municipioSelecionado=3109006&amp;orgaoSelecionado=273&amp;mesInicialSelecionado=1&amp;mesFinalSelecionado=12&amp;rs%3AParameterLanguage=" TargetMode="External"/><Relationship Id="rId3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04.00.119&amp;municipioSelecionado=3109006&amp;orgaoSelecionado=273&amp;mesInicialSelecionado=1&amp;mesFinalSelecionado=12&amp;rs%3AParameterLanguage=" TargetMode="External"/><Relationship Id="rId3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04.00.101&amp;municipioSelecionado=3109006&amp;orgaoSelecionado=273&amp;mesInicialSelecionado=1&amp;mesFinalSelecionado=12&amp;rs%3AParameterLanguage=" TargetMode="External"/><Relationship Id="rId3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1.00.101&amp;municipioSelecionado=3109006&amp;orgaoSelecionado=273&amp;mesInicialSelecionado=1&amp;mesFinalSelecionado=12&amp;rs%3AParameterLanguage=" TargetMode="External"/><Relationship Id="rId3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1.00.118&amp;municipioSelecionado=3109006&amp;orgaoSelecionado=273&amp;mesInicialSelecionado=1&amp;mesFinalSelecionado=12&amp;rs%3AParameterLanguage=" TargetMode="External"/><Relationship Id="rId3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1.00.119&amp;municipioSelecionado=3109006&amp;orgaoSelecionado=273&amp;mesInicialSelecionado=1&amp;mesFinalSelecionado=12&amp;rs%3AParameterLanguage=" TargetMode="External"/><Relationship Id="rId3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1.00.101&amp;municipioSelecionado=3109006&amp;orgaoSelecionado=273&amp;mesInicialSelecionado=1&amp;mesFinalSelecionado=12&amp;rs%3AParameterLanguage=" TargetMode="External"/><Relationship Id="rId3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3.00.101&amp;municipioSelecionado=3109006&amp;orgaoSelecionado=273&amp;mesInicialSelecionado=1&amp;mesFinalSelecionado=12&amp;rs%3AParameterLanguage=" TargetMode="External"/><Relationship Id="rId3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3.00.118&amp;municipioSelecionado=3109006&amp;orgaoSelecionado=273&amp;mesInicialSelecionado=1&amp;mesFinalSelecionado=12&amp;rs%3AParameterLanguage=" TargetMode="External"/><Relationship Id="rId3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3.00.119&amp;municipioSelecionado=3109006&amp;orgaoSelecionado=273&amp;mesInicialSelecionado=1&amp;mesFinalSelecionado=12&amp;rs%3AParameterLanguage=" TargetMode="External"/><Relationship Id="rId11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3.00.100&amp;municipioSelecionado=3109006&amp;orgaoSelecionado=273&amp;mesInicialSelecionado=1&amp;mesFinalSelecionado=12&amp;rs%3AParameterLanguage=" TargetMode="External"/><Relationship Id="rId11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4.00.100&amp;municipioSelecionado=3109006&amp;orgaoSelecionado=273&amp;mesInicialSelecionado=1&amp;mesFinalSelecionado=12&amp;rs%3AParameterLanguage=" TargetMode="External"/><Relationship Id="rId11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4.00.100&amp;municipioSelecionado=3109006&amp;orgaoSelecionado=273&amp;mesInicialSelecionado=1&amp;mesFinalSelecionado=12&amp;rs%3AParameterLanguage=" TargetMode="External"/><Relationship Id="rId11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5.00.100&amp;municipioSelecionado=3109006&amp;orgaoSelecionado=273&amp;mesInicialSelecionado=1&amp;mesFinalSelecionado=12&amp;rs%3AParameterLanguage=" TargetMode="External"/><Relationship Id="rId11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5.00.100&amp;municipioSelecionado=3109006&amp;orgaoSelecionado=273&amp;mesInicialSelecionado=1&amp;mesFinalSelecionado=12&amp;rs%3AParameterLanguage=" TargetMode="External"/><Relationship Id="rId11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6.00.100&amp;municipioSelecionado=3109006&amp;orgaoSelecionado=273&amp;mesInicialSelecionado=1&amp;mesFinalSelecionado=12&amp;rs%3AParameterLanguage=" TargetMode="External"/><Relationship Id="rId11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6.00.100&amp;municipioSelecionado=3109006&amp;orgaoSelecionado=273&amp;mesInicialSelecionado=1&amp;mesFinalSelecionado=12&amp;rs%3AParameterLanguage=" TargetMode="External"/><Relationship Id="rId11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9.00.100&amp;municipioSelecionado=3109006&amp;orgaoSelecionado=273&amp;mesInicialSelecionado=1&amp;mesFinalSelecionado=12&amp;rs%3AParameterLanguage=" TargetMode="External"/><Relationship Id="rId11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39.00.100&amp;municipioSelecionado=3109006&amp;orgaoSelecionado=273&amp;mesInicialSelecionado=1&amp;mesFinalSelecionado=12&amp;rs%3AParameterLanguage=" TargetMode="External"/><Relationship Id="rId11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47.00.100&amp;municipioSelecionado=3109006&amp;orgaoSelecionado=273&amp;mesInicialSelecionado=1&amp;mesFinalSelecionado=12&amp;rs%3AParameterLanguage=" TargetMode="External"/><Relationship Id="rId1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1.00.101&amp;municipioSelecionado=3109006&amp;orgaoSelecionado=273&amp;mesInicialSelecionado=1&amp;mesFinalSelecionado=12&amp;rs%3AParameterLanguage=" TargetMode="External"/><Relationship Id="rId1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1.00.119&amp;municipioSelecionado=3109006&amp;orgaoSelecionado=273&amp;mesInicialSelecionado=1&amp;mesFinalSelecionado=12&amp;rs%3AParameterLanguage=" TargetMode="External"/><Relationship Id="rId1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1.00.101&amp;municipioSelecionado=3109006&amp;orgaoSelecionado=273&amp;mesInicialSelecionado=1&amp;mesFinalSelecionado=12&amp;rs%3AParameterLanguage=" TargetMode="External"/><Relationship Id="rId1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3.00.101&amp;municipioSelecionado=3109006&amp;orgaoSelecionado=273&amp;mesInicialSelecionado=1&amp;mesFinalSelecionado=12&amp;rs%3AParameterLanguage=" TargetMode="External"/><Relationship Id="rId1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3.00.119&amp;municipioSelecionado=3109006&amp;orgaoSelecionado=273&amp;mesInicialSelecionado=1&amp;mesFinalSelecionado=12&amp;rs%3AParameterLanguage=" TargetMode="External"/><Relationship Id="rId1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13.00.101&amp;municipioSelecionado=3109006&amp;orgaoSelecionado=273&amp;mesInicialSelecionado=1&amp;mesFinalSelecionado=12&amp;rs%3AParameterLanguage=" TargetMode="External"/><Relationship Id="rId1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94.00.100&amp;municipioSelecionado=3109006&amp;orgaoSelecionado=273&amp;mesInicialSelecionado=1&amp;mesFinalSelecionado=12&amp;rs%3AParameterLanguage=" TargetMode="External"/><Relationship Id="rId1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94.00.101&amp;municipioSelecionado=3109006&amp;orgaoSelecionado=273&amp;mesInicialSelecionado=1&amp;mesFinalSelecionado=12&amp;rs%3AParameterLanguage=" TargetMode="External"/><Relationship Id="rId1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1.90.94.00.100&amp;municipioSelecionado=3109006&amp;orgaoSelecionado=273&amp;mesInicialSelecionado=1&amp;mesFinalSelecionado=12&amp;rs%3AParameterLanguage=" TargetMode="External"/><Relationship Id="rId1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14.00.100&amp;municipioSelecionado=3109006&amp;orgaoSelecionado=273&amp;mesInicialSelecionado=1&amp;mesFinalSelecionado=12&amp;rs%3AParameterLanguage=" TargetMode="External"/><Relationship Id="rId9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1035.4.4.90.52.00.100&amp;municipioSelecionado=3109006&amp;orgaoSelecionado=273&amp;mesInicialSelecionado=1&amp;mesFinalSelecionado=12&amp;rs%3AParameterLanguage=" TargetMode="External"/><Relationship Id="rId9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3.3.3.50.43.00.100&amp;municipioSelecionado=3109006&amp;orgaoSelecionado=273&amp;mesInicialSelecionado=1&amp;mesFinalSelecionado=12&amp;rs%3AParameterLanguage=" TargetMode="External"/><Relationship Id="rId9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3.3.3.50.43.00.200&amp;municipioSelecionado=3109006&amp;orgaoSelecionado=273&amp;mesInicialSelecionado=1&amp;mesFinalSelecionado=12&amp;rs%3AParameterLanguage=" TargetMode="External"/><Relationship Id="rId9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3.3.3.50.43.00.100&amp;municipioSelecionado=3109006&amp;orgaoSelecionado=273&amp;mesInicialSelecionado=1&amp;mesFinalSelecionado=12&amp;rs%3AParameterLanguage=" TargetMode="External"/><Relationship Id="rId9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0.00.100&amp;municipioSelecionado=3109006&amp;orgaoSelecionado=273&amp;mesInicialSelecionado=1&amp;mesFinalSelecionado=12&amp;rs%3AParameterLanguage=" TargetMode="External"/><Relationship Id="rId9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0.00.100&amp;municipioSelecionado=3109006&amp;orgaoSelecionado=273&amp;mesInicialSelecionado=1&amp;mesFinalSelecionado=12&amp;rs%3AParameterLanguage=" TargetMode="External"/><Relationship Id="rId9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9.00.100&amp;municipioSelecionado=3109006&amp;orgaoSelecionado=273&amp;mesInicialSelecionado=1&amp;mesFinalSelecionado=12&amp;rs%3AParameterLanguage=" TargetMode="External"/><Relationship Id="rId9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9.00.200&amp;municipioSelecionado=3109006&amp;orgaoSelecionado=273&amp;mesInicialSelecionado=1&amp;mesFinalSelecionado=12&amp;rs%3AParameterLanguage=" TargetMode="External"/><Relationship Id="rId9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39.00.100&amp;municipioSelecionado=3109006&amp;orgaoSelecionado=273&amp;mesInicialSelecionado=1&amp;mesFinalSelecionado=12&amp;rs%3AParameterLanguage=" TargetMode="External"/><Relationship Id="rId9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48.00.100&amp;municipioSelecionado=3109006&amp;orgaoSelecionado=273&amp;mesInicialSelecionado=1&amp;mesFinalSelecionado=12&amp;rs%3AParameterLanguage=" TargetMode="External"/><Relationship Id="rId6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1145.4.4.90.52.00.100&amp;municipioSelecionado=3109006&amp;orgaoSelecionado=273&amp;mesInicialSelecionado=1&amp;mesFinalSelecionado=12&amp;rs%3AParameterLanguage=" TargetMode="External"/><Relationship Id="rId6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054.3.3.90.30.00.100&amp;municipioSelecionado=3109006&amp;orgaoSelecionado=273&amp;mesInicialSelecionado=1&amp;mesFinalSelecionado=12&amp;rs%3AParameterLanguage=" TargetMode="External"/><Relationship Id="rId6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054.3.3.90.30.00.100&amp;municipioSelecionado=3109006&amp;orgaoSelecionado=273&amp;mesInicialSelecionado=1&amp;mesFinalSelecionado=12&amp;rs%3AParameterLanguage=" TargetMode="External"/><Relationship Id="rId6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054.3.3.90.39.00.100&amp;municipioSelecionado=3109006&amp;orgaoSelecionado=273&amp;mesInicialSelecionado=1&amp;mesFinalSelecionado=12&amp;rs%3AParameterLanguage=" TargetMode="External"/><Relationship Id="rId6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054.3.3.90.39.00.100&amp;municipioSelecionado=3109006&amp;orgaoSelecionado=273&amp;mesInicialSelecionado=1&amp;mesFinalSelecionado=12&amp;rs%3AParameterLanguage=" TargetMode="External"/><Relationship Id="rId6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3.2.90.21.00.100&amp;municipioSelecionado=3109006&amp;orgaoSelecionado=273&amp;mesInicialSelecionado=1&amp;mesFinalSelecionado=12&amp;rs%3AParameterLanguage=" TargetMode="External"/><Relationship Id="rId6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3.2.90.21.00.100&amp;municipioSelecionado=3109006&amp;orgaoSelecionado=273&amp;mesInicialSelecionado=1&amp;mesFinalSelecionado=12&amp;rs%3AParameterLanguage=" TargetMode="External"/><Relationship Id="rId6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3.2.90.22.00.100&amp;municipioSelecionado=3109006&amp;orgaoSelecionado=273&amp;mesInicialSelecionado=1&amp;mesFinalSelecionado=12&amp;rs%3AParameterLanguage=" TargetMode="External"/><Relationship Id="rId6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3.2.90.22.00.100&amp;municipioSelecionado=3109006&amp;orgaoSelecionado=273&amp;mesInicialSelecionado=1&amp;mesFinalSelecionado=12&amp;rs%3AParameterLanguage=" TargetMode="External"/><Relationship Id="rId6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4.6.90.71.00.100&amp;municipioSelecionado=3109006&amp;orgaoSelecionado=273&amp;mesInicialSelecionado=1&amp;mesFinalSelecionado=12&amp;rs%3AParameterLanguage=" TargetMode="External"/><Relationship Id="rId13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11.00.100&amp;municipioSelecionado=3109006&amp;orgaoSelecionado=273&amp;mesInicialSelecionado=1&amp;mesFinalSelecionado=12&amp;rs%3AParameterLanguage=" TargetMode="External"/><Relationship Id="rId13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11.00.100&amp;municipioSelecionado=3109006&amp;orgaoSelecionado=273&amp;mesInicialSelecionado=1&amp;mesFinalSelecionado=12&amp;rs%3AParameterLanguage=" TargetMode="External"/><Relationship Id="rId13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13.00.100&amp;municipioSelecionado=3109006&amp;orgaoSelecionado=273&amp;mesInicialSelecionado=1&amp;mesFinalSelecionado=12&amp;rs%3AParameterLanguage=" TargetMode="External"/><Relationship Id="rId13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13.00.100&amp;municipioSelecionado=3109006&amp;orgaoSelecionado=273&amp;mesInicialSelecionado=1&amp;mesFinalSelecionado=12&amp;rs%3AParameterLanguage=" TargetMode="External"/><Relationship Id="rId13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94.00.100&amp;municipioSelecionado=3109006&amp;orgaoSelecionado=273&amp;mesInicialSelecionado=1&amp;mesFinalSelecionado=12&amp;rs%3AParameterLanguage=" TargetMode="External"/><Relationship Id="rId13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1.90.94.00.100&amp;municipioSelecionado=3109006&amp;orgaoSelecionado=273&amp;mesInicialSelecionado=1&amp;mesFinalSelecionado=12&amp;rs%3AParameterLanguage=" TargetMode="External"/><Relationship Id="rId13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14.00.100&amp;municipioSelecionado=3109006&amp;orgaoSelecionado=273&amp;mesInicialSelecionado=1&amp;mesFinalSelecionado=12&amp;rs%3AParameterLanguage=" TargetMode="External"/><Relationship Id="rId13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14.00.100&amp;municipioSelecionado=3109006&amp;orgaoSelecionado=273&amp;mesInicialSelecionado=1&amp;mesFinalSelecionado=12&amp;rs%3AParameterLanguage=" TargetMode="External"/><Relationship Id="rId13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0.00.100&amp;municipioSelecionado=3109006&amp;orgaoSelecionado=273&amp;mesInicialSelecionado=1&amp;mesFinalSelecionado=12&amp;rs%3AParameterLanguage=" TargetMode="External"/><Relationship Id="rId13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0.00.100&amp;municipioSelecionado=3109006&amp;orgaoSelecionado=273&amp;mesInicialSelecionado=1&amp;mesFinalSelecionado=12&amp;rs%3AParameterLanguage=" TargetMode="External"/><Relationship Id="rId3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13.00.101&amp;municipioSelecionado=3109006&amp;orgaoSelecionado=273&amp;mesInicialSelecionado=1&amp;mesFinalSelecionado=12&amp;rs%3AParameterLanguage=" TargetMode="External"/><Relationship Id="rId3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94.00.100&amp;municipioSelecionado=3109006&amp;orgaoSelecionado=273&amp;mesInicialSelecionado=1&amp;mesFinalSelecionado=12&amp;rs%3AParameterLanguage=" TargetMode="External"/><Relationship Id="rId3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94.00.101&amp;municipioSelecionado=3109006&amp;orgaoSelecionado=273&amp;mesInicialSelecionado=1&amp;mesFinalSelecionado=12&amp;rs%3AParameterLanguage=" TargetMode="External"/><Relationship Id="rId3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1.90.94.00.100&amp;municipioSelecionado=3109006&amp;orgaoSelecionado=273&amp;mesInicialSelecionado=1&amp;mesFinalSelecionado=12&amp;rs%3AParameterLanguage=" TargetMode="External"/><Relationship Id="rId3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100&amp;municipioSelecionado=3109006&amp;orgaoSelecionado=273&amp;mesInicialSelecionado=1&amp;mesFinalSelecionado=12&amp;rs%3AParameterLanguage=" TargetMode="External"/><Relationship Id="rId3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101&amp;municipioSelecionado=3109006&amp;orgaoSelecionado=273&amp;mesInicialSelecionado=1&amp;mesFinalSelecionado=12&amp;rs%3AParameterLanguage=" TargetMode="External"/><Relationship Id="rId3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119&amp;municipioSelecionado=3109006&amp;orgaoSelecionado=273&amp;mesInicialSelecionado=1&amp;mesFinalSelecionado=12&amp;rs%3AParameterLanguage=" TargetMode="External"/><Relationship Id="rId3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246&amp;municipioSelecionado=3109006&amp;orgaoSelecionado=273&amp;mesInicialSelecionado=1&amp;mesFinalSelecionado=12&amp;rs%3AParameterLanguage=" TargetMode="External"/><Relationship Id="rId3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0.00.100&amp;municipioSelecionado=3109006&amp;orgaoSelecionado=273&amp;mesInicialSelecionado=1&amp;mesFinalSelecionado=12&amp;rs%3AParameterLanguage=" TargetMode="External"/><Relationship Id="rId3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2.00.101&amp;municipioSelecionado=3109006&amp;orgaoSelecionado=273&amp;mesInicialSelecionado=1&amp;mesFinalSelecionado=12&amp;rs%3AParameterLanguage=" TargetMode="External"/><Relationship Id="rId11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47.00.100&amp;municipioSelecionado=3109006&amp;orgaoSelecionado=273&amp;mesInicialSelecionado=1&amp;mesFinalSelecionado=12&amp;rs%3AParameterLanguage=" TargetMode="External"/><Relationship Id="rId11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93.00.100&amp;municipioSelecionado=3109006&amp;orgaoSelecionado=273&amp;mesInicialSelecionado=1&amp;mesFinalSelecionado=12&amp;rs%3AParameterLanguage=" TargetMode="External"/><Relationship Id="rId11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19.3.3.90.93.00.100&amp;municipioSelecionado=3109006&amp;orgaoSelecionado=273&amp;mesInicialSelecionado=1&amp;mesFinalSelecionado=12&amp;rs%3AParameterLanguage=" TargetMode="External"/><Relationship Id="rId11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0.00.100&amp;municipioSelecionado=3109006&amp;orgaoSelecionado=273&amp;mesInicialSelecionado=1&amp;mesFinalSelecionado=12&amp;rs%3AParameterLanguage=" TargetMode="External"/><Relationship Id="rId11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0.00.100&amp;municipioSelecionado=3109006&amp;orgaoSelecionado=273&amp;mesInicialSelecionado=1&amp;mesFinalSelecionado=12&amp;rs%3AParameterLanguage=" TargetMode="External"/><Relationship Id="rId11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3.00.100&amp;municipioSelecionado=3109006&amp;orgaoSelecionado=273&amp;mesInicialSelecionado=1&amp;mesFinalSelecionado=12&amp;rs%3AParameterLanguage=" TargetMode="External"/><Relationship Id="rId11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3.00.100&amp;municipioSelecionado=3109006&amp;orgaoSelecionado=273&amp;mesInicialSelecionado=1&amp;mesFinalSelecionado=12&amp;rs%3AParameterLanguage=" TargetMode="External"/><Relationship Id="rId11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9.00.100&amp;municipioSelecionado=3109006&amp;orgaoSelecionado=273&amp;mesInicialSelecionado=1&amp;mesFinalSelecionado=12&amp;rs%3AParameterLanguage=" TargetMode="External"/><Relationship Id="rId11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20.3.3.90.39.00.100&amp;municipioSelecionado=3109006&amp;orgaoSelecionado=273&amp;mesInicialSelecionado=1&amp;mesFinalSelecionado=12&amp;rs%3AParameterLanguage=" TargetMode="External"/><Relationship Id="rId11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04.00.100&amp;municipioSelecionado=3109006&amp;orgaoSelecionado=273&amp;mesInicialSelecionado=1&amp;mesFinalSelecionado=12&amp;rs%3AParameterLanguage=" TargetMode="External"/><Relationship Id="rId1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14.00.100&amp;municipioSelecionado=3109006&amp;orgaoSelecionado=273&amp;mesInicialSelecionado=1&amp;mesFinalSelecionado=12&amp;rs%3AParameterLanguage=" TargetMode="External"/><Relationship Id="rId1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0.00.100&amp;municipioSelecionado=3109006&amp;orgaoSelecionado=273&amp;mesInicialSelecionado=1&amp;mesFinalSelecionado=12&amp;rs%3AParameterLanguage=" TargetMode="External"/><Relationship Id="rId1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0.00.101&amp;municipioSelecionado=3109006&amp;orgaoSelecionado=273&amp;mesInicialSelecionado=1&amp;mesFinalSelecionado=12&amp;rs%3AParameterLanguage=" TargetMode="External"/><Relationship Id="rId1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0.00.100&amp;municipioSelecionado=3109006&amp;orgaoSelecionado=273&amp;mesInicialSelecionado=1&amp;mesFinalSelecionado=12&amp;rs%3AParameterLanguage=" TargetMode="External"/><Relationship Id="rId1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3.00.100&amp;municipioSelecionado=3109006&amp;orgaoSelecionado=273&amp;mesInicialSelecionado=1&amp;mesFinalSelecionado=12&amp;rs%3AParameterLanguage=" TargetMode="External"/><Relationship Id="rId1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3.00.100&amp;municipioSelecionado=3109006&amp;orgaoSelecionado=273&amp;mesInicialSelecionado=1&amp;mesFinalSelecionado=12&amp;rs%3AParameterLanguage=" TargetMode="External"/><Relationship Id="rId1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6.00.100&amp;municipioSelecionado=3109006&amp;orgaoSelecionado=273&amp;mesInicialSelecionado=1&amp;mesFinalSelecionado=12&amp;rs%3AParameterLanguage=" TargetMode="External"/><Relationship Id="rId1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6.00.101&amp;municipioSelecionado=3109006&amp;orgaoSelecionado=273&amp;mesInicialSelecionado=1&amp;mesFinalSelecionado=12&amp;rs%3AParameterLanguage=" TargetMode="External"/><Relationship Id="rId1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6.00.100&amp;municipioSelecionado=3109006&amp;orgaoSelecionado=273&amp;mesInicialSelecionado=1&amp;mesFinalSelecionado=12&amp;rs%3AParameterLanguage=" TargetMode="External"/><Relationship Id="rId1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9.00.100&amp;municipioSelecionado=3109006&amp;orgaoSelecionado=273&amp;mesInicialSelecionado=1&amp;mesFinalSelecionado=12&amp;rs%3AParameterLanguage=" TargetMode="External"/><Relationship Id="rId9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097.3.3.90.48.00.100&amp;municipioSelecionado=3109006&amp;orgaoSelecionado=273&amp;mesInicialSelecionado=1&amp;mesFinalSelecionado=12&amp;rs%3AParameterLanguage=" TargetMode="External"/><Relationship Id="rId9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362.3.3.90.39.00.100&amp;municipioSelecionado=3109006&amp;orgaoSelecionado=273&amp;mesInicialSelecionado=1&amp;mesFinalSelecionado=12&amp;rs%3AParameterLanguage=" TargetMode="External"/><Relationship Id="rId9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362.3.3.90.39.00.200&amp;municipioSelecionado=3109006&amp;orgaoSelecionado=273&amp;mesInicialSelecionado=1&amp;mesFinalSelecionado=12&amp;rs%3AParameterLanguage=" TargetMode="External"/><Relationship Id="rId9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3.08.243.0022.2362.3.3.90.39.00.100&amp;municipioSelecionado=3109006&amp;orgaoSelecionado=273&amp;mesInicialSelecionado=1&amp;mesFinalSelecionado=12&amp;rs%3AParameterLanguage=" TargetMode="External"/><Relationship Id="rId9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0.00.100&amp;municipioSelecionado=3109006&amp;orgaoSelecionado=273&amp;mesInicialSelecionado=1&amp;mesFinalSelecionado=12&amp;rs%3AParameterLanguage=" TargetMode="External"/><Relationship Id="rId9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0.00.100&amp;municipioSelecionado=3109006&amp;orgaoSelecionado=273&amp;mesInicialSelecionado=1&amp;mesFinalSelecionado=12&amp;rs%3AParameterLanguage=" TargetMode="External"/><Relationship Id="rId9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6.00.100&amp;municipioSelecionado=3109006&amp;orgaoSelecionado=273&amp;mesInicialSelecionado=1&amp;mesFinalSelecionado=12&amp;rs%3AParameterLanguage=" TargetMode="External"/><Relationship Id="rId9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6.00.100&amp;municipioSelecionado=3109006&amp;orgaoSelecionado=273&amp;mesInicialSelecionado=1&amp;mesFinalSelecionado=12&amp;rs%3AParameterLanguage=" TargetMode="External"/><Relationship Id="rId9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9.00.100&amp;municipioSelecionado=3109006&amp;orgaoSelecionado=273&amp;mesInicialSelecionado=1&amp;mesFinalSelecionado=12&amp;rs%3AParameterLanguage=" TargetMode="External"/><Relationship Id="rId9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39.00.100&amp;municipioSelecionado=3109006&amp;orgaoSelecionado=273&amp;mesInicialSelecionado=1&amp;mesFinalSelecionado=12&amp;rs%3AParameterLanguage=" TargetMode="External"/><Relationship Id="rId6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157.4.6.90.71.00.100&amp;municipioSelecionado=3109006&amp;orgaoSelecionado=273&amp;mesInicialSelecionado=1&amp;mesFinalSelecionado=12&amp;rs%3AParameterLanguage=" TargetMode="External"/><Relationship Id="rId6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319.4.4.90.51.00.100&amp;municipioSelecionado=3109006&amp;orgaoSelecionado=273&amp;mesInicialSelecionado=1&amp;mesFinalSelecionado=12&amp;rs%3AParameterLanguage=" TargetMode="External"/><Relationship Id="rId6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5.452.0032.2319.4.4.90.51.00.100&amp;municipioSelecionado=3109006&amp;orgaoSelecionado=273&amp;mesInicialSelecionado=1&amp;mesFinalSelecionado=12&amp;rs%3AParameterLanguage=" TargetMode="External"/><Relationship Id="rId6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24.2056.3.3.50.41.00.100&amp;municipioSelecionado=3109006&amp;orgaoSelecionado=273&amp;mesInicialSelecionado=1&amp;mesFinalSelecionado=12&amp;rs%3AParameterLanguage=" TargetMode="External"/><Relationship Id="rId6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24.2056.3.3.50.41.00.100&amp;municipioSelecionado=3109006&amp;orgaoSelecionado=273&amp;mesInicialSelecionado=1&amp;mesFinalSelecionado=12&amp;rs%3AParameterLanguage=" TargetMode="External"/><Relationship Id="rId6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25.2058.3.3.90.39.00.100&amp;municipioSelecionado=3109006&amp;orgaoSelecionado=273&amp;mesInicialSelecionado=1&amp;mesFinalSelecionado=12&amp;rs%3AParameterLanguage=" TargetMode="External"/><Relationship Id="rId6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25.2058.3.3.90.39.00.100&amp;municipioSelecionado=3109006&amp;orgaoSelecionado=273&amp;mesInicialSelecionado=1&amp;mesFinalSelecionado=12&amp;rs%3AParameterLanguage=" TargetMode="External"/><Relationship Id="rId6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1030.4.4.90.52.00.100&amp;municipioSelecionado=3109006&amp;orgaoSelecionado=273&amp;mesInicialSelecionado=1&amp;mesFinalSelecionado=12&amp;rs%3AParameterLanguage=" TargetMode="External"/><Relationship Id="rId6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1030.4.4.90.52.00.100&amp;municipioSelecionado=3109006&amp;orgaoSelecionado=273&amp;mesInicialSelecionado=1&amp;mesFinalSelecionado=12&amp;rs%3AParameterLanguage=" TargetMode="External"/><Relationship Id="rId6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04.00.100&amp;municipioSelecionado=3109006&amp;orgaoSelecionado=273&amp;mesInicialSelecionado=1&amp;mesFinalSelecionado=12&amp;rs%3AParameterLanguage=" TargetMode="External"/><Relationship Id="rId13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3.00.100&amp;municipioSelecionado=3109006&amp;orgaoSelecionado=273&amp;mesInicialSelecionado=1&amp;mesFinalSelecionado=12&amp;rs%3AParameterLanguage=" TargetMode="External"/><Relationship Id="rId13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3.00.100&amp;municipioSelecionado=3109006&amp;orgaoSelecionado=273&amp;mesInicialSelecionado=1&amp;mesFinalSelecionado=12&amp;rs%3AParameterLanguage=" TargetMode="External"/><Relationship Id="rId13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4.00.100&amp;municipioSelecionado=3109006&amp;orgaoSelecionado=273&amp;mesInicialSelecionado=1&amp;mesFinalSelecionado=12&amp;rs%3AParameterLanguage=" TargetMode="External"/><Relationship Id="rId13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4.00.100&amp;municipioSelecionado=3109006&amp;orgaoSelecionado=273&amp;mesInicialSelecionado=1&amp;mesFinalSelecionado=12&amp;rs%3AParameterLanguage=" TargetMode="External"/><Relationship Id="rId13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6.00.100&amp;municipioSelecionado=3109006&amp;orgaoSelecionado=273&amp;mesInicialSelecionado=1&amp;mesFinalSelecionado=12&amp;rs%3AParameterLanguage=" TargetMode="External"/><Relationship Id="rId13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6.00.100&amp;municipioSelecionado=3109006&amp;orgaoSelecionado=273&amp;mesInicialSelecionado=1&amp;mesFinalSelecionado=12&amp;rs%3AParameterLanguage=" TargetMode="External"/><Relationship Id="rId13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9.00.100&amp;municipioSelecionado=3109006&amp;orgaoSelecionado=273&amp;mesInicialSelecionado=1&amp;mesFinalSelecionado=12&amp;rs%3AParameterLanguage=" TargetMode="External"/><Relationship Id="rId13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39.00.100&amp;municipioSelecionado=3109006&amp;orgaoSelecionado=273&amp;mesInicialSelecionado=1&amp;mesFinalSelecionado=12&amp;rs%3AParameterLanguage=" TargetMode="External"/><Relationship Id="rId13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93.00.100&amp;municipioSelecionado=3109006&amp;orgaoSelecionado=273&amp;mesInicialSelecionado=1&amp;mesFinalSelecionado=12&amp;rs%3AParameterLanguage=" TargetMode="External"/><Relationship Id="rId13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11.3.3.90.93.00.100&amp;municipioSelecionado=3109006&amp;orgaoSelecionado=273&amp;mesInicialSelecionado=1&amp;mesFinalSelecionado=12&amp;rs%3AParameterLanguage=" TargetMode="External"/><Relationship Id="rId3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2.00.101&amp;municipioSelecionado=3109006&amp;orgaoSelecionado=273&amp;mesInicialSelecionado=1&amp;mesFinalSelecionado=12&amp;rs%3AParameterLanguage=" TargetMode="External"/><Relationship Id="rId3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6.00.101&amp;municipioSelecionado=3109006&amp;orgaoSelecionado=273&amp;mesInicialSelecionado=1&amp;mesFinalSelecionado=12&amp;rs%3AParameterLanguage=" TargetMode="External"/><Relationship Id="rId3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6.00.101&amp;municipioSelecionado=3109006&amp;orgaoSelecionado=273&amp;mesInicialSelecionado=1&amp;mesFinalSelecionado=12&amp;rs%3AParameterLanguage=" TargetMode="External"/><Relationship Id="rId3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9.00.101&amp;municipioSelecionado=3109006&amp;orgaoSelecionado=273&amp;mesInicialSelecionado=1&amp;mesFinalSelecionado=12&amp;rs%3AParameterLanguage=" TargetMode="External"/><Relationship Id="rId3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39.00.101&amp;municipioSelecionado=3109006&amp;orgaoSelecionado=273&amp;mesInicialSelecionado=1&amp;mesFinalSelecionado=12&amp;rs%3AParameterLanguage=" TargetMode="External"/><Relationship Id="rId3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47.00.101&amp;municipioSelecionado=3109006&amp;orgaoSelecionado=273&amp;mesInicialSelecionado=1&amp;mesFinalSelecionado=12&amp;rs%3AParameterLanguage=" TargetMode="External"/><Relationship Id="rId10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3.00.100&amp;municipioSelecionado=3109006&amp;orgaoSelecionado=273&amp;mesInicialSelecionado=1&amp;mesFinalSelecionado=12&amp;rs%3AParameterLanguage=" TargetMode="External"/><Relationship Id="rId10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6.00.100&amp;municipioSelecionado=3109006&amp;orgaoSelecionado=273&amp;mesInicialSelecionado=1&amp;mesFinalSelecionado=12&amp;rs%3AParameterLanguage=" TargetMode="External"/><Relationship Id="rId10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6.00.100&amp;municipioSelecionado=3109006&amp;orgaoSelecionado=273&amp;mesInicialSelecionado=1&amp;mesFinalSelecionado=12&amp;rs%3AParameterLanguage=" TargetMode="External"/><Relationship Id="rId10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9.00.100&amp;municipioSelecionado=3109006&amp;orgaoSelecionado=273&amp;mesInicialSelecionado=1&amp;mesFinalSelecionado=12&amp;rs%3AParameterLanguage=" TargetMode="External"/><Relationship Id="rId10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9.00.100&amp;municipioSelecionado=3109006&amp;orgaoSelecionado=273&amp;mesInicialSelecionado=1&amp;mesFinalSelecionado=12&amp;rs%3AParameterLanguage=" TargetMode="External"/><Relationship Id="rId10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47.00.100&amp;municipioSelecionado=3109006&amp;orgaoSelecionado=273&amp;mesInicialSelecionado=1&amp;mesFinalSelecionado=12&amp;rs%3AParameterLanguage=" TargetMode="External"/><Relationship Id="rId10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47.00.100&amp;municipioSelecionado=3109006&amp;orgaoSelecionado=273&amp;mesInicialSelecionado=1&amp;mesFinalSelecionado=12&amp;rs%3AParameterLanguage=" TargetMode="External"/><Relationship Id="rId10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93.00.100&amp;municipioSelecionado=3109006&amp;orgaoSelecionado=273&amp;mesInicialSelecionado=1&amp;mesFinalSelecionado=12&amp;rs%3AParameterLanguage=" TargetMode="External"/><Relationship Id="rId10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93.00.100&amp;municipioSelecionado=3109006&amp;orgaoSelecionado=273&amp;mesInicialSelecionado=1&amp;mesFinalSelecionado=12&amp;rs%3AParameterLanguage=" TargetMode="External"/><Relationship Id="rId10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3.2103.3.3.50.41.00.100&amp;municipioSelecionado=3109006&amp;orgaoSelecionado=273&amp;mesInicialSelecionado=1&amp;mesFinalSelecionado=12&amp;rs%3AParameterLanguage=" TargetMode="External"/><Relationship Id="rId3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5.0013.2032.3.3.90.47.00.101&amp;municipioSelecionado=3109006&amp;orgaoSelecionado=273&amp;mesInicialSelecionado=1&amp;mesFinalSelecionado=12&amp;rs%3AParameterLanguage=" TargetMode="External"/><Relationship Id="rId3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1016.4.4.90.52.00.100&amp;municipioSelecionado=3109006&amp;orgaoSelecionado=273&amp;mesInicialSelecionado=1&amp;mesFinalSelecionado=12&amp;rs%3AParameterLanguage=" TargetMode="External"/><Relationship Id="rId3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1016.4.4.90.52.00.100&amp;municipioSelecionado=3109006&amp;orgaoSelecionado=273&amp;mesInicialSelecionado=1&amp;mesFinalSelecionado=12&amp;rs%3AParameterLanguage=" TargetMode="External"/><Relationship Id="rId3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04.00.100&amp;municipioSelecionado=3109006&amp;orgaoSelecionado=273&amp;mesInicialSelecionado=1&amp;mesFinalSelecionado=12&amp;rs%3AParameterLanguage=" TargetMode="External"/><Relationship Id="rId9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47.00.100&amp;municipioSelecionado=3109006&amp;orgaoSelecionado=273&amp;mesInicialSelecionado=1&amp;mesFinalSelecionado=12&amp;rs%3AParameterLanguage=" TargetMode="External"/><Relationship Id="rId9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5.08.244.0022.2159.3.3.90.47.00.100&amp;municipioSelecionado=3109006&amp;orgaoSelecionado=273&amp;mesInicialSelecionado=1&amp;mesFinalSelecionado=12&amp;rs%3AParameterLanguage=" TargetMode="External"/><Relationship Id="rId9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0.00.100&amp;municipioSelecionado=3109006&amp;orgaoSelecionado=273&amp;mesInicialSelecionado=1&amp;mesFinalSelecionado=12&amp;rs%3AParameterLanguage=" TargetMode="External"/><Relationship Id="rId9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0.00.200&amp;municipioSelecionado=3109006&amp;orgaoSelecionado=273&amp;mesInicialSelecionado=1&amp;mesFinalSelecionado=12&amp;rs%3AParameterLanguage=" TargetMode="External"/><Relationship Id="rId9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0.00.100&amp;municipioSelecionado=3109006&amp;orgaoSelecionado=273&amp;mesInicialSelecionado=1&amp;mesFinalSelecionado=12&amp;rs%3AParameterLanguage=" TargetMode="External"/><Relationship Id="rId9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6.00.100&amp;municipioSelecionado=3109006&amp;orgaoSelecionado=273&amp;mesInicialSelecionado=1&amp;mesFinalSelecionado=12&amp;rs%3AParameterLanguage=" TargetMode="External"/><Relationship Id="rId9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6.00.100&amp;municipioSelecionado=3109006&amp;orgaoSelecionado=273&amp;mesInicialSelecionado=1&amp;mesFinalSelecionado=12&amp;rs%3AParameterLanguage=" TargetMode="External"/><Relationship Id="rId9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9.00.100&amp;municipioSelecionado=3109006&amp;orgaoSelecionado=273&amp;mesInicialSelecionado=1&amp;mesFinalSelecionado=12&amp;rs%3AParameterLanguage=" TargetMode="External"/><Relationship Id="rId9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9.00.200&amp;municipioSelecionado=3109006&amp;orgaoSelecionado=273&amp;mesInicialSelecionado=1&amp;mesFinalSelecionado=12&amp;rs%3AParameterLanguage=" TargetMode="External"/><Relationship Id="rId9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39.00.100&amp;municipioSelecionado=3109006&amp;orgaoSelecionado=273&amp;mesInicialSelecionado=1&amp;mesFinalSelecionado=12&amp;rs%3AParameterLanguage=" TargetMode="External"/><Relationship Id="rId6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04.00.100&amp;municipioSelecionado=3109006&amp;orgaoSelecionado=273&amp;mesInicialSelecionado=1&amp;mesFinalSelecionado=12&amp;rs%3AParameterLanguage=" TargetMode="External"/><Relationship Id="rId6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11.00.100&amp;municipioSelecionado=3109006&amp;orgaoSelecionado=273&amp;mesInicialSelecionado=1&amp;mesFinalSelecionado=12&amp;rs%3AParameterLanguage=" TargetMode="External"/><Relationship Id="rId6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11.00.100&amp;municipioSelecionado=3109006&amp;orgaoSelecionado=273&amp;mesInicialSelecionado=1&amp;mesFinalSelecionado=12&amp;rs%3AParameterLanguage=" TargetMode="External"/><Relationship Id="rId6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13.00.100&amp;municipioSelecionado=3109006&amp;orgaoSelecionado=273&amp;mesInicialSelecionado=1&amp;mesFinalSelecionado=12&amp;rs%3AParameterLanguage=" TargetMode="External"/><Relationship Id="rId6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13.00.100&amp;municipioSelecionado=3109006&amp;orgaoSelecionado=273&amp;mesInicialSelecionado=1&amp;mesFinalSelecionado=12&amp;rs%3AParameterLanguage=" TargetMode="External"/><Relationship Id="rId6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94.00.100&amp;municipioSelecionado=3109006&amp;orgaoSelecionado=273&amp;mesInicialSelecionado=1&amp;mesFinalSelecionado=12&amp;rs%3AParameterLanguage=" TargetMode="External"/><Relationship Id="rId6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1.90.94.00.100&amp;municipioSelecionado=3109006&amp;orgaoSelecionado=273&amp;mesInicialSelecionado=1&amp;mesFinalSelecionado=12&amp;rs%3AParameterLanguage=" TargetMode="External"/><Relationship Id="rId6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14.00.100&amp;municipioSelecionado=3109006&amp;orgaoSelecionado=273&amp;mesInicialSelecionado=1&amp;mesFinalSelecionado=12&amp;rs%3AParameterLanguage=" TargetMode="External"/><Relationship Id="rId6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14.00.100&amp;municipioSelecionado=3109006&amp;orgaoSelecionado=273&amp;mesInicialSelecionado=1&amp;mesFinalSelecionado=12&amp;rs%3AParameterLanguage=" TargetMode="External"/><Relationship Id="rId6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0.00.100&amp;municipioSelecionado=3109006&amp;orgaoSelecionado=273&amp;mesInicialSelecionado=1&amp;mesFinalSelecionado=12&amp;rs%3AParameterLanguage=" TargetMode="External"/><Relationship Id="rId13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40.3.3.90.30.00.100&amp;municipioSelecionado=3109006&amp;orgaoSelecionado=273&amp;mesInicialSelecionado=1&amp;mesFinalSelecionado=12&amp;rs%3AParameterLanguage=" TargetMode="External"/><Relationship Id="rId13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40.3.3.90.30.00.100&amp;municipioSelecionado=3109006&amp;orgaoSelecionado=273&amp;mesInicialSelecionado=1&amp;mesFinalSelecionado=12&amp;rs%3AParameterLanguage=" TargetMode="External"/><Relationship Id="rId13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40.3.3.90.39.00.100&amp;municipioSelecionado=3109006&amp;orgaoSelecionado=273&amp;mesInicialSelecionado=1&amp;mesFinalSelecionado=12&amp;rs%3AParameterLanguage=" TargetMode="External"/><Relationship Id="rId13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1001.27.812.0016.2340.3.3.90.39.00.100&amp;municipioSelecionado=3109006&amp;orgaoSelecionado=273&amp;mesInicialSelecionado=1&amp;mesFinalSelecionado=12&amp;rs%3AParameterLanguage=" TargetMode="External"/><Relationship Id="rId13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8.3.3.90.30.00.124&amp;municipioSelecionado=3109006&amp;orgaoSelecionado=273&amp;mesInicialSelecionado=1&amp;mesFinalSelecionado=12&amp;rs%3AParameterLanguage=" TargetMode="External"/><Relationship Id="rId13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8.3.3.90.30.00.124&amp;municipioSelecionado=3109006&amp;orgaoSelecionado=273&amp;mesInicialSelecionado=1&amp;mesFinalSelecionado=12&amp;rs%3AParameterLanguage=" TargetMode="External"/><Relationship Id="rId13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8.4.4.90.52.00.124&amp;municipioSelecionado=3109006&amp;orgaoSelecionado=273&amp;mesInicialSelecionado=1&amp;mesFinalSelecionado=12&amp;rs%3AParameterLanguage=" TargetMode="External"/><Relationship Id="rId13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8.4.4.90.52.00.124&amp;municipioSelecionado=3109006&amp;orgaoSelecionado=273&amp;mesInicialSelecionado=1&amp;mesFinalSelecionado=12&amp;rs%3AParameterLanguage=" TargetMode="External"/><Relationship Id="rId13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9.4.4.90.52.00.100&amp;municipioSelecionado=3109006&amp;orgaoSelecionado=273&amp;mesInicialSelecionado=1&amp;mesFinalSelecionado=12&amp;rs%3AParameterLanguage=" TargetMode="External"/><Relationship Id="rId13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1049.4.4.90.52.00.100&amp;municipioSelecionado=3109006&amp;orgaoSelecionado=273&amp;mesInicialSelecionado=1&amp;mesFinalSelecionado=12&amp;rs%3AParameterLanguage=" TargetMode="External"/><Relationship Id="rId3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04.00.100&amp;municipioSelecionado=3109006&amp;orgaoSelecionado=273&amp;mesInicialSelecionado=1&amp;mesFinalSelecionado=12&amp;rs%3AParameterLanguage=" TargetMode="External"/><Relationship Id="rId3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11.00.100&amp;municipioSelecionado=3109006&amp;orgaoSelecionado=273&amp;mesInicialSelecionado=1&amp;mesFinalSelecionado=12&amp;rs%3AParameterLanguage=" TargetMode="External"/><Relationship Id="rId3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11.00.100&amp;municipioSelecionado=3109006&amp;orgaoSelecionado=273&amp;mesInicialSelecionado=1&amp;mesFinalSelecionado=12&amp;rs%3AParameterLanguage=" TargetMode="External"/><Relationship Id="rId3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13.00.100&amp;municipioSelecionado=3109006&amp;orgaoSelecionado=273&amp;mesInicialSelecionado=1&amp;mesFinalSelecionado=12&amp;rs%3AParameterLanguage=" TargetMode="External"/><Relationship Id="rId3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13.00.100&amp;municipioSelecionado=3109006&amp;orgaoSelecionado=273&amp;mesInicialSelecionado=1&amp;mesFinalSelecionado=12&amp;rs%3AParameterLanguage=" TargetMode="External"/><Relationship Id="rId3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94.00.100&amp;municipioSelecionado=3109006&amp;orgaoSelecionado=273&amp;mesInicialSelecionado=1&amp;mesFinalSelecionado=12&amp;rs%3AParameterLanguage=" TargetMode="External"/><Relationship Id="rId10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3.2103.3.3.50.41.00.100&amp;municipioSelecionado=3109006&amp;orgaoSelecionado=273&amp;mesInicialSelecionado=1&amp;mesFinalSelecionado=12&amp;rs%3AParameterLanguage=" TargetMode="External"/><Relationship Id="rId10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1038.4.4.90.52.00.100&amp;municipioSelecionado=3109006&amp;orgaoSelecionado=273&amp;mesInicialSelecionado=1&amp;mesFinalSelecionado=12&amp;rs%3AParameterLanguage=" TargetMode="External"/><Relationship Id="rId10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1038.4.4.90.52.00.100&amp;municipioSelecionado=3109006&amp;orgaoSelecionado=273&amp;mesInicialSelecionado=1&amp;mesFinalSelecionado=12&amp;rs%3AParameterLanguage=" TargetMode="External"/><Relationship Id="rId10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04.00.100&amp;municipioSelecionado=3109006&amp;orgaoSelecionado=273&amp;mesInicialSelecionado=1&amp;mesFinalSelecionado=12&amp;rs%3AParameterLanguage=" TargetMode="External"/><Relationship Id="rId10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04.00.100&amp;municipioSelecionado=3109006&amp;orgaoSelecionado=273&amp;mesInicialSelecionado=1&amp;mesFinalSelecionado=12&amp;rs%3AParameterLanguage=" TargetMode="External"/><Relationship Id="rId10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11.00.100&amp;municipioSelecionado=3109006&amp;orgaoSelecionado=273&amp;mesInicialSelecionado=1&amp;mesFinalSelecionado=12&amp;rs%3AParameterLanguage=" TargetMode="External"/><Relationship Id="rId10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11.00.100&amp;municipioSelecionado=3109006&amp;orgaoSelecionado=273&amp;mesInicialSelecionado=1&amp;mesFinalSelecionado=12&amp;rs%3AParameterLanguage=" TargetMode="External"/><Relationship Id="rId10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13.00.100&amp;municipioSelecionado=3109006&amp;orgaoSelecionado=273&amp;mesInicialSelecionado=1&amp;mesFinalSelecionado=12&amp;rs%3AParameterLanguage=" TargetMode="External"/><Relationship Id="rId10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13.00.100&amp;municipioSelecionado=3109006&amp;orgaoSelecionado=273&amp;mesInicialSelecionado=1&amp;mesFinalSelecionado=12&amp;rs%3AParameterLanguage=" TargetMode="External"/><Relationship Id="rId10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92.00.100&amp;municipioSelecionado=3109006&amp;orgaoSelecionado=273&amp;mesInicialSelecionado=1&amp;mesFinalSelecionado=12&amp;rs%3AParameterLanguage=" TargetMode="External"/><Relationship Id="rId3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1.90.94.00.100&amp;municipioSelecionado=3109006&amp;orgaoSelecionado=273&amp;mesInicialSelecionado=1&amp;mesFinalSelecionado=12&amp;rs%3AParameterLanguage=" TargetMode="External"/><Relationship Id="rId3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0.00.100&amp;municipioSelecionado=3109006&amp;orgaoSelecionado=273&amp;mesInicialSelecionado=1&amp;mesFinalSelecionado=12&amp;rs%3AParameterLanguage=" TargetMode="External"/><Relationship Id="rId3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0.00.144&amp;municipioSelecionado=3109006&amp;orgaoSelecionado=273&amp;mesInicialSelecionado=1&amp;mesFinalSelecionado=12&amp;rs%3AParameterLanguage=" TargetMode="External"/><Relationship Id="rId3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0.00.244&amp;municipioSelecionado=3109006&amp;orgaoSelecionado=273&amp;mesInicialSelecionado=1&amp;mesFinalSelecionado=12&amp;rs%3AParameterLanguage=" TargetMode="External"/><Relationship Id="rId9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48.00.100&amp;municipioSelecionado=3109006&amp;orgaoSelecionado=273&amp;mesInicialSelecionado=1&amp;mesFinalSelecionado=12&amp;rs%3AParameterLanguage=" TargetMode="External"/><Relationship Id="rId9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47.3.3.90.48.00.100&amp;municipioSelecionado=3109006&amp;orgaoSelecionado=273&amp;mesInicialSelecionado=1&amp;mesFinalSelecionado=12&amp;rs%3AParameterLanguage=" TargetMode="External"/><Relationship Id="rId9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60.3.3.50.43.00.100&amp;municipioSelecionado=3109006&amp;orgaoSelecionado=273&amp;mesInicialSelecionado=1&amp;mesFinalSelecionado=12&amp;rs%3AParameterLanguage=" TargetMode="External"/><Relationship Id="rId9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60.3.3.50.43.00.200&amp;municipioSelecionado=3109006&amp;orgaoSelecionado=273&amp;mesInicialSelecionado=1&amp;mesFinalSelecionado=12&amp;rs%3AParameterLanguage=" TargetMode="External"/><Relationship Id="rId9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7.08.241.0022.2260.3.3.50.43.00.100&amp;municipioSelecionado=3109006&amp;orgaoSelecionado=273&amp;mesInicialSelecionado=1&amp;mesFinalSelecionado=12&amp;rs%3AParameterLanguage=" TargetMode="External"/><Relationship Id="rId9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1036.4.4.90.52.00.100&amp;municipioSelecionado=3109006&amp;orgaoSelecionado=273&amp;mesInicialSelecionado=1&amp;mesFinalSelecionado=12&amp;rs%3AParameterLanguage=" TargetMode="External"/><Relationship Id="rId9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1036.4.4.90.52.00.100&amp;municipioSelecionado=3109006&amp;orgaoSelecionado=273&amp;mesInicialSelecionado=1&amp;mesFinalSelecionado=12&amp;rs%3AParameterLanguage=" TargetMode="External"/><Relationship Id="rId9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04.00.100&amp;municipioSelecionado=3109006&amp;orgaoSelecionado=273&amp;mesInicialSelecionado=1&amp;mesFinalSelecionado=12&amp;rs%3AParameterLanguage=" TargetMode="External"/><Relationship Id="rId9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04.00.100&amp;municipioSelecionado=3109006&amp;orgaoSelecionado=273&amp;mesInicialSelecionado=1&amp;mesFinalSelecionado=12&amp;rs%3AParameterLanguage=" TargetMode="External"/><Relationship Id="rId9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11.00.100&amp;municipioSelecionado=3109006&amp;orgaoSelecionado=273&amp;mesInicialSelecionado=1&amp;mesFinalSelecionado=12&amp;rs%3AParameterLanguage=" TargetMode="External"/><Relationship Id="rId6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0.00.100&amp;municipioSelecionado=3109006&amp;orgaoSelecionado=273&amp;mesInicialSelecionado=1&amp;mesFinalSelecionado=12&amp;rs%3AParameterLanguage=" TargetMode="External"/><Relationship Id="rId6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3.00.100&amp;municipioSelecionado=3109006&amp;orgaoSelecionado=273&amp;mesInicialSelecionado=1&amp;mesFinalSelecionado=12&amp;rs%3AParameterLanguage=" TargetMode="External"/><Relationship Id="rId6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3.00.100&amp;municipioSelecionado=3109006&amp;orgaoSelecionado=273&amp;mesInicialSelecionado=1&amp;mesFinalSelecionado=12&amp;rs%3AParameterLanguage=" TargetMode="External"/><Relationship Id="rId6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4.00.100&amp;municipioSelecionado=3109006&amp;orgaoSelecionado=273&amp;mesInicialSelecionado=1&amp;mesFinalSelecionado=12&amp;rs%3AParameterLanguage=" TargetMode="External"/><Relationship Id="rId6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4.00.100&amp;municipioSelecionado=3109006&amp;orgaoSelecionado=273&amp;mesInicialSelecionado=1&amp;mesFinalSelecionado=12&amp;rs%3AParameterLanguage=" TargetMode="External"/><Relationship Id="rId6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5.00.100&amp;municipioSelecionado=3109006&amp;orgaoSelecionado=273&amp;mesInicialSelecionado=1&amp;mesFinalSelecionado=12&amp;rs%3AParameterLanguage=" TargetMode="External"/><Relationship Id="rId6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5.00.100&amp;municipioSelecionado=3109006&amp;orgaoSelecionado=273&amp;mesInicialSelecionado=1&amp;mesFinalSelecionado=12&amp;rs%3AParameterLanguage=" TargetMode="External"/><Relationship Id="rId6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6.00.100&amp;municipioSelecionado=3109006&amp;orgaoSelecionado=273&amp;mesInicialSelecionado=1&amp;mesFinalSelecionado=12&amp;rs%3AParameterLanguage=" TargetMode="External"/><Relationship Id="rId6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6.00.100&amp;municipioSelecionado=3109006&amp;orgaoSelecionado=273&amp;mesInicialSelecionado=1&amp;mesFinalSelecionado=12&amp;rs%3AParameterLanguage=" TargetMode="External"/><Relationship Id="rId6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9.00.100&amp;municipioSelecionado=3109006&amp;orgaoSelecionado=273&amp;mesInicialSelecionado=1&amp;mesFinalSelecionado=12&amp;rs%3AParameterLanguage=" TargetMode="External"/><Relationship Id="rId13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263.3.3.50.41.00.100&amp;municipioSelecionado=3109006&amp;orgaoSelecionado=273&amp;mesInicialSelecionado=1&amp;mesFinalSelecionado=12&amp;rs%3AParameterLanguage=" TargetMode="External"/><Relationship Id="rId13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263.3.3.50.41.00.100&amp;municipioSelecionado=3109006&amp;orgaoSelecionado=273&amp;mesInicialSelecionado=1&amp;mesFinalSelecionado=12&amp;rs%3AParameterLanguage=" TargetMode="External"/><Relationship Id="rId13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04.00.100&amp;municipioSelecionado=3109006&amp;orgaoSelecionado=273&amp;mesInicialSelecionado=1&amp;mesFinalSelecionado=12&amp;rs%3AParameterLanguage=" TargetMode="External"/><Relationship Id="rId13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04.00.100&amp;municipioSelecionado=3109006&amp;orgaoSelecionado=273&amp;mesInicialSelecionado=1&amp;mesFinalSelecionado=12&amp;rs%3AParameterLanguage=" TargetMode="External"/><Relationship Id="rId13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11.00.100&amp;municipioSelecionado=3109006&amp;orgaoSelecionado=273&amp;mesInicialSelecionado=1&amp;mesFinalSelecionado=12&amp;rs%3AParameterLanguage=" TargetMode="External"/><Relationship Id="rId13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11.00.100&amp;municipioSelecionado=3109006&amp;orgaoSelecionado=273&amp;mesInicialSelecionado=1&amp;mesFinalSelecionado=12&amp;rs%3AParameterLanguage=" TargetMode="External"/><Relationship Id="rId13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13.00.100&amp;municipioSelecionado=3109006&amp;orgaoSelecionado=273&amp;mesInicialSelecionado=1&amp;mesFinalSelecionado=12&amp;rs%3AParameterLanguage=" TargetMode="External"/><Relationship Id="rId13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13.00.100&amp;municipioSelecionado=3109006&amp;orgaoSelecionado=273&amp;mesInicialSelecionado=1&amp;mesFinalSelecionado=12&amp;rs%3AParameterLanguage=" TargetMode="External"/><Relationship Id="rId13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94.00.100&amp;municipioSelecionado=3109006&amp;orgaoSelecionado=273&amp;mesInicialSelecionado=1&amp;mesFinalSelecionado=12&amp;rs%3AParameterLanguage=" TargetMode="External"/><Relationship Id="rId13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1.90.94.00.100&amp;municipioSelecionado=3109006&amp;orgaoSelecionado=273&amp;mesInicialSelecionado=1&amp;mesFinalSelecionado=12&amp;rs%3AParameterLanguage=" TargetMode="External"/><Relationship Id="rId3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0.00.100&amp;municipioSelecionado=3109006&amp;orgaoSelecionado=273&amp;mesInicialSelecionado=1&amp;mesFinalSelecionado=12&amp;rs%3AParameterLanguage=" TargetMode="External"/><Relationship Id="rId3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2.00.100&amp;municipioSelecionado=3109006&amp;orgaoSelecionado=273&amp;mesInicialSelecionado=1&amp;mesFinalSelecionado=12&amp;rs%3AParameterLanguage=" TargetMode="External"/><Relationship Id="rId3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6.0014.2033.3.3.90.32.00.100&amp;municipioSelecionado=3109006&amp;orgaoSelecionado=273&amp;mesInicialSelecionado=1&amp;mesFinalSelecionado=12&amp;rs%3AParameterLanguage=" TargetMode="External"/><Relationship Id="rId3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04.00.100&amp;municipioSelecionado=3109006&amp;orgaoSelecionado=273&amp;mesInicialSelecionado=1&amp;mesFinalSelecionado=12&amp;rs%3AParameterLanguage=" TargetMode="External"/><Relationship Id="rId3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04.00.102&amp;municipioSelecionado=3109006&amp;orgaoSelecionado=273&amp;mesInicialSelecionado=1&amp;mesFinalSelecionado=12&amp;rs%3AParameterLanguage=" TargetMode="External"/><Relationship Id="rId3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04.00.149&amp;municipioSelecionado=3109006&amp;orgaoSelecionado=273&amp;mesInicialSelecionado=1&amp;mesFinalSelecionado=12&amp;rs%3AParameterLanguage=" TargetMode="External"/><Relationship Id="rId10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92.00.100&amp;municipioSelecionado=3109006&amp;orgaoSelecionado=273&amp;mesInicialSelecionado=1&amp;mesFinalSelecionado=12&amp;rs%3AParameterLanguage=" TargetMode="External"/><Relationship Id="rId10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94.00.100&amp;municipioSelecionado=3109006&amp;orgaoSelecionado=273&amp;mesInicialSelecionado=1&amp;mesFinalSelecionado=12&amp;rs%3AParameterLanguage=" TargetMode="External"/><Relationship Id="rId10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1.90.94.00.100&amp;municipioSelecionado=3109006&amp;orgaoSelecionado=273&amp;mesInicialSelecionado=1&amp;mesFinalSelecionado=12&amp;rs%3AParameterLanguage=" TargetMode="External"/><Relationship Id="rId10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14.00.100&amp;municipioSelecionado=3109006&amp;orgaoSelecionado=273&amp;mesInicialSelecionado=1&amp;mesFinalSelecionado=12&amp;rs%3AParameterLanguage=" TargetMode="External"/><Relationship Id="rId10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14.00.100&amp;municipioSelecionado=3109006&amp;orgaoSelecionado=273&amp;mesInicialSelecionado=1&amp;mesFinalSelecionado=12&amp;rs%3AParameterLanguage=" TargetMode="External"/><Relationship Id="rId10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0.00.100&amp;municipioSelecionado=3109006&amp;orgaoSelecionado=273&amp;mesInicialSelecionado=1&amp;mesFinalSelecionado=12&amp;rs%3AParameterLanguage=" TargetMode="External"/><Relationship Id="rId10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0.00.100&amp;municipioSelecionado=3109006&amp;orgaoSelecionado=273&amp;mesInicialSelecionado=1&amp;mesFinalSelecionado=12&amp;rs%3AParameterLanguage=" TargetMode="External"/><Relationship Id="rId10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3.00.100&amp;municipioSelecionado=3109006&amp;orgaoSelecionado=273&amp;mesInicialSelecionado=1&amp;mesFinalSelecionado=12&amp;rs%3AParameterLanguage=" TargetMode="External"/><Relationship Id="rId10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3.00.100&amp;municipioSelecionado=3109006&amp;orgaoSelecionado=273&amp;mesInicialSelecionado=1&amp;mesFinalSelecionado=12&amp;rs%3AParameterLanguage=" TargetMode="External"/><Relationship Id="rId10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4.00.100&amp;municipioSelecionado=3109006&amp;orgaoSelecionado=273&amp;mesInicialSelecionado=1&amp;mesFinalSelecionado=12&amp;rs%3AParameterLanguage=" TargetMode="External"/><Relationship Id="rId3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04.00.100&amp;municipioSelecionado=3109006&amp;orgaoSelecionado=273&amp;mesInicialSelecionado=1&amp;mesFinalSelecionado=12&amp;rs%3AParameterLanguage=" TargetMode="External"/><Relationship Id="rId3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00&amp;municipioSelecionado=3109006&amp;orgaoSelecionado=273&amp;mesInicialSelecionado=1&amp;mesFinalSelecionado=12&amp;rs%3AParameterLanguage=" TargetMode="External"/><Relationship Id="rId3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02&amp;municipioSelecionado=3109006&amp;orgaoSelecionado=273&amp;mesInicialSelecionado=1&amp;mesFinalSelecionado=12&amp;rs%3AParameterLanguage=" TargetMode="External"/><Relationship Id="rId3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49&amp;municipioSelecionado=3109006&amp;orgaoSelecionado=273&amp;mesInicialSelecionado=1&amp;mesFinalSelecionado=12&amp;rs%3AParameterLanguage=" TargetMode="External"/><Relationship Id="rId9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11.00.100&amp;municipioSelecionado=3109006&amp;orgaoSelecionado=273&amp;mesInicialSelecionado=1&amp;mesFinalSelecionado=12&amp;rs%3AParameterLanguage=" TargetMode="External"/><Relationship Id="rId9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13.00.100&amp;municipioSelecionado=3109006&amp;orgaoSelecionado=273&amp;mesInicialSelecionado=1&amp;mesFinalSelecionado=12&amp;rs%3AParameterLanguage=" TargetMode="External"/><Relationship Id="rId9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13.00.100&amp;municipioSelecionado=3109006&amp;orgaoSelecionado=273&amp;mesInicialSelecionado=1&amp;mesFinalSelecionado=12&amp;rs%3AParameterLanguage=" TargetMode="External"/><Relationship Id="rId9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94.00.100&amp;municipioSelecionado=3109006&amp;orgaoSelecionado=273&amp;mesInicialSelecionado=1&amp;mesFinalSelecionado=12&amp;rs%3AParameterLanguage=" TargetMode="External"/><Relationship Id="rId9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1.90.94.00.100&amp;municipioSelecionado=3109006&amp;orgaoSelecionado=273&amp;mesInicialSelecionado=1&amp;mesFinalSelecionado=12&amp;rs%3AParameterLanguage=" TargetMode="External"/><Relationship Id="rId9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14.00.100&amp;municipioSelecionado=3109006&amp;orgaoSelecionado=273&amp;mesInicialSelecionado=1&amp;mesFinalSelecionado=12&amp;rs%3AParameterLanguage=" TargetMode="External"/><Relationship Id="rId9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14.00.100&amp;municipioSelecionado=3109006&amp;orgaoSelecionado=273&amp;mesInicialSelecionado=1&amp;mesFinalSelecionado=12&amp;rs%3AParameterLanguage=" TargetMode="External"/><Relationship Id="rId9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0.00.100&amp;municipioSelecionado=3109006&amp;orgaoSelecionado=273&amp;mesInicialSelecionado=1&amp;mesFinalSelecionado=12&amp;rs%3AParameterLanguage=" TargetMode="External"/><Relationship Id="rId9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0.00.100&amp;municipioSelecionado=3109006&amp;orgaoSelecionado=273&amp;mesInicialSelecionado=1&amp;mesFinalSelecionado=12&amp;rs%3AParameterLanguage=" TargetMode="External"/><Relationship Id="rId9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4001.04.124.0030.2102.3.3.90.33.00.100&amp;municipioSelecionado=3109006&amp;orgaoSelecionado=273&amp;mesInicialSelecionado=1&amp;mesFinalSelecionado=12&amp;rs%3AParameterLanguage=" TargetMode="External"/><Relationship Id="rId6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39.00.100&amp;municipioSelecionado=3109006&amp;orgaoSelecionado=273&amp;mesInicialSelecionado=1&amp;mesFinalSelecionado=12&amp;rs%3AParameterLanguage=" TargetMode="External"/><Relationship Id="rId6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47.00.100&amp;municipioSelecionado=3109006&amp;orgaoSelecionado=273&amp;mesInicialSelecionado=1&amp;mesFinalSelecionado=12&amp;rs%3AParameterLanguage=" TargetMode="External"/><Relationship Id="rId6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47.00.100&amp;municipioSelecionado=3109006&amp;orgaoSelecionado=273&amp;mesInicialSelecionado=1&amp;mesFinalSelecionado=12&amp;rs%3AParameterLanguage=" TargetMode="External"/><Relationship Id="rId6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93.00.100&amp;municipioSelecionado=3109006&amp;orgaoSelecionado=273&amp;mesInicialSelecionado=1&amp;mesFinalSelecionado=12&amp;rs%3AParameterLanguage=" TargetMode="External"/><Relationship Id="rId6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1.18.541.0034.2310.3.3.90.93.00.100&amp;municipioSelecionado=3109006&amp;orgaoSelecionado=273&amp;mesInicialSelecionado=1&amp;mesFinalSelecionado=12&amp;rs%3AParameterLanguage=" TargetMode="External"/><Relationship Id="rId6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5.452.0032.2344.4.4.90.52.00.200&amp;municipioSelecionado=3109006&amp;orgaoSelecionado=273&amp;mesInicialSelecionado=1&amp;mesFinalSelecionado=12&amp;rs%3AParameterLanguage=" TargetMode="External"/><Relationship Id="rId6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5.452.0032.2344.4.4.90.52.00.200&amp;municipioSelecionado=3109006&amp;orgaoSelecionado=273&amp;mesInicialSelecionado=1&amp;mesFinalSelecionado=12&amp;rs%3AParameterLanguage=" TargetMode="External"/><Relationship Id="rId6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4.2336.3.3.90.30.00.100&amp;municipioSelecionado=3109006&amp;orgaoSelecionado=273&amp;mesInicialSelecionado=1&amp;mesFinalSelecionado=12&amp;rs%3AParameterLanguage=" TargetMode="External"/><Relationship Id="rId6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4.2336.3.3.90.30.00.100&amp;municipioSelecionado=3109006&amp;orgaoSelecionado=273&amp;mesInicialSelecionado=1&amp;mesFinalSelecionado=12&amp;rs%3AParameterLanguage=" TargetMode="External"/><Relationship Id="rId6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4.3.3.90.30.00.100&amp;municipioSelecionado=3109006&amp;orgaoSelecionado=273&amp;mesInicialSelecionado=1&amp;mesFinalSelecionado=12&amp;rs%3AParameterLanguage=" TargetMode="External"/><Relationship Id="rId13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14.00.100&amp;municipioSelecionado=3109006&amp;orgaoSelecionado=273&amp;mesInicialSelecionado=1&amp;mesFinalSelecionado=12&amp;rs%3AParameterLanguage=" TargetMode="External"/><Relationship Id="rId13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14.00.100&amp;municipioSelecionado=3109006&amp;orgaoSelecionado=273&amp;mesInicialSelecionado=1&amp;mesFinalSelecionado=12&amp;rs%3AParameterLanguage=" TargetMode="External"/><Relationship Id="rId13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0.00.100&amp;municipioSelecionado=3109006&amp;orgaoSelecionado=273&amp;mesInicialSelecionado=1&amp;mesFinalSelecionado=12&amp;rs%3AParameterLanguage=" TargetMode="External"/><Relationship Id="rId13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0.00.100&amp;municipioSelecionado=3109006&amp;orgaoSelecionado=273&amp;mesInicialSelecionado=1&amp;mesFinalSelecionado=12&amp;rs%3AParameterLanguage=" TargetMode="External"/><Relationship Id="rId13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4.00.100&amp;municipioSelecionado=3109006&amp;orgaoSelecionado=273&amp;mesInicialSelecionado=1&amp;mesFinalSelecionado=12&amp;rs%3AParameterLanguage=" TargetMode="External"/><Relationship Id="rId13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4.00.100&amp;municipioSelecionado=3109006&amp;orgaoSelecionado=273&amp;mesInicialSelecionado=1&amp;mesFinalSelecionado=12&amp;rs%3AParameterLanguage=" TargetMode="External"/><Relationship Id="rId13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6.00.100&amp;municipioSelecionado=3109006&amp;orgaoSelecionado=273&amp;mesInicialSelecionado=1&amp;mesFinalSelecionado=12&amp;rs%3AParameterLanguage=" TargetMode="External"/><Relationship Id="rId13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6.00.100&amp;municipioSelecionado=3109006&amp;orgaoSelecionado=273&amp;mesInicialSelecionado=1&amp;mesFinalSelecionado=12&amp;rs%3AParameterLanguage=" TargetMode="External"/><Relationship Id="rId13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9.00.100&amp;municipioSelecionado=3109006&amp;orgaoSelecionado=273&amp;mesInicialSelecionado=1&amp;mesFinalSelecionado=12&amp;rs%3AParameterLanguage=" TargetMode="External"/><Relationship Id="rId13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39.00.100&amp;municipioSelecionado=3109006&amp;orgaoSelecionado=273&amp;mesInicialSelecionado=1&amp;mesFinalSelecionado=12&amp;rs%3AParameterLanguage=" TargetMode="External"/><Relationship Id="rId3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55&amp;municipioSelecionado=3109006&amp;orgaoSelecionado=273&amp;mesInicialSelecionado=1&amp;mesFinalSelecionado=12&amp;rs%3AParameterLanguage=" TargetMode="External"/><Relationship Id="rId3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1.00.100&amp;municipioSelecionado=3109006&amp;orgaoSelecionado=273&amp;mesInicialSelecionado=1&amp;mesFinalSelecionado=12&amp;rs%3AParameterLanguage=" TargetMode="External"/><Relationship Id="rId3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3.00.100&amp;municipioSelecionado=3109006&amp;orgaoSelecionado=273&amp;mesInicialSelecionado=1&amp;mesFinalSelecionado=12&amp;rs%3AParameterLanguage=" TargetMode="External"/><Relationship Id="rId3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3.00.102&amp;municipioSelecionado=3109006&amp;orgaoSelecionado=273&amp;mesInicialSelecionado=1&amp;mesFinalSelecionado=12&amp;rs%3AParameterLanguage=" TargetMode="External"/><Relationship Id="rId3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3.00.100&amp;municipioSelecionado=3109006&amp;orgaoSelecionado=273&amp;mesInicialSelecionado=1&amp;mesFinalSelecionado=12&amp;rs%3AParameterLanguage=" TargetMode="External"/><Relationship Id="rId3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6.00.102&amp;municipioSelecionado=3109006&amp;orgaoSelecionado=273&amp;mesInicialSelecionado=1&amp;mesFinalSelecionado=12&amp;rs%3AParameterLanguage=" TargetMode="External"/><Relationship Id="rId10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4.00.100&amp;municipioSelecionado=3109006&amp;orgaoSelecionado=273&amp;mesInicialSelecionado=1&amp;mesFinalSelecionado=12&amp;rs%3AParameterLanguage=" TargetMode="External"/><Relationship Id="rId10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5.00.100&amp;municipioSelecionado=3109006&amp;orgaoSelecionado=273&amp;mesInicialSelecionado=1&amp;mesFinalSelecionado=12&amp;rs%3AParameterLanguage=" TargetMode="External"/><Relationship Id="rId10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5.00.100&amp;municipioSelecionado=3109006&amp;orgaoSelecionado=273&amp;mesInicialSelecionado=1&amp;mesFinalSelecionado=12&amp;rs%3AParameterLanguage=" TargetMode="External"/><Relationship Id="rId10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6.00.100&amp;municipioSelecionado=3109006&amp;orgaoSelecionado=273&amp;mesInicialSelecionado=1&amp;mesFinalSelecionado=12&amp;rs%3AParameterLanguage=" TargetMode="External"/><Relationship Id="rId10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6.00.100&amp;municipioSelecionado=3109006&amp;orgaoSelecionado=273&amp;mesInicialSelecionado=1&amp;mesFinalSelecionado=12&amp;rs%3AParameterLanguage=" TargetMode="External"/><Relationship Id="rId10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9.00.100&amp;municipioSelecionado=3109006&amp;orgaoSelecionado=273&amp;mesInicialSelecionado=1&amp;mesFinalSelecionado=12&amp;rs%3AParameterLanguage=" TargetMode="External"/><Relationship Id="rId10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39.00.100&amp;municipioSelecionado=3109006&amp;orgaoSelecionado=273&amp;mesInicialSelecionado=1&amp;mesFinalSelecionado=12&amp;rs%3AParameterLanguage=" TargetMode="External"/><Relationship Id="rId10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47.00.100&amp;municipioSelecionado=3109006&amp;orgaoSelecionado=273&amp;mesInicialSelecionado=1&amp;mesFinalSelecionado=12&amp;rs%3AParameterLanguage=" TargetMode="External"/><Relationship Id="rId10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47.00.100&amp;municipioSelecionado=3109006&amp;orgaoSelecionado=273&amp;mesInicialSelecionado=1&amp;mesFinalSelecionado=12&amp;rs%3AParameterLanguage=" TargetMode="External"/><Relationship Id="rId10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48.00.100&amp;municipioSelecionado=3109006&amp;orgaoSelecionado=273&amp;mesInicialSelecionado=1&amp;mesFinalSelecionado=12&amp;rs%3AParameterLanguage=" TargetMode="External"/><Relationship Id="rId3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16.00.102&amp;municipioSelecionado=3109006&amp;orgaoSelecionado=273&amp;mesInicialSelecionado=1&amp;mesFinalSelecionado=12&amp;rs%3AParameterLanguage=" TargetMode="External"/><Relationship Id="rId3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94.00.102&amp;municipioSelecionado=3109006&amp;orgaoSelecionado=273&amp;mesInicialSelecionado=1&amp;mesFinalSelecionado=12&amp;rs%3AParameterLanguage=" TargetMode="External"/><Relationship Id="rId3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1.90.94.00.102&amp;municipioSelecionado=3109006&amp;orgaoSelecionado=273&amp;mesInicialSelecionado=1&amp;mesFinalSelecionado=12&amp;rs%3AParameterLanguage=" TargetMode="External"/><Relationship Id="rId3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14.00.102&amp;municipioSelecionado=3109006&amp;orgaoSelecionado=273&amp;mesInicialSelecionado=1&amp;mesFinalSelecionado=12&amp;rs%3AParameterLanguage=" TargetMode="External"/><Relationship Id="rId8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2.0022.2313.3.3.90.46.00.229&amp;municipioSelecionado=3109006&amp;orgaoSelecionado=273&amp;mesInicialSelecionado=1&amp;mesFinalSelecionado=12&amp;rs%3AParameterLanguage=" TargetMode="External"/><Relationship Id="rId8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50.43.00.100&amp;municipioSelecionado=3109006&amp;orgaoSelecionado=273&amp;mesInicialSelecionado=1&amp;mesFinalSelecionado=12&amp;rs%3AParameterLanguage=" TargetMode="External"/><Relationship Id="rId8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50.43.00.229&amp;municipioSelecionado=3109006&amp;orgaoSelecionado=273&amp;mesInicialSelecionado=1&amp;mesFinalSelecionado=12&amp;rs%3AParameterLanguage=" TargetMode="External"/><Relationship Id="rId8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50.43.00.100&amp;municipioSelecionado=3109006&amp;orgaoSelecionado=273&amp;mesInicialSelecionado=1&amp;mesFinalSelecionado=12&amp;rs%3AParameterLanguage=" TargetMode="External"/><Relationship Id="rId8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0.00.100&amp;municipioSelecionado=3109006&amp;orgaoSelecionado=273&amp;mesInicialSelecionado=1&amp;mesFinalSelecionado=12&amp;rs%3AParameterLanguage=" TargetMode="External"/><Relationship Id="rId8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0.00.129&amp;municipioSelecionado=3109006&amp;orgaoSelecionado=273&amp;mesInicialSelecionado=1&amp;mesFinalSelecionado=12&amp;rs%3AParameterLanguage=" TargetMode="External"/><Relationship Id="rId8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0.00.100&amp;municipioSelecionado=3109006&amp;orgaoSelecionado=273&amp;mesInicialSelecionado=1&amp;mesFinalSelecionado=12&amp;rs%3AParameterLanguage=" TargetMode="External"/><Relationship Id="rId8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6.00.100&amp;municipioSelecionado=3109006&amp;orgaoSelecionado=273&amp;mesInicialSelecionado=1&amp;mesFinalSelecionado=12&amp;rs%3AParameterLanguage=" TargetMode="External"/><Relationship Id="rId8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6.00.129&amp;municipioSelecionado=3109006&amp;orgaoSelecionado=273&amp;mesInicialSelecionado=1&amp;mesFinalSelecionado=12&amp;rs%3AParameterLanguage=" TargetMode="External"/><Relationship Id="rId8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6.00.100&amp;municipioSelecionado=3109006&amp;orgaoSelecionado=273&amp;mesInicialSelecionado=1&amp;mesFinalSelecionado=12&amp;rs%3AParameterLanguage=" TargetMode="External"/><Relationship Id="rId6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4.3.3.90.30.00.100&amp;municipioSelecionado=3109006&amp;orgaoSelecionado=273&amp;mesInicialSelecionado=1&amp;mesFinalSelecionado=12&amp;rs%3AParameterLanguage=" TargetMode="External"/><Relationship Id="rId6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5.3.3.50.41.00.100&amp;municipioSelecionado=3109006&amp;orgaoSelecionado=273&amp;mesInicialSelecionado=1&amp;mesFinalSelecionado=12&amp;rs%3AParameterLanguage=" TargetMode="External"/><Relationship Id="rId6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5.3.3.50.41.00.200&amp;municipioSelecionado=3109006&amp;orgaoSelecionado=273&amp;mesInicialSelecionado=1&amp;mesFinalSelecionado=12&amp;rs%3AParameterLanguage=" TargetMode="External"/><Relationship Id="rId6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25.2335.3.3.50.41.00.100&amp;municipioSelecionado=3109006&amp;orgaoSelecionado=273&amp;mesInicialSelecionado=1&amp;mesFinalSelecionado=12&amp;rs%3AParameterLanguage=" TargetMode="External"/><Relationship Id="rId6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4.2332.3.3.90.39.00.100&amp;municipioSelecionado=3109006&amp;orgaoSelecionado=273&amp;mesInicialSelecionado=1&amp;mesFinalSelecionado=12&amp;rs%3AParameterLanguage=" TargetMode="External"/><Relationship Id="rId6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4.2332.3.3.90.39.00.100&amp;municipioSelecionado=3109006&amp;orgaoSelecionado=273&amp;mesInicialSelecionado=1&amp;mesFinalSelecionado=12&amp;rs%3AParameterLanguage=" TargetMode="External"/><Relationship Id="rId6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4.2342.3.3.90.30.00.100&amp;municipioSelecionado=3109006&amp;orgaoSelecionado=273&amp;mesInicialSelecionado=1&amp;mesFinalSelecionado=12&amp;rs%3AParameterLanguage=" TargetMode="External"/><Relationship Id="rId6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4.2342.3.3.90.30.00.100&amp;municipioSelecionado=3109006&amp;orgaoSelecionado=273&amp;mesInicialSelecionado=1&amp;mesFinalSelecionado=12&amp;rs%3AParameterLanguage=" TargetMode="External"/><Relationship Id="rId6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1150.4.4.90.51.00.100&amp;municipioSelecionado=3109006&amp;orgaoSelecionado=273&amp;mesInicialSelecionado=1&amp;mesFinalSelecionado=12&amp;rs%3AParameterLanguage=" TargetMode="External"/><Relationship Id="rId6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1150.4.4.90.51.00.100&amp;municipioSelecionado=3109006&amp;orgaoSelecionado=273&amp;mesInicialSelecionado=1&amp;mesFinalSelecionado=12&amp;rs%3AParameterLanguage=" TargetMode="External"/><Relationship Id="rId13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47.00.100&amp;municipioSelecionado=3109006&amp;orgaoSelecionado=273&amp;mesInicialSelecionado=1&amp;mesFinalSelecionado=12&amp;rs%3AParameterLanguage=" TargetMode="External"/><Relationship Id="rId13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47.00.100&amp;municipioSelecionado=3109006&amp;orgaoSelecionado=273&amp;mesInicialSelecionado=1&amp;mesFinalSelecionado=12&amp;rs%3AParameterLanguage=" TargetMode="External"/><Relationship Id="rId13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93.00.100&amp;municipioSelecionado=3109006&amp;orgaoSelecionado=273&amp;mesInicialSelecionado=1&amp;mesFinalSelecionado=12&amp;rs%3AParameterLanguage=" TargetMode="External"/><Relationship Id="rId13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93.00.124&amp;municipioSelecionado=3109006&amp;orgaoSelecionado=273&amp;mesInicialSelecionado=1&amp;mesFinalSelecionado=12&amp;rs%3AParameterLanguage=" TargetMode="External"/><Relationship Id="rId13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09.3.3.90.93.00.100&amp;municipioSelecionado=3109006&amp;orgaoSelecionado=273&amp;mesInicialSelecionado=1&amp;mesFinalSelecionado=12&amp;rs%3AParameterLanguage=" TargetMode="External"/><Relationship Id="rId13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72.3.3.90.43.00.100&amp;municipioSelecionado=3109006&amp;orgaoSelecionado=273&amp;mesInicialSelecionado=1&amp;mesFinalSelecionado=12&amp;rs%3AParameterLanguage=" TargetMode="External"/><Relationship Id="rId13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72.3.3.90.43.00.100&amp;municipioSelecionado=3109006&amp;orgaoSelecionado=273&amp;mesInicialSelecionado=1&amp;mesFinalSelecionado=12&amp;rs%3AParameterLanguage=" TargetMode="External"/><Relationship Id="rId13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92.3.3.90.43.00.100&amp;municipioSelecionado=3109006&amp;orgaoSelecionado=273&amp;mesInicialSelecionado=1&amp;mesFinalSelecionado=12&amp;rs%3AParameterLanguage=" TargetMode="External"/><Relationship Id="rId13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1.13.392.0017.2392.3.3.90.43.00.100&amp;municipioSelecionado=3109006&amp;orgaoSelecionado=273&amp;mesInicialSelecionado=1&amp;mesFinalSelecionado=12&amp;rs%3AParameterLanguage=" TargetMode="External"/><Relationship Id="rId13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50.41.00.100&amp;municipioSelecionado=3109006&amp;orgaoSelecionado=273&amp;mesInicialSelecionado=1&amp;mesFinalSelecionado=12&amp;rs%3AParameterLanguage=" TargetMode="External"/><Relationship Id="rId3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14.00.102&amp;municipioSelecionado=3109006&amp;orgaoSelecionado=273&amp;mesInicialSelecionado=1&amp;mesFinalSelecionado=12&amp;rs%3AParameterLanguage=" TargetMode="External"/><Relationship Id="rId3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0.00.100&amp;municipioSelecionado=3109006&amp;orgaoSelecionado=273&amp;mesInicialSelecionado=1&amp;mesFinalSelecionado=12&amp;rs%3AParameterLanguage=" TargetMode="External"/><Relationship Id="rId3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0.00.149&amp;municipioSelecionado=3109006&amp;orgaoSelecionado=273&amp;mesInicialSelecionado=1&amp;mesFinalSelecionado=12&amp;rs%3AParameterLanguage=" TargetMode="External"/><Relationship Id="rId3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0.00.100&amp;municipioSelecionado=3109006&amp;orgaoSelecionado=273&amp;mesInicialSelecionado=1&amp;mesFinalSelecionado=12&amp;rs%3AParameterLanguage=" TargetMode="External"/><Relationship Id="rId3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4.00.102&amp;municipioSelecionado=3109006&amp;orgaoSelecionado=273&amp;mesInicialSelecionado=1&amp;mesFinalSelecionado=12&amp;rs%3AParameterLanguage=" TargetMode="External"/><Relationship Id="rId3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4.00.102&amp;municipioSelecionado=3109006&amp;orgaoSelecionado=273&amp;mesInicialSelecionado=1&amp;mesFinalSelecionado=12&amp;rs%3AParameterLanguage=" TargetMode="External"/><Relationship Id="rId10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48.00.100&amp;municipioSelecionado=3109006&amp;orgaoSelecionado=273&amp;mesInicialSelecionado=1&amp;mesFinalSelecionado=12&amp;rs%3AParameterLanguage=" TargetMode="External"/><Relationship Id="rId10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92.00.100&amp;municipioSelecionado=3109006&amp;orgaoSelecionado=273&amp;mesInicialSelecionado=1&amp;mesFinalSelecionado=12&amp;rs%3AParameterLanguage=" TargetMode="External"/><Relationship Id="rId10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92.00.100&amp;municipioSelecionado=3109006&amp;orgaoSelecionado=273&amp;mesInicialSelecionado=1&amp;mesFinalSelecionado=12&amp;rs%3AParameterLanguage=" TargetMode="External"/><Relationship Id="rId10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93.00.100&amp;municipioSelecionado=3109006&amp;orgaoSelecionado=273&amp;mesInicialSelecionado=1&amp;mesFinalSelecionado=12&amp;rs%3AParameterLanguage=" TargetMode="External"/><Relationship Id="rId10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4.3.3.90.93.00.100&amp;municipioSelecionado=3109006&amp;orgaoSelecionado=273&amp;mesInicialSelecionado=1&amp;mesFinalSelecionado=12&amp;rs%3AParameterLanguage=" TargetMode="External"/><Relationship Id="rId10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5.3.3.50.41.00.100&amp;municipioSelecionado=3109006&amp;orgaoSelecionado=273&amp;mesInicialSelecionado=1&amp;mesFinalSelecionado=12&amp;rs%3AParameterLanguage=" TargetMode="External"/><Relationship Id="rId10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5.3.3.50.41.00.100&amp;municipioSelecionado=3109006&amp;orgaoSelecionado=273&amp;mesInicialSelecionado=1&amp;mesFinalSelecionado=12&amp;rs%3AParameterLanguage=" TargetMode="External"/><Relationship Id="rId10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6.3.3.90.46.00.100&amp;municipioSelecionado=3109006&amp;orgaoSelecionado=273&amp;mesInicialSelecionado=1&amp;mesFinalSelecionado=12&amp;rs%3AParameterLanguage=" TargetMode="External"/><Relationship Id="rId10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6.3.3.90.46.00.100&amp;municipioSelecionado=3109006&amp;orgaoSelecionado=273&amp;mesInicialSelecionado=1&amp;mesFinalSelecionado=12&amp;rs%3AParameterLanguage=" TargetMode="External"/><Relationship Id="rId10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7.3.3.90.32.00.100&amp;municipioSelecionado=3109006&amp;orgaoSelecionado=273&amp;mesInicialSelecionado=1&amp;mesFinalSelecionado=12&amp;rs%3AParameterLanguage=" TargetMode="External"/><Relationship Id="rId3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6.00.149&amp;municipioSelecionado=3109006&amp;orgaoSelecionado=273&amp;mesInicialSelecionado=1&amp;mesFinalSelecionado=12&amp;rs%3AParameterLanguage=" TargetMode="External"/><Relationship Id="rId3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6.00.149&amp;municipioSelecionado=3109006&amp;orgaoSelecionado=273&amp;mesInicialSelecionado=1&amp;mesFinalSelecionado=12&amp;rs%3AParameterLanguage=" TargetMode="External"/><Relationship Id="rId3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00&amp;municipioSelecionado=3109006&amp;orgaoSelecionado=273&amp;mesInicialSelecionado=1&amp;mesFinalSelecionado=12&amp;rs%3AParameterLanguage=" TargetMode="External"/><Relationship Id="rId3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02&amp;municipioSelecionado=3109006&amp;orgaoSelecionado=273&amp;mesInicialSelecionado=1&amp;mesFinalSelecionado=12&amp;rs%3AParameterLanguage=" TargetMode="External"/><Relationship Id="rId8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9.00.100&amp;municipioSelecionado=3109006&amp;orgaoSelecionado=273&amp;mesInicialSelecionado=1&amp;mesFinalSelecionado=12&amp;rs%3AParameterLanguage=" TargetMode="External"/><Relationship Id="rId8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9.00.129&amp;municipioSelecionado=3109006&amp;orgaoSelecionado=273&amp;mesInicialSelecionado=1&amp;mesFinalSelecionado=12&amp;rs%3AParameterLanguage=" TargetMode="External"/><Relationship Id="rId8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39.00.100&amp;municipioSelecionado=3109006&amp;orgaoSelecionado=273&amp;mesInicialSelecionado=1&amp;mesFinalSelecionado=12&amp;rs%3AParameterLanguage=" TargetMode="External"/><Relationship Id="rId8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47.00.129&amp;municipioSelecionado=3109006&amp;orgaoSelecionado=273&amp;mesInicialSelecionado=1&amp;mesFinalSelecionado=12&amp;rs%3AParameterLanguage=" TargetMode="External"/><Relationship Id="rId8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21.3.3.90.47.00.129&amp;municipioSelecionado=3109006&amp;orgaoSelecionado=273&amp;mesInicialSelecionado=1&amp;mesFinalSelecionado=12&amp;rs%3AParameterLanguage=" TargetMode="External"/><Relationship Id="rId8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100&amp;municipioSelecionado=3109006&amp;orgaoSelecionado=273&amp;mesInicialSelecionado=1&amp;mesFinalSelecionado=12&amp;rs%3AParameterLanguage=" TargetMode="External"/><Relationship Id="rId8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129&amp;municipioSelecionado=3109006&amp;orgaoSelecionado=273&amp;mesInicialSelecionado=1&amp;mesFinalSelecionado=12&amp;rs%3AParameterLanguage=" TargetMode="External"/><Relationship Id="rId8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229&amp;municipioSelecionado=3109006&amp;orgaoSelecionado=273&amp;mesInicialSelecionado=1&amp;mesFinalSelecionado=12&amp;rs%3AParameterLanguage=" TargetMode="External"/><Relationship Id="rId8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256&amp;municipioSelecionado=3109006&amp;orgaoSelecionado=273&amp;mesInicialSelecionado=1&amp;mesFinalSelecionado=12&amp;rs%3AParameterLanguage=" TargetMode="External"/><Relationship Id="rId8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0.00.100&amp;municipioSelecionado=3109006&amp;orgaoSelecionado=273&amp;mesInicialSelecionado=1&amp;mesFinalSelecionado=12&amp;rs%3AParameterLanguage=" TargetMode="External"/><Relationship Id="rId6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2333.3.3.90.30.00.100&amp;municipioSelecionado=3109006&amp;orgaoSelecionado=273&amp;mesInicialSelecionado=1&amp;mesFinalSelecionado=12&amp;rs%3AParameterLanguage=" TargetMode="External"/><Relationship Id="rId6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2333.3.3.90.30.00.100&amp;municipioSelecionado=3109006&amp;orgaoSelecionado=273&amp;mesInicialSelecionado=1&amp;mesFinalSelecionado=12&amp;rs%3AParameterLanguage=" TargetMode="External"/><Relationship Id="rId6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2333.3.3.90.39.00.100&amp;municipioSelecionado=3109006&amp;orgaoSelecionado=273&amp;mesInicialSelecionado=1&amp;mesFinalSelecionado=12&amp;rs%3AParameterLanguage=" TargetMode="External"/><Relationship Id="rId6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6.2333.3.3.90.39.00.100&amp;municipioSelecionado=3109006&amp;orgaoSelecionado=273&amp;mesInicialSelecionado=1&amp;mesFinalSelecionado=12&amp;rs%3AParameterLanguage=" TargetMode="External"/><Relationship Id="rId6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9.2365.3.3.90.39.00.100&amp;municipioSelecionado=3109006&amp;orgaoSelecionado=273&amp;mesInicialSelecionado=1&amp;mesFinalSelecionado=12&amp;rs%3AParameterLanguage=" TargetMode="External"/><Relationship Id="rId6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1.0039.2365.3.3.90.39.00.100&amp;municipioSelecionado=3109006&amp;orgaoSelecionado=273&amp;mesInicialSelecionado=1&amp;mesFinalSelecionado=12&amp;rs%3AParameterLanguage=" TargetMode="External"/><Relationship Id="rId6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2.0034.2065.3.3.90.30.00.100&amp;municipioSelecionado=3109006&amp;orgaoSelecionado=273&amp;mesInicialSelecionado=1&amp;mesFinalSelecionado=12&amp;rs%3AParameterLanguage=" TargetMode="External"/><Relationship Id="rId6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2.0034.2065.3.3.90.30.00.100&amp;municipioSelecionado=3109006&amp;orgaoSelecionado=273&amp;mesInicialSelecionado=1&amp;mesFinalSelecionado=12&amp;rs%3AParameterLanguage=" TargetMode="External"/><Relationship Id="rId6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2.0034.2065.3.3.90.39.00.100&amp;municipioSelecionado=3109006&amp;orgaoSelecionado=273&amp;mesInicialSelecionado=1&amp;mesFinalSelecionado=12&amp;rs%3AParameterLanguage=" TargetMode="External"/><Relationship Id="rId6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9003.18.542.0034.2065.3.3.90.39.00.100&amp;municipioSelecionado=3109006&amp;orgaoSelecionado=273&amp;mesInicialSelecionado=1&amp;mesFinalSelecionado=12&amp;rs%3AParameterLanguage=" TargetMode="External"/><Relationship Id="rId13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50.41.00.100&amp;municipioSelecionado=3109006&amp;orgaoSelecionado=273&amp;mesInicialSelecionado=1&amp;mesFinalSelecionado=12&amp;rs%3AParameterLanguage=" TargetMode="External"/><Relationship Id="rId13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0.00.100&amp;municipioSelecionado=3109006&amp;orgaoSelecionado=273&amp;mesInicialSelecionado=1&amp;mesFinalSelecionado=12&amp;rs%3AParameterLanguage=" TargetMode="External"/><Relationship Id="rId13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0.00.100&amp;municipioSelecionado=3109006&amp;orgaoSelecionado=273&amp;mesInicialSelecionado=1&amp;mesFinalSelecionado=12&amp;rs%3AParameterLanguage=" TargetMode="External"/><Relationship Id="rId13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6.00.100&amp;municipioSelecionado=3109006&amp;orgaoSelecionado=273&amp;mesInicialSelecionado=1&amp;mesFinalSelecionado=12&amp;rs%3AParameterLanguage=" TargetMode="External"/><Relationship Id="rId13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6.00.100&amp;municipioSelecionado=3109006&amp;orgaoSelecionado=273&amp;mesInicialSelecionado=1&amp;mesFinalSelecionado=12&amp;rs%3AParameterLanguage=" TargetMode="External"/><Relationship Id="rId13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9.00.100&amp;municipioSelecionado=3109006&amp;orgaoSelecionado=273&amp;mesInicialSelecionado=1&amp;mesFinalSelecionado=12&amp;rs%3AParameterLanguage=" TargetMode="External"/><Relationship Id="rId13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5.13.392.0017.2363.3.3.90.39.00.100&amp;municipioSelecionado=3109006&amp;orgaoSelecionado=273&amp;mesInicialSelecionado=1&amp;mesFinalSelecionado=12&amp;rs%3AParameterLanguage=" TargetMode="External"/><Relationship Id="rId13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0.00.100&amp;municipioSelecionado=3109006&amp;orgaoSelecionado=273&amp;mesInicialSelecionado=1&amp;mesFinalSelecionado=12&amp;rs%3AParameterLanguage=" TargetMode="External"/><Relationship Id="rId13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0.00.100&amp;municipioSelecionado=3109006&amp;orgaoSelecionado=273&amp;mesInicialSelecionado=1&amp;mesFinalSelecionado=12&amp;rs%3AParameterLanguage=" TargetMode="External"/><Relationship Id="rId13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1.00.100&amp;municipioSelecionado=3109006&amp;orgaoSelecionado=273&amp;mesInicialSelecionado=1&amp;mesFinalSelecionado=12&amp;rs%3AParameterLanguage=" TargetMode="External"/><Relationship Id="rId3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49&amp;municipioSelecionado=3109006&amp;orgaoSelecionado=273&amp;mesInicialSelecionado=1&amp;mesFinalSelecionado=12&amp;rs%3AParameterLanguage=" TargetMode="External"/><Relationship Id="rId3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55&amp;municipioSelecionado=3109006&amp;orgaoSelecionado=273&amp;mesInicialSelecionado=1&amp;mesFinalSelecionado=12&amp;rs%3AParameterLanguage=" TargetMode="External"/><Relationship Id="rId3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39.00.100&amp;municipioSelecionado=3109006&amp;orgaoSelecionado=273&amp;mesInicialSelecionado=1&amp;mesFinalSelecionado=12&amp;rs%3AParameterLanguage=" TargetMode="External"/><Relationship Id="rId3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47.00.102&amp;municipioSelecionado=3109006&amp;orgaoSelecionado=273&amp;mesInicialSelecionado=1&amp;mesFinalSelecionado=12&amp;rs%3AParameterLanguage=" TargetMode="External"/><Relationship Id="rId3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47.00.102&amp;municipioSelecionado=3109006&amp;orgaoSelecionado=273&amp;mesInicialSelecionado=1&amp;mesFinalSelecionado=12&amp;rs%3AParameterLanguage=" TargetMode="External"/><Relationship Id="rId3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92.00.102&amp;municipioSelecionado=3109006&amp;orgaoSelecionado=273&amp;mesInicialSelecionado=1&amp;mesFinalSelecionado=12&amp;rs%3AParameterLanguage=" TargetMode="External"/><Relationship Id="rId10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7.3.3.90.32.00.100&amp;municipioSelecionado=3109006&amp;orgaoSelecionado=273&amp;mesInicialSelecionado=1&amp;mesFinalSelecionado=12&amp;rs%3AParameterLanguage=" TargetMode="External"/><Relationship Id="rId10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8.3.3.50.41.00.100&amp;municipioSelecionado=3109006&amp;orgaoSelecionado=273&amp;mesInicialSelecionado=1&amp;mesFinalSelecionado=12&amp;rs%3AParameterLanguage=" TargetMode="External"/><Relationship Id="rId10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108.3.3.50.41.00.100&amp;municipioSelecionado=3109006&amp;orgaoSelecionado=273&amp;mesInicialSelecionado=1&amp;mesFinalSelecionado=12&amp;rs%3AParameterLanguage=" TargetMode="External"/><Relationship Id="rId10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235.3.3.90.39.00.100&amp;municipioSelecionado=3109006&amp;orgaoSelecionado=273&amp;mesInicialSelecionado=1&amp;mesFinalSelecionado=12&amp;rs%3AParameterLanguage=" TargetMode="External"/><Relationship Id="rId10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235.3.3.90.39.00.100&amp;municipioSelecionado=3109006&amp;orgaoSelecionado=273&amp;mesInicialSelecionado=1&amp;mesFinalSelecionado=12&amp;rs%3AParameterLanguage=" TargetMode="External"/><Relationship Id="rId10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235.3.3.90.93.00.100&amp;municipioSelecionado=3109006&amp;orgaoSelecionado=273&amp;mesInicialSelecionado=1&amp;mesFinalSelecionado=12&amp;rs%3AParameterLanguage=" TargetMode="External"/><Relationship Id="rId10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235.3.3.90.93.00.100&amp;municipioSelecionado=3109006&amp;orgaoSelecionado=273&amp;mesInicialSelecionado=1&amp;mesFinalSelecionado=12&amp;rs%3AParameterLanguage=" TargetMode="External"/><Relationship Id="rId10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3.3.1.71.70.00.100&amp;municipioSelecionado=3109006&amp;orgaoSelecionado=273&amp;mesInicialSelecionado=1&amp;mesFinalSelecionado=12&amp;rs%3AParameterLanguage=" TargetMode="External"/><Relationship Id="rId10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3.3.1.71.70.00.100&amp;municipioSelecionado=3109006&amp;orgaoSelecionado=273&amp;mesInicialSelecionado=1&amp;mesFinalSelecionado=12&amp;rs%3AParameterLanguage=" TargetMode="External"/><Relationship Id="rId10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3.3.3.71.70.00.100&amp;municipioSelecionado=3109006&amp;orgaoSelecionado=273&amp;mesInicialSelecionado=1&amp;mesFinalSelecionado=12&amp;rs%3AParameterLanguage=" TargetMode="External"/><Relationship Id="rId3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92.00.102&amp;municipioSelecionado=3109006&amp;orgaoSelecionado=273&amp;mesInicialSelecionado=1&amp;mesFinalSelecionado=12&amp;rs%3AParameterLanguage=" TargetMode="External"/><Relationship Id="rId3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93.00.102&amp;municipioSelecionado=3109006&amp;orgaoSelecionado=273&amp;mesInicialSelecionado=1&amp;mesFinalSelecionado=12&amp;rs%3AParameterLanguage=" TargetMode="External"/><Relationship Id="rId3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045.3.3.90.93.00.102&amp;municipioSelecionado=3109006&amp;orgaoSelecionado=273&amp;mesInicialSelecionado=1&amp;mesFinalSelecionado=12&amp;rs%3AParameterLanguage=" TargetMode="External"/><Relationship Id="rId3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6.00.102&amp;municipioSelecionado=3109006&amp;orgaoSelecionado=273&amp;mesInicialSelecionado=1&amp;mesFinalSelecionado=12&amp;rs%3AParameterLanguage=" TargetMode="External"/><Relationship Id="rId8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6.00.100&amp;municipioSelecionado=3109006&amp;orgaoSelecionado=273&amp;mesInicialSelecionado=1&amp;mesFinalSelecionado=12&amp;rs%3AParameterLanguage=" TargetMode="External"/><Relationship Id="rId8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6.00.129&amp;municipioSelecionado=3109006&amp;orgaoSelecionado=273&amp;mesInicialSelecionado=1&amp;mesFinalSelecionado=12&amp;rs%3AParameterLanguage=" TargetMode="External"/><Relationship Id="rId8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6.00.100&amp;municipioSelecionado=3109006&amp;orgaoSelecionado=273&amp;mesInicialSelecionado=1&amp;mesFinalSelecionado=12&amp;rs%3AParameterLanguage=" TargetMode="External"/><Relationship Id="rId8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9.00.100&amp;municipioSelecionado=3109006&amp;orgaoSelecionado=273&amp;mesInicialSelecionado=1&amp;mesFinalSelecionado=12&amp;rs%3AParameterLanguage=" TargetMode="External"/><Relationship Id="rId8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9.00.129&amp;municipioSelecionado=3109006&amp;orgaoSelecionado=273&amp;mesInicialSelecionado=1&amp;mesFinalSelecionado=12&amp;rs%3AParameterLanguage=" TargetMode="External"/><Relationship Id="rId8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9.00.229&amp;municipioSelecionado=3109006&amp;orgaoSelecionado=273&amp;mesInicialSelecionado=1&amp;mesFinalSelecionado=12&amp;rs%3AParameterLanguage=" TargetMode="External"/><Relationship Id="rId8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3.0022.2362.3.3.90.39.00.100&amp;municipioSelecionado=3109006&amp;orgaoSelecionado=273&amp;mesInicialSelecionado=1&amp;mesFinalSelecionado=12&amp;rs%3AParameterLanguage=" TargetMode="External"/><Relationship Id="rId8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034.4.4.90.52.00.100&amp;municipioSelecionado=3109006&amp;orgaoSelecionado=273&amp;mesInicialSelecionado=1&amp;mesFinalSelecionado=12&amp;rs%3AParameterLanguage=" TargetMode="External"/><Relationship Id="rId8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034.4.4.90.52.00.129&amp;municipioSelecionado=3109006&amp;orgaoSelecionado=273&amp;mesInicialSelecionado=1&amp;mesFinalSelecionado=12&amp;rs%3AParameterLanguage=" TargetMode="External"/><Relationship Id="rId8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034.4.4.90.52.00.229&amp;municipioSelecionado=3109006&amp;orgaoSelecionado=273&amp;mesInicialSelecionado=1&amp;mesFinalSelecionado=12&amp;rs%3AParameterLanguage=" TargetMode="External"/><Relationship Id="rId15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1.90.94.00.100&amp;municipioSelecionado=3109006&amp;orgaoSelecionado=273&amp;mesInicialSelecionado=1&amp;mesFinalSelecionado=12&amp;rs%3AParameterLanguage=" TargetMode="External"/><Relationship Id="rId15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14.00.100&amp;municipioSelecionado=3109006&amp;orgaoSelecionado=273&amp;mesInicialSelecionado=1&amp;mesFinalSelecionado=12&amp;rs%3AParameterLanguage=" TargetMode="External"/><Relationship Id="rId15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14.00.100&amp;municipioSelecionado=3109006&amp;orgaoSelecionado=273&amp;mesInicialSelecionado=1&amp;mesFinalSelecionado=12&amp;rs%3AParameterLanguage=" TargetMode="External"/><Relationship Id="rId15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0.00.100&amp;municipioSelecionado=3109006&amp;orgaoSelecionado=273&amp;mesInicialSelecionado=1&amp;mesFinalSelecionado=12&amp;rs%3AParameterLanguage=" TargetMode="External"/><Relationship Id="rId15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0.00.100&amp;municipioSelecionado=3109006&amp;orgaoSelecionado=273&amp;mesInicialSelecionado=1&amp;mesFinalSelecionado=12&amp;rs%3AParameterLanguage=" TargetMode="External"/><Relationship Id="rId15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3.00.100&amp;municipioSelecionado=3109006&amp;orgaoSelecionado=273&amp;mesInicialSelecionado=1&amp;mesFinalSelecionado=12&amp;rs%3AParameterLanguage=" TargetMode="External"/><Relationship Id="rId15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3.00.100&amp;municipioSelecionado=3109006&amp;orgaoSelecionado=273&amp;mesInicialSelecionado=1&amp;mesFinalSelecionado=12&amp;rs%3AParameterLanguage=" TargetMode="External"/><Relationship Id="rId15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6.00.100&amp;municipioSelecionado=3109006&amp;orgaoSelecionado=273&amp;mesInicialSelecionado=1&amp;mesFinalSelecionado=12&amp;rs%3AParameterLanguage=" TargetMode="External"/><Relationship Id="rId15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6.00.100&amp;municipioSelecionado=3109006&amp;orgaoSelecionado=273&amp;mesInicialSelecionado=1&amp;mesFinalSelecionado=12&amp;rs%3AParameterLanguage=" TargetMode="External"/><Relationship Id="rId15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9.00.100&amp;municipioSelecionado=3109006&amp;orgaoSelecionado=273&amp;mesInicialSelecionado=1&amp;mesFinalSelecionado=12&amp;rs%3AParameterLanguage=" TargetMode="External"/><Relationship Id="rId5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6.00.102&amp;municipioSelecionado=3109006&amp;orgaoSelecionado=273&amp;mesInicialSelecionado=1&amp;mesFinalSelecionado=12&amp;rs%3AParameterLanguage=" TargetMode="External"/><Relationship Id="rId5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9.00.102&amp;municipioSelecionado=3109006&amp;orgaoSelecionado=273&amp;mesInicialSelecionado=1&amp;mesFinalSelecionado=12&amp;rs%3AParameterLanguage=" TargetMode="External"/><Relationship Id="rId5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9.00.148&amp;municipioSelecionado=3109006&amp;orgaoSelecionado=273&amp;mesInicialSelecionado=1&amp;mesFinalSelecionado=12&amp;rs%3AParameterLanguage=" TargetMode="External"/><Relationship Id="rId5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9.00.155&amp;municipioSelecionado=3109006&amp;orgaoSelecionado=273&amp;mesInicialSelecionado=1&amp;mesFinalSelecionado=12&amp;rs%3AParameterLanguage=" TargetMode="External"/><Relationship Id="rId5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39.00.102&amp;municipioSelecionado=3109006&amp;orgaoSelecionado=273&amp;mesInicialSelecionado=1&amp;mesFinalSelecionado=12&amp;rs%3AParameterLanguage=" TargetMode="External"/><Relationship Id="rId5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7.00.102&amp;municipioSelecionado=3109006&amp;orgaoSelecionado=273&amp;mesInicialSelecionado=1&amp;mesFinalSelecionado=12&amp;rs%3AParameterLanguage=" TargetMode="External"/><Relationship Id="rId5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7.00.102&amp;municipioSelecionado=3109006&amp;orgaoSelecionado=273&amp;mesInicialSelecionado=1&amp;mesFinalSelecionado=12&amp;rs%3AParameterLanguage=" TargetMode="External"/><Relationship Id="rId5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8.00.102&amp;municipioSelecionado=3109006&amp;orgaoSelecionado=273&amp;mesInicialSelecionado=1&amp;mesFinalSelecionado=12&amp;rs%3AParameterLanguage=" TargetMode="External"/><Relationship Id="rId5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8.00.148&amp;municipioSelecionado=3109006&amp;orgaoSelecionado=273&amp;mesInicialSelecionado=1&amp;mesFinalSelecionado=12&amp;rs%3AParameterLanguage=" TargetMode="External"/><Relationship Id="rId5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48.00.102&amp;municipioSelecionado=3109006&amp;orgaoSelecionado=273&amp;mesInicialSelecionado=1&amp;mesFinalSelecionado=12&amp;rs%3AParameterLanguage=" TargetMode="External"/><Relationship Id="rId13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1.00.100&amp;municipioSelecionado=3109006&amp;orgaoSelecionado=273&amp;mesInicialSelecionado=1&amp;mesFinalSelecionado=12&amp;rs%3AParameterLanguage=" TargetMode="External"/><Relationship Id="rId13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9.00.100&amp;municipioSelecionado=3109006&amp;orgaoSelecionado=273&amp;mesInicialSelecionado=1&amp;mesFinalSelecionado=12&amp;rs%3AParameterLanguage=" TargetMode="External"/><Relationship Id="rId13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9.00.200&amp;municipioSelecionado=3109006&amp;orgaoSelecionado=273&amp;mesInicialSelecionado=1&amp;mesFinalSelecionado=12&amp;rs%3AParameterLanguage=" TargetMode="External"/><Relationship Id="rId13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3.3.90.39.00.100&amp;municipioSelecionado=3109006&amp;orgaoSelecionado=273&amp;mesInicialSelecionado=1&amp;mesFinalSelecionado=12&amp;rs%3AParameterLanguage=" TargetMode="External"/><Relationship Id="rId13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4.4.90.52.00.200&amp;municipioSelecionado=3109006&amp;orgaoSelecionado=273&amp;mesInicialSelecionado=1&amp;mesFinalSelecionado=12&amp;rs%3AParameterLanguage=" TargetMode="External"/><Relationship Id="rId13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171.4.4.90.52.00.200&amp;municipioSelecionado=3109006&amp;orgaoSelecionado=273&amp;mesInicialSelecionado=1&amp;mesFinalSelecionado=12&amp;rs%3AParameterLanguage=" TargetMode="External"/><Relationship Id="rId13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3.3.3.90.39.00.200&amp;municipioSelecionado=3109006&amp;orgaoSelecionado=273&amp;mesInicialSelecionado=1&amp;mesFinalSelecionado=12&amp;rs%3AParameterLanguage=" TargetMode="External"/><Relationship Id="rId13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3.3.3.90.39.00.200&amp;municipioSelecionado=3109006&amp;orgaoSelecionado=273&amp;mesInicialSelecionado=1&amp;mesFinalSelecionado=12&amp;rs%3AParameterLanguage=" TargetMode="External"/><Relationship Id="rId13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3.4.4.90.52.00.200&amp;municipioSelecionado=3109006&amp;orgaoSelecionado=273&amp;mesInicialSelecionado=1&amp;mesFinalSelecionado=12&amp;rs%3AParameterLanguage=" TargetMode="External"/><Relationship Id="rId13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3.4.4.90.52.00.200&amp;municipioSelecionado=3109006&amp;orgaoSelecionado=273&amp;mesInicialSelecionado=1&amp;mesFinalSelecionado=12&amp;rs%3AParameterLanguage=" TargetMode="External"/><Relationship Id="rId3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6.00.102&amp;municipioSelecionado=3109006&amp;orgaoSelecionado=273&amp;mesInicialSelecionado=1&amp;mesFinalSelecionado=12&amp;rs%3AParameterLanguage=" TargetMode="External"/><Relationship Id="rId3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9.00.100&amp;municipioSelecionado=3109006&amp;orgaoSelecionado=273&amp;mesInicialSelecionado=1&amp;mesFinalSelecionado=12&amp;rs%3AParameterLanguage=" TargetMode="External"/><Relationship Id="rId3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9.00.102&amp;municipioSelecionado=3109006&amp;orgaoSelecionado=273&amp;mesInicialSelecionado=1&amp;mesFinalSelecionado=12&amp;rs%3AParameterLanguage=" TargetMode="External"/><Relationship Id="rId3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39.00.100&amp;municipioSelecionado=3109006&amp;orgaoSelecionado=273&amp;mesInicialSelecionado=1&amp;mesFinalSelecionado=12&amp;rs%3AParameterLanguage=" TargetMode="External"/><Relationship Id="rId3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6.00.102&amp;municipioSelecionado=3109006&amp;orgaoSelecionado=273&amp;mesInicialSelecionado=1&amp;mesFinalSelecionado=12&amp;rs%3AParameterLanguage=" TargetMode="External"/><Relationship Id="rId3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6.00.102&amp;municipioSelecionado=3109006&amp;orgaoSelecionado=273&amp;mesInicialSelecionado=1&amp;mesFinalSelecionado=12&amp;rs%3AParameterLanguage=" TargetMode="External"/><Relationship Id="rId10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3.3.3.71.70.00.100&amp;municipioSelecionado=3109006&amp;orgaoSelecionado=273&amp;mesInicialSelecionado=1&amp;mesFinalSelecionado=12&amp;rs%3AParameterLanguage=" TargetMode="External"/><Relationship Id="rId10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6.3.3.50.41.00.100&amp;municipioSelecionado=3109006&amp;orgaoSelecionado=273&amp;mesInicialSelecionado=1&amp;mesFinalSelecionado=12&amp;rs%3AParameterLanguage=" TargetMode="External"/><Relationship Id="rId10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2.0005.2346.3.3.50.41.00.100&amp;municipioSelecionado=3109006&amp;orgaoSelecionado=273&amp;mesInicialSelecionado=1&amp;mesFinalSelecionado=12&amp;rs%3AParameterLanguage=" TargetMode="External"/><Relationship Id="rId10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0.00.100&amp;municipioSelecionado=3109006&amp;orgaoSelecionado=273&amp;mesInicialSelecionado=1&amp;mesFinalSelecionado=12&amp;rs%3AParameterLanguage=" TargetMode="External"/><Relationship Id="rId10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0.00.100&amp;municipioSelecionado=3109006&amp;orgaoSelecionado=273&amp;mesInicialSelecionado=1&amp;mesFinalSelecionado=12&amp;rs%3AParameterLanguage=" TargetMode="External"/><Relationship Id="rId10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6.00.100&amp;municipioSelecionado=3109006&amp;orgaoSelecionado=273&amp;mesInicialSelecionado=1&amp;mesFinalSelecionado=12&amp;rs%3AParameterLanguage=" TargetMode="External"/><Relationship Id="rId3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8.00.102&amp;municipioSelecionado=3109006&amp;orgaoSelecionado=273&amp;mesInicialSelecionado=1&amp;mesFinalSelecionado=12&amp;rs%3AParameterLanguage=" TargetMode="External"/><Relationship Id="rId3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8.00.102&amp;municipioSelecionado=3109006&amp;orgaoSelecionado=273&amp;mesInicialSelecionado=1&amp;mesFinalSelecionado=12&amp;rs%3AParameterLanguage=" TargetMode="External"/><Relationship Id="rId3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9.00.102&amp;municipioSelecionado=3109006&amp;orgaoSelecionado=273&amp;mesInicialSelecionado=1&amp;mesFinalSelecionado=12&amp;rs%3AParameterLanguage=" TargetMode="External"/><Relationship Id="rId3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49.00.102&amp;municipioSelecionado=3109006&amp;orgaoSelecionado=273&amp;mesInicialSelecionado=1&amp;mesFinalSelecionado=12&amp;rs%3AParameterLanguage=" TargetMode="External"/><Relationship Id="rId10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6.00.100&amp;municipioSelecionado=3109006&amp;orgaoSelecionado=273&amp;mesInicialSelecionado=1&amp;mesFinalSelecionado=12&amp;rs%3AParameterLanguage=" TargetMode="External"/><Relationship Id="rId10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9.00.100&amp;municipioSelecionado=3109006&amp;orgaoSelecionado=273&amp;mesInicialSelecionado=1&amp;mesFinalSelecionado=12&amp;rs%3AParameterLanguage=" TargetMode="External"/><Relationship Id="rId10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39.00.100&amp;municipioSelecionado=3109006&amp;orgaoSelecionado=273&amp;mesInicialSelecionado=1&amp;mesFinalSelecionado=12&amp;rs%3AParameterLanguage=" TargetMode="External"/><Relationship Id="rId10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47.00.100&amp;municipioSelecionado=3109006&amp;orgaoSelecionado=273&amp;mesInicialSelecionado=1&amp;mesFinalSelecionado=12&amp;rs%3AParameterLanguage=" TargetMode="External"/><Relationship Id="rId8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034.4.4.90.52.00.100&amp;municipioSelecionado=3109006&amp;orgaoSelecionado=273&amp;mesInicialSelecionado=1&amp;mesFinalSelecionado=12&amp;rs%3AParameterLanguage=" TargetMode="External"/><Relationship Id="rId8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43.4.4.90.52.00.100&amp;municipioSelecionado=3109006&amp;orgaoSelecionado=273&amp;mesInicialSelecionado=1&amp;mesFinalSelecionado=12&amp;rs%3AParameterLanguage=" TargetMode="External"/><Relationship Id="rId8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43.4.4.90.52.00.129&amp;municipioSelecionado=3109006&amp;orgaoSelecionado=273&amp;mesInicialSelecionado=1&amp;mesFinalSelecionado=12&amp;rs%3AParameterLanguage=" TargetMode="External"/><Relationship Id="rId8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43.4.4.90.52.00.229&amp;municipioSelecionado=3109006&amp;orgaoSelecionado=273&amp;mesInicialSelecionado=1&amp;mesFinalSelecionado=12&amp;rs%3AParameterLanguage=" TargetMode="External"/><Relationship Id="rId8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43.4.4.90.52.00.100&amp;municipioSelecionado=3109006&amp;orgaoSelecionado=273&amp;mesInicialSelecionado=1&amp;mesFinalSelecionado=12&amp;rs%3AParameterLanguage=" TargetMode="External"/><Relationship Id="rId8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57.4.4.90.52.00.100&amp;municipioSelecionado=3109006&amp;orgaoSelecionado=273&amp;mesInicialSelecionado=1&amp;mesFinalSelecionado=12&amp;rs%3AParameterLanguage=" TargetMode="External"/><Relationship Id="rId8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57.4.4.90.52.00.229&amp;municipioSelecionado=3109006&amp;orgaoSelecionado=273&amp;mesInicialSelecionado=1&amp;mesFinalSelecionado=12&amp;rs%3AParameterLanguage=" TargetMode="External"/><Relationship Id="rId8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1157.4.4.90.52.00.100&amp;municipioSelecionado=3109006&amp;orgaoSelecionado=273&amp;mesInicialSelecionado=1&amp;mesFinalSelecionado=12&amp;rs%3AParameterLanguage=" TargetMode="External"/><Relationship Id="rId8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0.00.100&amp;municipioSelecionado=3109006&amp;orgaoSelecionado=273&amp;mesInicialSelecionado=1&amp;mesFinalSelecionado=12&amp;rs%3AParameterLanguage=" TargetMode="External"/><Relationship Id="rId8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0.00.100&amp;municipioSelecionado=3109006&amp;orgaoSelecionado=273&amp;mesInicialSelecionado=1&amp;mesFinalSelecionado=12&amp;rs%3AParameterLanguage=" TargetMode="External"/><Relationship Id="rId15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39.00.100&amp;municipioSelecionado=3109006&amp;orgaoSelecionado=273&amp;mesInicialSelecionado=1&amp;mesFinalSelecionado=12&amp;rs%3AParameterLanguage=" TargetMode="External"/><Relationship Id="rId15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47.00.100&amp;municipioSelecionado=3109006&amp;orgaoSelecionado=273&amp;mesInicialSelecionado=1&amp;mesFinalSelecionado=12&amp;rs%3AParameterLanguage=" TargetMode="External"/><Relationship Id="rId15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47.00.100&amp;municipioSelecionado=3109006&amp;orgaoSelecionado=273&amp;mesInicialSelecionado=1&amp;mesFinalSelecionado=12&amp;rs%3AParameterLanguage=" TargetMode="External"/><Relationship Id="rId15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93.00.100&amp;municipioSelecionado=3109006&amp;orgaoSelecionado=273&amp;mesInicialSelecionado=1&amp;mesFinalSelecionado=12&amp;rs%3AParameterLanguage=" TargetMode="External"/><Relationship Id="rId15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5.452.0032.2303.3.3.90.93.00.100&amp;municipioSelecionado=3109006&amp;orgaoSelecionado=273&amp;mesInicialSelecionado=1&amp;mesFinalSelecionado=12&amp;rs%3AParameterLanguage=" TargetMode="External"/><Relationship Id="rId15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2.1153.4.4.90.51.00.190&amp;municipioSelecionado=3109006&amp;orgaoSelecionado=273&amp;mesInicialSelecionado=1&amp;mesFinalSelecionado=12&amp;rs%3AParameterLanguage=" TargetMode="External"/><Relationship Id="rId15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2.1153.4.4.90.51.00.190&amp;municipioSelecionado=3109006&amp;orgaoSelecionado=273&amp;mesInicialSelecionado=1&amp;mesFinalSelecionado=12&amp;rs%3AParameterLanguage=" TargetMode="External"/><Relationship Id="rId15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057.4.4.90.51.00.100&amp;municipioSelecionado=3109006&amp;orgaoSelecionado=273&amp;mesInicialSelecionado=1&amp;mesFinalSelecionado=12&amp;rs%3AParameterLanguage=" TargetMode="External"/><Relationship Id="rId15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057.4.4.90.51.00.100&amp;municipioSelecionado=3109006&amp;orgaoSelecionado=273&amp;mesInicialSelecionado=1&amp;mesFinalSelecionado=12&amp;rs%3AParameterLanguage=" TargetMode="External"/><Relationship Id="rId15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138.4.4.90.51.00.100&amp;municipioSelecionado=3109006&amp;orgaoSelecionado=273&amp;mesInicialSelecionado=1&amp;mesFinalSelecionado=12&amp;rs%3AParameterLanguage=" TargetMode="External"/><Relationship Id="rId5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92.00.102&amp;municipioSelecionado=3109006&amp;orgaoSelecionado=273&amp;mesInicialSelecionado=1&amp;mesFinalSelecionado=12&amp;rs%3AParameterLanguage=" TargetMode="External"/><Relationship Id="rId5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92.00.102&amp;municipioSelecionado=3109006&amp;orgaoSelecionado=273&amp;mesInicialSelecionado=1&amp;mesFinalSelecionado=12&amp;rs%3AParameterLanguage=" TargetMode="External"/><Relationship Id="rId5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93.00.102&amp;municipioSelecionado=3109006&amp;orgaoSelecionado=273&amp;mesInicialSelecionado=1&amp;mesFinalSelecionado=12&amp;rs%3AParameterLanguage=" TargetMode="External"/><Relationship Id="rId5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4.10.301.0018.2324.3.3.90.93.00.102&amp;municipioSelecionado=3109006&amp;orgaoSelecionado=273&amp;mesInicialSelecionado=1&amp;mesFinalSelecionado=12&amp;rs%3AParameterLanguage=" TargetMode="External"/><Relationship Id="rId5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04.00.100&amp;municipioSelecionado=3109006&amp;orgaoSelecionado=273&amp;mesInicialSelecionado=1&amp;mesFinalSelecionado=12&amp;rs%3AParameterLanguage=" TargetMode="External"/><Relationship Id="rId5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04.00.102&amp;municipioSelecionado=3109006&amp;orgaoSelecionado=273&amp;mesInicialSelecionado=1&amp;mesFinalSelecionado=12&amp;rs%3AParameterLanguage=" TargetMode="External"/><Relationship Id="rId5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04.00.150&amp;municipioSelecionado=3109006&amp;orgaoSelecionado=273&amp;mesInicialSelecionado=1&amp;mesFinalSelecionado=12&amp;rs%3AParameterLanguage=" TargetMode="External"/><Relationship Id="rId5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04.00.100&amp;municipioSelecionado=3109006&amp;orgaoSelecionado=273&amp;mesInicialSelecionado=1&amp;mesFinalSelecionado=12&amp;rs%3AParameterLanguage=" TargetMode="External"/><Relationship Id="rId5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1.00.102&amp;municipioSelecionado=3109006&amp;orgaoSelecionado=273&amp;mesInicialSelecionado=1&amp;mesFinalSelecionado=12&amp;rs%3AParameterLanguage=" TargetMode="External"/><Relationship Id="rId5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1.00.150&amp;municipioSelecionado=3109006&amp;orgaoSelecionado=273&amp;mesInicialSelecionado=1&amp;mesFinalSelecionado=12&amp;rs%3AParameterLanguage=" TargetMode="External"/><Relationship Id="rId13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4.3.3.90.39.00.200&amp;municipioSelecionado=3109006&amp;orgaoSelecionado=273&amp;mesInicialSelecionado=1&amp;mesFinalSelecionado=12&amp;rs%3AParameterLanguage=" TargetMode="External"/><Relationship Id="rId13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4.3.3.90.39.00.200&amp;municipioSelecionado=3109006&amp;orgaoSelecionado=273&amp;mesInicialSelecionado=1&amp;mesFinalSelecionado=12&amp;rs%3AParameterLanguage=" TargetMode="External"/><Relationship Id="rId13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6.3.3.50.41.00.200&amp;municipioSelecionado=3109006&amp;orgaoSelecionado=273&amp;mesInicialSelecionado=1&amp;mesFinalSelecionado=12&amp;rs%3AParameterLanguage=" TargetMode="External"/><Relationship Id="rId13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2.13.392.0017.2356.3.3.50.41.00.200&amp;municipioSelecionado=3109006&amp;orgaoSelecionado=273&amp;mesInicialSelecionado=1&amp;mesFinalSelecionado=12&amp;rs%3AParameterLanguage=" TargetMode="External"/><Relationship Id="rId13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0.00.100&amp;municipioSelecionado=3109006&amp;orgaoSelecionado=273&amp;mesInicialSelecionado=1&amp;mesFinalSelecionado=12&amp;rs%3AParameterLanguage=" TargetMode="External"/><Relationship Id="rId13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0.00.100&amp;municipioSelecionado=3109006&amp;orgaoSelecionado=273&amp;mesInicialSelecionado=1&amp;mesFinalSelecionado=12&amp;rs%3AParameterLanguage=" TargetMode="External"/><Relationship Id="rId13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9.00.100&amp;municipioSelecionado=3109006&amp;orgaoSelecionado=273&amp;mesInicialSelecionado=1&amp;mesFinalSelecionado=12&amp;rs%3AParameterLanguage=" TargetMode="External"/><Relationship Id="rId13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9.00.200&amp;municipioSelecionado=3109006&amp;orgaoSelecionado=273&amp;mesInicialSelecionado=1&amp;mesFinalSelecionado=12&amp;rs%3AParameterLanguage=" TargetMode="External"/><Relationship Id="rId13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3.3.90.39.00.100&amp;municipioSelecionado=3109006&amp;orgaoSelecionado=273&amp;mesInicialSelecionado=1&amp;mesFinalSelecionado=12&amp;rs%3AParameterLanguage=" TargetMode="External"/><Relationship Id="rId13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4.4.90.52.00.200&amp;municipioSelecionado=3109006&amp;orgaoSelecionado=273&amp;mesInicialSelecionado=1&amp;mesFinalSelecionado=12&amp;rs%3AParameterLanguage=" TargetMode="External"/><Relationship Id="rId3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93.00.102&amp;municipioSelecionado=3109006&amp;orgaoSelecionado=273&amp;mesInicialSelecionado=1&amp;mesFinalSelecionado=12&amp;rs%3AParameterLanguage=" TargetMode="External"/><Relationship Id="rId3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18.2325.3.3.90.93.00.102&amp;municipioSelecionado=3109006&amp;orgaoSelecionado=273&amp;mesInicialSelecionado=1&amp;mesFinalSelecionado=12&amp;rs%3AParameterLanguage=" TargetMode="External"/><Relationship Id="rId3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3.1.71.70.00.102&amp;municipioSelecionado=3109006&amp;orgaoSelecionado=273&amp;mesInicialSelecionado=1&amp;mesFinalSelecionado=12&amp;rs%3AParameterLanguage=" TargetMode="External"/><Relationship Id="rId3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3.1.71.70.00.102&amp;municipioSelecionado=3109006&amp;orgaoSelecionado=273&amp;mesInicialSelecionado=1&amp;mesFinalSelecionado=12&amp;rs%3AParameterLanguage=" TargetMode="External"/><Relationship Id="rId3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3.3.71.70.00.102&amp;municipioSelecionado=3109006&amp;orgaoSelecionado=273&amp;mesInicialSelecionado=1&amp;mesFinalSelecionado=12&amp;rs%3AParameterLanguage=" TargetMode="External"/><Relationship Id="rId3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3.3.71.70.00.102&amp;municipioSelecionado=3109006&amp;orgaoSelecionado=273&amp;mesInicialSelecionado=1&amp;mesFinalSelecionado=12&amp;rs%3AParameterLanguage=" TargetMode="External"/><Relationship Id="rId3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4.4.71.70.00.102&amp;municipioSelecionado=3109006&amp;orgaoSelecionado=273&amp;mesInicialSelecionado=1&amp;mesFinalSelecionado=12&amp;rs%3AParameterLanguage=" TargetMode="External"/><Relationship Id="rId3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6.4.4.71.70.00.102&amp;municipioSelecionado=3109006&amp;orgaoSelecionado=273&amp;mesInicialSelecionado=1&amp;mesFinalSelecionado=12&amp;rs%3AParameterLanguage=" TargetMode="External"/><Relationship Id="rId3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7.3.1.71.70.00.102&amp;municipioSelecionado=3109006&amp;orgaoSelecionado=273&amp;mesInicialSelecionado=1&amp;mesFinalSelecionado=12&amp;rs%3AParameterLanguage=" TargetMode="External"/><Relationship Id="rId3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6.10.302.0033.2327.3.1.71.70.00.102&amp;municipioSelecionado=3109006&amp;orgaoSelecionado=273&amp;mesInicialSelecionado=1&amp;mesFinalSelecionado=12&amp;rs%3AParameterLanguage=" TargetMode="External"/><Relationship Id="rId10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4.129.0031.2109.3.3.90.47.00.100&amp;municipioSelecionado=3109006&amp;orgaoSelecionado=273&amp;mesInicialSelecionado=1&amp;mesFinalSelecionado=12&amp;rs%3AParameterLanguage=" TargetMode="External"/><Relationship Id="rId10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04.00.100&amp;municipioSelecionado=3109006&amp;orgaoSelecionado=273&amp;mesInicialSelecionado=1&amp;mesFinalSelecionado=12&amp;rs%3AParameterLanguage=" TargetMode="External"/><Relationship Id="rId10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04.00.100&amp;municipioSelecionado=3109006&amp;orgaoSelecionado=273&amp;mesInicialSelecionado=1&amp;mesFinalSelecionado=12&amp;rs%3AParameterLanguage=" TargetMode="External"/><Relationship Id="rId10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11.00.100&amp;municipioSelecionado=3109006&amp;orgaoSelecionado=273&amp;mesInicialSelecionado=1&amp;mesFinalSelecionado=12&amp;rs%3AParameterLanguage=" TargetMode="External"/><Relationship Id="rId10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11.00.100&amp;municipioSelecionado=3109006&amp;orgaoSelecionado=273&amp;mesInicialSelecionado=1&amp;mesFinalSelecionado=12&amp;rs%3AParameterLanguage=" TargetMode="External"/><Relationship Id="rId10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13.00.100&amp;municipioSelecionado=3109006&amp;orgaoSelecionado=273&amp;mesInicialSelecionado=1&amp;mesFinalSelecionado=12&amp;rs%3AParameterLanguage=" TargetMode="External"/><Relationship Id="rId10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13.00.100&amp;municipioSelecionado=3109006&amp;orgaoSelecionado=273&amp;mesInicialSelecionado=1&amp;mesFinalSelecionado=12&amp;rs%3AParameterLanguage=" TargetMode="External"/><Relationship Id="rId10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94.00.100&amp;municipioSelecionado=3109006&amp;orgaoSelecionado=273&amp;mesInicialSelecionado=1&amp;mesFinalSelecionado=12&amp;rs%3AParameterLanguage=" TargetMode="External"/><Relationship Id="rId10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1.90.94.00.100&amp;municipioSelecionado=3109006&amp;orgaoSelecionado=273&amp;mesInicialSelecionado=1&amp;mesFinalSelecionado=12&amp;rs%3AParameterLanguage=" TargetMode="External"/><Relationship Id="rId10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3.90.30.00.100&amp;municipioSelecionado=3109006&amp;orgaoSelecionado=273&amp;mesInicialSelecionado=1&amp;mesFinalSelecionado=12&amp;rs%3AParameterLanguage=" TargetMode="External"/><Relationship Id="rId8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3.00.100&amp;municipioSelecionado=3109006&amp;orgaoSelecionado=273&amp;mesInicialSelecionado=1&amp;mesFinalSelecionado=12&amp;rs%3AParameterLanguage=" TargetMode="External"/><Relationship Id="rId8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3.00.100&amp;municipioSelecionado=3109006&amp;orgaoSelecionado=273&amp;mesInicialSelecionado=1&amp;mesFinalSelecionado=12&amp;rs%3AParameterLanguage=" TargetMode="External"/><Relationship Id="rId8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6.00.100&amp;municipioSelecionado=3109006&amp;orgaoSelecionado=273&amp;mesInicialSelecionado=1&amp;mesFinalSelecionado=12&amp;rs%3AParameterLanguage=" TargetMode="External"/><Relationship Id="rId8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6.00.100&amp;municipioSelecionado=3109006&amp;orgaoSelecionado=273&amp;mesInicialSelecionado=1&amp;mesFinalSelecionado=12&amp;rs%3AParameterLanguage=" TargetMode="External"/><Relationship Id="rId8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9.00.100&amp;municipioSelecionado=3109006&amp;orgaoSelecionado=273&amp;mesInicialSelecionado=1&amp;mesFinalSelecionado=12&amp;rs%3AParameterLanguage=" TargetMode="External"/><Relationship Id="rId8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39.00.100&amp;municipioSelecionado=3109006&amp;orgaoSelecionado=273&amp;mesInicialSelecionado=1&amp;mesFinalSelecionado=12&amp;rs%3AParameterLanguage=" TargetMode="External"/><Relationship Id="rId8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48.00.100&amp;municipioSelecionado=3109006&amp;orgaoSelecionado=273&amp;mesInicialSelecionado=1&amp;mesFinalSelecionado=12&amp;rs%3AParameterLanguage=" TargetMode="External"/><Relationship Id="rId8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8.3.3.90.48.00.100&amp;municipioSelecionado=3109006&amp;orgaoSelecionado=273&amp;mesInicialSelecionado=1&amp;mesFinalSelecionado=12&amp;rs%3AParameterLanguage=" TargetMode="External"/><Relationship Id="rId8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0.00.100&amp;municipioSelecionado=3109006&amp;orgaoSelecionado=273&amp;mesInicialSelecionado=1&amp;mesFinalSelecionado=12&amp;rs%3AParameterLanguage=" TargetMode="External"/><Relationship Id="rId8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0.00.129&amp;municipioSelecionado=3109006&amp;orgaoSelecionado=273&amp;mesInicialSelecionado=1&amp;mesFinalSelecionado=12&amp;rs%3AParameterLanguage=" TargetMode="External"/><Relationship Id="rId15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138.4.4.90.51.00.100&amp;municipioSelecionado=3109006&amp;orgaoSelecionado=273&amp;mesInicialSelecionado=1&amp;mesFinalSelecionado=12&amp;rs%3AParameterLanguage=" TargetMode="External"/><Relationship Id="rId15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154.4.4.90.51.00.190&amp;municipioSelecionado=3109006&amp;orgaoSelecionado=273&amp;mesInicialSelecionado=1&amp;mesFinalSelecionado=12&amp;rs%3AParameterLanguage=" TargetMode="External"/><Relationship Id="rId15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1154.4.4.90.51.00.190&amp;municipioSelecionado=3109006&amp;orgaoSelecionado=273&amp;mesInicialSelecionado=1&amp;mesFinalSelecionado=12&amp;rs%3AParameterLanguage=" TargetMode="External"/><Relationship Id="rId15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2151.3.3.90.30.00.100&amp;municipioSelecionado=3109006&amp;orgaoSelecionado=273&amp;mesInicialSelecionado=1&amp;mesFinalSelecionado=12&amp;rs%3AParameterLanguage=" TargetMode="External"/><Relationship Id="rId15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2151.3.3.90.30.00.100&amp;municipioSelecionado=3109006&amp;orgaoSelecionado=273&amp;mesInicialSelecionado=1&amp;mesFinalSelecionado=12&amp;rs%3AParameterLanguage=" TargetMode="External"/><Relationship Id="rId15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2151.3.3.90.39.00.100&amp;municipioSelecionado=3109006&amp;orgaoSelecionado=273&amp;mesInicialSelecionado=1&amp;mesFinalSelecionado=12&amp;rs%3AParameterLanguage=" TargetMode="External"/><Relationship Id="rId15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17.512.0033.2151.3.3.90.39.00.100&amp;municipioSelecionado=3109006&amp;orgaoSelecionado=273&amp;mesInicialSelecionado=1&amp;mesFinalSelecionado=12&amp;rs%3AParameterLanguage=" TargetMode="External"/><Relationship Id="rId15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1139.4.4.90.51.00.100&amp;municipioSelecionado=3109006&amp;orgaoSelecionado=273&amp;mesInicialSelecionado=1&amp;mesFinalSelecionado=12&amp;rs%3AParameterLanguage=" TargetMode="External"/><Relationship Id="rId15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1139.4.4.90.51.00.100&amp;municipioSelecionado=3109006&amp;orgaoSelecionado=273&amp;mesInicialSelecionado=1&amp;mesFinalSelecionado=12&amp;rs%3AParameterLanguage=" TargetMode="External"/><Relationship Id="rId15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2305.3.3.90.39.00.100&amp;municipioSelecionado=3109006&amp;orgaoSelecionado=273&amp;mesInicialSelecionado=1&amp;mesFinalSelecionado=12&amp;rs%3AParameterLanguage=" TargetMode="External"/><Relationship Id="rId5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1.00.155&amp;municipioSelecionado=3109006&amp;orgaoSelecionado=273&amp;mesInicialSelecionado=1&amp;mesFinalSelecionado=12&amp;rs%3AParameterLanguage=" TargetMode="External"/><Relationship Id="rId5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1.00.102&amp;municipioSelecionado=3109006&amp;orgaoSelecionado=273&amp;mesInicialSelecionado=1&amp;mesFinalSelecionado=12&amp;rs%3AParameterLanguage=" TargetMode="External"/><Relationship Id="rId5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3.00.100&amp;municipioSelecionado=3109006&amp;orgaoSelecionado=273&amp;mesInicialSelecionado=1&amp;mesFinalSelecionado=12&amp;rs%3AParameterLanguage=" TargetMode="External"/><Relationship Id="rId5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3.00.102&amp;municipioSelecionado=3109006&amp;orgaoSelecionado=273&amp;mesInicialSelecionado=1&amp;mesFinalSelecionado=12&amp;rs%3AParameterLanguage=" TargetMode="External"/><Relationship Id="rId5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3.00.100&amp;municipioSelecionado=3109006&amp;orgaoSelecionado=273&amp;mesInicialSelecionado=1&amp;mesFinalSelecionado=12&amp;rs%3AParameterLanguage=" TargetMode="External"/><Relationship Id="rId5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6.00.102&amp;municipioSelecionado=3109006&amp;orgaoSelecionado=273&amp;mesInicialSelecionado=1&amp;mesFinalSelecionado=12&amp;rs%3AParameterLanguage=" TargetMode="External"/><Relationship Id="rId5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16.00.102&amp;municipioSelecionado=3109006&amp;orgaoSelecionado=273&amp;mesInicialSelecionado=1&amp;mesFinalSelecionado=12&amp;rs%3AParameterLanguage=" TargetMode="External"/><Relationship Id="rId5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94.00.102&amp;municipioSelecionado=3109006&amp;orgaoSelecionado=273&amp;mesInicialSelecionado=1&amp;mesFinalSelecionado=12&amp;rs%3AParameterLanguage=" TargetMode="External"/><Relationship Id="rId5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1.90.94.00.102&amp;municipioSelecionado=3109006&amp;orgaoSelecionado=273&amp;mesInicialSelecionado=1&amp;mesFinalSelecionado=12&amp;rs%3AParameterLanguage=" TargetMode="External"/><Relationship Id="rId5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14.00.102&amp;municipioSelecionado=3109006&amp;orgaoSelecionado=273&amp;mesInicialSelecionado=1&amp;mesFinalSelecionado=12&amp;rs%3AParameterLanguage=" TargetMode="External"/><Relationship Id="rId12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04.00.100&amp;municipioSelecionado=3109006&amp;orgaoSelecionado=273&amp;mesInicialSelecionado=1&amp;mesFinalSelecionado=12&amp;rs%3AParameterLanguage=" TargetMode="External"/><Relationship Id="rId12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11.00.100&amp;municipioSelecionado=3109006&amp;orgaoSelecionado=273&amp;mesInicialSelecionado=1&amp;mesFinalSelecionado=12&amp;rs%3AParameterLanguage=" TargetMode="External"/><Relationship Id="rId12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11.00.100&amp;municipioSelecionado=3109006&amp;orgaoSelecionado=273&amp;mesInicialSelecionado=1&amp;mesFinalSelecionado=12&amp;rs%3AParameterLanguage=" TargetMode="External"/><Relationship Id="rId12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13.00.100&amp;municipioSelecionado=3109006&amp;orgaoSelecionado=273&amp;mesInicialSelecionado=1&amp;mesFinalSelecionado=12&amp;rs%3AParameterLanguage=" TargetMode="External"/><Relationship Id="rId12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13.00.100&amp;municipioSelecionado=3109006&amp;orgaoSelecionado=273&amp;mesInicialSelecionado=1&amp;mesFinalSelecionado=12&amp;rs%3AParameterLanguage=" TargetMode="External"/><Relationship Id="rId12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94.00.100&amp;municipioSelecionado=3109006&amp;orgaoSelecionado=273&amp;mesInicialSelecionado=1&amp;mesFinalSelecionado=12&amp;rs%3AParameterLanguage=" TargetMode="External"/><Relationship Id="rId12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1.90.94.00.100&amp;municipioSelecionado=3109006&amp;orgaoSelecionado=273&amp;mesInicialSelecionado=1&amp;mesFinalSelecionado=12&amp;rs%3AParameterLanguage=" TargetMode="External"/><Relationship Id="rId12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14.00.100&amp;municipioSelecionado=3109006&amp;orgaoSelecionado=273&amp;mesInicialSelecionado=1&amp;mesFinalSelecionado=12&amp;rs%3AParameterLanguage=" TargetMode="External"/><Relationship Id="rId12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14.00.100&amp;municipioSelecionado=3109006&amp;orgaoSelecionado=273&amp;mesInicialSelecionado=1&amp;mesFinalSelecionado=12&amp;rs%3AParameterLanguage=" TargetMode="External"/><Relationship Id="rId12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0.00.100&amp;municipioSelecionado=3109006&amp;orgaoSelecionado=273&amp;mesInicialSelecionado=1&amp;mesFinalSelecionado=12&amp;rs%3AParameterLanguage=" TargetMode="External"/><Relationship Id="rId2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9.00.101&amp;municipioSelecionado=3109006&amp;orgaoSelecionado=273&amp;mesInicialSelecionado=1&amp;mesFinalSelecionado=12&amp;rs%3AParameterLanguage=" TargetMode="External"/><Relationship Id="rId2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39.00.100&amp;municipioSelecionado=3109006&amp;orgaoSelecionado=273&amp;mesInicialSelecionado=1&amp;mesFinalSelecionado=12&amp;rs%3AParameterLanguage=" TargetMode="External"/><Relationship Id="rId2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47.00.101&amp;municipioSelecionado=3109006&amp;orgaoSelecionado=273&amp;mesInicialSelecionado=1&amp;mesFinalSelecionado=12&amp;rs%3AParameterLanguage=" TargetMode="External"/><Relationship Id="rId2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47.00.101&amp;municipioSelecionado=3109006&amp;orgaoSelecionado=273&amp;mesInicialSelecionado=1&amp;mesFinalSelecionado=12&amp;rs%3AParameterLanguage=" TargetMode="External"/><Relationship Id="rId2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93.00.100&amp;municipioSelecionado=3109006&amp;orgaoSelecionado=273&amp;mesInicialSelecionado=1&amp;mesFinalSelecionado=12&amp;rs%3AParameterLanguage=" TargetMode="External"/><Relationship Id="rId2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93.00.122&amp;municipioSelecionado=3109006&amp;orgaoSelecionado=273&amp;mesInicialSelecionado=1&amp;mesFinalSelecionado=12&amp;rs%3AParameterLanguage=" TargetMode="External"/><Relationship Id="rId2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93.00.146&amp;municipioSelecionado=3109006&amp;orgaoSelecionado=273&amp;mesInicialSelecionado=1&amp;mesFinalSelecionado=12&amp;rs%3AParameterLanguage=" TargetMode="External"/><Relationship Id="rId2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0.3.3.90.93.00.100&amp;municipioSelecionado=3109006&amp;orgaoSelecionado=273&amp;mesInicialSelecionado=1&amp;mesFinalSelecionado=12&amp;rs%3AParameterLanguage=" TargetMode="External"/><Relationship Id="rId2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1.3.3.50.41.00.100&amp;municipioSelecionado=3109006&amp;orgaoSelecionado=273&amp;mesInicialSelecionado=1&amp;mesFinalSelecionado=12&amp;rs%3AParameterLanguage=" TargetMode="External"/><Relationship Id="rId2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1.3.3.50.41.00.100&amp;municipioSelecionado=3109006&amp;orgaoSelecionado=273&amp;mesInicialSelecionado=1&amp;mesFinalSelecionado=12&amp;rs%3AParameterLanguage=" TargetMode="External"/><Relationship Id="rId10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3.90.30.00.100&amp;municipioSelecionado=3109006&amp;orgaoSelecionado=273&amp;mesInicialSelecionado=1&amp;mesFinalSelecionado=12&amp;rs%3AParameterLanguage=" TargetMode="External"/><Relationship Id="rId10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3.90.39.00.100&amp;municipioSelecionado=3109006&amp;orgaoSelecionado=273&amp;mesInicialSelecionado=1&amp;mesFinalSelecionado=12&amp;rs%3AParameterLanguage=" TargetMode="External"/><Relationship Id="rId10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0.3.3.90.39.00.100&amp;municipioSelecionado=3109006&amp;orgaoSelecionado=273&amp;mesInicialSelecionado=1&amp;mesFinalSelecionado=12&amp;rs%3AParameterLanguage=" TargetMode="External"/><Relationship Id="rId10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04.00.100&amp;municipioSelecionado=3109006&amp;orgaoSelecionado=273&amp;mesInicialSelecionado=1&amp;mesFinalSelecionado=12&amp;rs%3AParameterLanguage=" TargetMode="External"/><Relationship Id="rId10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04.00.100&amp;municipioSelecionado=3109006&amp;orgaoSelecionado=273&amp;mesInicialSelecionado=1&amp;mesFinalSelecionado=12&amp;rs%3AParameterLanguage=" TargetMode="External"/><Relationship Id="rId10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11.00.100&amp;municipioSelecionado=3109006&amp;orgaoSelecionado=273&amp;mesInicialSelecionado=1&amp;mesFinalSelecionado=12&amp;rs%3AParameterLanguage=" TargetMode="External"/><Relationship Id="rId10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11.00.100&amp;municipioSelecionado=3109006&amp;orgaoSelecionado=273&amp;mesInicialSelecionado=1&amp;mesFinalSelecionado=12&amp;rs%3AParameterLanguage=" TargetMode="External"/><Relationship Id="rId10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13.00.100&amp;municipioSelecionado=3109006&amp;orgaoSelecionado=273&amp;mesInicialSelecionado=1&amp;mesFinalSelecionado=12&amp;rs%3AParameterLanguage=" TargetMode="External"/><Relationship Id="rId10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1.90.13.00.100&amp;municipioSelecionado=3109006&amp;orgaoSelecionado=273&amp;mesInicialSelecionado=1&amp;mesFinalSelecionado=12&amp;rs%3AParameterLanguage=" TargetMode="External"/><Relationship Id="rId10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0.00.100&amp;municipioSelecionado=3109006&amp;orgaoSelecionado=273&amp;mesInicialSelecionado=1&amp;mesFinalSelecionado=12&amp;rs%3AParameterLanguage=" TargetMode="External"/><Relationship Id="rId8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0.00.229&amp;municipioSelecionado=3109006&amp;orgaoSelecionado=273&amp;mesInicialSelecionado=1&amp;mesFinalSelecionado=12&amp;rs%3AParameterLanguage=" TargetMode="External"/><Relationship Id="rId8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0.00.100&amp;municipioSelecionado=3109006&amp;orgaoSelecionado=273&amp;mesInicialSelecionado=1&amp;mesFinalSelecionado=12&amp;rs%3AParameterLanguage=" TargetMode="External"/><Relationship Id="rId8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2.00.100&amp;municipioSelecionado=3109006&amp;orgaoSelecionado=273&amp;mesInicialSelecionado=1&amp;mesFinalSelecionado=12&amp;rs%3AParameterLanguage=" TargetMode="External"/><Relationship Id="rId8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2.00.100&amp;municipioSelecionado=3109006&amp;orgaoSelecionado=273&amp;mesInicialSelecionado=1&amp;mesFinalSelecionado=12&amp;rs%3AParameterLanguage=" TargetMode="External"/><Relationship Id="rId8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3.00.100&amp;municipioSelecionado=3109006&amp;orgaoSelecionado=273&amp;mesInicialSelecionado=1&amp;mesFinalSelecionado=12&amp;rs%3AParameterLanguage=" TargetMode="External"/><Relationship Id="rId8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3.00.100&amp;municipioSelecionado=3109006&amp;orgaoSelecionado=273&amp;mesInicialSelecionado=1&amp;mesFinalSelecionado=12&amp;rs%3AParameterLanguage=" TargetMode="External"/><Relationship Id="rId8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6.00.100&amp;municipioSelecionado=3109006&amp;orgaoSelecionado=273&amp;mesInicialSelecionado=1&amp;mesFinalSelecionado=12&amp;rs%3AParameterLanguage=" TargetMode="External"/><Relationship Id="rId8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6.00.129&amp;municipioSelecionado=3109006&amp;orgaoSelecionado=273&amp;mesInicialSelecionado=1&amp;mesFinalSelecionado=12&amp;rs%3AParameterLanguage=" TargetMode="External"/><Relationship Id="rId8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6.00.100&amp;municipioSelecionado=3109006&amp;orgaoSelecionado=273&amp;mesInicialSelecionado=1&amp;mesFinalSelecionado=12&amp;rs%3AParameterLanguage=" TargetMode="External"/><Relationship Id="rId8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9.00.100&amp;municipioSelecionado=3109006&amp;orgaoSelecionado=273&amp;mesInicialSelecionado=1&amp;mesFinalSelecionado=12&amp;rs%3AParameterLanguage=" TargetMode="External"/><Relationship Id="rId15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2305.3.3.90.39.00.117&amp;municipioSelecionado=3109006&amp;orgaoSelecionado=273&amp;mesInicialSelecionado=1&amp;mesFinalSelecionado=12&amp;rs%3AParameterLanguage=" TargetMode="External"/><Relationship Id="rId15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5.752.0032.2305.3.3.90.39.00.117&amp;municipioSelecionado=3109006&amp;orgaoSelecionado=273&amp;mesInicialSelecionado=1&amp;mesFinalSelecionado=12&amp;rs%3AParameterLanguage=" TargetMode="External"/><Relationship Id="rId15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51.00.100&amp;municipioSelecionado=3109006&amp;orgaoSelecionado=273&amp;mesInicialSelecionado=1&amp;mesFinalSelecionado=12&amp;rs%3AParameterLanguage=" TargetMode="External"/><Relationship Id="rId15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51.00.116&amp;municipioSelecionado=3109006&amp;orgaoSelecionado=273&amp;mesInicialSelecionado=1&amp;mesFinalSelecionado=12&amp;rs%3AParameterLanguage=" TargetMode="External"/><Relationship Id="rId15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51.00.124&amp;municipioSelecionado=3109006&amp;orgaoSelecionado=273&amp;mesInicialSelecionado=1&amp;mesFinalSelecionado=12&amp;rs%3AParameterLanguage=" TargetMode="External"/><Relationship Id="rId15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51.00.100&amp;municipioSelecionado=3109006&amp;orgaoSelecionado=273&amp;mesInicialSelecionado=1&amp;mesFinalSelecionado=12&amp;rs%3AParameterLanguage=" TargetMode="External"/><Relationship Id="rId15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61.00.100&amp;municipioSelecionado=3109006&amp;orgaoSelecionado=273&amp;mesInicialSelecionado=1&amp;mesFinalSelecionado=12&amp;rs%3AParameterLanguage=" TargetMode="External"/><Relationship Id="rId15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0.4.4.90.61.00.100&amp;municipioSelecionado=3109006&amp;orgaoSelecionado=273&amp;mesInicialSelecionado=1&amp;mesFinalSelecionado=12&amp;rs%3AParameterLanguage=" TargetMode="External"/><Relationship Id="rId15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1.4.4.90.51.00.100&amp;municipioSelecionado=3109006&amp;orgaoSelecionado=273&amp;mesInicialSelecionado=1&amp;mesFinalSelecionado=12&amp;rs%3AParameterLanguage=" TargetMode="External"/><Relationship Id="rId15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1141.4.4.90.51.00.100&amp;municipioSelecionado=3109006&amp;orgaoSelecionado=273&amp;mesInicialSelecionado=1&amp;mesFinalSelecionado=12&amp;rs%3AParameterLanguage=" TargetMode="External"/><Relationship Id="rId5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14.00.102&amp;municipioSelecionado=3109006&amp;orgaoSelecionado=273&amp;mesInicialSelecionado=1&amp;mesFinalSelecionado=12&amp;rs%3AParameterLanguage=" TargetMode="External"/><Relationship Id="rId5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0.00.150&amp;municipioSelecionado=3109006&amp;orgaoSelecionado=273&amp;mesInicialSelecionado=1&amp;mesFinalSelecionado=12&amp;rs%3AParameterLanguage=" TargetMode="External"/><Relationship Id="rId5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0.00.150&amp;municipioSelecionado=3109006&amp;orgaoSelecionado=273&amp;mesInicialSelecionado=1&amp;mesFinalSelecionado=12&amp;rs%3AParameterLanguage=" TargetMode="External"/><Relationship Id="rId5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3.00.102&amp;municipioSelecionado=3109006&amp;orgaoSelecionado=273&amp;mesInicialSelecionado=1&amp;mesFinalSelecionado=12&amp;rs%3AParameterLanguage=" TargetMode="External"/><Relationship Id="rId5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3.00.102&amp;municipioSelecionado=3109006&amp;orgaoSelecionado=273&amp;mesInicialSelecionado=1&amp;mesFinalSelecionado=12&amp;rs%3AParameterLanguage=" TargetMode="External"/><Relationship Id="rId5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4.00.102&amp;municipioSelecionado=3109006&amp;orgaoSelecionado=273&amp;mesInicialSelecionado=1&amp;mesFinalSelecionado=12&amp;rs%3AParameterLanguage=" TargetMode="External"/><Relationship Id="rId5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4.00.102&amp;municipioSelecionado=3109006&amp;orgaoSelecionado=273&amp;mesInicialSelecionado=1&amp;mesFinalSelecionado=12&amp;rs%3AParameterLanguage=" TargetMode="External"/><Relationship Id="rId5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6.00.150&amp;municipioSelecionado=3109006&amp;orgaoSelecionado=273&amp;mesInicialSelecionado=1&amp;mesFinalSelecionado=12&amp;rs%3AParameterLanguage=" TargetMode="External"/><Relationship Id="rId5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6.00.150&amp;municipioSelecionado=3109006&amp;orgaoSelecionado=273&amp;mesInicialSelecionado=1&amp;mesFinalSelecionado=12&amp;rs%3AParameterLanguage=" TargetMode="External"/><Relationship Id="rId5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9.00.123&amp;municipioSelecionado=3109006&amp;orgaoSelecionado=273&amp;mesInicialSelecionado=1&amp;mesFinalSelecionado=12&amp;rs%3AParameterLanguage=" TargetMode="External"/><Relationship Id="rId12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0.00.100&amp;municipioSelecionado=3109006&amp;orgaoSelecionado=273&amp;mesInicialSelecionado=1&amp;mesFinalSelecionado=12&amp;rs%3AParameterLanguage=" TargetMode="External"/><Relationship Id="rId12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6.00.100&amp;municipioSelecionado=3109006&amp;orgaoSelecionado=273&amp;mesInicialSelecionado=1&amp;mesFinalSelecionado=12&amp;rs%3AParameterLanguage=" TargetMode="External"/><Relationship Id="rId12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6.00.100&amp;municipioSelecionado=3109006&amp;orgaoSelecionado=273&amp;mesInicialSelecionado=1&amp;mesFinalSelecionado=12&amp;rs%3AParameterLanguage=" TargetMode="External"/><Relationship Id="rId12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9.00.100&amp;municipioSelecionado=3109006&amp;orgaoSelecionado=273&amp;mesInicialSelecionado=1&amp;mesFinalSelecionado=12&amp;rs%3AParameterLanguage=" TargetMode="External"/><Relationship Id="rId12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39.00.100&amp;municipioSelecionado=3109006&amp;orgaoSelecionado=273&amp;mesInicialSelecionado=1&amp;mesFinalSelecionado=12&amp;rs%3AParameterLanguage=" TargetMode="External"/><Relationship Id="rId12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47.00.100&amp;municipioSelecionado=3109006&amp;orgaoSelecionado=273&amp;mesInicialSelecionado=1&amp;mesFinalSelecionado=12&amp;rs%3AParameterLanguage=" TargetMode="External"/><Relationship Id="rId12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47.00.100&amp;municipioSelecionado=3109006&amp;orgaoSelecionado=273&amp;mesInicialSelecionado=1&amp;mesFinalSelecionado=12&amp;rs%3AParameterLanguage=" TargetMode="External"/><Relationship Id="rId12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93.00.100&amp;municipioSelecionado=3109006&amp;orgaoSelecionado=273&amp;mesInicialSelecionado=1&amp;mesFinalSelecionado=12&amp;rs%3AParameterLanguage=" TargetMode="External"/><Relationship Id="rId12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131.0003.2190.3.3.90.93.00.100&amp;municipioSelecionado=3109006&amp;orgaoSelecionado=273&amp;mesInicialSelecionado=1&amp;mesFinalSelecionado=12&amp;rs%3AParameterLanguage=" TargetMode="External"/><Relationship Id="rId12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244.0022.2283.3.3.90.48.00.100&amp;municipioSelecionado=3109006&amp;orgaoSelecionado=273&amp;mesInicialSelecionado=1&amp;mesFinalSelecionado=12&amp;rs%3AParameterLanguage=" TargetMode="External"/><Relationship Id="rId2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3.3.3.50.43.00.101&amp;municipioSelecionado=3109006&amp;orgaoSelecionado=273&amp;mesInicialSelecionado=1&amp;mesFinalSelecionado=12&amp;rs%3AParameterLanguage=" TargetMode="External"/><Relationship Id="rId2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023.3.3.50.43.00.101&amp;municipioSelecionado=3109006&amp;orgaoSelecionado=273&amp;mesInicialSelecionado=1&amp;mesFinalSelecionado=12&amp;rs%3AParameterLanguage=" TargetMode="External"/><Relationship Id="rId2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67.3.3.90.46.00.101&amp;municipioSelecionado=3109006&amp;orgaoSelecionado=273&amp;mesInicialSelecionado=1&amp;mesFinalSelecionado=12&amp;rs%3AParameterLanguage=" TargetMode="External"/><Relationship Id="rId2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67.3.3.90.46.00.101&amp;municipioSelecionado=3109006&amp;orgaoSelecionado=273&amp;mesInicialSelecionado=1&amp;mesFinalSelecionado=12&amp;rs%3AParameterLanguage=" TargetMode="External"/><Relationship Id="rId2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3.3.90.30.00.100&amp;municipioSelecionado=3109006&amp;orgaoSelecionado=273&amp;mesInicialSelecionado=1&amp;mesFinalSelecionado=12&amp;rs%3AParameterLanguage=" TargetMode="External"/><Relationship Id="rId2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3.3.90.30.00.100&amp;municipioSelecionado=3109006&amp;orgaoSelecionado=273&amp;mesInicialSelecionado=1&amp;mesFinalSelecionado=12&amp;rs%3AParameterLanguage=" TargetMode="External"/><Relationship Id="rId2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3.3.90.39.00.100&amp;municipioSelecionado=3109006&amp;orgaoSelecionado=273&amp;mesInicialSelecionado=1&amp;mesFinalSelecionado=12&amp;rs%3AParameterLanguage=" TargetMode="External"/><Relationship Id="rId2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3.3.90.39.00.100&amp;municipioSelecionado=3109006&amp;orgaoSelecionado=273&amp;mesInicialSelecionado=1&amp;mesFinalSelecionado=12&amp;rs%3AParameterLanguage=" TargetMode="External"/><Relationship Id="rId2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4.4.90.52.00.100&amp;municipioSelecionado=3109006&amp;orgaoSelecionado=273&amp;mesInicialSelecionado=1&amp;mesFinalSelecionado=12&amp;rs%3AParameterLanguage=" TargetMode="External"/><Relationship Id="rId2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122.0011.2177.4.4.90.52.00.100&amp;municipioSelecionado=3109006&amp;orgaoSelecionado=273&amp;mesInicialSelecionado=1&amp;mesFinalSelecionado=12&amp;rs%3AParameterLanguage=" TargetMode="External"/><Relationship Id="rId10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0.00.100&amp;municipioSelecionado=3109006&amp;orgaoSelecionado=273&amp;mesInicialSelecionado=1&amp;mesFinalSelecionado=12&amp;rs%3AParameterLanguage=" TargetMode="External"/><Relationship Id="rId10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6.00.100&amp;municipioSelecionado=3109006&amp;orgaoSelecionado=273&amp;mesInicialSelecionado=1&amp;mesFinalSelecionado=12&amp;rs%3AParameterLanguage=" TargetMode="External"/><Relationship Id="rId10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6.00.100&amp;municipioSelecionado=3109006&amp;orgaoSelecionado=273&amp;mesInicialSelecionado=1&amp;mesFinalSelecionado=12&amp;rs%3AParameterLanguage=" TargetMode="External"/><Relationship Id="rId10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9.00.100&amp;municipioSelecionado=3109006&amp;orgaoSelecionado=273&amp;mesInicialSelecionado=1&amp;mesFinalSelecionado=12&amp;rs%3AParameterLanguage=" TargetMode="External"/><Relationship Id="rId10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39.00.100&amp;municipioSelecionado=3109006&amp;orgaoSelecionado=273&amp;mesInicialSelecionado=1&amp;mesFinalSelecionado=12&amp;rs%3AParameterLanguage=" TargetMode="External"/><Relationship Id="rId10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47.00.100&amp;municipioSelecionado=3109006&amp;orgaoSelecionado=273&amp;mesInicialSelecionado=1&amp;mesFinalSelecionado=12&amp;rs%3AParameterLanguage=" TargetMode="External"/><Relationship Id="rId10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111.3.3.90.47.00.100&amp;municipioSelecionado=3109006&amp;orgaoSelecionado=273&amp;mesInicialSelecionado=1&amp;mesFinalSelecionado=12&amp;rs%3AParameterLanguage=" TargetMode="External"/><Relationship Id="rId10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1.90.11.00.100&amp;municipioSelecionado=3109006&amp;orgaoSelecionado=273&amp;mesInicialSelecionado=1&amp;mesFinalSelecionado=12&amp;rs%3AParameterLanguage=" TargetMode="External"/><Relationship Id="rId10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1.90.11.00.100&amp;municipioSelecionado=3109006&amp;orgaoSelecionado=273&amp;mesInicialSelecionado=1&amp;mesFinalSelecionado=12&amp;rs%3AParameterLanguage=" TargetMode="External"/><Relationship Id="rId10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5001.06.181.0005.2297.3.1.90.13.00.100&amp;municipioSelecionado=3109006&amp;orgaoSelecionado=273&amp;mesInicialSelecionado=1&amp;mesFinalSelecionado=12&amp;rs%3AParameterLanguage=" TargetMode="External"/><Relationship Id="rId8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9.00.129&amp;municipioSelecionado=3109006&amp;orgaoSelecionado=273&amp;mesInicialSelecionado=1&amp;mesFinalSelecionado=12&amp;rs%3AParameterLanguage=" TargetMode="External"/><Relationship Id="rId8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9.00.229&amp;municipioSelecionado=3109006&amp;orgaoSelecionado=273&amp;mesInicialSelecionado=1&amp;mesFinalSelecionado=12&amp;rs%3AParameterLanguage=" TargetMode="External"/><Relationship Id="rId8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39.00.100&amp;municipioSelecionado=3109006&amp;orgaoSelecionado=273&amp;mesInicialSelecionado=1&amp;mesFinalSelecionado=12&amp;rs%3AParameterLanguage=" TargetMode="External"/><Relationship Id="rId8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7.00.100&amp;municipioSelecionado=3109006&amp;orgaoSelecionado=273&amp;mesInicialSelecionado=1&amp;mesFinalSelecionado=12&amp;rs%3AParameterLanguage=" TargetMode="External"/><Relationship Id="rId8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7.00.129&amp;municipioSelecionado=3109006&amp;orgaoSelecionado=273&amp;mesInicialSelecionado=1&amp;mesFinalSelecionado=12&amp;rs%3AParameterLanguage=" TargetMode="External"/><Relationship Id="rId8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7.00.100&amp;municipioSelecionado=3109006&amp;orgaoSelecionado=273&amp;mesInicialSelecionado=1&amp;mesFinalSelecionado=12&amp;rs%3AParameterLanguage=" TargetMode="External"/><Relationship Id="rId8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8.00.100&amp;municipioSelecionado=3109006&amp;orgaoSelecionado=273&amp;mesInicialSelecionado=1&amp;mesFinalSelecionado=12&amp;rs%3AParameterLanguage=" TargetMode="External"/><Relationship Id="rId8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8.00.229&amp;municipioSelecionado=3109006&amp;orgaoSelecionado=273&amp;mesInicialSelecionado=1&amp;mesFinalSelecionado=12&amp;rs%3AParameterLanguage=" TargetMode="External"/><Relationship Id="rId8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079.3.3.90.48.00.100&amp;municipioSelecionado=3109006&amp;orgaoSelecionado=273&amp;mesInicialSelecionado=1&amp;mesFinalSelecionado=12&amp;rs%3AParameterLanguage=" TargetMode="External"/><Relationship Id="rId8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233.3.3.90.48.00.100&amp;municipioSelecionado=3109006&amp;orgaoSelecionado=273&amp;mesInicialSelecionado=1&amp;mesFinalSelecionado=12&amp;rs%3AParameterLanguage=" TargetMode="External"/><Relationship Id="rId15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04.00.100&amp;municipioSelecionado=3109006&amp;orgaoSelecionado=273&amp;mesInicialSelecionado=1&amp;mesFinalSelecionado=12&amp;rs%3AParameterLanguage=" TargetMode="External"/><Relationship Id="rId15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04.00.100&amp;municipioSelecionado=3109006&amp;orgaoSelecionado=273&amp;mesInicialSelecionado=1&amp;mesFinalSelecionado=12&amp;rs%3AParameterLanguage=" TargetMode="External"/><Relationship Id="rId15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11.00.100&amp;municipioSelecionado=3109006&amp;orgaoSelecionado=273&amp;mesInicialSelecionado=1&amp;mesFinalSelecionado=12&amp;rs%3AParameterLanguage=" TargetMode="External"/><Relationship Id="rId15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11.00.100&amp;municipioSelecionado=3109006&amp;orgaoSelecionado=273&amp;mesInicialSelecionado=1&amp;mesFinalSelecionado=12&amp;rs%3AParameterLanguage=" TargetMode="External"/><Relationship Id="rId15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13.00.100&amp;municipioSelecionado=3109006&amp;orgaoSelecionado=273&amp;mesInicialSelecionado=1&amp;mesFinalSelecionado=12&amp;rs%3AParameterLanguage=" TargetMode="External"/><Relationship Id="rId15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13.00.100&amp;municipioSelecionado=3109006&amp;orgaoSelecionado=273&amp;mesInicialSelecionado=1&amp;mesFinalSelecionado=12&amp;rs%3AParameterLanguage=" TargetMode="External"/><Relationship Id="rId15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94.00.100&amp;municipioSelecionado=3109006&amp;orgaoSelecionado=273&amp;mesInicialSelecionado=1&amp;mesFinalSelecionado=12&amp;rs%3AParameterLanguage=" TargetMode="External"/><Relationship Id="rId15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1.90.94.00.100&amp;municipioSelecionado=3109006&amp;orgaoSelecionado=273&amp;mesInicialSelecionado=1&amp;mesFinalSelecionado=12&amp;rs%3AParameterLanguage=" TargetMode="External"/><Relationship Id="rId15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14.00.100&amp;municipioSelecionado=3109006&amp;orgaoSelecionado=273&amp;mesInicialSelecionado=1&amp;mesFinalSelecionado=12&amp;rs%3AParameterLanguage=" TargetMode="External"/><Relationship Id="rId15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14.00.100&amp;municipioSelecionado=3109006&amp;orgaoSelecionado=273&amp;mesInicialSelecionado=1&amp;mesFinalSelecionado=12&amp;rs%3AParameterLanguage=" TargetMode="External"/><Relationship Id="rId5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9.00.150&amp;municipioSelecionado=3109006&amp;orgaoSelecionado=273&amp;mesInicialSelecionado=1&amp;mesFinalSelecionado=12&amp;rs%3AParameterLanguage=" TargetMode="External"/><Relationship Id="rId5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9.00.155&amp;municipioSelecionado=3109006&amp;orgaoSelecionado=273&amp;mesInicialSelecionado=1&amp;mesFinalSelecionado=12&amp;rs%3AParameterLanguage=" TargetMode="External"/><Relationship Id="rId5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39.00.123&amp;municipioSelecionado=3109006&amp;orgaoSelecionado=273&amp;mesInicialSelecionado=1&amp;mesFinalSelecionado=12&amp;rs%3AParameterLanguage=" TargetMode="External"/><Relationship Id="rId5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47.00.102&amp;municipioSelecionado=3109006&amp;orgaoSelecionado=273&amp;mesInicialSelecionado=1&amp;mesFinalSelecionado=12&amp;rs%3AParameterLanguage=" TargetMode="External"/><Relationship Id="rId5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47.00.102&amp;municipioSelecionado=3109006&amp;orgaoSelecionado=273&amp;mesInicialSelecionado=1&amp;mesFinalSelecionado=12&amp;rs%3AParameterLanguage=" TargetMode="External"/><Relationship Id="rId5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92.00.102&amp;municipioSelecionado=3109006&amp;orgaoSelecionado=273&amp;mesInicialSelecionado=1&amp;mesFinalSelecionado=12&amp;rs%3AParameterLanguage=" TargetMode="External"/><Relationship Id="rId5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92.00.102&amp;municipioSelecionado=3109006&amp;orgaoSelecionado=273&amp;mesInicialSelecionado=1&amp;mesFinalSelecionado=12&amp;rs%3AParameterLanguage=" TargetMode="External"/><Relationship Id="rId5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93.00.102&amp;municipioSelecionado=3109006&amp;orgaoSelecionado=273&amp;mesInicialSelecionado=1&amp;mesFinalSelecionado=12&amp;rs%3AParameterLanguage=" TargetMode="External"/><Relationship Id="rId5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5.10.304.0018.2049.3.3.90.93.00.102&amp;municipioSelecionado=3109006&amp;orgaoSelecionado=273&amp;mesInicialSelecionado=1&amp;mesFinalSelecionado=12&amp;rs%3AParameterLanguage=" TargetMode="External"/><Relationship Id="rId5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04.00.102&amp;municipioSelecionado=3109006&amp;orgaoSelecionado=273&amp;mesInicialSelecionado=1&amp;mesFinalSelecionado=12&amp;rs%3AParameterLanguage=" TargetMode="External"/><Relationship Id="rId12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9001.04.244.0022.2283.3.3.90.48.00.100&amp;municipioSelecionado=3109006&amp;orgaoSelecionado=273&amp;mesInicialSelecionado=1&amp;mesFinalSelecionado=12&amp;rs%3AParameterLanguage=" TargetMode="External"/><Relationship Id="rId12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50.41.00.100&amp;municipioSelecionado=3109006&amp;orgaoSelecionado=273&amp;mesInicialSelecionado=1&amp;mesFinalSelecionado=12&amp;rs%3AParameterLanguage=" TargetMode="External"/><Relationship Id="rId12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50.41.00.100&amp;municipioSelecionado=3109006&amp;orgaoSelecionado=273&amp;mesInicialSelecionado=1&amp;mesFinalSelecionado=12&amp;rs%3AParameterLanguage=" TargetMode="External"/><Relationship Id="rId12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0.00.100&amp;municipioSelecionado=3109006&amp;orgaoSelecionado=273&amp;mesInicialSelecionado=1&amp;mesFinalSelecionado=12&amp;rs%3AParameterLanguage=" TargetMode="External"/><Relationship Id="rId12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0.00.100&amp;municipioSelecionado=3109006&amp;orgaoSelecionado=273&amp;mesInicialSelecionado=1&amp;mesFinalSelecionado=12&amp;rs%3AParameterLanguage=" TargetMode="External"/><Relationship Id="rId12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1.00.100&amp;municipioSelecionado=3109006&amp;orgaoSelecionado=273&amp;mesInicialSelecionado=1&amp;mesFinalSelecionado=12&amp;rs%3AParameterLanguage=" TargetMode="External"/><Relationship Id="rId12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1.00.100&amp;municipioSelecionado=3109006&amp;orgaoSelecionado=273&amp;mesInicialSelecionado=1&amp;mesFinalSelecionado=12&amp;rs%3AParameterLanguage=" TargetMode="External"/><Relationship Id="rId12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2.00.100&amp;municipioSelecionado=3109006&amp;orgaoSelecionado=273&amp;mesInicialSelecionado=1&amp;mesFinalSelecionado=12&amp;rs%3AParameterLanguage=" TargetMode="External"/><Relationship Id="rId12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2.00.100&amp;municipioSelecionado=3109006&amp;orgaoSelecionado=273&amp;mesInicialSelecionado=1&amp;mesFinalSelecionado=12&amp;rs%3AParameterLanguage=" TargetMode="External"/><Relationship Id="rId12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6.00.100&amp;municipioSelecionado=3109006&amp;orgaoSelecionado=273&amp;mesInicialSelecionado=1&amp;mesFinalSelecionado=12&amp;rs%3AParameterLanguage=" TargetMode="External"/><Relationship Id="rId2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272.0012.2029.3.1.90.01.00.100&amp;municipioSelecionado=3109006&amp;orgaoSelecionado=273&amp;mesInicialSelecionado=1&amp;mesFinalSelecionado=12&amp;rs%3AParameterLanguage=" TargetMode="External"/><Relationship Id="rId2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272.0012.2029.3.1.90.01.00.100&amp;municipioSelecionado=3109006&amp;orgaoSelecionado=273&amp;mesInicialSelecionado=1&amp;mesFinalSelecionado=12&amp;rs%3AParameterLanguage=" TargetMode="External"/><Relationship Id="rId2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272.0012.2029.3.1.90.03.00.100&amp;municipioSelecionado=3109006&amp;orgaoSelecionado=273&amp;mesInicialSelecionado=1&amp;mesFinalSelecionado=12&amp;rs%3AParameterLanguage=" TargetMode="External"/><Relationship Id="rId2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272.0012.2029.3.1.90.03.00.100&amp;municipioSelecionado=3109006&amp;orgaoSelecionado=273&amp;mesInicialSelecionado=1&amp;mesFinalSelecionado=12&amp;rs%3AParameterLanguage=" TargetMode="External"/><Relationship Id="rId2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2.2028.3.3.90.30.00.100&amp;municipioSelecionado=3109006&amp;orgaoSelecionado=273&amp;mesInicialSelecionado=1&amp;mesFinalSelecionado=12&amp;rs%3AParameterLanguage=" TargetMode="External"/><Relationship Id="rId2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2.2028.3.3.90.30.00.144&amp;municipioSelecionado=3109006&amp;orgaoSelecionado=273&amp;mesInicialSelecionado=1&amp;mesFinalSelecionado=12&amp;rs%3AParameterLanguage=" TargetMode="External"/><Relationship Id="rId2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2.2028.3.3.90.30.00.244&amp;municipioSelecionado=3109006&amp;orgaoSelecionado=273&amp;mesInicialSelecionado=1&amp;mesFinalSelecionado=12&amp;rs%3AParameterLanguage=" TargetMode="External"/><Relationship Id="rId2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2.2028.3.3.90.30.00.100&amp;municipioSelecionado=3109006&amp;orgaoSelecionado=273&amp;mesInicialSelecionado=1&amp;mesFinalSelecionado=12&amp;rs%3AParameterLanguage=" TargetMode="External"/><Relationship Id="rId2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3.2174.3.3.90.30.00.100&amp;municipioSelecionado=3109006&amp;orgaoSelecionado=273&amp;mesInicialSelecionado=1&amp;mesFinalSelecionado=12&amp;rs%3AParameterLanguage=" TargetMode="External"/><Relationship Id="rId2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3.2174.3.3.90.30.00.144&amp;municipioSelecionado=3109006&amp;orgaoSelecionado=273&amp;mesInicialSelecionado=1&amp;mesFinalSelecionado=12&amp;rs%3AParameterLanguage=" TargetMode="External"/><Relationship Id="rId8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233.3.3.90.48.00.100&amp;municipioSelecionado=3109006&amp;orgaoSelecionado=273&amp;mesInicialSelecionado=1&amp;mesFinalSelecionado=12&amp;rs%3AParameterLanguage=" TargetMode="External"/><Relationship Id="rId8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285.3.3.90.48.00.100&amp;municipioSelecionado=3109006&amp;orgaoSelecionado=273&amp;mesInicialSelecionado=1&amp;mesFinalSelecionado=12&amp;rs%3AParameterLanguage=" TargetMode="External"/><Relationship Id="rId8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285.3.3.90.48.00.100&amp;municipioSelecionado=3109006&amp;orgaoSelecionado=273&amp;mesInicialSelecionado=1&amp;mesFinalSelecionado=12&amp;rs%3AParameterLanguage=" TargetMode="External"/><Relationship Id="rId8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50.43.00.129&amp;municipioSelecionado=3109006&amp;orgaoSelecionado=273&amp;mesInicialSelecionado=1&amp;mesFinalSelecionado=12&amp;rs%3AParameterLanguage=" TargetMode="External"/><Relationship Id="rId8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50.43.00.129&amp;municipioSelecionado=3109006&amp;orgaoSelecionado=273&amp;mesInicialSelecionado=1&amp;mesFinalSelecionado=12&amp;rs%3AParameterLanguage=" TargetMode="External"/><Relationship Id="rId8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14.00.129&amp;municipioSelecionado=3109006&amp;orgaoSelecionado=273&amp;mesInicialSelecionado=1&amp;mesFinalSelecionado=12&amp;rs%3AParameterLanguage=" TargetMode="External"/><Relationship Id="rId8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14.00.129&amp;municipioSelecionado=3109006&amp;orgaoSelecionado=273&amp;mesInicialSelecionado=1&amp;mesFinalSelecionado=12&amp;rs%3AParameterLanguage=" TargetMode="External"/><Relationship Id="rId8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0.00.100&amp;municipioSelecionado=3109006&amp;orgaoSelecionado=273&amp;mesInicialSelecionado=1&amp;mesFinalSelecionado=12&amp;rs%3AParameterLanguage=" TargetMode="External"/><Relationship Id="rId8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0.00.129&amp;municipioSelecionado=3109006&amp;orgaoSelecionado=273&amp;mesInicialSelecionado=1&amp;mesFinalSelecionado=12&amp;rs%3AParameterLanguage=" TargetMode="External"/><Relationship Id="rId8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0.00.100&amp;municipioSelecionado=3109006&amp;orgaoSelecionado=273&amp;mesInicialSelecionado=1&amp;mesFinalSelecionado=12&amp;rs%3AParameterLanguage=" TargetMode="External"/><Relationship Id="rId15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0.00.100&amp;municipioSelecionado=3109006&amp;orgaoSelecionado=273&amp;mesInicialSelecionado=1&amp;mesFinalSelecionado=12&amp;rs%3AParameterLanguage=" TargetMode="External"/><Relationship Id="rId15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0.00.100&amp;municipioSelecionado=3109006&amp;orgaoSelecionado=273&amp;mesInicialSelecionado=1&amp;mesFinalSelecionado=12&amp;rs%3AParameterLanguage=" TargetMode="External"/><Relationship Id="rId15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6.00.100&amp;municipioSelecionado=3109006&amp;orgaoSelecionado=273&amp;mesInicialSelecionado=1&amp;mesFinalSelecionado=12&amp;rs%3AParameterLanguage=" TargetMode="External"/><Relationship Id="rId15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6.00.100&amp;municipioSelecionado=3109006&amp;orgaoSelecionado=273&amp;mesInicialSelecionado=1&amp;mesFinalSelecionado=12&amp;rs%3AParameterLanguage=" TargetMode="External"/><Relationship Id="rId15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9.00.100&amp;municipioSelecionado=3109006&amp;orgaoSelecionado=273&amp;mesInicialSelecionado=1&amp;mesFinalSelecionado=12&amp;rs%3AParameterLanguage=" TargetMode="External"/><Relationship Id="rId15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39.00.100&amp;municipioSelecionado=3109006&amp;orgaoSelecionado=273&amp;mesInicialSelecionado=1&amp;mesFinalSelecionado=12&amp;rs%3AParameterLanguage=" TargetMode="External"/><Relationship Id="rId15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47.00.100&amp;municipioSelecionado=3109006&amp;orgaoSelecionado=273&amp;mesInicialSelecionado=1&amp;mesFinalSelecionado=12&amp;rs%3AParameterLanguage=" TargetMode="External"/><Relationship Id="rId15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153.3.3.90.47.00.100&amp;municipioSelecionado=3109006&amp;orgaoSelecionado=273&amp;mesInicialSelecionado=1&amp;mesFinalSelecionado=12&amp;rs%3AParameterLanguage=" TargetMode="External"/><Relationship Id="rId15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308.3.3.90.39.00.100&amp;municipioSelecionado=3109006&amp;orgaoSelecionado=273&amp;mesInicialSelecionado=1&amp;mesFinalSelecionado=12&amp;rs%3AParameterLanguage=" TargetMode="External"/><Relationship Id="rId15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308.3.3.90.39.00.124&amp;municipioSelecionado=3109006&amp;orgaoSelecionado=273&amp;mesInicialSelecionado=1&amp;mesFinalSelecionado=12&amp;rs%3AParameterLanguage=" TargetMode="External"/><Relationship Id="rId5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04.00.102&amp;municipioSelecionado=3109006&amp;orgaoSelecionado=273&amp;mesInicialSelecionado=1&amp;mesFinalSelecionado=12&amp;rs%3AParameterLanguage=" TargetMode="External"/><Relationship Id="rId5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1.00.102&amp;municipioSelecionado=3109006&amp;orgaoSelecionado=273&amp;mesInicialSelecionado=1&amp;mesFinalSelecionado=12&amp;rs%3AParameterLanguage=" TargetMode="External"/><Relationship Id="rId5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1.00.102&amp;municipioSelecionado=3109006&amp;orgaoSelecionado=273&amp;mesInicialSelecionado=1&amp;mesFinalSelecionado=12&amp;rs%3AParameterLanguage=" TargetMode="External"/><Relationship Id="rId5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3.00.102&amp;municipioSelecionado=3109006&amp;orgaoSelecionado=273&amp;mesInicialSelecionado=1&amp;mesFinalSelecionado=12&amp;rs%3AParameterLanguage=" TargetMode="External"/><Relationship Id="rId5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3.00.102&amp;municipioSelecionado=3109006&amp;orgaoSelecionado=273&amp;mesInicialSelecionado=1&amp;mesFinalSelecionado=12&amp;rs%3AParameterLanguage=" TargetMode="External"/><Relationship Id="rId5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6.00.102&amp;municipioSelecionado=3109006&amp;orgaoSelecionado=273&amp;mesInicialSelecionado=1&amp;mesFinalSelecionado=12&amp;rs%3AParameterLanguage=" TargetMode="External"/><Relationship Id="rId5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16.00.102&amp;municipioSelecionado=3109006&amp;orgaoSelecionado=273&amp;mesInicialSelecionado=1&amp;mesFinalSelecionado=12&amp;rs%3AParameterLanguage=" TargetMode="External"/><Relationship Id="rId5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94.00.102&amp;municipioSelecionado=3109006&amp;orgaoSelecionado=273&amp;mesInicialSelecionado=1&amp;mesFinalSelecionado=12&amp;rs%3AParameterLanguage=" TargetMode="External"/><Relationship Id="rId5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1.90.94.00.102&amp;municipioSelecionado=3109006&amp;orgaoSelecionado=273&amp;mesInicialSelecionado=1&amp;mesFinalSelecionado=12&amp;rs%3AParameterLanguage=" TargetMode="External"/><Relationship Id="rId5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14.00.102&amp;municipioSelecionado=3109006&amp;orgaoSelecionado=273&amp;mesInicialSelecionado=1&amp;mesFinalSelecionado=12&amp;rs%3AParameterLanguage=" TargetMode="External"/><Relationship Id="rId12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6.00.100&amp;municipioSelecionado=3109006&amp;orgaoSelecionado=273&amp;mesInicialSelecionado=1&amp;mesFinalSelecionado=12&amp;rs%3AParameterLanguage=" TargetMode="External"/><Relationship Id="rId12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9.00.100&amp;municipioSelecionado=3109006&amp;orgaoSelecionado=273&amp;mesInicialSelecionado=1&amp;mesFinalSelecionado=12&amp;rs%3AParameterLanguage=" TargetMode="External"/><Relationship Id="rId12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39.00.100&amp;municipioSelecionado=3109006&amp;orgaoSelecionado=273&amp;mesInicialSelecionado=1&amp;mesFinalSelecionado=12&amp;rs%3AParameterLanguage=" TargetMode="External"/><Relationship Id="rId12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47.00.100&amp;municipioSelecionado=3109006&amp;orgaoSelecionado=273&amp;mesInicialSelecionado=1&amp;mesFinalSelecionado=12&amp;rs%3AParameterLanguage=" TargetMode="External"/><Relationship Id="rId12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2.3.3.90.47.00.100&amp;municipioSelecionado=3109006&amp;orgaoSelecionado=273&amp;mesInicialSelecionado=1&amp;mesFinalSelecionado=12&amp;rs%3AParameterLanguage=" TargetMode="External"/><Relationship Id="rId12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50.41.00.100&amp;municipioSelecionado=3109006&amp;orgaoSelecionado=273&amp;mesInicialSelecionado=1&amp;mesFinalSelecionado=12&amp;rs%3AParameterLanguage=" TargetMode="External"/><Relationship Id="rId12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50.41.00.100&amp;municipioSelecionado=3109006&amp;orgaoSelecionado=273&amp;mesInicialSelecionado=1&amp;mesFinalSelecionado=12&amp;rs%3AParameterLanguage=" TargetMode="External"/><Relationship Id="rId12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0.00.100&amp;municipioSelecionado=3109006&amp;orgaoSelecionado=273&amp;mesInicialSelecionado=1&amp;mesFinalSelecionado=12&amp;rs%3AParameterLanguage=" TargetMode="External"/><Relationship Id="rId12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0.00.100&amp;municipioSelecionado=3109006&amp;orgaoSelecionado=273&amp;mesInicialSelecionado=1&amp;mesFinalSelecionado=12&amp;rs%3AParameterLanguage=" TargetMode="External"/><Relationship Id="rId12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6.00.100&amp;municipioSelecionado=3109006&amp;orgaoSelecionado=273&amp;mesInicialSelecionado=1&amp;mesFinalSelecionado=12&amp;rs%3AParameterLanguage=" TargetMode="External"/><Relationship Id="rId23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3.2174.3.3.90.30.00.244&amp;municipioSelecionado=3109006&amp;orgaoSelecionado=273&amp;mesInicialSelecionado=1&amp;mesFinalSelecionado=12&amp;rs%3AParameterLanguage=" TargetMode="External"/><Relationship Id="rId23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06.0013.2174.3.3.90.30.00.100&amp;municipioSelecionado=3109006&amp;orgaoSelecionado=273&amp;mesInicialSelecionado=1&amp;mesFinalSelecionado=12&amp;rs%3AParameterLanguage=" TargetMode="External"/><Relationship Id="rId23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0.00.246&amp;municipioSelecionado=3109006&amp;orgaoSelecionado=273&amp;mesInicialSelecionado=1&amp;mesFinalSelecionado=12&amp;rs%3AParameterLanguage=" TargetMode="External"/><Relationship Id="rId23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0.00.246&amp;municipioSelecionado=3109006&amp;orgaoSelecionado=273&amp;mesInicialSelecionado=1&amp;mesFinalSelecionado=12&amp;rs%3AParameterLanguage=" TargetMode="External"/><Relationship Id="rId23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9.00.101&amp;municipioSelecionado=3109006&amp;orgaoSelecionado=273&amp;mesInicialSelecionado=1&amp;mesFinalSelecionado=12&amp;rs%3AParameterLanguage=" TargetMode="External"/><Relationship Id="rId23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9.00.119&amp;municipioSelecionado=3109006&amp;orgaoSelecionado=273&amp;mesInicialSelecionado=1&amp;mesFinalSelecionado=12&amp;rs%3AParameterLanguage=" TargetMode="External"/><Relationship Id="rId23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3.3.90.39.00.101&amp;municipioSelecionado=3109006&amp;orgaoSelecionado=273&amp;mesInicialSelecionado=1&amp;mesFinalSelecionado=12&amp;rs%3AParameterLanguage=" TargetMode="External"/><Relationship Id="rId23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01&amp;municipioSelecionado=3109006&amp;orgaoSelecionado=273&amp;mesInicialSelecionado=1&amp;mesFinalSelecionado=12&amp;rs%3AParameterLanguage=" TargetMode="External"/><Relationship Id="rId23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19&amp;municipioSelecionado=3109006&amp;orgaoSelecionado=273&amp;mesInicialSelecionado=1&amp;mesFinalSelecionado=12&amp;rs%3AParameterLanguage=" TargetMode="External"/><Relationship Id="rId23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22&amp;municipioSelecionado=3109006&amp;orgaoSelecionado=273&amp;mesInicialSelecionado=1&amp;mesFinalSelecionado=12&amp;rs%3AParameterLanguage=" TargetMode="External"/><Relationship Id="rId8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3.00.129&amp;municipioSelecionado=3109006&amp;orgaoSelecionado=273&amp;mesInicialSelecionado=1&amp;mesFinalSelecionado=12&amp;rs%3AParameterLanguage=" TargetMode="External"/><Relationship Id="rId8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3.00.129&amp;municipioSelecionado=3109006&amp;orgaoSelecionado=273&amp;mesInicialSelecionado=1&amp;mesFinalSelecionado=12&amp;rs%3AParameterLanguage=" TargetMode="External"/><Relationship Id="rId8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6.00.100&amp;municipioSelecionado=3109006&amp;orgaoSelecionado=273&amp;mesInicialSelecionado=1&amp;mesFinalSelecionado=12&amp;rs%3AParameterLanguage=" TargetMode="External"/><Relationship Id="rId8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6.00.129&amp;municipioSelecionado=3109006&amp;orgaoSelecionado=273&amp;mesInicialSelecionado=1&amp;mesFinalSelecionado=12&amp;rs%3AParameterLanguage=" TargetMode="External"/><Relationship Id="rId8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6.00.229&amp;municipioSelecionado=3109006&amp;orgaoSelecionado=273&amp;mesInicialSelecionado=1&amp;mesFinalSelecionado=12&amp;rs%3AParameterLanguage=" TargetMode="External"/><Relationship Id="rId8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6.00.100&amp;municipioSelecionado=3109006&amp;orgaoSelecionado=273&amp;mesInicialSelecionado=1&amp;mesFinalSelecionado=12&amp;rs%3AParameterLanguage=" TargetMode="External"/><Relationship Id="rId8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9.00.100&amp;municipioSelecionado=3109006&amp;orgaoSelecionado=273&amp;mesInicialSelecionado=1&amp;mesFinalSelecionado=12&amp;rs%3AParameterLanguage=" TargetMode="External"/><Relationship Id="rId8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9.00.129&amp;municipioSelecionado=3109006&amp;orgaoSelecionado=273&amp;mesInicialSelecionado=1&amp;mesFinalSelecionado=12&amp;rs%3AParameterLanguage=" TargetMode="External"/><Relationship Id="rId8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9.00.229&amp;municipioSelecionado=3109006&amp;orgaoSelecionado=273&amp;mesInicialSelecionado=1&amp;mesFinalSelecionado=12&amp;rs%3AParameterLanguage=" TargetMode="External"/><Relationship Id="rId8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39.00.100&amp;municipioSelecionado=3109006&amp;orgaoSelecionado=273&amp;mesInicialSelecionado=1&amp;mesFinalSelecionado=12&amp;rs%3AParameterLanguage=" TargetMode="External"/><Relationship Id="rId15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09.2308.3.3.90.39.00.100&amp;municipioSelecionado=3109006&amp;orgaoSelecionado=273&amp;mesInicialSelecionado=1&amp;mesFinalSelecionado=12&amp;rs%3AParameterLanguage=" TargetMode="External"/><Relationship Id="rId15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32.1152.4.4.90.51.00.190&amp;municipioSelecionado=3109006&amp;orgaoSelecionado=273&amp;mesInicialSelecionado=1&amp;mesFinalSelecionado=12&amp;rs%3AParameterLanguage=" TargetMode="External"/><Relationship Id="rId15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32.1152.4.4.90.51.00.190&amp;municipioSelecionado=3109006&amp;orgaoSelecionado=273&amp;mesInicialSelecionado=1&amp;mesFinalSelecionado=12&amp;rs%3AParameterLanguage=" TargetMode="External"/><Relationship Id="rId15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32.1152.4.4.90.61.00.100&amp;municipioSelecionado=3109006&amp;orgaoSelecionado=273&amp;mesInicialSelecionado=1&amp;mesFinalSelecionado=12&amp;rs%3AParameterLanguage=" TargetMode="External"/><Relationship Id="rId15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6.782.0032.1152.4.4.90.61.00.100&amp;municipioSelecionado=3109006&amp;orgaoSelecionado=273&amp;mesInicialSelecionado=1&amp;mesFinalSelecionado=12&amp;rs%3AParameterLanguage=" TargetMode="External"/><Relationship Id="rId15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7.812.0016.1045.4.4.90.51.00.100&amp;municipioSelecionado=3109006&amp;orgaoSelecionado=273&amp;mesInicialSelecionado=1&amp;mesFinalSelecionado=12&amp;rs%3AParameterLanguage=" TargetMode="External"/><Relationship Id="rId15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3001.27.812.0016.1045.4.4.90.51.00.100&amp;municipioSelecionado=3109006&amp;orgaoSelecionado=273&amp;mesInicialSelecionado=1&amp;mesFinalSelecionado=12&amp;rs%3AParameterLanguage=" TargetMode="External"/><Relationship Id="rId5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14.00.102&amp;municipioSelecionado=3109006&amp;orgaoSelecionado=273&amp;mesInicialSelecionado=1&amp;mesFinalSelecionado=12&amp;rs%3AParameterLanguage=" TargetMode="External"/><Relationship Id="rId5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0.00.102&amp;municipioSelecionado=3109006&amp;orgaoSelecionado=273&amp;mesInicialSelecionado=1&amp;mesFinalSelecionado=12&amp;rs%3AParameterLanguage=" TargetMode="External"/><Relationship Id="rId5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0.00.102&amp;municipioSelecionado=3109006&amp;orgaoSelecionado=273&amp;mesInicialSelecionado=1&amp;mesFinalSelecionado=12&amp;rs%3AParameterLanguage=" TargetMode="External"/><Relationship Id="rId5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3.00.102&amp;municipioSelecionado=3109006&amp;orgaoSelecionado=273&amp;mesInicialSelecionado=1&amp;mesFinalSelecionado=12&amp;rs%3AParameterLanguage=" TargetMode="External"/><Relationship Id="rId5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3.00.102&amp;municipioSelecionado=3109006&amp;orgaoSelecionado=273&amp;mesInicialSelecionado=1&amp;mesFinalSelecionado=12&amp;rs%3AParameterLanguage=" TargetMode="External"/><Relationship Id="rId5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6.00.102&amp;municipioSelecionado=3109006&amp;orgaoSelecionado=273&amp;mesInicialSelecionado=1&amp;mesFinalSelecionado=12&amp;rs%3AParameterLanguage=" TargetMode="External"/><Relationship Id="rId5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6.00.102&amp;municipioSelecionado=3109006&amp;orgaoSelecionado=273&amp;mesInicialSelecionado=1&amp;mesFinalSelecionado=12&amp;rs%3AParameterLanguage=" TargetMode="External"/><Relationship Id="rId5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9.00.102&amp;municipioSelecionado=3109006&amp;orgaoSelecionado=273&amp;mesInicialSelecionado=1&amp;mesFinalSelecionado=12&amp;rs%3AParameterLanguage=" TargetMode="External"/><Relationship Id="rId5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9.00.155&amp;municipioSelecionado=3109006&amp;orgaoSelecionado=273&amp;mesInicialSelecionado=1&amp;mesFinalSelecionado=12&amp;rs%3AParameterLanguage=" TargetMode="External"/><Relationship Id="rId5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040.3.3.90.39.00.102&amp;municipioSelecionado=3109006&amp;orgaoSelecionado=273&amp;mesInicialSelecionado=1&amp;mesFinalSelecionado=12&amp;rs%3AParameterLanguage=" TargetMode="External"/><Relationship Id="rId12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6.00.100&amp;municipioSelecionado=3109006&amp;orgaoSelecionado=273&amp;mesInicialSelecionado=1&amp;mesFinalSelecionado=12&amp;rs%3AParameterLanguage=" TargetMode="External"/><Relationship Id="rId12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9.00.100&amp;municipioSelecionado=3109006&amp;orgaoSelecionado=273&amp;mesInicialSelecionado=1&amp;mesFinalSelecionado=12&amp;rs%3AParameterLanguage=" TargetMode="External"/><Relationship Id="rId12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39.00.100&amp;municipioSelecionado=3109006&amp;orgaoSelecionado=273&amp;mesInicialSelecionado=1&amp;mesFinalSelecionado=12&amp;rs%3AParameterLanguage=" TargetMode="External"/><Relationship Id="rId12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47.00.100&amp;municipioSelecionado=3109006&amp;orgaoSelecionado=273&amp;mesInicialSelecionado=1&amp;mesFinalSelecionado=12&amp;rs%3AParameterLanguage=" TargetMode="External"/><Relationship Id="rId12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5.0028.2123.3.3.90.47.00.100&amp;municipioSelecionado=3109006&amp;orgaoSelecionado=273&amp;mesInicialSelecionado=1&amp;mesFinalSelecionado=12&amp;rs%3AParameterLanguage=" TargetMode="External"/><Relationship Id="rId12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6.0027.2124.3.3.30.41.00.100&amp;municipioSelecionado=3109006&amp;orgaoSelecionado=273&amp;mesInicialSelecionado=1&amp;mesFinalSelecionado=12&amp;rs%3AParameterLanguage=" TargetMode="External"/><Relationship Id="rId12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6.0027.2124.3.3.30.41.00.100&amp;municipioSelecionado=3109006&amp;orgaoSelecionado=273&amp;mesInicialSelecionado=1&amp;mesFinalSelecionado=12&amp;rs%3AParameterLanguage=" TargetMode="External"/><Relationship Id="rId12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6.0027.2124.3.3.90.39.00.100&amp;municipioSelecionado=3109006&amp;orgaoSelecionado=273&amp;mesInicialSelecionado=1&amp;mesFinalSelecionado=12&amp;rs%3AParameterLanguage=" TargetMode="External"/><Relationship Id="rId12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0.606.0027.2124.3.3.90.39.00.100&amp;municipioSelecionado=3109006&amp;orgaoSelecionado=273&amp;mesInicialSelecionado=1&amp;mesFinalSelecionado=12&amp;rs%3AParameterLanguage=" TargetMode="External"/><Relationship Id="rId12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1.606.0028.2125.3.3.30.41.00.100&amp;municipioSelecionado=3109006&amp;orgaoSelecionado=273&amp;mesInicialSelecionado=1&amp;mesFinalSelecionado=12&amp;rs%3AParameterLanguage=" TargetMode="External"/><Relationship Id="rId24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46&amp;municipioSelecionado=3109006&amp;orgaoSelecionado=273&amp;mesInicialSelecionado=1&amp;mesFinalSelecionado=12&amp;rs%3AParameterLanguage=" TargetMode="External"/><Relationship Id="rId24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0.4.4.90.51.00.101&amp;municipioSelecionado=3109006&amp;orgaoSelecionado=273&amp;mesInicialSelecionado=1&amp;mesFinalSelecionado=12&amp;rs%3AParameterLanguage=" TargetMode="External"/><Relationship Id="rId24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1.4.4.90.51.00.100&amp;municipioSelecionado=3109006&amp;orgaoSelecionado=273&amp;mesInicialSelecionado=1&amp;mesFinalSelecionado=12&amp;rs%3AParameterLanguage=" TargetMode="External"/><Relationship Id="rId24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1.4.4.90.51.00.101&amp;municipioSelecionado=3109006&amp;orgaoSelecionado=273&amp;mesInicialSelecionado=1&amp;mesFinalSelecionado=12&amp;rs%3AParameterLanguage=" TargetMode="External"/><Relationship Id="rId24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1.4.4.90.51.00.119&amp;municipioSelecionado=3109006&amp;orgaoSelecionado=273&amp;mesInicialSelecionado=1&amp;mesFinalSelecionado=12&amp;rs%3AParameterLanguage=" TargetMode="External"/><Relationship Id="rId24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1.1011.4.4.90.51.00.100&amp;municipioSelecionado=3109006&amp;orgaoSelecionado=273&amp;mesInicialSelecionado=1&amp;mesFinalSelecionado=12&amp;rs%3AParameterLanguage=" TargetMode="External"/><Relationship Id="rId24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00&amp;municipioSelecionado=3109006&amp;orgaoSelecionado=273&amp;mesInicialSelecionado=1&amp;mesFinalSelecionado=12&amp;rs%3AParameterLanguage=" TargetMode="External"/><Relationship Id="rId24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01&amp;municipioSelecionado=3109006&amp;orgaoSelecionado=273&amp;mesInicialSelecionado=1&amp;mesFinalSelecionado=12&amp;rs%3AParameterLanguage=" TargetMode="External"/><Relationship Id="rId24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22&amp;municipioSelecionado=3109006&amp;orgaoSelecionado=273&amp;mesInicialSelecionado=1&amp;mesFinalSelecionado=12&amp;rs%3AParameterLanguage=" TargetMode="External"/><Relationship Id="rId24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46&amp;municipioSelecionado=3109006&amp;orgaoSelecionado=273&amp;mesInicialSelecionado=1&amp;mesFinalSelecionado=12&amp;rs%3AParameterLanguage=" TargetMode="External"/><Relationship Id="rId8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47.00.100&amp;municipioSelecionado=3109006&amp;orgaoSelecionado=273&amp;mesInicialSelecionado=1&amp;mesFinalSelecionado=12&amp;rs%3AParameterLanguage=" TargetMode="External"/><Relationship Id="rId8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47.00.129&amp;municipioSelecionado=3109006&amp;orgaoSelecionado=273&amp;mesInicialSelecionado=1&amp;mesFinalSelecionado=12&amp;rs%3AParameterLanguage=" TargetMode="External"/><Relationship Id="rId8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3.3.3.90.47.00.100&amp;municipioSelecionado=3109006&amp;orgaoSelecionado=273&amp;mesInicialSelecionado=1&amp;mesFinalSelecionado=12&amp;rs%3AParameterLanguage=" TargetMode="External"/><Relationship Id="rId8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4.3.3.90.48.00.100&amp;municipioSelecionado=3109006&amp;orgaoSelecionado=273&amp;mesInicialSelecionado=1&amp;mesFinalSelecionado=12&amp;rs%3AParameterLanguage=" TargetMode="External"/><Relationship Id="rId8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4.3.3.90.48.00.156&amp;municipioSelecionado=3109006&amp;orgaoSelecionado=273&amp;mesInicialSelecionado=1&amp;mesFinalSelecionado=12&amp;rs%3AParameterLanguage=" TargetMode="External"/><Relationship Id="rId8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4.3.3.90.48.00.256&amp;municipioSelecionado=3109006&amp;orgaoSelecionado=273&amp;mesInicialSelecionado=1&amp;mesFinalSelecionado=12&amp;rs%3AParameterLanguage=" TargetMode="External"/><Relationship Id="rId8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4.3.3.90.48.00.100&amp;municipioSelecionado=3109006&amp;orgaoSelecionado=273&amp;mesInicialSelecionado=1&amp;mesFinalSelecionado=12&amp;rs%3AParameterLanguage=" TargetMode="External"/><Relationship Id="rId8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1.00.100&amp;municipioSelecionado=3109006&amp;orgaoSelecionado=273&amp;mesInicialSelecionado=1&amp;mesFinalSelecionado=12&amp;rs%3AParameterLanguage=" TargetMode="External"/><Relationship Id="rId8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1.00.129&amp;municipioSelecionado=3109006&amp;orgaoSelecionado=273&amp;mesInicialSelecionado=1&amp;mesFinalSelecionado=12&amp;rs%3AParameterLanguage=" TargetMode="External"/><Relationship Id="rId8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2.08.244.0022.2317.3.1.90.11.00.100&amp;municipioSelecionado=3109006&amp;orgaoSelecionado=273&amp;mesInicialSelecionado=1&amp;mesFinalSelecionado=12&amp;rs%3AParameterLanguage=" TargetMode="External"/><Relationship Id="rId5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169.3.3.90.46.00.100&amp;municipioSelecionado=3109006&amp;orgaoSelecionado=273&amp;mesInicialSelecionado=1&amp;mesFinalSelecionado=12&amp;rs%3AParameterLanguage=" TargetMode="External"/><Relationship Id="rId5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169.3.3.90.46.00.102&amp;municipioSelecionado=3109006&amp;orgaoSelecionado=273&amp;mesInicialSelecionado=1&amp;mesFinalSelecionado=12&amp;rs%3AParameterLanguage=" TargetMode="External"/><Relationship Id="rId5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169.3.3.90.46.00.100&amp;municipioSelecionado=3109006&amp;orgaoSelecionado=273&amp;mesInicialSelecionado=1&amp;mesFinalSelecionado=12&amp;rs%3AParameterLanguage=" TargetMode="External"/><Relationship Id="rId5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04.00.100&amp;municipioSelecionado=3109006&amp;orgaoSelecionado=273&amp;mesInicialSelecionado=1&amp;mesFinalSelecionado=12&amp;rs%3AParameterLanguage=" TargetMode="External"/><Relationship Id="rId5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04.00.102&amp;municipioSelecionado=3109006&amp;orgaoSelecionado=273&amp;mesInicialSelecionado=1&amp;mesFinalSelecionado=12&amp;rs%3AParameterLanguage=" TargetMode="External"/><Relationship Id="rId5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04.00.155&amp;municipioSelecionado=3109006&amp;orgaoSelecionado=273&amp;mesInicialSelecionado=1&amp;mesFinalSelecionado=12&amp;rs%3AParameterLanguage=" TargetMode="External"/><Relationship Id="rId5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04.00.100&amp;municipioSelecionado=3109006&amp;orgaoSelecionado=273&amp;mesInicialSelecionado=1&amp;mesFinalSelecionado=12&amp;rs%3AParameterLanguage=" TargetMode="External"/><Relationship Id="rId5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1.00.100&amp;municipioSelecionado=3109006&amp;orgaoSelecionado=273&amp;mesInicialSelecionado=1&amp;mesFinalSelecionado=12&amp;rs%3AParameterLanguage=" TargetMode="External"/><Relationship Id="rId5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1.00.102&amp;municipioSelecionado=3109006&amp;orgaoSelecionado=273&amp;mesInicialSelecionado=1&amp;mesFinalSelecionado=12&amp;rs%3AParameterLanguage=" TargetMode="External"/><Relationship Id="rId5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1.00.155&amp;municipioSelecionado=3109006&amp;orgaoSelecionado=273&amp;mesInicialSelecionado=1&amp;mesFinalSelecionado=12&amp;rs%3AParameterLanguage=" TargetMode="External"/><Relationship Id="rId12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1.606.0028.2125.3.3.30.41.00.100&amp;municipioSelecionado=3109006&amp;orgaoSelecionado=273&amp;mesInicialSelecionado=1&amp;mesFinalSelecionado=12&amp;rs%3AParameterLanguage=" TargetMode="External"/><Relationship Id="rId12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1.631.0028.2126.3.3.30.41.00.100&amp;municipioSelecionado=3109006&amp;orgaoSelecionado=273&amp;mesInicialSelecionado=1&amp;mesFinalSelecionado=12&amp;rs%3AParameterLanguage=" TargetMode="External"/><Relationship Id="rId12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1.631.0028.2126.3.3.30.41.00.100&amp;municipioSelecionado=3109006&amp;orgaoSelecionado=273&amp;mesInicialSelecionado=1&amp;mesFinalSelecionado=12&amp;rs%3AParameterLanguage=" TargetMode="External"/><Relationship Id="rId12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50.41.00.100&amp;municipioSelecionado=3109006&amp;orgaoSelecionado=273&amp;mesInicialSelecionado=1&amp;mesFinalSelecionado=12&amp;rs%3AParameterLanguage=" TargetMode="External"/><Relationship Id="rId12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50.41.00.100&amp;municipioSelecionado=3109006&amp;orgaoSelecionado=273&amp;mesInicialSelecionado=1&amp;mesFinalSelecionado=12&amp;rs%3AParameterLanguage=" TargetMode="External"/><Relationship Id="rId12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90.30.00.100&amp;municipioSelecionado=3109006&amp;orgaoSelecionado=273&amp;mesInicialSelecionado=1&amp;mesFinalSelecionado=12&amp;rs%3AParameterLanguage=" TargetMode="External"/><Relationship Id="rId12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90.30.00.100&amp;municipioSelecionado=3109006&amp;orgaoSelecionado=273&amp;mesInicialSelecionado=1&amp;mesFinalSelecionado=12&amp;rs%3AParameterLanguage=" TargetMode="External"/><Relationship Id="rId12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90.39.00.100&amp;municipioSelecionado=3109006&amp;orgaoSelecionado=273&amp;mesInicialSelecionado=1&amp;mesFinalSelecionado=12&amp;rs%3AParameterLanguage=" TargetMode="External"/><Relationship Id="rId12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3.3.90.39.00.100&amp;municipioSelecionado=3109006&amp;orgaoSelecionado=273&amp;mesInicialSelecionado=1&amp;mesFinalSelecionado=12&amp;rs%3AParameterLanguage=" TargetMode="External"/><Relationship Id="rId12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4.4.90.52.00.100&amp;municipioSelecionado=3109006&amp;orgaoSelecionado=273&amp;mesInicialSelecionado=1&amp;mesFinalSelecionado=12&amp;rs%3AParameterLanguage=" TargetMode="External"/><Relationship Id="rId25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246&amp;municipioSelecionado=3109006&amp;orgaoSelecionado=273&amp;mesInicialSelecionado=1&amp;mesFinalSelecionado=12&amp;rs%3AParameterLanguage=" TargetMode="External"/><Relationship Id="rId25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1012.4.4.90.52.00.100&amp;municipioSelecionado=3109006&amp;orgaoSelecionado=273&amp;mesInicialSelecionado=1&amp;mesFinalSelecionado=12&amp;rs%3AParameterLanguage=" TargetMode="External"/><Relationship Id="rId25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04.00.101&amp;municipioSelecionado=3109006&amp;orgaoSelecionado=273&amp;mesInicialSelecionado=1&amp;mesFinalSelecionado=12&amp;rs%3AParameterLanguage=" TargetMode="External"/><Relationship Id="rId25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04.00.118&amp;municipioSelecionado=3109006&amp;orgaoSelecionado=273&amp;mesInicialSelecionado=1&amp;mesFinalSelecionado=12&amp;rs%3AParameterLanguage=" TargetMode="External"/><Relationship Id="rId25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04.00.119&amp;municipioSelecionado=3109006&amp;orgaoSelecionado=273&amp;mesInicialSelecionado=1&amp;mesFinalSelecionado=12&amp;rs%3AParameterLanguage=" TargetMode="External"/><Relationship Id="rId25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04.00.101&amp;municipioSelecionado=3109006&amp;orgaoSelecionado=273&amp;mesInicialSelecionado=1&amp;mesFinalSelecionado=12&amp;rs%3AParameterLanguage=" TargetMode="External"/><Relationship Id="rId25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1.00.101&amp;municipioSelecionado=3109006&amp;orgaoSelecionado=273&amp;mesInicialSelecionado=1&amp;mesFinalSelecionado=12&amp;rs%3AParameterLanguage=" TargetMode="External"/><Relationship Id="rId25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1.00.118&amp;municipioSelecionado=3109006&amp;orgaoSelecionado=273&amp;mesInicialSelecionado=1&amp;mesFinalSelecionado=12&amp;rs%3AParameterLanguage=" TargetMode="External"/><Relationship Id="rId25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1.00.119&amp;municipioSelecionado=3109006&amp;orgaoSelecionado=273&amp;mesInicialSelecionado=1&amp;mesFinalSelecionado=12&amp;rs%3AParameterLanguage=" TargetMode="External"/><Relationship Id="rId25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1.00.101&amp;municipioSelecionado=3109006&amp;orgaoSelecionado=273&amp;mesInicialSelecionado=1&amp;mesFinalSelecionado=12&amp;rs%3AParameterLanguage=" TargetMode="External"/><Relationship Id="rId7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1.90.11.00.100&amp;municipioSelecionado=3109006&amp;orgaoSelecionado=273&amp;mesInicialSelecionado=1&amp;mesFinalSelecionado=12&amp;rs%3AParameterLanguage=" TargetMode="External"/><Relationship Id="rId7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1.90.11.00.100&amp;municipioSelecionado=3109006&amp;orgaoSelecionado=273&amp;mesInicialSelecionado=1&amp;mesFinalSelecionado=12&amp;rs%3AParameterLanguage=" TargetMode="External"/><Relationship Id="rId7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1.90.13.00.100&amp;municipioSelecionado=3109006&amp;orgaoSelecionado=273&amp;mesInicialSelecionado=1&amp;mesFinalSelecionado=12&amp;rs%3AParameterLanguage=" TargetMode="External"/><Relationship Id="rId70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1.90.13.00.100&amp;municipioSelecionado=3109006&amp;orgaoSelecionado=273&amp;mesInicialSelecionado=1&amp;mesFinalSelecionado=12&amp;rs%3AParameterLanguage=" TargetMode="External"/><Relationship Id="rId70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0.00.100&amp;municipioSelecionado=3109006&amp;orgaoSelecionado=273&amp;mesInicialSelecionado=1&amp;mesFinalSelecionado=12&amp;rs%3AParameterLanguage=" TargetMode="External"/><Relationship Id="rId70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0.00.100&amp;municipioSelecionado=3109006&amp;orgaoSelecionado=273&amp;mesInicialSelecionado=1&amp;mesFinalSelecionado=12&amp;rs%3AParameterLanguage=" TargetMode="External"/><Relationship Id="rId70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6.00.100&amp;municipioSelecionado=3109006&amp;orgaoSelecionado=273&amp;mesInicialSelecionado=1&amp;mesFinalSelecionado=12&amp;rs%3AParameterLanguage=" TargetMode="External"/><Relationship Id="rId70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6.00.100&amp;municipioSelecionado=3109006&amp;orgaoSelecionado=273&amp;mesInicialSelecionado=1&amp;mesFinalSelecionado=12&amp;rs%3AParameterLanguage=" TargetMode="External"/><Relationship Id="rId70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9.00.100&amp;municipioSelecionado=3109006&amp;orgaoSelecionado=273&amp;mesInicialSelecionado=1&amp;mesFinalSelecionado=12&amp;rs%3AParameterLanguage=" TargetMode="External"/><Relationship Id="rId70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39.00.100&amp;municipioSelecionado=3109006&amp;orgaoSelecionado=273&amp;mesInicialSelecionado=1&amp;mesFinalSelecionado=12&amp;rs%3AParameterLanguage=" TargetMode="External"/><Relationship Id="rId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6.00.100&amp;municipioSelecionado=3109006&amp;orgaoSelecionado=272&amp;mesInicialSelecionado=1&amp;mesFinalSelecionado=12&amp;rs%3AParameterLanguage=" TargetMode="External"/><Relationship Id="rId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9.00.100&amp;municipioSelecionado=3109006&amp;orgaoSelecionado=272&amp;mesInicialSelecionado=1&amp;mesFinalSelecionado=12&amp;rs%3AParameterLanguage=" TargetMode="External"/><Relationship Id="rId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9.00.100&amp;municipioSelecionado=3109006&amp;orgaoSelecionado=272&amp;mesInicialSelecionado=1&amp;mesFinalSelecionado=12&amp;rs%3AParameterLanguage=" TargetMode="External"/><Relationship Id="rId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93.00.100&amp;municipioSelecionado=3109006&amp;orgaoSelecionado=272&amp;mesInicialSelecionado=1&amp;mesFinalSelecionado=12&amp;rs%3AParameterLanguage=" TargetMode="External"/><Relationship Id="rId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93.00.100&amp;municipioSelecionado=3109006&amp;orgaoSelecionado=272&amp;mesInicialSelecionado=1&amp;mesFinalSelecionado=12&amp;rs%3AParameterLanguage=" TargetMode="External"/><Relationship Id="rId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1.90.11.00.100&amp;municipioSelecionado=3109006&amp;orgaoSelecionado=272&amp;mesInicialSelecionado=1&amp;mesFinalSelecionado=12&amp;rs%3AParameterLanguage=" TargetMode="External"/><Relationship Id="rId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1.90.11.00.100&amp;municipioSelecionado=3109006&amp;orgaoSelecionado=272&amp;mesInicialSelecionado=1&amp;mesFinalSelecionado=12&amp;rs%3AParameterLanguage=" TargetMode="External"/><Relationship Id="rId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14.00.100&amp;municipioSelecionado=3109006&amp;orgaoSelecionado=272&amp;mesInicialSelecionado=1&amp;mesFinalSelecionado=12&amp;rs%3AParameterLanguage=" TargetMode="External"/><Relationship Id="rId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14.00.100&amp;municipioSelecionado=3109006&amp;orgaoSelecionado=272&amp;mesInicialSelecionado=1&amp;mesFinalSelecionado=12&amp;rs%3AParameterLanguage=" TargetMode="External"/><Relationship Id="rId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46.00.100&amp;municipioSelecionado=3109006&amp;orgaoSelecionado=272&amp;mesInicialSelecionado=1&amp;mesFinalSelecionado=12&amp;rs%3AParameterLanguage=" TargetMode="External"/><Relationship Id="rId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7.3.3.90.36.00.100&amp;municipioSelecionado=3109006&amp;orgaoSelecionado=272&amp;mesInicialSelecionado=1&amp;mesFinalSelecionado=12&amp;rs%3AParameterLanguage=" TargetMode="External"/><Relationship Id="rId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7.3.3.90.36.00.100&amp;municipioSelecionado=3109006&amp;orgaoSelecionado=272&amp;mesInicialSelecionado=1&amp;mesFinalSelecionado=12&amp;rs%3AParameterLanguage=" TargetMode="External"/><Relationship Id="rId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7.3.3.90.39.00.100&amp;municipioSelecionado=3109006&amp;orgaoSelecionado=272&amp;mesInicialSelecionado=1&amp;mesFinalSelecionado=12&amp;rs%3AParameterLanguage=" TargetMode="External"/><Relationship Id="rId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7.3.3.90.39.00.100&amp;municipioSelecionado=3109006&amp;orgaoSelecionado=272&amp;mesInicialSelecionado=1&amp;mesFinalSelecionado=12&amp;rs%3AParameterLanguage=" TargetMode="External"/><Relationship Id="rId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1.90.11.00.100&amp;municipioSelecionado=3109006&amp;orgaoSelecionado=272&amp;mesInicialSelecionado=1&amp;mesFinalSelecionado=12&amp;rs%3AParameterLanguage=" TargetMode="External"/><Relationship Id="rId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1.90.11.00.100&amp;municipioSelecionado=3109006&amp;orgaoSelecionado=272&amp;mesInicialSelecionado=1&amp;mesFinalSelecionado=12&amp;rs%3AParameterLanguage=" TargetMode="External"/><Relationship Id="rId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0.00.100&amp;municipioSelecionado=3109006&amp;orgaoSelecionado=272&amp;mesInicialSelecionado=1&amp;mesFinalSelecionado=12&amp;rs%3AParameterLanguage=" TargetMode="External"/><Relationship Id="rId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0.00.100&amp;municipioSelecionado=3109006&amp;orgaoSelecionado=272&amp;mesInicialSelecionado=1&amp;mesFinalSelecionado=12&amp;rs%3AParameterLanguage=" TargetMode="External"/><Relationship Id="rId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7.01.031.0001.2338.3.3.90.36.00.100&amp;municipioSelecionado=3109006&amp;orgaoSelecionado=272&amp;mesInicialSelecionado=1&amp;mesFinalSelecionado=12&amp;rs%3AParameterLanguage=" TargetMode="External"/><Relationship Id="rId58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1.00.100&amp;municipioSelecionado=3109006&amp;orgaoSelecionado=273&amp;mesInicialSelecionado=1&amp;mesFinalSelecionado=12&amp;rs%3AParameterLanguage=" TargetMode="External"/><Relationship Id="rId58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3.00.100&amp;municipioSelecionado=3109006&amp;orgaoSelecionado=273&amp;mesInicialSelecionado=1&amp;mesFinalSelecionado=12&amp;rs%3AParameterLanguage=" TargetMode="External"/><Relationship Id="rId58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3.00.102&amp;municipioSelecionado=3109006&amp;orgaoSelecionado=273&amp;mesInicialSelecionado=1&amp;mesFinalSelecionado=12&amp;rs%3AParameterLanguage=" TargetMode="External"/><Relationship Id="rId58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3.00.100&amp;municipioSelecionado=3109006&amp;orgaoSelecionado=273&amp;mesInicialSelecionado=1&amp;mesFinalSelecionado=12&amp;rs%3AParameterLanguage=" TargetMode="External"/><Relationship Id="rId58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6.00.102&amp;municipioSelecionado=3109006&amp;orgaoSelecionado=273&amp;mesInicialSelecionado=1&amp;mesFinalSelecionado=12&amp;rs%3AParameterLanguage=" TargetMode="External"/><Relationship Id="rId58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16.00.102&amp;municipioSelecionado=3109006&amp;orgaoSelecionado=273&amp;mesInicialSelecionado=1&amp;mesFinalSelecionado=12&amp;rs%3AParameterLanguage=" TargetMode="External"/><Relationship Id="rId58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94.00.100&amp;municipioSelecionado=3109006&amp;orgaoSelecionado=273&amp;mesInicialSelecionado=1&amp;mesFinalSelecionado=12&amp;rs%3AParameterLanguage=" TargetMode="External"/><Relationship Id="rId58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94.00.102&amp;municipioSelecionado=3109006&amp;orgaoSelecionado=273&amp;mesInicialSelecionado=1&amp;mesFinalSelecionado=12&amp;rs%3AParameterLanguage=" TargetMode="External"/><Relationship Id="rId58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1.90.94.00.100&amp;municipioSelecionado=3109006&amp;orgaoSelecionado=273&amp;mesInicialSelecionado=1&amp;mesFinalSelecionado=12&amp;rs%3AParameterLanguage=" TargetMode="External"/><Relationship Id="rId58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14.00.102&amp;municipioSelecionado=3109006&amp;orgaoSelecionado=273&amp;mesInicialSelecionado=1&amp;mesFinalSelecionado=12&amp;rs%3AParameterLanguage=" TargetMode="External"/><Relationship Id="rId12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1.0028.2127.4.4.90.52.00.100&amp;municipioSelecionado=3109006&amp;orgaoSelecionado=273&amp;mesInicialSelecionado=1&amp;mesFinalSelecionado=12&amp;rs%3AParameterLanguage=" TargetMode="External"/><Relationship Id="rId12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1042.4.4.90.52.00.100&amp;municipioSelecionado=3109006&amp;orgaoSelecionado=273&amp;mesInicialSelecionado=1&amp;mesFinalSelecionado=12&amp;rs%3AParameterLanguage=" TargetMode="External"/><Relationship Id="rId12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1042.4.4.90.52.00.124&amp;municipioSelecionado=3109006&amp;orgaoSelecionado=273&amp;mesInicialSelecionado=1&amp;mesFinalSelecionado=12&amp;rs%3AParameterLanguage=" TargetMode="External"/><Relationship Id="rId26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3.00.101&amp;municipioSelecionado=3109006&amp;orgaoSelecionado=273&amp;mesInicialSelecionado=1&amp;mesFinalSelecionado=12&amp;rs%3AParameterLanguage=" TargetMode="External"/><Relationship Id="rId26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3.00.118&amp;municipioSelecionado=3109006&amp;orgaoSelecionado=273&amp;mesInicialSelecionado=1&amp;mesFinalSelecionado=12&amp;rs%3AParameterLanguage=" TargetMode="External"/><Relationship Id="rId26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3.00.119&amp;municipioSelecionado=3109006&amp;orgaoSelecionado=273&amp;mesInicialSelecionado=1&amp;mesFinalSelecionado=12&amp;rs%3AParameterLanguage=" TargetMode="External"/><Relationship Id="rId2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13.00.101&amp;municipioSelecionado=3109006&amp;orgaoSelecionado=273&amp;mesInicialSelecionado=1&amp;mesFinalSelecionado=12&amp;rs%3AParameterLanguage=" TargetMode="External"/><Relationship Id="rId2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2.00.101&amp;municipioSelecionado=3109006&amp;orgaoSelecionado=273&amp;mesInicialSelecionado=1&amp;mesFinalSelecionado=12&amp;rs%3AParameterLanguage=" TargetMode="External"/><Relationship Id="rId2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2.00.101&amp;municipioSelecionado=3109006&amp;orgaoSelecionado=273&amp;mesInicialSelecionado=1&amp;mesFinalSelecionado=12&amp;rs%3AParameterLanguage=" TargetMode="External"/><Relationship Id="rId2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4.00.100&amp;municipioSelecionado=3109006&amp;orgaoSelecionado=273&amp;mesInicialSelecionado=1&amp;mesFinalSelecionado=12&amp;rs%3AParameterLanguage=" TargetMode="External"/><Relationship Id="rId2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4.00.101&amp;municipioSelecionado=3109006&amp;orgaoSelecionado=273&amp;mesInicialSelecionado=1&amp;mesFinalSelecionado=12&amp;rs%3AParameterLanguage=" TargetMode="External"/><Relationship Id="rId2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1.90.94.00.100&amp;municipioSelecionado=3109006&amp;orgaoSelecionado=273&amp;mesInicialSelecionado=1&amp;mesFinalSelecionado=12&amp;rs%3AParameterLanguage=" TargetMode="External"/><Relationship Id="rId2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0.00.100&amp;municipioSelecionado=3109006&amp;orgaoSelecionado=273&amp;mesInicialSelecionado=1&amp;mesFinalSelecionado=12&amp;rs%3AParameterLanguage=" TargetMode="External"/><Relationship Id="rId126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1042.4.4.90.52.00.124&amp;municipioSelecionado=3109006&amp;orgaoSelecionado=273&amp;mesInicialSelecionado=1&amp;mesFinalSelecionado=12&amp;rs%3AParameterLanguage=" TargetMode="External"/><Relationship Id="rId126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50.41.00.100&amp;municipioSelecionado=3109006&amp;orgaoSelecionado=273&amp;mesInicialSelecionado=1&amp;mesFinalSelecionado=12&amp;rs%3AParameterLanguage=" TargetMode="External"/><Relationship Id="rId126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50.41.00.100&amp;municipioSelecionado=3109006&amp;orgaoSelecionado=273&amp;mesInicialSelecionado=1&amp;mesFinalSelecionado=12&amp;rs%3AParameterLanguage=" TargetMode="External"/><Relationship Id="rId126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36.00.100&amp;municipioSelecionado=3109006&amp;orgaoSelecionado=273&amp;mesInicialSelecionado=1&amp;mesFinalSelecionado=12&amp;rs%3AParameterLanguage=" TargetMode="External"/><Relationship Id="rId126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36.00.100&amp;municipioSelecionado=3109006&amp;orgaoSelecionado=273&amp;mesInicialSelecionado=1&amp;mesFinalSelecionado=12&amp;rs%3AParameterLanguage=" TargetMode="External"/><Relationship Id="rId126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39.00.100&amp;municipioSelecionado=3109006&amp;orgaoSelecionado=273&amp;mesInicialSelecionado=1&amp;mesFinalSelecionado=12&amp;rs%3AParameterLanguage=" TargetMode="External"/><Relationship Id="rId126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39.00.100&amp;municipioSelecionado=3109006&amp;orgaoSelecionado=273&amp;mesInicialSelecionado=1&amp;mesFinalSelecionado=12&amp;rs%3AParameterLanguage=" TargetMode="External"/><Relationship Id="rId71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47.00.100&amp;municipioSelecionado=3109006&amp;orgaoSelecionado=273&amp;mesInicialSelecionado=1&amp;mesFinalSelecionado=12&amp;rs%3AParameterLanguage=" TargetMode="External"/><Relationship Id="rId71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47.00.100&amp;municipioSelecionado=3109006&amp;orgaoSelecionado=273&amp;mesInicialSelecionado=1&amp;mesFinalSelecionado=12&amp;rs%3AParameterLanguage=" TargetMode="External"/><Relationship Id="rId71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93.00.100&amp;municipioSelecionado=3109006&amp;orgaoSelecionado=273&amp;mesInicialSelecionado=1&amp;mesFinalSelecionado=12&amp;rs%3AParameterLanguage=" TargetMode="External"/><Relationship Id="rId71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3.0022.2067.3.3.90.93.00.100&amp;municipioSelecionado=3109006&amp;orgaoSelecionado=273&amp;mesInicialSelecionado=1&amp;mesFinalSelecionado=12&amp;rs%3AParameterLanguage=" TargetMode="External"/><Relationship Id="rId71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032.4.4.90.52.00.100&amp;municipioSelecionado=3109006&amp;orgaoSelecionado=273&amp;mesInicialSelecionado=1&amp;mesFinalSelecionado=12&amp;rs%3AParameterLanguage=" TargetMode="External"/><Relationship Id="rId71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032.4.4.90.52.00.100&amp;municipioSelecionado=3109006&amp;orgaoSelecionado=273&amp;mesInicialSelecionado=1&amp;mesFinalSelecionado=12&amp;rs%3AParameterLanguage=" TargetMode="External"/><Relationship Id="rId71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0.00.100&amp;municipioSelecionado=3109006&amp;orgaoSelecionado=273&amp;mesInicialSelecionado=1&amp;mesFinalSelecionado=12&amp;rs%3AParameterLanguage=" TargetMode="External"/><Relationship Id="rId71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0.00.100&amp;municipioSelecionado=3109006&amp;orgaoSelecionado=273&amp;mesInicialSelecionado=1&amp;mesFinalSelecionado=12&amp;rs%3AParameterLanguage=" TargetMode="External"/><Relationship Id="rId71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6.00.100&amp;municipioSelecionado=3109006&amp;orgaoSelecionado=273&amp;mesInicialSelecionado=1&amp;mesFinalSelecionado=12&amp;rs%3AParameterLanguage=" TargetMode="External"/><Relationship Id="rId71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6.00.100&amp;municipioSelecionado=3109006&amp;orgaoSelecionado=273&amp;mesInicialSelecionado=1&amp;mesFinalSelecionado=12&amp;rs%3AParameterLanguage=" TargetMode="External"/><Relationship Id="rId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46.00.100&amp;municipioSelecionado=3109006&amp;orgaoSelecionado=272&amp;mesInicialSelecionado=1&amp;mesFinalSelecionado=12&amp;rs%3AParameterLanguage=" TargetMode="External"/><Relationship Id="rId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93.00.100&amp;municipioSelecionado=3109006&amp;orgaoSelecionado=272&amp;mesInicialSelecionado=1&amp;mesFinalSelecionado=12&amp;rs%3AParameterLanguage=" TargetMode="External"/><Relationship Id="rId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1.3.3.90.93.00.100&amp;municipioSelecionado=3109006&amp;orgaoSelecionado=272&amp;mesInicialSelecionado=1&amp;mesFinalSelecionado=12&amp;rs%3AParameterLanguage=" TargetMode="External"/><Relationship Id="rId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2.3.1.90.11.00.100&amp;municipioSelecionado=3109006&amp;orgaoSelecionado=272&amp;mesInicialSelecionado=1&amp;mesFinalSelecionado=12&amp;rs%3AParameterLanguage=" TargetMode="External"/><Relationship Id="rId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2.3.1.90.11.00.100&amp;municipioSelecionado=3109006&amp;orgaoSelecionado=272&amp;mesInicialSelecionado=1&amp;mesFinalSelecionado=12&amp;rs%3AParameterLanguage=" TargetMode="External"/><Relationship Id="rId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2.3.3.90.93.00.100&amp;municipioSelecionado=3109006&amp;orgaoSelecionado=272&amp;mesInicialSelecionado=1&amp;mesFinalSelecionado=12&amp;rs%3AParameterLanguage=" TargetMode="External"/><Relationship Id="rId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2.3.3.90.93.00.100&amp;municipioSelecionado=3109006&amp;orgaoSelecionado=272&amp;mesInicialSelecionado=1&amp;mesFinalSelecionado=12&amp;rs%3AParameterLanguage=" TargetMode="External"/><Relationship Id="rId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14.00.100&amp;municipioSelecionado=3109006&amp;orgaoSelecionado=272&amp;mesInicialSelecionado=1&amp;mesFinalSelecionado=12&amp;rs%3AParameterLanguage=" TargetMode="External"/><Relationship Id="rId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14.00.100&amp;municipioSelecionado=3109006&amp;orgaoSelecionado=272&amp;mesInicialSelecionado=1&amp;mesFinalSelecionado=12&amp;rs%3AParameterLanguage=" TargetMode="External"/><Relationship Id="rId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1.01001001.01.031.0001.2003.3.3.90.33.00.100&amp;municipioSelecionado=3109006&amp;orgaoSelecionado=272&amp;mesInicialSelecionado=1&amp;mesFinalSelecionado=12&amp;rs%3AParameterLanguage=" TargetMode="External"/><Relationship Id="rId59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14.00.102&amp;municipioSelecionado=3109006&amp;orgaoSelecionado=273&amp;mesInicialSelecionado=1&amp;mesFinalSelecionado=12&amp;rs%3AParameterLanguage=" TargetMode="External"/><Relationship Id="rId59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0.00.102&amp;municipioSelecionado=3109006&amp;orgaoSelecionado=273&amp;mesInicialSelecionado=1&amp;mesFinalSelecionado=12&amp;rs%3AParameterLanguage=" TargetMode="External"/><Relationship Id="rId59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0.00.102&amp;municipioSelecionado=3109006&amp;orgaoSelecionado=273&amp;mesInicialSelecionado=1&amp;mesFinalSelecionado=12&amp;rs%3AParameterLanguage=" TargetMode="External"/><Relationship Id="rId59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3.00.102&amp;municipioSelecionado=3109006&amp;orgaoSelecionado=273&amp;mesInicialSelecionado=1&amp;mesFinalSelecionado=12&amp;rs%3AParameterLanguage=" TargetMode="External"/><Relationship Id="rId59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3.00.102&amp;municipioSelecionado=3109006&amp;orgaoSelecionado=273&amp;mesInicialSelecionado=1&amp;mesFinalSelecionado=12&amp;rs%3AParameterLanguage=" TargetMode="External"/><Relationship Id="rId59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4.00.102&amp;municipioSelecionado=3109006&amp;orgaoSelecionado=273&amp;mesInicialSelecionado=1&amp;mesFinalSelecionado=12&amp;rs%3AParameterLanguage=" TargetMode="External"/><Relationship Id="rId59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4.00.102&amp;municipioSelecionado=3109006&amp;orgaoSelecionado=273&amp;mesInicialSelecionado=1&amp;mesFinalSelecionado=12&amp;rs%3AParameterLanguage=" TargetMode="External"/><Relationship Id="rId59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5.00.102&amp;municipioSelecionado=3109006&amp;orgaoSelecionado=273&amp;mesInicialSelecionado=1&amp;mesFinalSelecionado=12&amp;rs%3AParameterLanguage=" TargetMode="External"/><Relationship Id="rId59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5.00.102&amp;municipioSelecionado=3109006&amp;orgaoSelecionado=273&amp;mesInicialSelecionado=1&amp;mesFinalSelecionado=12&amp;rs%3AParameterLanguage=" TargetMode="External"/><Relationship Id="rId59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7003.10.122.0033.2322.3.3.90.36.00.102&amp;municipioSelecionado=3109006&amp;orgaoSelecionado=273&amp;mesInicialSelecionado=1&amp;mesFinalSelecionado=12&amp;rs%3AParameterLanguage=" TargetMode="External"/><Relationship Id="rId12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47.00.100&amp;municipioSelecionado=3109006&amp;orgaoSelecionado=273&amp;mesInicialSelecionado=1&amp;mesFinalSelecionado=12&amp;rs%3AParameterLanguage=" TargetMode="External"/><Relationship Id="rId12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8.3.3.90.47.00.100&amp;municipioSelecionado=3109006&amp;orgaoSelecionado=273&amp;mesInicialSelecionado=1&amp;mesFinalSelecionado=12&amp;rs%3AParameterLanguage=" TargetMode="External"/><Relationship Id="rId12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04.00.100&amp;municipioSelecionado=3109006&amp;orgaoSelecionado=273&amp;mesInicialSelecionado=1&amp;mesFinalSelecionado=12&amp;rs%3AParameterLanguage=" TargetMode="External"/><Relationship Id="rId12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04.00.100&amp;municipioSelecionado=3109006&amp;orgaoSelecionado=273&amp;mesInicialSelecionado=1&amp;mesFinalSelecionado=12&amp;rs%3AParameterLanguage=" TargetMode="External"/><Relationship Id="rId12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11.00.100&amp;municipioSelecionado=3109006&amp;orgaoSelecionado=273&amp;mesInicialSelecionado=1&amp;mesFinalSelecionado=12&amp;rs%3AParameterLanguage=" TargetMode="External"/><Relationship Id="rId12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11.00.100&amp;municipioSelecionado=3109006&amp;orgaoSelecionado=273&amp;mesInicialSelecionado=1&amp;mesFinalSelecionado=12&amp;rs%3AParameterLanguage=" TargetMode="External"/><Relationship Id="rId12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13.00.100&amp;municipioSelecionado=3109006&amp;orgaoSelecionado=273&amp;mesInicialSelecionado=1&amp;mesFinalSelecionado=12&amp;rs%3AParameterLanguage=" TargetMode="External"/><Relationship Id="rId12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13.00.100&amp;municipioSelecionado=3109006&amp;orgaoSelecionado=273&amp;mesInicialSelecionado=1&amp;mesFinalSelecionado=12&amp;rs%3AParameterLanguage=" TargetMode="External"/><Relationship Id="rId12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94.00.100&amp;municipioSelecionado=3109006&amp;orgaoSelecionado=273&amp;mesInicialSelecionado=1&amp;mesFinalSelecionado=12&amp;rs%3AParameterLanguage=" TargetMode="External"/><Relationship Id="rId12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0001.23.692.0027.2129.3.1.90.94.00.100&amp;municipioSelecionado=3109006&amp;orgaoSelecionado=273&amp;mesInicialSelecionado=1&amp;mesFinalSelecionado=12&amp;rs%3AParameterLanguage=" TargetMode="External"/><Relationship Id="rId27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0.00.101&amp;municipioSelecionado=3109006&amp;orgaoSelecionado=273&amp;mesInicialSelecionado=1&amp;mesFinalSelecionado=12&amp;rs%3AParameterLanguage=" TargetMode="External"/><Relationship Id="rId27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0.00.119&amp;municipioSelecionado=3109006&amp;orgaoSelecionado=273&amp;mesInicialSelecionado=1&amp;mesFinalSelecionado=12&amp;rs%3AParameterLanguage=" TargetMode="External"/><Relationship Id="rId27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0.00.100&amp;municipioSelecionado=3109006&amp;orgaoSelecionado=273&amp;mesInicialSelecionado=1&amp;mesFinalSelecionado=12&amp;rs%3AParameterLanguage=" TargetMode="External"/><Relationship Id="rId27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2.00.101&amp;municipioSelecionado=3109006&amp;orgaoSelecionado=273&amp;mesInicialSelecionado=1&amp;mesFinalSelecionado=12&amp;rs%3AParameterLanguage=" TargetMode="External"/><Relationship Id="rId27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2.00.101&amp;municipioSelecionado=3109006&amp;orgaoSelecionado=273&amp;mesInicialSelecionado=1&amp;mesFinalSelecionado=12&amp;rs%3AParameterLanguage=" TargetMode="External"/><Relationship Id="rId27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6.00.101&amp;municipioSelecionado=3109006&amp;orgaoSelecionado=273&amp;mesInicialSelecionado=1&amp;mesFinalSelecionado=12&amp;rs%3AParameterLanguage=" TargetMode="External"/><Relationship Id="rId27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6.00.101&amp;municipioSelecionado=3109006&amp;orgaoSelecionado=273&amp;mesInicialSelecionado=1&amp;mesFinalSelecionado=12&amp;rs%3AParameterLanguage=" TargetMode="External"/><Relationship Id="rId27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9.00.101&amp;municipioSelecionado=3109006&amp;orgaoSelecionado=273&amp;mesInicialSelecionado=1&amp;mesFinalSelecionado=12&amp;rs%3AParameterLanguage=" TargetMode="External"/><Relationship Id="rId27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9.00.119&amp;municipioSelecionado=3109006&amp;orgaoSelecionado=273&amp;mesInicialSelecionado=1&amp;mesFinalSelecionado=12&amp;rs%3AParameterLanguage=" TargetMode="External"/><Relationship Id="rId27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05001.12.361.0012.2024.3.3.90.39.00.101&amp;municipioSelecionado=3109006&amp;orgaoSelecionado=273&amp;mesInicialSelecionado=1&amp;mesFinalSelecionado=12&amp;rs%3AParameterLanguage=" TargetMode="External"/><Relationship Id="rId72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9.00.100&amp;municipioSelecionado=3109006&amp;orgaoSelecionado=273&amp;mesInicialSelecionado=1&amp;mesFinalSelecionado=12&amp;rs%3AParameterLanguage=" TargetMode="External"/><Relationship Id="rId72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39.00.100&amp;municipioSelecionado=3109006&amp;orgaoSelecionado=273&amp;mesInicialSelecionado=1&amp;mesFinalSelecionado=12&amp;rs%3AParameterLanguage=" TargetMode="External"/><Relationship Id="rId72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47.00.100&amp;municipioSelecionado=3109006&amp;orgaoSelecionado=273&amp;mesInicialSelecionado=1&amp;mesFinalSelecionado=12&amp;rs%3AParameterLanguage=" TargetMode="External"/><Relationship Id="rId723"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3.3.90.47.00.100&amp;municipioSelecionado=3109006&amp;orgaoSelecionado=273&amp;mesInicialSelecionado=1&amp;mesFinalSelecionado=12&amp;rs%3AParameterLanguage=" TargetMode="External"/><Relationship Id="rId724"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4.4.90.52.00.100&amp;municipioSelecionado=3109006&amp;orgaoSelecionado=273&amp;mesInicialSelecionado=1&amp;mesFinalSelecionado=12&amp;rs%3AParameterLanguage=" TargetMode="External"/><Relationship Id="rId725"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1.4.4.90.52.00.100&amp;municipioSelecionado=3109006&amp;orgaoSelecionado=273&amp;mesInicialSelecionado=1&amp;mesFinalSelecionado=12&amp;rs%3AParameterLanguage=" TargetMode="External"/><Relationship Id="rId726"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6.4.4.90.52.00.100&amp;municipioSelecionado=3109006&amp;orgaoSelecionado=273&amp;mesInicialSelecionado=1&amp;mesFinalSelecionado=12&amp;rs%3AParameterLanguage=" TargetMode="External"/><Relationship Id="rId727"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1156.4.4.90.52.00.100&amp;municipioSelecionado=3109006&amp;orgaoSelecionado=273&amp;mesInicialSelecionado=1&amp;mesFinalSelecionado=12&amp;rs%3AParameterLanguage=" TargetMode="External"/><Relationship Id="rId728"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070.3.3.90.39.00.100&amp;municipioSelecionado=3109006&amp;orgaoSelecionado=273&amp;mesInicialSelecionado=1&amp;mesFinalSelecionado=12&amp;rs%3AParameterLanguage=" TargetMode="External"/><Relationship Id="rId729"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10001.08.244.0022.2070.3.3.90.39.00.100&amp;municipioSelecionado=3109006&amp;orgaoSelecionado=273&amp;mesInicialSelecionado=1&amp;mesFinalSelecionado=12&amp;rs%3AParameterLanguage=" TargetMode="External"/><Relationship Id="rId1400"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292.4.4.90.52.00.200&amp;municipioSelecionado=3109006&amp;orgaoSelecionado=273&amp;mesInicialSelecionado=1&amp;mesFinalSelecionado=12&amp;rs%3AParameterLanguage=" TargetMode="External"/><Relationship Id="rId1401"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1.3.3.90.39.00.200&amp;municipioSelecionado=3109006&amp;orgaoSelecionado=273&amp;mesInicialSelecionado=1&amp;mesFinalSelecionado=12&amp;rs%3AParameterLanguage=" TargetMode="External"/><Relationship Id="rId1402" Type="http://schemas.openxmlformats.org/officeDocument/2006/relationships/hyperlink" Target="https://relatorios.tce.mg.gov.br/ReportServer?%2FSICOM_Consulta%2FModulo_AM%2FRelatoriosComuns%2FDetalhamentos%2FUC10-MovimentacaoDotacaoOrcamentaria-RL&amp;exercicioSelecionado=2019&amp;dataSelecionada=10%2F04%2F2020%2000%3A00%3A00&amp;dotacaoSelecionada=02.02022003.13.392.0017.2351.3.3.90.39.00.200&amp;municipioSelecionado=3109006&amp;orgaoSelecionado=273&amp;mesInicialSelecionado=1&amp;mesFinalSelecionado=12&amp;rs%3AParameterLanguage="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relatorios.tce.mg.gov.br/ReportServer?%2FSICOM_Consulta%2FModulo_AM%2FRelatoriosComuns%2FUC06-CompReceita_Arvore-RL&amp;rs%3AStoredParametersID=i0zprnmv1uptlmmop1jnihig&amp;rs%3AParameterLanguage=" TargetMode="External"/><Relationship Id="rId4" Type="http://schemas.openxmlformats.org/officeDocument/2006/relationships/hyperlink" Target="https://relatorios.tce.mg.gov.br/ReportServer?%2FSICOM_Consulta%2FModulo_AM%2FRelatoriosComuns%2FUC04-Despesas-RL&amp;rs%3AStoredParametersID=s5nc2555wkgxomq4vohoyiy0&amp;rs%3AParameterLanguage=" TargetMode="External"/><Relationship Id="rId5" Type="http://schemas.openxmlformats.org/officeDocument/2006/relationships/hyperlink" Target="https://relatorios.tce.mg.gov.br/ReportServer?%2FSICOM_Consulta%2FModulo_AM%2FRelatoriosComuns%2FUC08-ConsultarDecretos-RL&amp;municipioSelecionado=3109006&amp;exercicioSelecionado=2019&amp;rs%3AParameterLanguage=" TargetMode="External"/><Relationship Id="rId6" Type="http://schemas.openxmlformats.org/officeDocument/2006/relationships/hyperlink" Target="https://relatorios.tce.mg.gov.br/ReportServer?%2FSICOM_Consulta%2FModulo_AM%2FRelatoriosComuns%2FUC04-Despesas-RL&amp;rs%3AStoredParametersID=4mynzkjclw2hz155ygu1ipqm&amp;rs%3AParameterLanguage=" TargetMode="External"/><Relationship Id="rId7" Type="http://schemas.openxmlformats.org/officeDocument/2006/relationships/hyperlink" Target="https://relatorios.tce.mg.gov.br/ReportServer?%2FSICOM_Consulta%2FModulo_AM%2FRelatoriosComuns%2FDetalhamentos%2FUC05-DetRelacaoEmpenho-RL&amp;municipioSelecionado=3109006&amp;exercicioSelecionado=2019&amp;mesInicialSelecionado=1&amp;mesFinalSelecionado=12&amp;orgaoSelecionado=272&amp;orgaoSelecionado=273&amp;rs%3AParameterLanguage=" TargetMode="External"/><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04%2F2020%2000%3A00%3A00&amp;tipoRemessaSelecionada=AM&amp;rs%3AParameterLanguage=" TargetMode="External"/><Relationship Id="rId2" Type="http://schemas.openxmlformats.org/officeDocument/2006/relationships/hyperlink" Target="https://relatorios.tce.mg.gov.br/ReportServer?%2FSICOM_Consulta%2FModulo_AM%2FRelatoriosComuns%2FUC18-ConsultarCaixaBanco-RL&amp;rs%3AStoredParametersID=zpdkyfzthod3bo55c0303g55&amp;rs%3AParameterLanguage="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relatorios.tce.mg.gov.br/ReportServer?%2FSICOM_Consulta%2FModulo_AM%2FRelatoriosComuns%2FUC06-CompReceita_Arvore-RL&amp;rs%3AStoredParametersID=ipyfn2aojatw0i551jyg40qa&amp;rs%3AParameterLanguage=" TargetMode="External"/><Relationship Id="rId4" Type="http://schemas.openxmlformats.org/officeDocument/2006/relationships/hyperlink" Target="https://relatorios.tce.mg.gov.br/ReportServer?%2FSICOM_Consulta%2FModulo_AM%2FRelatoriosComuns%2FUC04-Despesas-RL&amp;rs%3AStoredParametersID=gaux0c45q0d524ba4iddxxrt&amp;rs%3AParameterLanguage=" TargetMode="External"/><Relationship Id="rId5" Type="http://schemas.openxmlformats.org/officeDocument/2006/relationships/hyperlink" Target="https://relatorios.tce.mg.gov.br/ReportServer?%2FSICOM_Consulta%2FModulo_AM%2FRelatoriosComuns%2FUC08-ConsultarDecretos-RL&amp;municipioSelecionado=3109006&amp;exercicioSelecionado=2019&amp;rs%3AParameterLanguage=" TargetMode="External"/><Relationship Id="rId6" Type="http://schemas.openxmlformats.org/officeDocument/2006/relationships/hyperlink" Target="https://relatorios.tce.mg.gov.br/ReportServer?%2FSICOM_Consulta%2FModulo_AM%2FRelatoriosComuns%2FUC04-Despesas-RL&amp;rs%3AStoredParametersID=24y0af450wsns3axjsw30z55&amp;rs%3AParameterLanguage=" TargetMode="External"/><Relationship Id="rId7" Type="http://schemas.openxmlformats.org/officeDocument/2006/relationships/hyperlink" Target="https://relatorios.tce.mg.gov.br/ReportServer?%2FSICOM_Consulta%2FModulo_AM%2FRelatoriosComuns%2FDetalhamentos%2FUC05-DetRelacaoEmpenho-RL&amp;municipioSelecionado=3109006&amp;exercicioSelecionado=2019&amp;mesInicialSelecionado=1&amp;mesFinalSelecionado=12&amp;orgaoSelecionado=272&amp;orgaoSelecionado=273&amp;rs%3AParameterLanguage=" TargetMode="External"/><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18%2F2020%2000%3A00%3A00&amp;tipoRemessaSelecionada=AM&amp;rs%3AParameterLanguage=" TargetMode="External"/><Relationship Id="rId2" Type="http://schemas.openxmlformats.org/officeDocument/2006/relationships/hyperlink" Target="https://relatorios.tce.mg.gov.br/ReportServer?%2FSICOM_Consulta%2FModulo_AM%2FRelatoriosComuns%2FUC18-ConsultarCaixaBanco-RL&amp;rs%3AStoredParametersID=0mm0fd45vjfajl552lxsbz2i&amp;rs%3AParameterLanguage="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relatorios.tce.mg.gov.br/ReportServer?%2FSICOM_Consulta%2FMODULO_IP%2FRelatoriosComuns%2FUC00-RemessasCompleto-RL&amp;municipioSelecionado=3109006&amp;exercicioSelecionado=2019&amp;dataSelecionada=10%2F04%2F2020%2000%3A00%3A00&amp;tipoRemessaSelecionada=BLCT&amp;rs%3AParameterLanguage=" TargetMode="External"/></Relationships>
</file>

<file path=xl/worksheets/_rels/sheet5.xml.rels><?xml version="1.0" encoding="UTF-8" standalone="yes"?>
<Relationships xmlns="http://schemas.openxmlformats.org/package/2006/relationships"><Relationship Id="rId14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0.00.119&amp;municipioSelecionado=3109006&amp;orgaoSelecionado=273&amp;mesInicialSelecionado=1&amp;mesFinalSelecionado=12&amp;rs%3AParameterLanguage=" TargetMode="External"/><Relationship Id="rId14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0.00.246&amp;municipioSelecionado=3109006&amp;orgaoSelecionado=273&amp;mesInicialSelecionado=1&amp;mesFinalSelecionado=12&amp;rs%3AParameterLanguage=" TargetMode="External"/><Relationship Id="rId14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0.00.100&amp;municipioSelecionado=3109006&amp;orgaoSelecionado=273&amp;mesInicialSelecionado=1&amp;mesFinalSelecionado=12&amp;rs%3AParameterLanguage=" TargetMode="External"/><Relationship Id="rId14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2.00.101&amp;municipioSelecionado=3109006&amp;orgaoSelecionado=273&amp;mesInicialSelecionado=1&amp;mesFinalSelecionado=12&amp;rs%3AParameterLanguage=" TargetMode="External"/><Relationship Id="rId14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2.00.101&amp;municipioSelecionado=3109006&amp;orgaoSelecionado=273&amp;mesInicialSelecionado=1&amp;mesFinalSelecionado=12&amp;rs%3AParameterLanguage=" TargetMode="External"/><Relationship Id="rId14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6.00.101&amp;municipioSelecionado=3109006&amp;orgaoSelecionado=273&amp;mesInicialSelecionado=1&amp;mesFinalSelecionado=12&amp;rs%3AParameterLanguage=" TargetMode="External"/><Relationship Id="rId14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6.00.101&amp;municipioSelecionado=3109006&amp;orgaoSelecionado=273&amp;mesInicialSelecionado=1&amp;mesFinalSelecionado=12&amp;rs%3AParameterLanguage=" TargetMode="External"/><Relationship Id="rId14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9.00.101&amp;municipioSelecionado=3109006&amp;orgaoSelecionado=273&amp;mesInicialSelecionado=1&amp;mesFinalSelecionado=12&amp;rs%3AParameterLanguage=" TargetMode="External"/><Relationship Id="rId4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177.3.3.90.30.00.100&amp;municipioSelecionado=3109006&amp;orgaoSelecionado=273&amp;mesInicialSelecionado=1&amp;mesFinalSelecionado=12&amp;rs%3AParameterLanguage=" TargetMode="External"/><Relationship Id="rId4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177.3.3.90.30.00.100&amp;municipioSelecionado=3109006&amp;orgaoSelecionado=273&amp;mesInicialSelecionado=1&amp;mesFinalSelecionado=12&amp;rs%3AParameterLanguage=" TargetMode="External"/><Relationship Id="rId4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177.3.3.90.39.00.100&amp;municipioSelecionado=3109006&amp;orgaoSelecionado=273&amp;mesInicialSelecionado=1&amp;mesFinalSelecionado=12&amp;rs%3AParameterLanguage=" TargetMode="External"/><Relationship Id="rId4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177.3.3.90.39.00.100&amp;municipioSelecionado=3109006&amp;orgaoSelecionado=273&amp;mesInicialSelecionado=1&amp;mesFinalSelecionado=12&amp;rs%3AParameterLanguage=" TargetMode="External"/><Relationship Id="rId4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177.4.4.90.52.00.100&amp;municipioSelecionado=3109006&amp;orgaoSelecionado=273&amp;mesInicialSelecionado=1&amp;mesFinalSelecionado=12&amp;rs%3AParameterLanguage=" TargetMode="External"/><Relationship Id="rId4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177.4.4.90.52.00.100&amp;municipioSelecionado=3109006&amp;orgaoSelecionado=273&amp;mesInicialSelecionado=1&amp;mesFinalSelecionado=12&amp;rs%3AParameterLanguage=" TargetMode="External"/><Relationship Id="rId4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272.0012.2029.3.1.90.01.00.100&amp;municipioSelecionado=3109006&amp;orgaoSelecionado=273&amp;mesInicialSelecionado=1&amp;mesFinalSelecionado=12&amp;rs%3AParameterLanguage=" TargetMode="External"/><Relationship Id="rId4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272.0012.2029.3.1.90.01.00.100&amp;municipioSelecionado=3109006&amp;orgaoSelecionado=273&amp;mesInicialSelecionado=1&amp;mesFinalSelecionado=12&amp;rs%3AParameterLanguage=" TargetMode="External"/><Relationship Id="rId4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272.0012.2029.3.1.90.03.00.100&amp;municipioSelecionado=3109006&amp;orgaoSelecionado=273&amp;mesInicialSelecionado=1&amp;mesFinalSelecionado=12&amp;rs%3AParameterLanguage=" TargetMode="External"/><Relationship Id="rId4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272.0012.2029.3.1.90.03.00.100&amp;municipioSelecionado=3109006&amp;orgaoSelecionado=273&amp;mesInicialSelecionado=1&amp;mesFinalSelecionado=12&amp;rs%3AParameterLanguage=" TargetMode="External"/><Relationship Id="rId8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04.00.119&amp;municipioSelecionado=3109006&amp;orgaoSelecionado=273&amp;mesInicialSelecionado=1&amp;mesFinalSelecionado=12&amp;rs%3AParameterLanguage=" TargetMode="External"/><Relationship Id="rId8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04.00.101&amp;municipioSelecionado=3109006&amp;orgaoSelecionado=273&amp;mesInicialSelecionado=1&amp;mesFinalSelecionado=12&amp;rs%3AParameterLanguage=" TargetMode="External"/><Relationship Id="rId8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11.00.101&amp;municipioSelecionado=3109006&amp;orgaoSelecionado=273&amp;mesInicialSelecionado=1&amp;mesFinalSelecionado=12&amp;rs%3AParameterLanguage=" TargetMode="External"/><Relationship Id="rId8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11.00.118&amp;municipioSelecionado=3109006&amp;orgaoSelecionado=273&amp;mesInicialSelecionado=1&amp;mesFinalSelecionado=12&amp;rs%3AParameterLanguage=" TargetMode="External"/><Relationship Id="rId8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11.00.119&amp;municipioSelecionado=3109006&amp;orgaoSelecionado=273&amp;mesInicialSelecionado=1&amp;mesFinalSelecionado=12&amp;rs%3AParameterLanguage=" TargetMode="External"/><Relationship Id="rId8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11.00.101&amp;municipioSelecionado=3109006&amp;orgaoSelecionado=273&amp;mesInicialSelecionado=1&amp;mesFinalSelecionado=12&amp;rs%3AParameterLanguage=" TargetMode="External"/><Relationship Id="rId8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13.00.101&amp;municipioSelecionado=3109006&amp;orgaoSelecionado=273&amp;mesInicialSelecionado=1&amp;mesFinalSelecionado=12&amp;rs%3AParameterLanguage=" TargetMode="External"/><Relationship Id="rId8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13.00.118&amp;municipioSelecionado=3109006&amp;orgaoSelecionado=273&amp;mesInicialSelecionado=1&amp;mesFinalSelecionado=12&amp;rs%3AParameterLanguage=" TargetMode="External"/><Relationship Id="rId8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13.00.119&amp;municipioSelecionado=3109006&amp;orgaoSelecionado=273&amp;mesInicialSelecionado=1&amp;mesFinalSelecionado=12&amp;rs%3AParameterLanguage=" TargetMode="External"/><Relationship Id="rId8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13.00.101&amp;municipioSelecionado=3109006&amp;orgaoSelecionado=273&amp;mesInicialSelecionado=1&amp;mesFinalSelecionado=12&amp;rs%3AParameterLanguage=" TargetMode="External"/><Relationship Id="rId11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5.3.3.90.39.00.119&amp;municipioSelecionado=3109006&amp;orgaoSelecionado=273&amp;mesInicialSelecionado=1&amp;mesFinalSelecionado=12&amp;rs%3AParameterLanguage=" TargetMode="External"/><Relationship Id="rId11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5.3.3.90.39.00.145&amp;municipioSelecionado=3109006&amp;orgaoSelecionado=273&amp;mesInicialSelecionado=1&amp;mesFinalSelecionado=12&amp;rs%3AParameterLanguage=" TargetMode="External"/><Relationship Id="rId11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5.3.3.90.39.00.146&amp;municipioSelecionado=3109006&amp;orgaoSelecionado=273&amp;mesInicialSelecionado=1&amp;mesFinalSelecionado=12&amp;rs%3AParameterLanguage=" TargetMode="External"/><Relationship Id="rId11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5.3.3.90.39.00.147&amp;municipioSelecionado=3109006&amp;orgaoSelecionado=273&amp;mesInicialSelecionado=1&amp;mesFinalSelecionado=12&amp;rs%3AParameterLanguage=" TargetMode="External"/><Relationship Id="rId11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5.3.3.90.39.00.200&amp;municipioSelecionado=3109006&amp;orgaoSelecionado=273&amp;mesInicialSelecionado=1&amp;mesFinalSelecionado=12&amp;rs%3AParameterLanguage=" TargetMode="External"/><Relationship Id="rId11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5.3.3.90.39.00.100&amp;municipioSelecionado=3109006&amp;orgaoSelecionado=273&amp;mesInicialSelecionado=1&amp;mesFinalSelecionado=12&amp;rs%3AParameterLanguage=" TargetMode="External"/><Relationship Id="rId11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4.4.4.90.52.00.100&amp;municipioSelecionado=3109006&amp;orgaoSelecionado=273&amp;mesInicialSelecionado=1&amp;mesFinalSelecionado=12&amp;rs%3AParameterLanguage=" TargetMode="External"/><Relationship Id="rId11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4.4.4.90.52.00.101&amp;municipioSelecionado=3109006&amp;orgaoSelecionado=273&amp;mesInicialSelecionado=1&amp;mesFinalSelecionado=12&amp;rs%3AParameterLanguage=" TargetMode="External"/><Relationship Id="rId11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4.4.4.90.52.00.122&amp;municipioSelecionado=3109006&amp;orgaoSelecionado=273&amp;mesInicialSelecionado=1&amp;mesFinalSelecionado=12&amp;rs%3AParameterLanguage=" TargetMode="External"/><Relationship Id="rId11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4.4.4.90.52.00.146&amp;municipioSelecionado=3109006&amp;orgaoSelecionado=273&amp;mesInicialSelecionado=1&amp;mesFinalSelecionado=12&amp;rs%3AParameterLanguage=" TargetMode="External"/><Relationship Id="rId15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9.00.101&amp;municipioSelecionado=3109006&amp;orgaoSelecionado=273&amp;mesInicialSelecionado=1&amp;mesFinalSelecionado=12&amp;rs%3AParameterLanguage=" TargetMode="External"/><Relationship Id="rId15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47.00.101&amp;municipioSelecionado=3109006&amp;orgaoSelecionado=273&amp;mesInicialSelecionado=1&amp;mesFinalSelecionado=12&amp;rs%3AParameterLanguage=" TargetMode="External"/><Relationship Id="rId15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47.00.101&amp;municipioSelecionado=3109006&amp;orgaoSelecionado=273&amp;mesInicialSelecionado=1&amp;mesFinalSelecionado=12&amp;rs%3AParameterLanguage=" TargetMode="External"/><Relationship Id="rId1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13.00.119&amp;municipioSelecionado=3109006&amp;orgaoSelecionado=273&amp;mesInicialSelecionado=1&amp;mesFinalSelecionado=12&amp;rs%3AParameterLanguage=" TargetMode="External"/><Relationship Id="rId1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13.00.101&amp;municipioSelecionado=3109006&amp;orgaoSelecionado=273&amp;mesInicialSelecionado=1&amp;mesFinalSelecionado=12&amp;rs%3AParameterLanguage=" TargetMode="External"/><Relationship Id="rId1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94.00.100&amp;municipioSelecionado=3109006&amp;orgaoSelecionado=273&amp;mesInicialSelecionado=1&amp;mesFinalSelecionado=12&amp;rs%3AParameterLanguage=" TargetMode="External"/><Relationship Id="rId1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94.00.101&amp;municipioSelecionado=3109006&amp;orgaoSelecionado=273&amp;mesInicialSelecionado=1&amp;mesFinalSelecionado=12&amp;rs%3AParameterLanguage=" TargetMode="External"/><Relationship Id="rId1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94.00.100&amp;municipioSelecionado=3109006&amp;orgaoSelecionado=273&amp;mesInicialSelecionado=1&amp;mesFinalSelecionado=12&amp;rs%3AParameterLanguage=" TargetMode="External"/><Relationship Id="rId1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14.00.100&amp;municipioSelecionado=3109006&amp;orgaoSelecionado=273&amp;mesInicialSelecionado=1&amp;mesFinalSelecionado=12&amp;rs%3AParameterLanguage=" TargetMode="External"/><Relationship Id="rId1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14.00.100&amp;municipioSelecionado=3109006&amp;orgaoSelecionado=273&amp;mesInicialSelecionado=1&amp;mesFinalSelecionado=12&amp;rs%3AParameterLanguage=" TargetMode="External"/><Relationship Id="rId1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0.00.100&amp;municipioSelecionado=3109006&amp;orgaoSelecionado=273&amp;mesInicialSelecionado=1&amp;mesFinalSelecionado=12&amp;rs%3AParameterLanguage=" TargetMode="External"/><Relationship Id="rId1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0.00.101&amp;municipioSelecionado=3109006&amp;orgaoSelecionado=273&amp;mesInicialSelecionado=1&amp;mesFinalSelecionado=12&amp;rs%3AParameterLanguage=" TargetMode="External"/><Relationship Id="rId1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0.00.100&amp;municipioSelecionado=3109006&amp;orgaoSelecionado=273&amp;mesInicialSelecionado=1&amp;mesFinalSelecionado=12&amp;rs%3AParameterLanguage=" TargetMode="External"/><Relationship Id="rId15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1016.4.4.90.52.00.100&amp;municipioSelecionado=3109006&amp;orgaoSelecionado=273&amp;mesInicialSelecionado=1&amp;mesFinalSelecionado=12&amp;rs%3AParameterLanguage=" TargetMode="External"/><Relationship Id="rId15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1016.4.4.90.52.00.100&amp;municipioSelecionado=3109006&amp;orgaoSelecionado=273&amp;mesInicialSelecionado=1&amp;mesFinalSelecionado=12&amp;rs%3AParameterLanguage=" TargetMode="External"/><Relationship Id="rId15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1.90.04.00.100&amp;municipioSelecionado=3109006&amp;orgaoSelecionado=273&amp;mesInicialSelecionado=1&amp;mesFinalSelecionado=12&amp;rs%3AParameterLanguage=" TargetMode="External"/><Relationship Id="rId15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1.90.04.00.100&amp;municipioSelecionado=3109006&amp;orgaoSelecionado=273&amp;mesInicialSelecionado=1&amp;mesFinalSelecionado=12&amp;rs%3AParameterLanguage=" TargetMode="External"/><Relationship Id="rId15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1.90.11.00.100&amp;municipioSelecionado=3109006&amp;orgaoSelecionado=273&amp;mesInicialSelecionado=1&amp;mesFinalSelecionado=12&amp;rs%3AParameterLanguage=" TargetMode="External"/><Relationship Id="rId15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1.90.11.00.100&amp;municipioSelecionado=3109006&amp;orgaoSelecionado=273&amp;mesInicialSelecionado=1&amp;mesFinalSelecionado=12&amp;rs%3AParameterLanguage=" TargetMode="External"/><Relationship Id="rId15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1.90.13.00.100&amp;municipioSelecionado=3109006&amp;orgaoSelecionado=273&amp;mesInicialSelecionado=1&amp;mesFinalSelecionado=12&amp;rs%3AParameterLanguage=" TargetMode="External"/><Relationship Id="rId5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06.0012.2028.3.3.90.30.00.100&amp;municipioSelecionado=3109006&amp;orgaoSelecionado=273&amp;mesInicialSelecionado=1&amp;mesFinalSelecionado=12&amp;rs%3AParameterLanguage=" TargetMode="External"/><Relationship Id="rId5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06.0012.2028.3.3.90.30.00.144&amp;municipioSelecionado=3109006&amp;orgaoSelecionado=273&amp;mesInicialSelecionado=1&amp;mesFinalSelecionado=12&amp;rs%3AParameterLanguage=" TargetMode="External"/><Relationship Id="rId5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06.0012.2028.3.3.90.30.00.244&amp;municipioSelecionado=3109006&amp;orgaoSelecionado=273&amp;mesInicialSelecionado=1&amp;mesFinalSelecionado=12&amp;rs%3AParameterLanguage=" TargetMode="External"/><Relationship Id="rId5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06.0012.2028.3.3.90.30.00.100&amp;municipioSelecionado=3109006&amp;orgaoSelecionado=273&amp;mesInicialSelecionado=1&amp;mesFinalSelecionado=12&amp;rs%3AParameterLanguage=" TargetMode="External"/><Relationship Id="rId5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06.0013.2174.3.3.90.30.00.100&amp;municipioSelecionado=3109006&amp;orgaoSelecionado=273&amp;mesInicialSelecionado=1&amp;mesFinalSelecionado=12&amp;rs%3AParameterLanguage=" TargetMode="External"/><Relationship Id="rId5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06.0013.2174.3.3.90.30.00.144&amp;municipioSelecionado=3109006&amp;orgaoSelecionado=273&amp;mesInicialSelecionado=1&amp;mesFinalSelecionado=12&amp;rs%3AParameterLanguage=" TargetMode="External"/><Relationship Id="rId5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06.0013.2174.3.3.90.30.00.244&amp;municipioSelecionado=3109006&amp;orgaoSelecionado=273&amp;mesInicialSelecionado=1&amp;mesFinalSelecionado=12&amp;rs%3AParameterLanguage=" TargetMode="External"/><Relationship Id="rId5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06.0013.2174.3.3.90.30.00.100&amp;municipioSelecionado=3109006&amp;orgaoSelecionado=273&amp;mesInicialSelecionado=1&amp;mesFinalSelecionado=12&amp;rs%3AParameterLanguage=" TargetMode="External"/><Relationship Id="rId5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3.3.90.30.00.246&amp;municipioSelecionado=3109006&amp;orgaoSelecionado=273&amp;mesInicialSelecionado=1&amp;mesFinalSelecionado=12&amp;rs%3AParameterLanguage=" TargetMode="External"/><Relationship Id="rId5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3.3.90.30.00.246&amp;municipioSelecionado=3109006&amp;orgaoSelecionado=273&amp;mesInicialSelecionado=1&amp;mesFinalSelecionado=12&amp;rs%3AParameterLanguage=" TargetMode="External"/><Relationship Id="rId9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92.00.101&amp;municipioSelecionado=3109006&amp;orgaoSelecionado=273&amp;mesInicialSelecionado=1&amp;mesFinalSelecionado=12&amp;rs%3AParameterLanguage=" TargetMode="External"/><Relationship Id="rId9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92.00.101&amp;municipioSelecionado=3109006&amp;orgaoSelecionado=273&amp;mesInicialSelecionado=1&amp;mesFinalSelecionado=12&amp;rs%3AParameterLanguage=" TargetMode="External"/><Relationship Id="rId9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94.00.100&amp;municipioSelecionado=3109006&amp;orgaoSelecionado=273&amp;mesInicialSelecionado=1&amp;mesFinalSelecionado=12&amp;rs%3AParameterLanguage=" TargetMode="External"/><Relationship Id="rId9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94.00.101&amp;municipioSelecionado=3109006&amp;orgaoSelecionado=273&amp;mesInicialSelecionado=1&amp;mesFinalSelecionado=12&amp;rs%3AParameterLanguage=" TargetMode="External"/><Relationship Id="rId9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94.00.100&amp;municipioSelecionado=3109006&amp;orgaoSelecionado=273&amp;mesInicialSelecionado=1&amp;mesFinalSelecionado=12&amp;rs%3AParameterLanguage=" TargetMode="External"/><Relationship Id="rId9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0.00.100&amp;municipioSelecionado=3109006&amp;orgaoSelecionado=273&amp;mesInicialSelecionado=1&amp;mesFinalSelecionado=12&amp;rs%3AParameterLanguage=" TargetMode="External"/><Relationship Id="rId9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0.00.101&amp;municipioSelecionado=3109006&amp;orgaoSelecionado=273&amp;mesInicialSelecionado=1&amp;mesFinalSelecionado=12&amp;rs%3AParameterLanguage=" TargetMode="External"/><Relationship Id="rId9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0.00.119&amp;municipioSelecionado=3109006&amp;orgaoSelecionado=273&amp;mesInicialSelecionado=1&amp;mesFinalSelecionado=12&amp;rs%3AParameterLanguage=" TargetMode="External"/><Relationship Id="rId9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0.00.100&amp;municipioSelecionado=3109006&amp;orgaoSelecionado=273&amp;mesInicialSelecionado=1&amp;mesFinalSelecionado=12&amp;rs%3AParameterLanguage=" TargetMode="External"/><Relationship Id="rId9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2.00.101&amp;municipioSelecionado=3109006&amp;orgaoSelecionado=273&amp;mesInicialSelecionado=1&amp;mesFinalSelecionado=12&amp;rs%3AParameterLanguage=" TargetMode="External"/><Relationship Id="rId12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4.4.4.90.52.00.100&amp;municipioSelecionado=3109006&amp;orgaoSelecionado=273&amp;mesInicialSelecionado=1&amp;mesFinalSelecionado=12&amp;rs%3AParameterLanguage=" TargetMode="External"/><Relationship Id="rId12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5.4.4.90.51.00.101&amp;municipioSelecionado=3109006&amp;orgaoSelecionado=273&amp;mesInicialSelecionado=1&amp;mesFinalSelecionado=12&amp;rs%3AParameterLanguage=" TargetMode="External"/><Relationship Id="rId12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5.4.4.90.51.00.122&amp;municipioSelecionado=3109006&amp;orgaoSelecionado=273&amp;mesInicialSelecionado=1&amp;mesFinalSelecionado=12&amp;rs%3AParameterLanguage=" TargetMode="External"/><Relationship Id="rId12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5.4.4.90.51.00.146&amp;municipioSelecionado=3109006&amp;orgaoSelecionado=273&amp;mesInicialSelecionado=1&amp;mesFinalSelecionado=12&amp;rs%3AParameterLanguage=" TargetMode="External"/><Relationship Id="rId12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1015.4.4.90.51.00.101&amp;municipioSelecionado=3109006&amp;orgaoSelecionado=273&amp;mesInicialSelecionado=1&amp;mesFinalSelecionado=12&amp;rs%3AParameterLanguage=" TargetMode="External"/><Relationship Id="rId12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04.00.101&amp;municipioSelecionado=3109006&amp;orgaoSelecionado=273&amp;mesInicialSelecionado=1&amp;mesFinalSelecionado=12&amp;rs%3AParameterLanguage=" TargetMode="External"/><Relationship Id="rId12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04.00.118&amp;municipioSelecionado=3109006&amp;orgaoSelecionado=273&amp;mesInicialSelecionado=1&amp;mesFinalSelecionado=12&amp;rs%3AParameterLanguage=" TargetMode="External"/><Relationship Id="rId12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04.00.119&amp;municipioSelecionado=3109006&amp;orgaoSelecionado=273&amp;mesInicialSelecionado=1&amp;mesFinalSelecionado=12&amp;rs%3AParameterLanguage=" TargetMode="External"/><Relationship Id="rId12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04.00.101&amp;municipioSelecionado=3109006&amp;orgaoSelecionado=273&amp;mesInicialSelecionado=1&amp;mesFinalSelecionado=12&amp;rs%3AParameterLanguage=" TargetMode="External"/><Relationship Id="rId12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11.00.101&amp;municipioSelecionado=3109006&amp;orgaoSelecionado=273&amp;mesInicialSelecionado=1&amp;mesFinalSelecionado=12&amp;rs%3AParameterLanguage=" TargetMode="External"/><Relationship Id="rId16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1.90.13.00.100&amp;municipioSelecionado=3109006&amp;orgaoSelecionado=273&amp;mesInicialSelecionado=1&amp;mesFinalSelecionado=12&amp;rs%3AParameterLanguage=" TargetMode="External"/><Relationship Id="rId16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1.90.94.00.100&amp;municipioSelecionado=3109006&amp;orgaoSelecionado=273&amp;mesInicialSelecionado=1&amp;mesFinalSelecionado=12&amp;rs%3AParameterLanguage=" TargetMode="External"/><Relationship Id="rId16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1.90.94.00.100&amp;municipioSelecionado=3109006&amp;orgaoSelecionado=273&amp;mesInicialSelecionado=1&amp;mesFinalSelecionado=12&amp;rs%3AParameterLanguage=" TargetMode="External"/><Relationship Id="rId2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3.00.100&amp;municipioSelecionado=3109006&amp;orgaoSelecionado=273&amp;mesInicialSelecionado=1&amp;mesFinalSelecionado=12&amp;rs%3AParameterLanguage=" TargetMode="External"/><Relationship Id="rId2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3.00.100&amp;municipioSelecionado=3109006&amp;orgaoSelecionado=273&amp;mesInicialSelecionado=1&amp;mesFinalSelecionado=12&amp;rs%3AParameterLanguage=" TargetMode="External"/><Relationship Id="rId2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6.00.100&amp;municipioSelecionado=3109006&amp;orgaoSelecionado=273&amp;mesInicialSelecionado=1&amp;mesFinalSelecionado=12&amp;rs%3AParameterLanguage=" TargetMode="External"/><Relationship Id="rId2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6.00.101&amp;municipioSelecionado=3109006&amp;orgaoSelecionado=273&amp;mesInicialSelecionado=1&amp;mesFinalSelecionado=12&amp;rs%3AParameterLanguage=" TargetMode="External"/><Relationship Id="rId2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6.00.100&amp;municipioSelecionado=3109006&amp;orgaoSelecionado=273&amp;mesInicialSelecionado=1&amp;mesFinalSelecionado=12&amp;rs%3AParameterLanguage=" TargetMode="External"/><Relationship Id="rId2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9.00.100&amp;municipioSelecionado=3109006&amp;orgaoSelecionado=273&amp;mesInicialSelecionado=1&amp;mesFinalSelecionado=12&amp;rs%3AParameterLanguage=" TargetMode="External"/><Relationship Id="rId2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9.00.101&amp;municipioSelecionado=3109006&amp;orgaoSelecionado=273&amp;mesInicialSelecionado=1&amp;mesFinalSelecionado=12&amp;rs%3AParameterLanguage=" TargetMode="External"/><Relationship Id="rId2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39.00.100&amp;municipioSelecionado=3109006&amp;orgaoSelecionado=273&amp;mesInicialSelecionado=1&amp;mesFinalSelecionado=12&amp;rs%3AParameterLanguage=" TargetMode="External"/><Relationship Id="rId2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47.00.101&amp;municipioSelecionado=3109006&amp;orgaoSelecionado=273&amp;mesInicialSelecionado=1&amp;mesFinalSelecionado=12&amp;rs%3AParameterLanguage=" TargetMode="External"/><Relationship Id="rId2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47.00.101&amp;municipioSelecionado=3109006&amp;orgaoSelecionado=273&amp;mesInicialSelecionado=1&amp;mesFinalSelecionado=12&amp;rs%3AParameterLanguage=" TargetMode="External"/><Relationship Id="rId16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3.90.30.00.100&amp;municipioSelecionado=3109006&amp;orgaoSelecionado=273&amp;mesInicialSelecionado=1&amp;mesFinalSelecionado=12&amp;rs%3AParameterLanguage=" TargetMode="External"/><Relationship Id="rId16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3.90.30.00.144&amp;municipioSelecionado=3109006&amp;orgaoSelecionado=273&amp;mesInicialSelecionado=1&amp;mesFinalSelecionado=12&amp;rs%3AParameterLanguage=" TargetMode="External"/><Relationship Id="rId16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3.90.30.00.244&amp;municipioSelecionado=3109006&amp;orgaoSelecionado=273&amp;mesInicialSelecionado=1&amp;mesFinalSelecionado=12&amp;rs%3AParameterLanguage=" TargetMode="External"/><Relationship Id="rId16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3.90.30.00.100&amp;municipioSelecionado=3109006&amp;orgaoSelecionado=273&amp;mesInicialSelecionado=1&amp;mesFinalSelecionado=12&amp;rs%3AParameterLanguage=" TargetMode="External"/><Relationship Id="rId16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3.90.32.00.100&amp;municipioSelecionado=3109006&amp;orgaoSelecionado=273&amp;mesInicialSelecionado=1&amp;mesFinalSelecionado=12&amp;rs%3AParameterLanguage=" TargetMode="External"/><Relationship Id="rId16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6.0014.2033.3.3.90.32.00.100&amp;municipioSelecionado=3109006&amp;orgaoSelecionado=273&amp;mesInicialSelecionado=1&amp;mesFinalSelecionado=12&amp;rs%3AParameterLanguage=" TargetMode="External"/><Relationship Id="rId6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3.3.90.39.00.101&amp;municipioSelecionado=3109006&amp;orgaoSelecionado=273&amp;mesInicialSelecionado=1&amp;mesFinalSelecionado=12&amp;rs%3AParameterLanguage=" TargetMode="External"/><Relationship Id="rId6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3.3.90.39.00.119&amp;municipioSelecionado=3109006&amp;orgaoSelecionado=273&amp;mesInicialSelecionado=1&amp;mesFinalSelecionado=12&amp;rs%3AParameterLanguage=" TargetMode="External"/><Relationship Id="rId6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3.3.90.39.00.101&amp;municipioSelecionado=3109006&amp;orgaoSelecionado=273&amp;mesInicialSelecionado=1&amp;mesFinalSelecionado=12&amp;rs%3AParameterLanguage=" TargetMode="External"/><Relationship Id="rId6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4.4.90.51.00.101&amp;municipioSelecionado=3109006&amp;orgaoSelecionado=273&amp;mesInicialSelecionado=1&amp;mesFinalSelecionado=12&amp;rs%3AParameterLanguage=" TargetMode="External"/><Relationship Id="rId6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4.4.90.51.00.119&amp;municipioSelecionado=3109006&amp;orgaoSelecionado=273&amp;mesInicialSelecionado=1&amp;mesFinalSelecionado=12&amp;rs%3AParameterLanguage=" TargetMode="External"/><Relationship Id="rId6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4.4.90.51.00.122&amp;municipioSelecionado=3109006&amp;orgaoSelecionado=273&amp;mesInicialSelecionado=1&amp;mesFinalSelecionado=12&amp;rs%3AParameterLanguage=" TargetMode="External"/><Relationship Id="rId6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4.4.90.51.00.146&amp;municipioSelecionado=3109006&amp;orgaoSelecionado=273&amp;mesInicialSelecionado=1&amp;mesFinalSelecionado=12&amp;rs%3AParameterLanguage=" TargetMode="External"/><Relationship Id="rId6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0.4.4.90.51.00.101&amp;municipioSelecionado=3109006&amp;orgaoSelecionado=273&amp;mesInicialSelecionado=1&amp;mesFinalSelecionado=12&amp;rs%3AParameterLanguage=" TargetMode="External"/><Relationship Id="rId6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1.4.4.90.51.00.100&amp;municipioSelecionado=3109006&amp;orgaoSelecionado=273&amp;mesInicialSelecionado=1&amp;mesFinalSelecionado=12&amp;rs%3AParameterLanguage=" TargetMode="External"/><Relationship Id="rId6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1.4.4.90.51.00.101&amp;municipioSelecionado=3109006&amp;orgaoSelecionado=273&amp;mesInicialSelecionado=1&amp;mesFinalSelecionado=12&amp;rs%3AParameterLanguage=" TargetMode="External"/><Relationship Id="rId13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11.00.118&amp;municipioSelecionado=3109006&amp;orgaoSelecionado=273&amp;mesInicialSelecionado=1&amp;mesFinalSelecionado=12&amp;rs%3AParameterLanguage=" TargetMode="External"/><Relationship Id="rId13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11.00.119&amp;municipioSelecionado=3109006&amp;orgaoSelecionado=273&amp;mesInicialSelecionado=1&amp;mesFinalSelecionado=12&amp;rs%3AParameterLanguage=" TargetMode="External"/><Relationship Id="rId13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11.00.101&amp;municipioSelecionado=3109006&amp;orgaoSelecionado=273&amp;mesInicialSelecionado=1&amp;mesFinalSelecionado=12&amp;rs%3AParameterLanguage=" TargetMode="External"/><Relationship Id="rId13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13.00.101&amp;municipioSelecionado=3109006&amp;orgaoSelecionado=273&amp;mesInicialSelecionado=1&amp;mesFinalSelecionado=12&amp;rs%3AParameterLanguage=" TargetMode="External"/><Relationship Id="rId13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13.00.118&amp;municipioSelecionado=3109006&amp;orgaoSelecionado=273&amp;mesInicialSelecionado=1&amp;mesFinalSelecionado=12&amp;rs%3AParameterLanguage=" TargetMode="External"/><Relationship Id="rId13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13.00.119&amp;municipioSelecionado=3109006&amp;orgaoSelecionado=273&amp;mesInicialSelecionado=1&amp;mesFinalSelecionado=12&amp;rs%3AParameterLanguage=" TargetMode="External"/><Relationship Id="rId13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13.00.101&amp;municipioSelecionado=3109006&amp;orgaoSelecionado=273&amp;mesInicialSelecionado=1&amp;mesFinalSelecionado=12&amp;rs%3AParameterLanguage=" TargetMode="External"/><Relationship Id="rId13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94.00.100&amp;municipioSelecionado=3109006&amp;orgaoSelecionado=273&amp;mesInicialSelecionado=1&amp;mesFinalSelecionado=12&amp;rs%3AParameterLanguage=" TargetMode="External"/><Relationship Id="rId13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94.00.101&amp;municipioSelecionado=3109006&amp;orgaoSelecionado=273&amp;mesInicialSelecionado=1&amp;mesFinalSelecionado=12&amp;rs%3AParameterLanguage=" TargetMode="External"/><Relationship Id="rId13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1.90.94.00.100&amp;municipioSelecionado=3109006&amp;orgaoSelecionado=273&amp;mesInicialSelecionado=1&amp;mesFinalSelecionado=12&amp;rs%3AParameterLanguage=" TargetMode="External"/><Relationship Id="rId3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93.00.100&amp;municipioSelecionado=3109006&amp;orgaoSelecionado=273&amp;mesInicialSelecionado=1&amp;mesFinalSelecionado=12&amp;rs%3AParameterLanguage=" TargetMode="External"/><Relationship Id="rId3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93.00.122&amp;municipioSelecionado=3109006&amp;orgaoSelecionado=273&amp;mesInicialSelecionado=1&amp;mesFinalSelecionado=12&amp;rs%3AParameterLanguage=" TargetMode="External"/><Relationship Id="rId3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93.00.146&amp;municipioSelecionado=3109006&amp;orgaoSelecionado=273&amp;mesInicialSelecionado=1&amp;mesFinalSelecionado=12&amp;rs%3AParameterLanguage=" TargetMode="External"/><Relationship Id="rId3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3.90.93.00.100&amp;municipioSelecionado=3109006&amp;orgaoSelecionado=273&amp;mesInicialSelecionado=1&amp;mesFinalSelecionado=12&amp;rs%3AParameterLanguage=" TargetMode="External"/><Relationship Id="rId3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1.3.3.50.41.00.100&amp;municipioSelecionado=3109006&amp;orgaoSelecionado=273&amp;mesInicialSelecionado=1&amp;mesFinalSelecionado=12&amp;rs%3AParameterLanguage=" TargetMode="External"/><Relationship Id="rId3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1.3.3.50.41.00.100&amp;municipioSelecionado=3109006&amp;orgaoSelecionado=273&amp;mesInicialSelecionado=1&amp;mesFinalSelecionado=12&amp;rs%3AParameterLanguage=" TargetMode="External"/><Relationship Id="rId3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3.3.3.50.43.00.101&amp;municipioSelecionado=3109006&amp;orgaoSelecionado=273&amp;mesInicialSelecionado=1&amp;mesFinalSelecionado=12&amp;rs%3AParameterLanguage=" TargetMode="External"/><Relationship Id="rId3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3.3.3.50.43.00.101&amp;municipioSelecionado=3109006&amp;orgaoSelecionado=273&amp;mesInicialSelecionado=1&amp;mesFinalSelecionado=12&amp;rs%3AParameterLanguage=" TargetMode="External"/><Relationship Id="rId3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167.3.3.90.46.00.101&amp;municipioSelecionado=3109006&amp;orgaoSelecionado=273&amp;mesInicialSelecionado=1&amp;mesFinalSelecionado=12&amp;rs%3AParameterLanguage=" TargetMode="External"/><Relationship Id="rId3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167.3.3.90.46.00.101&amp;municipioSelecionado=3109006&amp;orgaoSelecionado=273&amp;mesInicialSelecionado=1&amp;mesFinalSelecionado=12&amp;rs%3AParameterLanguage=" TargetMode="External"/><Relationship Id="rId7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1.4.4.90.51.00.119&amp;municipioSelecionado=3109006&amp;orgaoSelecionado=273&amp;mesInicialSelecionado=1&amp;mesFinalSelecionado=12&amp;rs%3AParameterLanguage=" TargetMode="External"/><Relationship Id="rId7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1.1011.4.4.90.51.00.100&amp;municipioSelecionado=3109006&amp;orgaoSelecionado=273&amp;mesInicialSelecionado=1&amp;mesFinalSelecionado=12&amp;rs%3AParameterLanguage=" TargetMode="External"/><Relationship Id="rId7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1012.4.4.90.52.00.100&amp;municipioSelecionado=3109006&amp;orgaoSelecionado=273&amp;mesInicialSelecionado=1&amp;mesFinalSelecionado=12&amp;rs%3AParameterLanguage=" TargetMode="External"/><Relationship Id="rId7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1012.4.4.90.52.00.101&amp;municipioSelecionado=3109006&amp;orgaoSelecionado=273&amp;mesInicialSelecionado=1&amp;mesFinalSelecionado=12&amp;rs%3AParameterLanguage=" TargetMode="External"/><Relationship Id="rId7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1012.4.4.90.52.00.122&amp;municipioSelecionado=3109006&amp;orgaoSelecionado=273&amp;mesInicialSelecionado=1&amp;mesFinalSelecionado=12&amp;rs%3AParameterLanguage=" TargetMode="External"/><Relationship Id="rId7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1012.4.4.90.52.00.146&amp;municipioSelecionado=3109006&amp;orgaoSelecionado=273&amp;mesInicialSelecionado=1&amp;mesFinalSelecionado=12&amp;rs%3AParameterLanguage=" TargetMode="External"/><Relationship Id="rId7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1012.4.4.90.52.00.246&amp;municipioSelecionado=3109006&amp;orgaoSelecionado=273&amp;mesInicialSelecionado=1&amp;mesFinalSelecionado=12&amp;rs%3AParameterLanguage=" TargetMode="External"/><Relationship Id="rId7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1012.4.4.90.52.00.100&amp;municipioSelecionado=3109006&amp;orgaoSelecionado=273&amp;mesInicialSelecionado=1&amp;mesFinalSelecionado=12&amp;rs%3AParameterLanguage=" TargetMode="External"/><Relationship Id="rId7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04.00.101&amp;municipioSelecionado=3109006&amp;orgaoSelecionado=273&amp;mesInicialSelecionado=1&amp;mesFinalSelecionado=12&amp;rs%3AParameterLanguage=" TargetMode="External"/><Relationship Id="rId7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1.90.04.00.118&amp;municipioSelecionado=3109006&amp;orgaoSelecionado=273&amp;mesInicialSelecionado=1&amp;mesFinalSelecionado=12&amp;rs%3AParameterLanguage=" TargetMode="External"/><Relationship Id="rId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1008.4.4.90.52.00.100&amp;municipioSelecionado=3109006&amp;orgaoSelecionado=273&amp;mesInicialSelecionado=1&amp;mesFinalSelecionado=12&amp;rs%3AParameterLanguage=" TargetMode="External"/><Relationship Id="rId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1008.4.4.90.52.00.100&amp;municipioSelecionado=3109006&amp;orgaoSelecionado=273&amp;mesInicialSelecionado=1&amp;mesFinalSelecionado=12&amp;rs%3AParameterLanguage=" TargetMode="External"/><Relationship Id="rId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04.00.101&amp;municipioSelecionado=3109006&amp;orgaoSelecionado=273&amp;mesInicialSelecionado=1&amp;mesFinalSelecionado=12&amp;rs%3AParameterLanguage=" TargetMode="External"/><Relationship Id="rId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04.00.119&amp;municipioSelecionado=3109006&amp;orgaoSelecionado=273&amp;mesInicialSelecionado=1&amp;mesFinalSelecionado=12&amp;rs%3AParameterLanguage=" TargetMode="External"/><Relationship Id="rId10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2.00.101&amp;municipioSelecionado=3109006&amp;orgaoSelecionado=273&amp;mesInicialSelecionado=1&amp;mesFinalSelecionado=12&amp;rs%3AParameterLanguage=" TargetMode="External"/><Relationship Id="rId10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6.00.101&amp;municipioSelecionado=3109006&amp;orgaoSelecionado=273&amp;mesInicialSelecionado=1&amp;mesFinalSelecionado=12&amp;rs%3AParameterLanguage=" TargetMode="External"/><Relationship Id="rId102"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6.00.101&amp;municipioSelecionado=3109006&amp;orgaoSelecionado=273&amp;mesInicialSelecionado=1&amp;mesFinalSelecionado=12&amp;rs%3AParameterLanguage=" TargetMode="External"/><Relationship Id="rId103"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9.00.101&amp;municipioSelecionado=3109006&amp;orgaoSelecionado=273&amp;mesInicialSelecionado=1&amp;mesFinalSelecionado=12&amp;rs%3AParameterLanguage=" TargetMode="External"/><Relationship Id="rId104"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9.00.119&amp;municipioSelecionado=3109006&amp;orgaoSelecionado=273&amp;mesInicialSelecionado=1&amp;mesFinalSelecionado=12&amp;rs%3AParameterLanguage=" TargetMode="External"/><Relationship Id="rId10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39.00.101&amp;municipioSelecionado=3109006&amp;orgaoSelecionado=273&amp;mesInicialSelecionado=1&amp;mesFinalSelecionado=12&amp;rs%3AParameterLanguage=" TargetMode="External"/><Relationship Id="rId10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47.00.100&amp;municipioSelecionado=3109006&amp;orgaoSelecionado=273&amp;mesInicialSelecionado=1&amp;mesFinalSelecionado=12&amp;rs%3AParameterLanguage=" TargetMode="External"/><Relationship Id="rId10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4.3.3.90.47.00.100&amp;municipioSelecionado=3109006&amp;orgaoSelecionado=273&amp;mesInicialSelecionado=1&amp;mesFinalSelecionado=12&amp;rs%3AParameterLanguage=" TargetMode="External"/><Relationship Id="rId10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5.3.3.90.39.00.100&amp;municipioSelecionado=3109006&amp;orgaoSelecionado=273&amp;mesInicialSelecionado=1&amp;mesFinalSelecionado=12&amp;rs%3AParameterLanguage=" TargetMode="External"/><Relationship Id="rId10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1.0012.2025.3.3.90.39.00.101&amp;municipioSelecionado=3109006&amp;orgaoSelecionado=273&amp;mesInicialSelecionado=1&amp;mesFinalSelecionado=12&amp;rs%3AParameterLanguage=" TargetMode="External"/><Relationship Id="rId5"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04.00.101&amp;municipioSelecionado=3109006&amp;orgaoSelecionado=273&amp;mesInicialSelecionado=1&amp;mesFinalSelecionado=12&amp;rs%3AParameterLanguage=" TargetMode="External"/><Relationship Id="rId6"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11.00.101&amp;municipioSelecionado=3109006&amp;orgaoSelecionado=273&amp;mesInicialSelecionado=1&amp;mesFinalSelecionado=12&amp;rs%3AParameterLanguage=" TargetMode="External"/><Relationship Id="rId7"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11.00.119&amp;municipioSelecionado=3109006&amp;orgaoSelecionado=273&amp;mesInicialSelecionado=1&amp;mesFinalSelecionado=12&amp;rs%3AParameterLanguage=" TargetMode="External"/><Relationship Id="rId8"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11.00.101&amp;municipioSelecionado=3109006&amp;orgaoSelecionado=273&amp;mesInicialSelecionado=1&amp;mesFinalSelecionado=12&amp;rs%3AParameterLanguage=" TargetMode="External"/><Relationship Id="rId9"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122.0011.2020.3.1.90.13.00.101&amp;municipioSelecionado=3109006&amp;orgaoSelecionado=273&amp;mesInicialSelecionado=1&amp;mesFinalSelecionado=12&amp;rs%3AParameterLanguage=" TargetMode="External"/><Relationship Id="rId140"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0.00.100&amp;municipioSelecionado=3109006&amp;orgaoSelecionado=273&amp;mesInicialSelecionado=1&amp;mesFinalSelecionado=12&amp;rs%3AParameterLanguage=" TargetMode="External"/><Relationship Id="rId141" Type="http://schemas.openxmlformats.org/officeDocument/2006/relationships/hyperlink" Target="https://relatorios.tce.mg.gov.br/ReportServer?%2FSICOM_Consulta%2FModulo_AM%2FRelatoriosComuns%2FDetalhamentos%2FUC10-MovimentacaoDotacaoOrcamentaria-RL&amp;exercicioSelecionado=2019&amp;dataSelecionada=10%2F12%2F2020%2000%3A00%3A00&amp;dotacaoSelecionada=02.02005001.12.365.0013.2032.3.3.90.30.00.101&amp;municipioSelecionado=3109006&amp;orgaoSelecionado=273&amp;mesInicialSelecionado=1&amp;mesFinalSelecionado=12&amp;rs%3AParameterLanguage="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8.xml"/><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C29" workbookViewId="0">
      <selection activeCell="N54" sqref="N54"/>
    </sheetView>
  </sheetViews>
  <sheetFormatPr baseColWidth="10" defaultColWidth="8.83203125" defaultRowHeight="15" x14ac:dyDescent="0.2"/>
  <cols>
    <col min="1" max="1" width="23.5" hidden="1" customWidth="1"/>
    <col min="2" max="4" width="12.6640625" bestFit="1" customWidth="1"/>
    <col min="8" max="8" width="14.1640625" customWidth="1"/>
    <col min="9" max="9" width="36.33203125" customWidth="1"/>
    <col min="10" max="10" width="17.5" customWidth="1"/>
  </cols>
  <sheetData>
    <row r="1" spans="1:13" x14ac:dyDescent="0.2">
      <c r="A1" s="256"/>
      <c r="B1" s="557" t="s">
        <v>772</v>
      </c>
      <c r="C1" s="551"/>
      <c r="D1" s="551"/>
      <c r="E1" s="256"/>
      <c r="F1" s="256"/>
      <c r="G1" s="557" t="s">
        <v>773</v>
      </c>
      <c r="H1" s="551"/>
      <c r="I1" s="551"/>
      <c r="J1" s="551"/>
      <c r="K1" s="551"/>
      <c r="L1" s="256"/>
      <c r="M1" s="256"/>
    </row>
    <row r="2" spans="1:13" x14ac:dyDescent="0.2">
      <c r="A2" s="256"/>
      <c r="B2" s="256"/>
      <c r="C2" s="256"/>
      <c r="D2" s="256"/>
      <c r="E2" s="256"/>
      <c r="F2" s="256"/>
      <c r="G2" s="557" t="s">
        <v>774</v>
      </c>
      <c r="H2" s="551"/>
      <c r="I2" s="551"/>
      <c r="J2" s="551"/>
      <c r="K2" s="551"/>
      <c r="L2" s="256"/>
      <c r="M2" s="256"/>
    </row>
    <row r="3" spans="1:13" x14ac:dyDescent="0.2">
      <c r="A3" s="256"/>
      <c r="B3" s="557" t="s">
        <v>775</v>
      </c>
      <c r="C3" s="551"/>
      <c r="D3" s="551"/>
      <c r="E3" s="256"/>
      <c r="F3" s="256"/>
      <c r="G3" s="551"/>
      <c r="H3" s="551"/>
      <c r="I3" s="551"/>
      <c r="J3" s="551"/>
      <c r="K3" s="551"/>
      <c r="L3" s="256"/>
      <c r="M3" s="256"/>
    </row>
    <row r="4" spans="1:13" x14ac:dyDescent="0.2">
      <c r="A4" s="256"/>
      <c r="B4" s="558" t="s">
        <v>776</v>
      </c>
      <c r="C4" s="551"/>
      <c r="D4" s="551"/>
      <c r="E4" s="551"/>
      <c r="F4" s="551"/>
      <c r="G4" s="551"/>
      <c r="H4" s="551"/>
      <c r="I4" s="551"/>
      <c r="J4" s="551"/>
      <c r="K4" s="551"/>
      <c r="L4" s="551"/>
      <c r="M4" s="256"/>
    </row>
    <row r="5" spans="1:13" x14ac:dyDescent="0.2">
      <c r="A5" s="256"/>
      <c r="B5" s="550" t="s">
        <v>777</v>
      </c>
      <c r="C5" s="551"/>
      <c r="D5" s="551"/>
      <c r="E5" s="551"/>
      <c r="F5" s="551"/>
      <c r="G5" s="551"/>
      <c r="H5" s="551"/>
      <c r="I5" s="551"/>
      <c r="J5" s="551"/>
      <c r="K5" s="551"/>
      <c r="L5" s="551"/>
      <c r="M5" s="256"/>
    </row>
    <row r="6" spans="1:13" x14ac:dyDescent="0.2">
      <c r="A6" s="256"/>
      <c r="B6" s="256"/>
      <c r="C6" s="256"/>
      <c r="D6" s="256"/>
      <c r="E6" s="256"/>
      <c r="F6" s="256"/>
      <c r="G6" s="256"/>
      <c r="H6" s="256"/>
      <c r="I6" s="256"/>
      <c r="J6" s="256"/>
      <c r="K6" s="256"/>
      <c r="L6" s="256"/>
      <c r="M6" s="256"/>
    </row>
    <row r="7" spans="1:13" x14ac:dyDescent="0.2">
      <c r="A7" s="256"/>
      <c r="B7" s="256"/>
      <c r="C7" s="552" t="s">
        <v>778</v>
      </c>
      <c r="D7" s="551"/>
      <c r="E7" s="551"/>
      <c r="F7" s="551"/>
      <c r="G7" s="551"/>
      <c r="H7" s="551"/>
      <c r="I7" s="551"/>
      <c r="J7" s="551"/>
      <c r="K7" s="551"/>
      <c r="L7" s="551"/>
      <c r="M7" s="256"/>
    </row>
    <row r="8" spans="1:13" x14ac:dyDescent="0.2">
      <c r="A8" s="256"/>
      <c r="B8" s="256"/>
      <c r="C8" s="256"/>
      <c r="D8" s="256"/>
      <c r="E8" s="256"/>
      <c r="F8" s="256"/>
      <c r="G8" s="256"/>
      <c r="H8" s="256"/>
      <c r="I8" s="256"/>
      <c r="J8" s="256"/>
      <c r="K8" s="256"/>
      <c r="L8" s="256"/>
      <c r="M8" s="256"/>
    </row>
    <row r="9" spans="1:13" x14ac:dyDescent="0.2">
      <c r="A9" s="256"/>
      <c r="B9" s="256"/>
      <c r="C9" s="256"/>
      <c r="D9" s="553" t="s">
        <v>779</v>
      </c>
      <c r="E9" s="548"/>
      <c r="F9" s="548"/>
      <c r="G9" s="548"/>
      <c r="H9" s="548"/>
      <c r="I9" s="548"/>
      <c r="J9" s="532" t="s">
        <v>780</v>
      </c>
      <c r="K9" s="553" t="s">
        <v>781</v>
      </c>
      <c r="L9" s="548"/>
      <c r="M9" s="256"/>
    </row>
    <row r="10" spans="1:13" ht="25" customHeight="1" x14ac:dyDescent="0.2">
      <c r="D10" s="572" t="s">
        <v>782</v>
      </c>
      <c r="E10" s="577"/>
      <c r="F10" s="577"/>
      <c r="G10" s="577"/>
      <c r="H10" s="577"/>
      <c r="I10" s="573"/>
      <c r="J10" s="528"/>
      <c r="K10" s="574"/>
      <c r="L10" s="548"/>
    </row>
    <row r="11" spans="1:13" ht="25" customHeight="1" x14ac:dyDescent="0.2">
      <c r="D11" s="554" t="s">
        <v>783</v>
      </c>
      <c r="E11" s="555"/>
      <c r="F11" s="555"/>
      <c r="G11" s="555"/>
      <c r="H11" s="555"/>
      <c r="I11" s="548"/>
      <c r="J11" s="529">
        <v>1022311.85</v>
      </c>
      <c r="K11" s="556">
        <v>5497853.2000000002</v>
      </c>
      <c r="L11" s="548"/>
    </row>
    <row r="12" spans="1:13" ht="25" customHeight="1" x14ac:dyDescent="0.2">
      <c r="D12" s="570" t="s">
        <v>784</v>
      </c>
      <c r="E12" s="555"/>
      <c r="F12" s="555"/>
      <c r="G12" s="555"/>
      <c r="H12" s="555"/>
      <c r="I12" s="548"/>
      <c r="J12" s="530">
        <v>315411.06</v>
      </c>
      <c r="K12" s="571">
        <v>3446275.79</v>
      </c>
      <c r="L12" s="548"/>
    </row>
    <row r="13" spans="1:13" ht="25" customHeight="1" x14ac:dyDescent="0.2">
      <c r="D13" s="554" t="s">
        <v>785</v>
      </c>
      <c r="E13" s="555"/>
      <c r="F13" s="555"/>
      <c r="G13" s="555"/>
      <c r="H13" s="555"/>
      <c r="I13" s="548"/>
      <c r="J13" s="529">
        <v>17218.03</v>
      </c>
      <c r="K13" s="556">
        <v>26212.59</v>
      </c>
      <c r="L13" s="548"/>
    </row>
    <row r="14" spans="1:13" ht="25" customHeight="1" x14ac:dyDescent="0.2">
      <c r="D14" s="570" t="s">
        <v>786</v>
      </c>
      <c r="E14" s="555"/>
      <c r="F14" s="555"/>
      <c r="G14" s="555"/>
      <c r="H14" s="555"/>
      <c r="I14" s="548"/>
      <c r="J14" s="530">
        <v>635240.42000000004</v>
      </c>
      <c r="K14" s="571">
        <v>1594592.29</v>
      </c>
      <c r="L14" s="548"/>
    </row>
    <row r="15" spans="1:13" ht="25" customHeight="1" x14ac:dyDescent="0.2">
      <c r="D15" s="554" t="s">
        <v>787</v>
      </c>
      <c r="E15" s="555"/>
      <c r="F15" s="555"/>
      <c r="G15" s="555"/>
      <c r="H15" s="555"/>
      <c r="I15" s="548"/>
      <c r="J15" s="529">
        <v>56045.82</v>
      </c>
      <c r="K15" s="556">
        <v>434797.6</v>
      </c>
      <c r="L15" s="548"/>
    </row>
    <row r="16" spans="1:13" ht="25" customHeight="1" x14ac:dyDescent="0.2">
      <c r="D16" s="576" t="s">
        <v>788</v>
      </c>
      <c r="E16" s="555"/>
      <c r="F16" s="555"/>
      <c r="G16" s="555"/>
      <c r="H16" s="555"/>
      <c r="I16" s="548"/>
      <c r="J16" s="530">
        <v>1603.48</v>
      </c>
      <c r="K16" s="571">
        <v>4025.07</v>
      </c>
      <c r="L16" s="548"/>
    </row>
    <row r="17" spans="4:12" ht="25" customHeight="1" x14ac:dyDescent="0.2">
      <c r="D17" s="554" t="s">
        <v>789</v>
      </c>
      <c r="E17" s="555"/>
      <c r="F17" s="555"/>
      <c r="G17" s="555"/>
      <c r="H17" s="555"/>
      <c r="I17" s="548"/>
      <c r="J17" s="529">
        <v>1280544.45</v>
      </c>
      <c r="K17" s="556">
        <v>4858031.8</v>
      </c>
      <c r="L17" s="548"/>
    </row>
    <row r="18" spans="4:12" ht="25" customHeight="1" x14ac:dyDescent="0.2">
      <c r="D18" s="570" t="s">
        <v>790</v>
      </c>
      <c r="E18" s="555"/>
      <c r="F18" s="555"/>
      <c r="G18" s="555"/>
      <c r="H18" s="555"/>
      <c r="I18" s="548"/>
      <c r="J18" s="530">
        <v>1283822.58</v>
      </c>
      <c r="K18" s="571">
        <v>4866480.32</v>
      </c>
      <c r="L18" s="548"/>
    </row>
    <row r="19" spans="4:12" ht="25" customHeight="1" x14ac:dyDescent="0.2">
      <c r="D19" s="554" t="s">
        <v>791</v>
      </c>
      <c r="E19" s="555"/>
      <c r="F19" s="555"/>
      <c r="G19" s="555"/>
      <c r="H19" s="555"/>
      <c r="I19" s="548"/>
      <c r="J19" s="529">
        <v>0</v>
      </c>
      <c r="K19" s="556">
        <v>580.25</v>
      </c>
      <c r="L19" s="548"/>
    </row>
    <row r="20" spans="4:12" ht="25" customHeight="1" x14ac:dyDescent="0.2">
      <c r="D20" s="570" t="s">
        <v>792</v>
      </c>
      <c r="E20" s="555"/>
      <c r="F20" s="555"/>
      <c r="G20" s="555"/>
      <c r="H20" s="555"/>
      <c r="I20" s="548"/>
      <c r="J20" s="530">
        <v>121.87</v>
      </c>
      <c r="K20" s="571">
        <v>1046.28</v>
      </c>
      <c r="L20" s="548"/>
    </row>
    <row r="21" spans="4:12" ht="25" customHeight="1" x14ac:dyDescent="0.2">
      <c r="D21" s="575" t="s">
        <v>793</v>
      </c>
      <c r="E21" s="555"/>
      <c r="F21" s="555"/>
      <c r="G21" s="555"/>
      <c r="H21" s="555"/>
      <c r="I21" s="548"/>
      <c r="J21" s="529">
        <v>3400</v>
      </c>
      <c r="K21" s="556">
        <v>10075.049999999999</v>
      </c>
      <c r="L21" s="548"/>
    </row>
    <row r="22" spans="4:12" ht="25" customHeight="1" x14ac:dyDescent="0.2">
      <c r="D22" s="570" t="s">
        <v>794</v>
      </c>
      <c r="E22" s="555"/>
      <c r="F22" s="555"/>
      <c r="G22" s="555"/>
      <c r="H22" s="555"/>
      <c r="I22" s="548"/>
      <c r="J22" s="530">
        <v>11950482.310000001</v>
      </c>
      <c r="K22" s="571">
        <v>44381784.549999997</v>
      </c>
      <c r="L22" s="548"/>
    </row>
    <row r="23" spans="4:12" ht="25" customHeight="1" x14ac:dyDescent="0.2">
      <c r="D23" s="554" t="s">
        <v>795</v>
      </c>
      <c r="E23" s="555"/>
      <c r="F23" s="555"/>
      <c r="G23" s="555"/>
      <c r="H23" s="555"/>
      <c r="I23" s="548"/>
      <c r="J23" s="529">
        <v>11895686.789999999</v>
      </c>
      <c r="K23" s="556">
        <v>44294583.640000001</v>
      </c>
      <c r="L23" s="548"/>
    </row>
    <row r="24" spans="4:12" ht="25" customHeight="1" x14ac:dyDescent="0.2">
      <c r="D24" s="570" t="s">
        <v>796</v>
      </c>
      <c r="E24" s="555"/>
      <c r="F24" s="555"/>
      <c r="G24" s="555"/>
      <c r="H24" s="555"/>
      <c r="I24" s="548"/>
      <c r="J24" s="530">
        <v>5197.5</v>
      </c>
      <c r="K24" s="571">
        <v>20018.45</v>
      </c>
      <c r="L24" s="548"/>
    </row>
    <row r="25" spans="4:12" ht="25" customHeight="1" x14ac:dyDescent="0.2">
      <c r="D25" s="554" t="s">
        <v>797</v>
      </c>
      <c r="E25" s="555"/>
      <c r="F25" s="555"/>
      <c r="G25" s="555"/>
      <c r="H25" s="555"/>
      <c r="I25" s="548"/>
      <c r="J25" s="529">
        <v>45063.98</v>
      </c>
      <c r="K25" s="556">
        <v>251547.73</v>
      </c>
      <c r="L25" s="548"/>
    </row>
    <row r="26" spans="4:12" ht="25" customHeight="1" x14ac:dyDescent="0.2">
      <c r="D26" s="570" t="s">
        <v>798</v>
      </c>
      <c r="E26" s="555"/>
      <c r="F26" s="555"/>
      <c r="G26" s="555"/>
      <c r="H26" s="555"/>
      <c r="I26" s="548"/>
      <c r="J26" s="530">
        <v>4534.04</v>
      </c>
      <c r="K26" s="571">
        <v>49230.43</v>
      </c>
      <c r="L26" s="548"/>
    </row>
    <row r="27" spans="4:12" ht="25" customHeight="1" x14ac:dyDescent="0.2">
      <c r="D27" s="575" t="s">
        <v>799</v>
      </c>
      <c r="E27" s="555"/>
      <c r="F27" s="555"/>
      <c r="G27" s="555"/>
      <c r="H27" s="555"/>
      <c r="I27" s="548"/>
      <c r="J27" s="529">
        <v>0</v>
      </c>
      <c r="K27" s="556">
        <v>233595.7</v>
      </c>
      <c r="L27" s="548"/>
    </row>
    <row r="28" spans="4:12" ht="25" customHeight="1" x14ac:dyDescent="0.2">
      <c r="D28" s="570" t="s">
        <v>800</v>
      </c>
      <c r="E28" s="555"/>
      <c r="F28" s="555"/>
      <c r="G28" s="555"/>
      <c r="H28" s="555"/>
      <c r="I28" s="548"/>
      <c r="J28" s="530">
        <v>679116.5</v>
      </c>
      <c r="K28" s="571">
        <v>2363851.29</v>
      </c>
      <c r="L28" s="548"/>
    </row>
    <row r="29" spans="4:12" ht="25" customHeight="1" x14ac:dyDescent="0.2">
      <c r="D29" s="554" t="s">
        <v>801</v>
      </c>
      <c r="E29" s="555"/>
      <c r="F29" s="555"/>
      <c r="G29" s="555"/>
      <c r="H29" s="555"/>
      <c r="I29" s="548"/>
      <c r="J29" s="529">
        <v>589767.31000000006</v>
      </c>
      <c r="K29" s="556">
        <v>2176375.21</v>
      </c>
      <c r="L29" s="548"/>
    </row>
    <row r="30" spans="4:12" ht="25" customHeight="1" x14ac:dyDescent="0.2">
      <c r="D30" s="570" t="s">
        <v>802</v>
      </c>
      <c r="E30" s="555"/>
      <c r="F30" s="555"/>
      <c r="G30" s="555"/>
      <c r="H30" s="555"/>
      <c r="I30" s="548"/>
      <c r="J30" s="530">
        <v>89349.19</v>
      </c>
      <c r="K30" s="571">
        <v>187476.08</v>
      </c>
      <c r="L30" s="548"/>
    </row>
    <row r="31" spans="4:12" ht="25" customHeight="1" x14ac:dyDescent="0.2">
      <c r="D31" s="547" t="s">
        <v>99</v>
      </c>
      <c r="E31" s="548"/>
      <c r="F31" s="548"/>
      <c r="G31" s="548"/>
      <c r="H31" s="548"/>
      <c r="I31" s="548"/>
      <c r="J31" s="531">
        <v>14932455.109999999</v>
      </c>
      <c r="K31" s="549">
        <v>57101520.840000004</v>
      </c>
      <c r="L31" s="548"/>
    </row>
    <row r="32" spans="4:12" x14ac:dyDescent="0.2">
      <c r="D32" s="256"/>
      <c r="E32" s="256"/>
      <c r="F32" s="256"/>
      <c r="G32" s="256"/>
      <c r="H32" s="256"/>
      <c r="I32" s="256"/>
      <c r="J32" s="256"/>
      <c r="K32" s="256"/>
      <c r="L32" s="256"/>
    </row>
    <row r="33" spans="4:12" ht="25" customHeight="1" x14ac:dyDescent="0.2">
      <c r="D33" s="572" t="s">
        <v>803</v>
      </c>
      <c r="E33" s="573"/>
      <c r="F33" s="573"/>
      <c r="G33" s="573"/>
      <c r="H33" s="573"/>
      <c r="I33" s="573"/>
      <c r="J33" s="528"/>
      <c r="K33" s="574"/>
      <c r="L33" s="548"/>
    </row>
    <row r="34" spans="4:12" ht="25" customHeight="1" x14ac:dyDescent="0.2">
      <c r="D34" s="554" t="s">
        <v>804</v>
      </c>
      <c r="E34" s="555"/>
      <c r="F34" s="555"/>
      <c r="G34" s="555"/>
      <c r="H34" s="555"/>
      <c r="I34" s="548"/>
      <c r="J34" s="529">
        <v>5032311.49</v>
      </c>
      <c r="K34" s="556">
        <v>26482627.98</v>
      </c>
      <c r="L34" s="548"/>
    </row>
    <row r="35" spans="4:12" ht="25" customHeight="1" x14ac:dyDescent="0.2">
      <c r="D35" s="570" t="s">
        <v>805</v>
      </c>
      <c r="E35" s="555"/>
      <c r="F35" s="555"/>
      <c r="G35" s="555"/>
      <c r="H35" s="555"/>
      <c r="I35" s="548"/>
      <c r="J35" s="530">
        <v>1168727.3500000001</v>
      </c>
      <c r="K35" s="571">
        <v>1168727.3500000001</v>
      </c>
      <c r="L35" s="548"/>
    </row>
    <row r="36" spans="4:12" ht="25" customHeight="1" x14ac:dyDescent="0.2">
      <c r="D36" s="554" t="s">
        <v>806</v>
      </c>
      <c r="E36" s="555"/>
      <c r="F36" s="555"/>
      <c r="G36" s="555"/>
      <c r="H36" s="555"/>
      <c r="I36" s="548"/>
      <c r="J36" s="529">
        <v>0</v>
      </c>
      <c r="K36" s="556">
        <v>1125548.3400000001</v>
      </c>
      <c r="L36" s="548"/>
    </row>
    <row r="37" spans="4:12" ht="25" customHeight="1" x14ac:dyDescent="0.2">
      <c r="D37" s="570" t="s">
        <v>807</v>
      </c>
      <c r="E37" s="555"/>
      <c r="F37" s="555"/>
      <c r="G37" s="555"/>
      <c r="H37" s="555"/>
      <c r="I37" s="548"/>
      <c r="J37" s="530">
        <v>5978.98</v>
      </c>
      <c r="K37" s="571">
        <v>252707.38</v>
      </c>
      <c r="L37" s="548"/>
    </row>
    <row r="38" spans="4:12" ht="25" customHeight="1" x14ac:dyDescent="0.2">
      <c r="D38" s="554" t="s">
        <v>808</v>
      </c>
      <c r="E38" s="555"/>
      <c r="F38" s="555"/>
      <c r="G38" s="555"/>
      <c r="H38" s="555"/>
      <c r="I38" s="548"/>
      <c r="J38" s="529">
        <v>9747097.6300000008</v>
      </c>
      <c r="K38" s="556">
        <v>53760528.729999997</v>
      </c>
      <c r="L38" s="548"/>
    </row>
    <row r="39" spans="4:12" ht="25" customHeight="1" x14ac:dyDescent="0.2">
      <c r="D39" s="570" t="s">
        <v>809</v>
      </c>
      <c r="E39" s="555"/>
      <c r="F39" s="555"/>
      <c r="G39" s="555"/>
      <c r="H39" s="555"/>
      <c r="I39" s="548"/>
      <c r="J39" s="530">
        <v>301222.55</v>
      </c>
      <c r="K39" s="571">
        <v>5577771.2699999996</v>
      </c>
      <c r="L39" s="548"/>
    </row>
    <row r="40" spans="4:12" ht="25" customHeight="1" x14ac:dyDescent="0.2">
      <c r="D40" s="554" t="s">
        <v>810</v>
      </c>
      <c r="E40" s="555"/>
      <c r="F40" s="555"/>
      <c r="G40" s="555"/>
      <c r="H40" s="555"/>
      <c r="I40" s="548"/>
      <c r="J40" s="529">
        <v>115069.29</v>
      </c>
      <c r="K40" s="556">
        <v>622143.31000000006</v>
      </c>
      <c r="L40" s="548"/>
    </row>
    <row r="41" spans="4:12" ht="25" customHeight="1" x14ac:dyDescent="0.2">
      <c r="D41" s="547" t="s">
        <v>99</v>
      </c>
      <c r="E41" s="548"/>
      <c r="F41" s="548"/>
      <c r="G41" s="548"/>
      <c r="H41" s="548"/>
      <c r="I41" s="548"/>
      <c r="J41" s="531">
        <v>16370407.289999999</v>
      </c>
      <c r="K41" s="549">
        <v>88990054.359999999</v>
      </c>
      <c r="L41" s="548"/>
    </row>
    <row r="42" spans="4:12" ht="25" customHeight="1" x14ac:dyDescent="0.2">
      <c r="D42" s="547" t="s">
        <v>811</v>
      </c>
      <c r="E42" s="548"/>
      <c r="F42" s="548"/>
      <c r="G42" s="548"/>
      <c r="H42" s="548"/>
      <c r="I42" s="548"/>
      <c r="J42" s="531">
        <v>31302862.399999999</v>
      </c>
      <c r="K42" s="549">
        <v>146091575.19999999</v>
      </c>
      <c r="L42" s="548"/>
    </row>
    <row r="43" spans="4:12" x14ac:dyDescent="0.2">
      <c r="D43" s="256"/>
      <c r="E43" s="256"/>
      <c r="F43" s="256"/>
      <c r="G43" s="256"/>
      <c r="H43" s="256"/>
      <c r="I43" s="256"/>
      <c r="J43" s="256"/>
      <c r="K43" s="256"/>
      <c r="L43" s="256"/>
    </row>
    <row r="44" spans="4:12" x14ac:dyDescent="0.2">
      <c r="D44" s="550" t="s">
        <v>812</v>
      </c>
      <c r="E44" s="551"/>
      <c r="F44" s="551"/>
      <c r="G44" s="551"/>
      <c r="H44" s="551"/>
      <c r="I44" s="551"/>
      <c r="J44" s="551"/>
      <c r="K44" s="551"/>
      <c r="L44" s="551"/>
    </row>
    <row r="45" spans="4:12" x14ac:dyDescent="0.2">
      <c r="D45" s="256"/>
      <c r="E45" s="256"/>
      <c r="F45" s="256"/>
      <c r="G45" s="256"/>
      <c r="H45" s="256"/>
      <c r="I45" s="256"/>
      <c r="J45" s="256"/>
      <c r="K45" s="256"/>
      <c r="L45" s="256"/>
    </row>
    <row r="46" spans="4:12" x14ac:dyDescent="0.2">
      <c r="D46" s="563" t="s">
        <v>626</v>
      </c>
      <c r="E46" s="560"/>
      <c r="F46" s="560"/>
      <c r="G46" s="561"/>
      <c r="H46" s="257" t="s">
        <v>780</v>
      </c>
      <c r="I46" s="257" t="s">
        <v>813</v>
      </c>
      <c r="J46" s="258" t="s">
        <v>781</v>
      </c>
      <c r="K46" s="564" t="s">
        <v>814</v>
      </c>
      <c r="L46" s="561"/>
    </row>
    <row r="47" spans="4:12" x14ac:dyDescent="0.2">
      <c r="D47" s="565" t="s">
        <v>815</v>
      </c>
      <c r="E47" s="551"/>
      <c r="F47" s="551"/>
      <c r="G47" s="566"/>
      <c r="H47" s="260">
        <v>7825715.5999999996</v>
      </c>
      <c r="I47" s="259" t="s">
        <v>816</v>
      </c>
      <c r="J47" s="261">
        <v>36522893.799999997</v>
      </c>
      <c r="K47" s="567" t="s">
        <v>816</v>
      </c>
      <c r="L47" s="566"/>
    </row>
    <row r="48" spans="4:12" x14ac:dyDescent="0.2">
      <c r="D48" s="568" t="s">
        <v>817</v>
      </c>
      <c r="E48" s="551"/>
      <c r="F48" s="551"/>
      <c r="G48" s="566"/>
      <c r="H48" s="262">
        <v>9514138.9399999995</v>
      </c>
      <c r="I48" s="263" t="s">
        <v>818</v>
      </c>
      <c r="J48" s="264">
        <v>38817779</v>
      </c>
      <c r="K48" s="569" t="s">
        <v>819</v>
      </c>
      <c r="L48" s="566"/>
    </row>
    <row r="49" spans="4:12" x14ac:dyDescent="0.2">
      <c r="D49" s="559" t="s">
        <v>820</v>
      </c>
      <c r="E49" s="560"/>
      <c r="F49" s="560"/>
      <c r="G49" s="561"/>
      <c r="H49" s="265">
        <v>1688423.34</v>
      </c>
      <c r="I49" s="266" t="s">
        <v>98</v>
      </c>
      <c r="J49" s="267">
        <v>2294885.2000000002</v>
      </c>
      <c r="K49" s="562" t="s">
        <v>98</v>
      </c>
      <c r="L49" s="561"/>
    </row>
    <row r="50" spans="4:12" x14ac:dyDescent="0.2">
      <c r="D50" s="256"/>
      <c r="E50" s="256"/>
      <c r="F50" s="256"/>
      <c r="G50" s="256"/>
      <c r="H50" s="256"/>
      <c r="I50" s="256"/>
      <c r="J50" s="256"/>
      <c r="K50" s="256"/>
      <c r="L50" s="256"/>
    </row>
    <row r="51" spans="4:12" x14ac:dyDescent="0.2">
      <c r="D51" s="256"/>
      <c r="E51" s="256"/>
      <c r="F51" s="256"/>
      <c r="G51" s="256"/>
      <c r="H51" s="256"/>
      <c r="I51" s="256"/>
      <c r="J51" s="256"/>
      <c r="K51" s="256"/>
      <c r="L51" s="256"/>
    </row>
  </sheetData>
  <mergeCells count="82">
    <mergeCell ref="D15:I15"/>
    <mergeCell ref="K15:L15"/>
    <mergeCell ref="D10:I10"/>
    <mergeCell ref="K10:L10"/>
    <mergeCell ref="D11:I11"/>
    <mergeCell ref="K11:L11"/>
    <mergeCell ref="D12:I12"/>
    <mergeCell ref="K12:L12"/>
    <mergeCell ref="D14:I14"/>
    <mergeCell ref="K14:L14"/>
    <mergeCell ref="D21:I21"/>
    <mergeCell ref="K21:L21"/>
    <mergeCell ref="D16:I16"/>
    <mergeCell ref="K16:L16"/>
    <mergeCell ref="D17:I17"/>
    <mergeCell ref="K17:L17"/>
    <mergeCell ref="D18:I18"/>
    <mergeCell ref="K18:L18"/>
    <mergeCell ref="D19:I19"/>
    <mergeCell ref="K19:L19"/>
    <mergeCell ref="D20:I20"/>
    <mergeCell ref="K20:L20"/>
    <mergeCell ref="D27:I27"/>
    <mergeCell ref="K27:L27"/>
    <mergeCell ref="D22:I22"/>
    <mergeCell ref="K22:L22"/>
    <mergeCell ref="D23:I23"/>
    <mergeCell ref="K23:L23"/>
    <mergeCell ref="D24:I24"/>
    <mergeCell ref="K24:L24"/>
    <mergeCell ref="D25:I25"/>
    <mergeCell ref="K25:L25"/>
    <mergeCell ref="D26:I26"/>
    <mergeCell ref="K26:L26"/>
    <mergeCell ref="D34:I34"/>
    <mergeCell ref="K34:L34"/>
    <mergeCell ref="D28:I28"/>
    <mergeCell ref="K28:L28"/>
    <mergeCell ref="D29:I29"/>
    <mergeCell ref="K29:L29"/>
    <mergeCell ref="D30:I30"/>
    <mergeCell ref="K30:L30"/>
    <mergeCell ref="D31:I31"/>
    <mergeCell ref="K31:L31"/>
    <mergeCell ref="D33:I33"/>
    <mergeCell ref="K33:L33"/>
    <mergeCell ref="D40:I40"/>
    <mergeCell ref="K40:L40"/>
    <mergeCell ref="D35:I35"/>
    <mergeCell ref="K35:L35"/>
    <mergeCell ref="D36:I36"/>
    <mergeCell ref="K36:L36"/>
    <mergeCell ref="D37:I37"/>
    <mergeCell ref="K37:L37"/>
    <mergeCell ref="D38:I38"/>
    <mergeCell ref="K38:L38"/>
    <mergeCell ref="D39:I39"/>
    <mergeCell ref="K39:L39"/>
    <mergeCell ref="D49:G49"/>
    <mergeCell ref="K49:L49"/>
    <mergeCell ref="D46:G46"/>
    <mergeCell ref="K46:L46"/>
    <mergeCell ref="D47:G47"/>
    <mergeCell ref="K47:L47"/>
    <mergeCell ref="D48:G48"/>
    <mergeCell ref="K48:L48"/>
    <mergeCell ref="B1:D1"/>
    <mergeCell ref="G1:K1"/>
    <mergeCell ref="G2:K3"/>
    <mergeCell ref="B3:D3"/>
    <mergeCell ref="B4:L4"/>
    <mergeCell ref="B5:L5"/>
    <mergeCell ref="C7:L7"/>
    <mergeCell ref="D9:I9"/>
    <mergeCell ref="K9:L9"/>
    <mergeCell ref="D13:I13"/>
    <mergeCell ref="K13:L13"/>
    <mergeCell ref="D41:I41"/>
    <mergeCell ref="K41:L41"/>
    <mergeCell ref="D42:I42"/>
    <mergeCell ref="K42:L42"/>
    <mergeCell ref="D44:L44"/>
  </mergeCells>
  <hyperlinks>
    <hyperlink ref="B3" r:id="rId1"/>
    <hyperlink ref="H48" r:id="rId2" display="https://relatorios.tce.mg.gov.br/ReportServer?%2FSICOM_Consulta%2FModulo_LRF%2FRelatoriosComuns%2FUC19-ConsultarGastoEnsino-RL&amp;municipioSelecionado=3109006&amp;exercicioSelecionado=2019&amp;periodoSelecionado=18&amp;dataSelecionada=10%2F12%2F2020%2000%3A00%3A00&amp;rs%3AParameterLanguage="/>
    <hyperlink ref="J48" r:id="rId3" display="https://relatorios.tce.mg.gov.br/ReportServer?%2FSICOM_Consulta%2FModulo_LRF%2FRelatoriosComuns%2FUC19-ConsultarGastoEnsino-RL&amp;municipioSelecionado=3109006&amp;exercicioSelecionado=2019&amp;periodoSelecionado=18&amp;dataSelecionada=10%2F12%2F2020%2000%3A00%3A00&amp;rs%3AParameterLanguage="/>
  </hyperlink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workbookViewId="0">
      <selection activeCell="C46" sqref="C46"/>
    </sheetView>
  </sheetViews>
  <sheetFormatPr baseColWidth="10" defaultColWidth="8.83203125" defaultRowHeight="15" x14ac:dyDescent="0.2"/>
  <cols>
    <col min="2" max="2" width="36.6640625" customWidth="1"/>
    <col min="3" max="3" width="12.5" customWidth="1"/>
    <col min="4" max="4" width="13.33203125" customWidth="1"/>
    <col min="6" max="6" width="37" customWidth="1"/>
  </cols>
  <sheetData>
    <row r="1" spans="1:13" x14ac:dyDescent="0.2">
      <c r="A1" s="623" t="s">
        <v>80</v>
      </c>
      <c r="B1" s="612"/>
      <c r="C1" s="612"/>
      <c r="D1" s="612"/>
      <c r="E1" s="612"/>
      <c r="F1" s="612"/>
      <c r="G1" s="623" t="s">
        <v>81</v>
      </c>
      <c r="H1" s="612"/>
      <c r="I1" s="612"/>
      <c r="J1" s="612"/>
      <c r="K1" s="612"/>
      <c r="L1" s="612"/>
      <c r="M1" s="612"/>
    </row>
    <row r="2" spans="1:13" x14ac:dyDescent="0.2">
      <c r="A2" s="623" t="s">
        <v>622</v>
      </c>
      <c r="B2" s="612"/>
      <c r="C2" s="612"/>
      <c r="D2" s="612"/>
      <c r="E2" s="612"/>
      <c r="F2" s="612"/>
      <c r="G2" s="623" t="s">
        <v>674</v>
      </c>
      <c r="H2" s="612"/>
      <c r="I2" s="612"/>
      <c r="J2" s="612"/>
      <c r="K2" s="612"/>
      <c r="L2" s="612"/>
      <c r="M2" s="612"/>
    </row>
    <row r="3" spans="1:13" x14ac:dyDescent="0.2">
      <c r="A3" s="623" t="s">
        <v>623</v>
      </c>
      <c r="B3" s="612"/>
      <c r="C3" s="612"/>
      <c r="D3" s="612"/>
      <c r="E3" s="612"/>
      <c r="F3" s="612"/>
      <c r="G3" s="669" t="s">
        <v>83</v>
      </c>
      <c r="H3" s="612"/>
      <c r="I3" s="612"/>
      <c r="J3" s="612"/>
      <c r="K3" s="612"/>
      <c r="L3" s="612"/>
      <c r="M3" s="612"/>
    </row>
    <row r="4" spans="1:13" x14ac:dyDescent="0.2">
      <c r="A4" s="232"/>
      <c r="B4" s="232"/>
      <c r="C4" s="232"/>
      <c r="D4" s="232"/>
      <c r="E4" s="232"/>
      <c r="F4" s="232"/>
      <c r="G4" s="232"/>
      <c r="H4" s="232"/>
      <c r="I4" s="232"/>
      <c r="J4" s="232"/>
      <c r="K4" s="232"/>
      <c r="L4" s="232"/>
      <c r="M4" s="232"/>
    </row>
    <row r="5" spans="1:13" x14ac:dyDescent="0.2">
      <c r="A5" s="670" t="s">
        <v>675</v>
      </c>
      <c r="B5" s="671"/>
      <c r="C5" s="671"/>
      <c r="D5" s="671"/>
      <c r="E5" s="671"/>
      <c r="F5" s="671"/>
      <c r="G5" s="671"/>
      <c r="H5" s="671"/>
      <c r="I5" s="671"/>
      <c r="J5" s="671"/>
      <c r="K5" s="671"/>
      <c r="L5" s="672"/>
      <c r="M5" s="232"/>
    </row>
    <row r="6" spans="1:13" x14ac:dyDescent="0.2">
      <c r="A6" s="232"/>
      <c r="B6" s="232"/>
      <c r="C6" s="232"/>
      <c r="D6" s="232"/>
      <c r="E6" s="232"/>
      <c r="F6" s="232"/>
      <c r="G6" s="232"/>
      <c r="H6" s="232"/>
      <c r="I6" s="232"/>
      <c r="J6" s="232"/>
      <c r="K6" s="232"/>
      <c r="L6" s="232"/>
      <c r="M6" s="232"/>
    </row>
    <row r="7" spans="1:13" x14ac:dyDescent="0.2">
      <c r="A7" s="624" t="s">
        <v>676</v>
      </c>
      <c r="B7" s="625"/>
      <c r="C7" s="625"/>
      <c r="D7" s="233" t="s">
        <v>88</v>
      </c>
      <c r="E7" s="232"/>
      <c r="F7" s="624" t="s">
        <v>677</v>
      </c>
      <c r="G7" s="625"/>
      <c r="H7" s="625"/>
      <c r="I7" s="625"/>
      <c r="J7" s="626" t="s">
        <v>88</v>
      </c>
      <c r="K7" s="625"/>
      <c r="L7" s="627"/>
      <c r="M7" s="232"/>
    </row>
    <row r="8" spans="1:13" x14ac:dyDescent="0.2">
      <c r="A8" s="666" t="s">
        <v>625</v>
      </c>
      <c r="B8" s="667"/>
      <c r="C8" s="234" t="s">
        <v>626</v>
      </c>
      <c r="D8" s="234" t="s">
        <v>627</v>
      </c>
      <c r="E8" s="232"/>
      <c r="F8" s="666" t="s">
        <v>625</v>
      </c>
      <c r="G8" s="667"/>
      <c r="H8" s="668" t="s">
        <v>626</v>
      </c>
      <c r="I8" s="667"/>
      <c r="J8" s="668" t="s">
        <v>627</v>
      </c>
      <c r="K8" s="612"/>
      <c r="L8" s="667"/>
      <c r="M8" s="232"/>
    </row>
    <row r="9" spans="1:13" ht="27.75" customHeight="1" x14ac:dyDescent="0.2">
      <c r="A9" s="632" t="s">
        <v>678</v>
      </c>
      <c r="B9" s="629"/>
      <c r="C9" s="235">
        <v>58253948.329999998</v>
      </c>
      <c r="D9" s="236">
        <v>25788142.670000002</v>
      </c>
      <c r="E9" s="232"/>
      <c r="F9" s="632" t="s">
        <v>679</v>
      </c>
      <c r="G9" s="629"/>
      <c r="H9" s="636">
        <v>114307809.79000001</v>
      </c>
      <c r="I9" s="629"/>
      <c r="J9" s="636">
        <v>96561188.030000001</v>
      </c>
      <c r="K9" s="629"/>
      <c r="L9" s="630"/>
      <c r="M9" s="232"/>
    </row>
    <row r="10" spans="1:13" x14ac:dyDescent="0.2">
      <c r="A10" s="631" t="s">
        <v>680</v>
      </c>
      <c r="B10" s="629"/>
      <c r="C10" s="237">
        <v>53891127.700000003</v>
      </c>
      <c r="D10" s="238">
        <v>21711247.289999999</v>
      </c>
      <c r="E10" s="232"/>
      <c r="F10" s="631" t="s">
        <v>681</v>
      </c>
      <c r="G10" s="629"/>
      <c r="H10" s="628">
        <v>83689919.829999998</v>
      </c>
      <c r="I10" s="629"/>
      <c r="J10" s="628">
        <v>67708419.760000005</v>
      </c>
      <c r="K10" s="629"/>
      <c r="L10" s="630"/>
      <c r="M10" s="232"/>
    </row>
    <row r="11" spans="1:13" x14ac:dyDescent="0.2">
      <c r="A11" s="631" t="s">
        <v>682</v>
      </c>
      <c r="B11" s="629"/>
      <c r="C11" s="237">
        <v>4362820.63</v>
      </c>
      <c r="D11" s="238">
        <v>4076895.38</v>
      </c>
      <c r="E11" s="232"/>
      <c r="F11" s="631" t="s">
        <v>683</v>
      </c>
      <c r="G11" s="629"/>
      <c r="H11" s="628">
        <v>18324166.949999999</v>
      </c>
      <c r="I11" s="629"/>
      <c r="J11" s="628">
        <v>16868053.5</v>
      </c>
      <c r="K11" s="629"/>
      <c r="L11" s="630"/>
      <c r="M11" s="232"/>
    </row>
    <row r="12" spans="1:13" x14ac:dyDescent="0.2">
      <c r="A12" s="631" t="s">
        <v>684</v>
      </c>
      <c r="B12" s="629"/>
      <c r="C12" s="237">
        <v>0</v>
      </c>
      <c r="D12" s="238">
        <v>0</v>
      </c>
      <c r="E12" s="232"/>
      <c r="F12" s="631" t="s">
        <v>685</v>
      </c>
      <c r="G12" s="629"/>
      <c r="H12" s="628">
        <v>12168135.49</v>
      </c>
      <c r="I12" s="629"/>
      <c r="J12" s="628">
        <v>10947237.76</v>
      </c>
      <c r="K12" s="629"/>
      <c r="L12" s="630"/>
      <c r="M12" s="232"/>
    </row>
    <row r="13" spans="1:13" x14ac:dyDescent="0.2">
      <c r="A13" s="632" t="s">
        <v>686</v>
      </c>
      <c r="B13" s="633"/>
      <c r="C13" s="636">
        <v>1901333.11</v>
      </c>
      <c r="D13" s="638">
        <v>1657974.43</v>
      </c>
      <c r="E13" s="232"/>
      <c r="F13" s="631" t="s">
        <v>687</v>
      </c>
      <c r="G13" s="629"/>
      <c r="H13" s="628">
        <v>125587.52</v>
      </c>
      <c r="I13" s="629"/>
      <c r="J13" s="628">
        <v>1037477.01</v>
      </c>
      <c r="K13" s="629"/>
      <c r="L13" s="630"/>
    </row>
    <row r="14" spans="1:13" x14ac:dyDescent="0.2">
      <c r="A14" s="634"/>
      <c r="B14" s="635"/>
      <c r="C14" s="637"/>
      <c r="D14" s="639"/>
      <c r="E14" s="232"/>
      <c r="F14" s="632" t="s">
        <v>688</v>
      </c>
      <c r="G14" s="633"/>
      <c r="H14" s="636">
        <v>1946188.73</v>
      </c>
      <c r="I14" s="633"/>
      <c r="J14" s="636">
        <v>1939769.12</v>
      </c>
      <c r="K14" s="633"/>
      <c r="L14" s="640"/>
    </row>
    <row r="15" spans="1:13" x14ac:dyDescent="0.2">
      <c r="A15" s="631" t="s">
        <v>689</v>
      </c>
      <c r="B15" s="629"/>
      <c r="C15" s="237">
        <v>0</v>
      </c>
      <c r="D15" s="238">
        <v>0</v>
      </c>
      <c r="E15" s="232"/>
      <c r="F15" s="634"/>
      <c r="G15" s="635"/>
      <c r="H15" s="637"/>
      <c r="I15" s="635"/>
      <c r="J15" s="637"/>
      <c r="K15" s="635"/>
      <c r="L15" s="641"/>
    </row>
    <row r="16" spans="1:13" x14ac:dyDescent="0.2">
      <c r="A16" s="631" t="s">
        <v>690</v>
      </c>
      <c r="B16" s="629"/>
      <c r="C16" s="237">
        <v>0</v>
      </c>
      <c r="D16" s="238">
        <v>0</v>
      </c>
      <c r="E16" s="232"/>
      <c r="F16" s="631" t="s">
        <v>691</v>
      </c>
      <c r="G16" s="629"/>
      <c r="H16" s="628">
        <v>461815.49</v>
      </c>
      <c r="I16" s="629"/>
      <c r="J16" s="628">
        <v>936469.28</v>
      </c>
      <c r="K16" s="629"/>
      <c r="L16" s="630"/>
    </row>
    <row r="17" spans="1:12" x14ac:dyDescent="0.2">
      <c r="A17" s="631" t="s">
        <v>692</v>
      </c>
      <c r="B17" s="629"/>
      <c r="C17" s="237">
        <v>1901333.11</v>
      </c>
      <c r="D17" s="238">
        <v>1657974.43</v>
      </c>
      <c r="E17" s="232"/>
      <c r="F17" s="631" t="s">
        <v>693</v>
      </c>
      <c r="G17" s="629"/>
      <c r="H17" s="628">
        <v>1250859.8400000001</v>
      </c>
      <c r="I17" s="629"/>
      <c r="J17" s="628">
        <v>733758.78</v>
      </c>
      <c r="K17" s="629"/>
      <c r="L17" s="630"/>
    </row>
    <row r="18" spans="1:12" x14ac:dyDescent="0.2">
      <c r="A18" s="631" t="s">
        <v>694</v>
      </c>
      <c r="B18" s="629"/>
      <c r="C18" s="237">
        <v>0</v>
      </c>
      <c r="D18" s="238">
        <v>0</v>
      </c>
      <c r="E18" s="232"/>
      <c r="F18" s="631" t="s">
        <v>695</v>
      </c>
      <c r="G18" s="629"/>
      <c r="H18" s="628">
        <v>0</v>
      </c>
      <c r="I18" s="629"/>
      <c r="J18" s="628">
        <v>0</v>
      </c>
      <c r="K18" s="629"/>
      <c r="L18" s="630"/>
    </row>
    <row r="19" spans="1:12" x14ac:dyDescent="0.2">
      <c r="A19" s="632" t="s">
        <v>696</v>
      </c>
      <c r="B19" s="633"/>
      <c r="C19" s="636">
        <v>0</v>
      </c>
      <c r="D19" s="638">
        <v>0</v>
      </c>
      <c r="E19" s="232"/>
      <c r="F19" s="631" t="s">
        <v>697</v>
      </c>
      <c r="G19" s="629"/>
      <c r="H19" s="628">
        <v>233513.4</v>
      </c>
      <c r="I19" s="629"/>
      <c r="J19" s="628">
        <v>269541.06</v>
      </c>
      <c r="K19" s="629"/>
      <c r="L19" s="630"/>
    </row>
    <row r="20" spans="1:12" x14ac:dyDescent="0.2">
      <c r="A20" s="634"/>
      <c r="B20" s="635"/>
      <c r="C20" s="637"/>
      <c r="D20" s="639"/>
      <c r="E20" s="232"/>
      <c r="F20" s="631" t="s">
        <v>698</v>
      </c>
      <c r="G20" s="633"/>
      <c r="H20" s="628">
        <v>0</v>
      </c>
      <c r="I20" s="633"/>
      <c r="J20" s="628">
        <v>0</v>
      </c>
      <c r="K20" s="633"/>
      <c r="L20" s="640"/>
    </row>
    <row r="21" spans="1:12" x14ac:dyDescent="0.2">
      <c r="A21" s="631" t="s">
        <v>699</v>
      </c>
      <c r="B21" s="633"/>
      <c r="C21" s="628">
        <v>0</v>
      </c>
      <c r="D21" s="644">
        <v>0</v>
      </c>
      <c r="E21" s="232"/>
      <c r="F21" s="642"/>
      <c r="G21" s="635"/>
      <c r="H21" s="643"/>
      <c r="I21" s="635"/>
      <c r="J21" s="643"/>
      <c r="K21" s="635"/>
      <c r="L21" s="641"/>
    </row>
    <row r="22" spans="1:12" x14ac:dyDescent="0.2">
      <c r="A22" s="642"/>
      <c r="B22" s="635"/>
      <c r="C22" s="643"/>
      <c r="D22" s="645"/>
      <c r="E22" s="232"/>
      <c r="F22" s="631" t="s">
        <v>700</v>
      </c>
      <c r="G22" s="633"/>
      <c r="H22" s="628">
        <v>0</v>
      </c>
      <c r="I22" s="633"/>
      <c r="J22" s="628">
        <v>0</v>
      </c>
      <c r="K22" s="633"/>
      <c r="L22" s="640"/>
    </row>
    <row r="23" spans="1:12" x14ac:dyDescent="0.2">
      <c r="A23" s="631" t="s">
        <v>701</v>
      </c>
      <c r="B23" s="633"/>
      <c r="C23" s="628">
        <v>0</v>
      </c>
      <c r="D23" s="644">
        <v>0</v>
      </c>
      <c r="E23" s="232"/>
      <c r="F23" s="642"/>
      <c r="G23" s="635"/>
      <c r="H23" s="643"/>
      <c r="I23" s="635"/>
      <c r="J23" s="643"/>
      <c r="K23" s="635"/>
      <c r="L23" s="641"/>
    </row>
    <row r="24" spans="1:12" x14ac:dyDescent="0.2">
      <c r="A24" s="642"/>
      <c r="B24" s="635"/>
      <c r="C24" s="643"/>
      <c r="D24" s="645"/>
      <c r="E24" s="232"/>
      <c r="F24" s="632" t="s">
        <v>702</v>
      </c>
      <c r="G24" s="633"/>
      <c r="H24" s="636">
        <v>50413555.020000003</v>
      </c>
      <c r="I24" s="633"/>
      <c r="J24" s="636">
        <v>42164089.490000002</v>
      </c>
      <c r="K24" s="633"/>
      <c r="L24" s="640"/>
    </row>
    <row r="25" spans="1:12" x14ac:dyDescent="0.2">
      <c r="A25" s="631" t="s">
        <v>703</v>
      </c>
      <c r="B25" s="629"/>
      <c r="C25" s="237">
        <v>0</v>
      </c>
      <c r="D25" s="238">
        <v>0</v>
      </c>
      <c r="E25" s="232"/>
      <c r="F25" s="634"/>
      <c r="G25" s="635"/>
      <c r="H25" s="637"/>
      <c r="I25" s="635"/>
      <c r="J25" s="637"/>
      <c r="K25" s="635"/>
      <c r="L25" s="641"/>
    </row>
    <row r="26" spans="1:12" x14ac:dyDescent="0.2">
      <c r="A26" s="632" t="s">
        <v>704</v>
      </c>
      <c r="B26" s="633"/>
      <c r="C26" s="636">
        <v>2805052.32</v>
      </c>
      <c r="D26" s="638">
        <v>35744083.75</v>
      </c>
      <c r="E26" s="232"/>
      <c r="F26" s="631" t="s">
        <v>705</v>
      </c>
      <c r="G26" s="629"/>
      <c r="H26" s="628">
        <v>917332.66</v>
      </c>
      <c r="I26" s="629"/>
      <c r="J26" s="628">
        <v>322286.84999999998</v>
      </c>
      <c r="K26" s="629"/>
      <c r="L26" s="630"/>
    </row>
    <row r="27" spans="1:12" x14ac:dyDescent="0.2">
      <c r="A27" s="634"/>
      <c r="B27" s="635"/>
      <c r="C27" s="637"/>
      <c r="D27" s="639"/>
      <c r="E27" s="232"/>
      <c r="F27" s="631" t="s">
        <v>706</v>
      </c>
      <c r="G27" s="633"/>
      <c r="H27" s="628">
        <v>49496222.359999999</v>
      </c>
      <c r="I27" s="633"/>
      <c r="J27" s="628">
        <v>41841802.640000001</v>
      </c>
      <c r="K27" s="633"/>
      <c r="L27" s="640"/>
    </row>
    <row r="28" spans="1:12" x14ac:dyDescent="0.2">
      <c r="A28" s="631" t="s">
        <v>707</v>
      </c>
      <c r="B28" s="633"/>
      <c r="C28" s="628">
        <v>0</v>
      </c>
      <c r="D28" s="644">
        <v>0</v>
      </c>
      <c r="E28" s="232"/>
      <c r="F28" s="642"/>
      <c r="G28" s="635"/>
      <c r="H28" s="643"/>
      <c r="I28" s="635"/>
      <c r="J28" s="643"/>
      <c r="K28" s="635"/>
      <c r="L28" s="641"/>
    </row>
    <row r="29" spans="1:12" x14ac:dyDescent="0.2">
      <c r="A29" s="642"/>
      <c r="B29" s="635"/>
      <c r="C29" s="643"/>
      <c r="D29" s="645"/>
      <c r="E29" s="232"/>
      <c r="F29" s="631" t="s">
        <v>708</v>
      </c>
      <c r="G29" s="633"/>
      <c r="H29" s="628">
        <v>0</v>
      </c>
      <c r="I29" s="633"/>
      <c r="J29" s="628">
        <v>0</v>
      </c>
      <c r="K29" s="633"/>
      <c r="L29" s="640"/>
    </row>
    <row r="30" spans="1:12" x14ac:dyDescent="0.2">
      <c r="A30" s="631" t="s">
        <v>709</v>
      </c>
      <c r="B30" s="633"/>
      <c r="C30" s="628">
        <v>1072062.71</v>
      </c>
      <c r="D30" s="644">
        <v>35142638.539999999</v>
      </c>
      <c r="E30" s="232"/>
      <c r="F30" s="642"/>
      <c r="G30" s="635"/>
      <c r="H30" s="643"/>
      <c r="I30" s="635"/>
      <c r="J30" s="643"/>
      <c r="K30" s="635"/>
      <c r="L30" s="641"/>
    </row>
    <row r="31" spans="1:12" x14ac:dyDescent="0.2">
      <c r="A31" s="642"/>
      <c r="B31" s="635"/>
      <c r="C31" s="643"/>
      <c r="D31" s="645"/>
      <c r="E31" s="232"/>
      <c r="F31" s="632" t="s">
        <v>710</v>
      </c>
      <c r="G31" s="633"/>
      <c r="H31" s="636">
        <v>2297137.77</v>
      </c>
      <c r="I31" s="633"/>
      <c r="J31" s="636">
        <v>2042995.12</v>
      </c>
      <c r="K31" s="633"/>
      <c r="L31" s="640"/>
    </row>
    <row r="32" spans="1:12" x14ac:dyDescent="0.2">
      <c r="A32" s="631" t="s">
        <v>711</v>
      </c>
      <c r="B32" s="629"/>
      <c r="C32" s="237">
        <v>4.1500000000000004</v>
      </c>
      <c r="D32" s="238">
        <v>0</v>
      </c>
      <c r="E32" s="232"/>
      <c r="F32" s="634"/>
      <c r="G32" s="635"/>
      <c r="H32" s="637"/>
      <c r="I32" s="635"/>
      <c r="J32" s="637"/>
      <c r="K32" s="635"/>
      <c r="L32" s="641"/>
    </row>
    <row r="33" spans="1:12" x14ac:dyDescent="0.2">
      <c r="A33" s="631" t="s">
        <v>712</v>
      </c>
      <c r="B33" s="629"/>
      <c r="C33" s="237">
        <v>0</v>
      </c>
      <c r="D33" s="238">
        <v>0</v>
      </c>
      <c r="E33" s="232"/>
      <c r="F33" s="631" t="s">
        <v>713</v>
      </c>
      <c r="G33" s="629"/>
      <c r="H33" s="628">
        <v>757463.92</v>
      </c>
      <c r="I33" s="629"/>
      <c r="J33" s="628">
        <v>1524000</v>
      </c>
      <c r="K33" s="629"/>
      <c r="L33" s="630"/>
    </row>
    <row r="34" spans="1:12" x14ac:dyDescent="0.2">
      <c r="A34" s="631" t="s">
        <v>714</v>
      </c>
      <c r="B34" s="629"/>
      <c r="C34" s="237">
        <v>1732985.46</v>
      </c>
      <c r="D34" s="238">
        <v>601445.21</v>
      </c>
      <c r="E34" s="232"/>
      <c r="F34" s="631" t="s">
        <v>709</v>
      </c>
      <c r="G34" s="629"/>
      <c r="H34" s="628">
        <v>537.12</v>
      </c>
      <c r="I34" s="629"/>
      <c r="J34" s="628">
        <v>1214.24</v>
      </c>
      <c r="K34" s="629"/>
      <c r="L34" s="630"/>
    </row>
    <row r="35" spans="1:12" x14ac:dyDescent="0.2">
      <c r="A35" s="631" t="s">
        <v>715</v>
      </c>
      <c r="B35" s="629"/>
      <c r="C35" s="237">
        <v>0</v>
      </c>
      <c r="D35" s="238">
        <v>0</v>
      </c>
      <c r="E35" s="232"/>
      <c r="F35" s="631" t="s">
        <v>711</v>
      </c>
      <c r="G35" s="629"/>
      <c r="H35" s="628">
        <v>1539136.73</v>
      </c>
      <c r="I35" s="629"/>
      <c r="J35" s="628">
        <v>517780.88</v>
      </c>
      <c r="K35" s="629"/>
      <c r="L35" s="630"/>
    </row>
    <row r="36" spans="1:12" x14ac:dyDescent="0.2">
      <c r="A36" s="654" t="s">
        <v>716</v>
      </c>
      <c r="B36" s="655"/>
      <c r="C36" s="658">
        <v>267771234.49000001</v>
      </c>
      <c r="D36" s="660">
        <v>144684870.34999999</v>
      </c>
      <c r="E36" s="232"/>
      <c r="F36" s="631" t="s">
        <v>717</v>
      </c>
      <c r="G36" s="629"/>
      <c r="H36" s="628">
        <v>0</v>
      </c>
      <c r="I36" s="629"/>
      <c r="J36" s="628">
        <v>0</v>
      </c>
      <c r="K36" s="629"/>
      <c r="L36" s="630"/>
    </row>
    <row r="37" spans="1:12" x14ac:dyDescent="0.2">
      <c r="A37" s="656"/>
      <c r="B37" s="657"/>
      <c r="C37" s="659"/>
      <c r="D37" s="661"/>
      <c r="E37" s="232"/>
      <c r="F37" s="631" t="s">
        <v>718</v>
      </c>
      <c r="G37" s="633"/>
      <c r="H37" s="628">
        <v>0</v>
      </c>
      <c r="I37" s="633"/>
      <c r="J37" s="628">
        <v>0</v>
      </c>
      <c r="K37" s="633"/>
      <c r="L37" s="640"/>
    </row>
    <row r="38" spans="1:12" x14ac:dyDescent="0.2">
      <c r="A38" s="631" t="s">
        <v>719</v>
      </c>
      <c r="B38" s="633"/>
      <c r="C38" s="628">
        <v>0</v>
      </c>
      <c r="D38" s="644">
        <v>0</v>
      </c>
      <c r="E38" s="232"/>
      <c r="F38" s="642"/>
      <c r="G38" s="635"/>
      <c r="H38" s="643"/>
      <c r="I38" s="635"/>
      <c r="J38" s="643"/>
      <c r="K38" s="635"/>
      <c r="L38" s="641"/>
    </row>
    <row r="39" spans="1:12" x14ac:dyDescent="0.2">
      <c r="A39" s="642"/>
      <c r="B39" s="635"/>
      <c r="C39" s="643"/>
      <c r="D39" s="645"/>
      <c r="E39" s="232"/>
      <c r="F39" s="646" t="s">
        <v>720</v>
      </c>
      <c r="G39" s="647"/>
      <c r="H39" s="650">
        <v>23039430.32</v>
      </c>
      <c r="I39" s="647"/>
      <c r="J39" s="650">
        <v>19242461.460000001</v>
      </c>
      <c r="K39" s="647"/>
      <c r="L39" s="652"/>
    </row>
    <row r="40" spans="1:12" x14ac:dyDescent="0.2">
      <c r="A40" s="631" t="s">
        <v>721</v>
      </c>
      <c r="B40" s="629"/>
      <c r="C40" s="237">
        <v>185000171.63999999</v>
      </c>
      <c r="D40" s="238">
        <v>144247691</v>
      </c>
      <c r="E40" s="232"/>
      <c r="F40" s="648"/>
      <c r="G40" s="649"/>
      <c r="H40" s="651"/>
      <c r="I40" s="649"/>
      <c r="J40" s="651"/>
      <c r="K40" s="649"/>
      <c r="L40" s="653"/>
    </row>
    <row r="41" spans="1:12" x14ac:dyDescent="0.2">
      <c r="A41" s="662" t="s">
        <v>722</v>
      </c>
      <c r="B41" s="663"/>
      <c r="C41" s="239">
        <v>78895238.890000001</v>
      </c>
      <c r="D41" s="240">
        <v>334056.84999999998</v>
      </c>
      <c r="E41" s="232"/>
      <c r="F41" s="662" t="s">
        <v>719</v>
      </c>
      <c r="G41" s="663"/>
      <c r="H41" s="664">
        <v>0</v>
      </c>
      <c r="I41" s="663"/>
      <c r="J41" s="664">
        <v>0</v>
      </c>
      <c r="K41" s="663"/>
      <c r="L41" s="665"/>
    </row>
    <row r="42" spans="1:12" x14ac:dyDescent="0.2">
      <c r="A42" s="631" t="s">
        <v>723</v>
      </c>
      <c r="B42" s="629"/>
      <c r="C42" s="237">
        <v>0</v>
      </c>
      <c r="D42" s="238">
        <v>0</v>
      </c>
      <c r="E42" s="232"/>
      <c r="F42" s="662" t="s">
        <v>721</v>
      </c>
      <c r="G42" s="663"/>
      <c r="H42" s="664">
        <v>19761897.940000001</v>
      </c>
      <c r="I42" s="663"/>
      <c r="J42" s="664">
        <v>15398006.41</v>
      </c>
      <c r="K42" s="663"/>
      <c r="L42" s="665"/>
    </row>
    <row r="43" spans="1:12" x14ac:dyDescent="0.2">
      <c r="A43" s="631" t="s">
        <v>724</v>
      </c>
      <c r="B43" s="629"/>
      <c r="C43" s="237">
        <v>0</v>
      </c>
      <c r="D43" s="238">
        <v>0</v>
      </c>
      <c r="E43" s="232"/>
      <c r="F43" s="662" t="s">
        <v>725</v>
      </c>
      <c r="G43" s="663"/>
      <c r="H43" s="664">
        <v>2502849.13</v>
      </c>
      <c r="I43" s="663"/>
      <c r="J43" s="664">
        <v>2636778.94</v>
      </c>
      <c r="K43" s="663"/>
      <c r="L43" s="665"/>
    </row>
    <row r="44" spans="1:12" x14ac:dyDescent="0.2">
      <c r="A44" s="631" t="s">
        <v>726</v>
      </c>
      <c r="B44" s="629"/>
      <c r="C44" s="237">
        <v>0</v>
      </c>
      <c r="D44" s="238">
        <v>0</v>
      </c>
      <c r="E44" s="232"/>
      <c r="F44" s="662" t="s">
        <v>727</v>
      </c>
      <c r="G44" s="663"/>
      <c r="H44" s="664">
        <v>0</v>
      </c>
      <c r="I44" s="663"/>
      <c r="J44" s="664">
        <v>0</v>
      </c>
      <c r="K44" s="663"/>
      <c r="L44" s="665"/>
    </row>
    <row r="45" spans="1:12" x14ac:dyDescent="0.2">
      <c r="A45" s="631" t="s">
        <v>728</v>
      </c>
      <c r="B45" s="629"/>
      <c r="C45" s="237">
        <v>185065.11</v>
      </c>
      <c r="D45" s="238">
        <v>103122.5</v>
      </c>
      <c r="E45" s="232"/>
      <c r="F45" s="662" t="s">
        <v>729</v>
      </c>
      <c r="G45" s="663"/>
      <c r="H45" s="664">
        <v>522000</v>
      </c>
      <c r="I45" s="663"/>
      <c r="J45" s="664">
        <v>522000</v>
      </c>
      <c r="K45" s="663"/>
      <c r="L45" s="665"/>
    </row>
    <row r="46" spans="1:12" x14ac:dyDescent="0.2">
      <c r="A46" s="662" t="s">
        <v>730</v>
      </c>
      <c r="B46" s="663"/>
      <c r="C46" s="239">
        <v>3690758.85</v>
      </c>
      <c r="D46" s="240">
        <v>0</v>
      </c>
      <c r="E46" s="232"/>
      <c r="F46" s="662" t="s">
        <v>731</v>
      </c>
      <c r="G46" s="663"/>
      <c r="H46" s="664">
        <v>0</v>
      </c>
      <c r="I46" s="663"/>
      <c r="J46" s="664">
        <v>0</v>
      </c>
      <c r="K46" s="663"/>
      <c r="L46" s="665"/>
    </row>
    <row r="47" spans="1:12" x14ac:dyDescent="0.2">
      <c r="A47" s="631" t="s">
        <v>732</v>
      </c>
      <c r="B47" s="629"/>
      <c r="C47" s="237">
        <v>0</v>
      </c>
      <c r="D47" s="238">
        <v>0</v>
      </c>
      <c r="E47" s="232"/>
      <c r="F47" s="662" t="s">
        <v>728</v>
      </c>
      <c r="G47" s="663"/>
      <c r="H47" s="664">
        <v>252683.25</v>
      </c>
      <c r="I47" s="663"/>
      <c r="J47" s="664">
        <v>685676.11</v>
      </c>
      <c r="K47" s="663"/>
      <c r="L47" s="665"/>
    </row>
    <row r="48" spans="1:12" x14ac:dyDescent="0.2">
      <c r="A48" s="632" t="s">
        <v>733</v>
      </c>
      <c r="B48" s="633"/>
      <c r="C48" s="636">
        <v>972842.52</v>
      </c>
      <c r="D48" s="638">
        <v>1252971.08</v>
      </c>
      <c r="E48" s="232"/>
      <c r="F48" s="662" t="s">
        <v>734</v>
      </c>
      <c r="G48" s="663"/>
      <c r="H48" s="664">
        <v>0</v>
      </c>
      <c r="I48" s="663"/>
      <c r="J48" s="664">
        <v>0</v>
      </c>
      <c r="K48" s="663"/>
      <c r="L48" s="665"/>
    </row>
    <row r="49" spans="1:15" x14ac:dyDescent="0.2">
      <c r="A49" s="634"/>
      <c r="B49" s="635"/>
      <c r="C49" s="637"/>
      <c r="D49" s="639"/>
      <c r="E49" s="232"/>
      <c r="F49" s="632" t="s">
        <v>735</v>
      </c>
      <c r="G49" s="633"/>
      <c r="H49" s="636">
        <v>0</v>
      </c>
      <c r="I49" s="633"/>
      <c r="J49" s="636">
        <v>0</v>
      </c>
      <c r="K49" s="633"/>
      <c r="L49" s="640"/>
    </row>
    <row r="50" spans="1:15" x14ac:dyDescent="0.2">
      <c r="A50" s="631" t="s">
        <v>736</v>
      </c>
      <c r="B50" s="629"/>
      <c r="C50" s="237">
        <v>0</v>
      </c>
      <c r="D50" s="238">
        <v>0</v>
      </c>
      <c r="E50" s="232"/>
      <c r="F50" s="634"/>
      <c r="G50" s="635"/>
      <c r="H50" s="637"/>
      <c r="I50" s="635"/>
      <c r="J50" s="637"/>
      <c r="K50" s="635"/>
      <c r="L50" s="641"/>
    </row>
    <row r="51" spans="1:15" x14ac:dyDescent="0.2">
      <c r="A51" s="631" t="s">
        <v>737</v>
      </c>
      <c r="B51" s="629"/>
      <c r="C51" s="237">
        <v>0</v>
      </c>
      <c r="D51" s="238">
        <v>0</v>
      </c>
      <c r="E51" s="232"/>
      <c r="F51" s="631" t="s">
        <v>738</v>
      </c>
      <c r="G51" s="629"/>
      <c r="H51" s="628">
        <v>0</v>
      </c>
      <c r="I51" s="629"/>
      <c r="J51" s="628">
        <v>0</v>
      </c>
      <c r="K51" s="629"/>
      <c r="L51" s="630"/>
    </row>
    <row r="52" spans="1:15" x14ac:dyDescent="0.2">
      <c r="A52" s="631" t="s">
        <v>739</v>
      </c>
      <c r="B52" s="629"/>
      <c r="C52" s="237">
        <v>200351.71</v>
      </c>
      <c r="D52" s="238">
        <v>0</v>
      </c>
      <c r="E52" s="232"/>
      <c r="F52" s="631" t="s">
        <v>740</v>
      </c>
      <c r="G52" s="629"/>
      <c r="H52" s="628">
        <v>0</v>
      </c>
      <c r="I52" s="629"/>
      <c r="J52" s="628">
        <v>0</v>
      </c>
      <c r="K52" s="629"/>
      <c r="L52" s="630"/>
    </row>
    <row r="53" spans="1:15" x14ac:dyDescent="0.2">
      <c r="A53" s="631" t="s">
        <v>741</v>
      </c>
      <c r="B53" s="629"/>
      <c r="C53" s="237">
        <v>772490.81</v>
      </c>
      <c r="D53" s="238">
        <v>1252971.08</v>
      </c>
      <c r="E53" s="232"/>
      <c r="F53" s="631" t="s">
        <v>742</v>
      </c>
      <c r="G53" s="629"/>
      <c r="H53" s="628">
        <v>0</v>
      </c>
      <c r="I53" s="629"/>
      <c r="J53" s="628">
        <v>0</v>
      </c>
      <c r="K53" s="629"/>
      <c r="L53" s="630"/>
    </row>
    <row r="54" spans="1:15" x14ac:dyDescent="0.2">
      <c r="A54" s="631" t="s">
        <v>743</v>
      </c>
      <c r="B54" s="629"/>
      <c r="C54" s="237">
        <v>0</v>
      </c>
      <c r="D54" s="238">
        <v>0</v>
      </c>
      <c r="E54" s="232"/>
      <c r="F54" s="631" t="s">
        <v>744</v>
      </c>
      <c r="G54" s="629"/>
      <c r="H54" s="628">
        <v>0</v>
      </c>
      <c r="I54" s="629"/>
      <c r="J54" s="628">
        <v>0</v>
      </c>
      <c r="K54" s="629"/>
      <c r="L54" s="630"/>
    </row>
    <row r="55" spans="1:15" x14ac:dyDescent="0.2">
      <c r="A55" s="632" t="s">
        <v>745</v>
      </c>
      <c r="B55" s="633"/>
      <c r="C55" s="636">
        <v>1595042.17</v>
      </c>
      <c r="D55" s="638">
        <v>2235505.96</v>
      </c>
      <c r="E55" s="232"/>
      <c r="F55" s="631" t="s">
        <v>746</v>
      </c>
      <c r="G55" s="629"/>
      <c r="H55" s="628">
        <v>0</v>
      </c>
      <c r="I55" s="629"/>
      <c r="J55" s="628">
        <v>0</v>
      </c>
      <c r="K55" s="629"/>
      <c r="L55" s="630"/>
    </row>
    <row r="56" spans="1:15" x14ac:dyDescent="0.2">
      <c r="A56" s="634"/>
      <c r="B56" s="635"/>
      <c r="C56" s="637"/>
      <c r="D56" s="639"/>
      <c r="E56" s="232"/>
      <c r="F56" s="632" t="s">
        <v>747</v>
      </c>
      <c r="G56" s="633"/>
      <c r="H56" s="636">
        <v>3312901.37</v>
      </c>
      <c r="I56" s="633"/>
      <c r="J56" s="636">
        <v>1690951.86</v>
      </c>
      <c r="K56" s="633"/>
      <c r="L56" s="640"/>
    </row>
    <row r="57" spans="1:15" x14ac:dyDescent="0.2">
      <c r="A57" s="631" t="s">
        <v>748</v>
      </c>
      <c r="B57" s="629"/>
      <c r="C57" s="237">
        <v>0</v>
      </c>
      <c r="D57" s="238">
        <v>0</v>
      </c>
      <c r="E57" s="232"/>
      <c r="F57" s="634"/>
      <c r="G57" s="635"/>
      <c r="H57" s="637"/>
      <c r="I57" s="635"/>
      <c r="J57" s="637"/>
      <c r="K57" s="635"/>
      <c r="L57" s="641"/>
    </row>
    <row r="58" spans="1:15" x14ac:dyDescent="0.2">
      <c r="A58" s="631" t="s">
        <v>749</v>
      </c>
      <c r="B58" s="629"/>
      <c r="C58" s="237">
        <v>0</v>
      </c>
      <c r="D58" s="238">
        <v>0</v>
      </c>
      <c r="E58" s="232"/>
      <c r="F58" s="631" t="s">
        <v>678</v>
      </c>
      <c r="G58" s="629"/>
      <c r="H58" s="628">
        <v>0</v>
      </c>
      <c r="I58" s="629"/>
      <c r="J58" s="628">
        <v>0</v>
      </c>
      <c r="K58" s="629"/>
      <c r="L58" s="630"/>
    </row>
    <row r="59" spans="1:15" x14ac:dyDescent="0.2">
      <c r="A59" s="631" t="s">
        <v>750</v>
      </c>
      <c r="B59" s="629"/>
      <c r="C59" s="237">
        <v>0</v>
      </c>
      <c r="D59" s="238">
        <v>0</v>
      </c>
      <c r="E59" s="232"/>
      <c r="F59" s="631" t="s">
        <v>686</v>
      </c>
      <c r="G59" s="629"/>
      <c r="H59" s="628">
        <v>3312901.37</v>
      </c>
      <c r="I59" s="629"/>
      <c r="J59" s="628">
        <v>1690951.86</v>
      </c>
      <c r="K59" s="629"/>
      <c r="L59" s="630"/>
    </row>
    <row r="60" spans="1:15" x14ac:dyDescent="0.2">
      <c r="A60" s="631" t="s">
        <v>751</v>
      </c>
      <c r="B60" s="629"/>
      <c r="C60" s="237">
        <v>1595042.17</v>
      </c>
      <c r="D60" s="238">
        <v>2235505.96</v>
      </c>
      <c r="E60" s="232"/>
      <c r="F60" s="632" t="s">
        <v>752</v>
      </c>
      <c r="G60" s="633"/>
      <c r="H60" s="636">
        <v>0</v>
      </c>
      <c r="I60" s="633"/>
      <c r="J60" s="636">
        <v>0</v>
      </c>
      <c r="K60" s="633"/>
      <c r="L60" s="640"/>
    </row>
    <row r="61" spans="1:15" x14ac:dyDescent="0.2">
      <c r="A61" s="673" t="s">
        <v>108</v>
      </c>
      <c r="B61" s="674"/>
      <c r="C61" s="677">
        <v>333299452.94</v>
      </c>
      <c r="D61" s="679">
        <v>211363548.24000001</v>
      </c>
      <c r="E61" s="232"/>
      <c r="F61" s="634"/>
      <c r="G61" s="635"/>
      <c r="H61" s="637"/>
      <c r="I61" s="635"/>
      <c r="J61" s="637"/>
      <c r="K61" s="635"/>
      <c r="L61" s="641"/>
      <c r="M61" s="232"/>
      <c r="N61" s="232"/>
      <c r="O61" s="232"/>
    </row>
    <row r="62" spans="1:15" x14ac:dyDescent="0.2">
      <c r="A62" s="675"/>
      <c r="B62" s="676"/>
      <c r="C62" s="678"/>
      <c r="D62" s="680"/>
      <c r="E62" s="232"/>
      <c r="F62" s="631" t="s">
        <v>753</v>
      </c>
      <c r="G62" s="629"/>
      <c r="H62" s="628">
        <v>0</v>
      </c>
      <c r="I62" s="629"/>
      <c r="J62" s="628">
        <v>0</v>
      </c>
      <c r="K62" s="629"/>
      <c r="L62" s="630"/>
      <c r="M62" s="232"/>
      <c r="N62" s="232"/>
      <c r="O62" s="232"/>
    </row>
    <row r="63" spans="1:15" x14ac:dyDescent="0.2">
      <c r="A63" s="232"/>
      <c r="B63" s="232"/>
      <c r="C63" s="232"/>
      <c r="D63" s="232"/>
      <c r="E63" s="232"/>
      <c r="F63" s="631" t="s">
        <v>754</v>
      </c>
      <c r="G63" s="629"/>
      <c r="H63" s="628">
        <v>0</v>
      </c>
      <c r="I63" s="629"/>
      <c r="J63" s="628">
        <v>0</v>
      </c>
      <c r="K63" s="629"/>
      <c r="L63" s="630"/>
      <c r="M63" s="232"/>
      <c r="N63" s="232"/>
      <c r="O63" s="232"/>
    </row>
    <row r="64" spans="1:15" x14ac:dyDescent="0.2">
      <c r="A64" s="232"/>
      <c r="B64" s="232"/>
      <c r="C64" s="232"/>
      <c r="D64" s="232"/>
      <c r="E64" s="232"/>
      <c r="F64" s="631" t="s">
        <v>755</v>
      </c>
      <c r="G64" s="629"/>
      <c r="H64" s="628">
        <v>0</v>
      </c>
      <c r="I64" s="629"/>
      <c r="J64" s="628">
        <v>0</v>
      </c>
      <c r="K64" s="629"/>
      <c r="L64" s="630"/>
      <c r="M64" s="232"/>
      <c r="N64" s="232"/>
      <c r="O64" s="232"/>
    </row>
    <row r="65" spans="1:15" x14ac:dyDescent="0.2">
      <c r="A65" s="232"/>
      <c r="B65" s="232"/>
      <c r="C65" s="232"/>
      <c r="D65" s="232"/>
      <c r="E65" s="232"/>
      <c r="F65" s="632" t="s">
        <v>756</v>
      </c>
      <c r="G65" s="629"/>
      <c r="H65" s="636">
        <v>3370769.08</v>
      </c>
      <c r="I65" s="629"/>
      <c r="J65" s="636">
        <v>354972.34</v>
      </c>
      <c r="K65" s="629"/>
      <c r="L65" s="630"/>
      <c r="M65" s="232"/>
      <c r="N65" s="232"/>
      <c r="O65" s="232"/>
    </row>
    <row r="66" spans="1:15" x14ac:dyDescent="0.2">
      <c r="A66" s="232"/>
      <c r="B66" s="232"/>
      <c r="C66" s="232"/>
      <c r="D66" s="232"/>
      <c r="E66" s="232"/>
      <c r="F66" s="631" t="s">
        <v>757</v>
      </c>
      <c r="G66" s="629"/>
      <c r="H66" s="628">
        <v>0</v>
      </c>
      <c r="I66" s="629"/>
      <c r="J66" s="628">
        <v>0</v>
      </c>
      <c r="K66" s="629"/>
      <c r="L66" s="630"/>
      <c r="M66" s="232"/>
      <c r="N66" s="232"/>
      <c r="O66" s="232"/>
    </row>
    <row r="67" spans="1:15" x14ac:dyDescent="0.2">
      <c r="A67" s="232"/>
      <c r="B67" s="232"/>
      <c r="C67" s="232"/>
      <c r="D67" s="232"/>
      <c r="E67" s="232"/>
      <c r="F67" s="631" t="s">
        <v>758</v>
      </c>
      <c r="G67" s="629"/>
      <c r="H67" s="628">
        <v>0</v>
      </c>
      <c r="I67" s="629"/>
      <c r="J67" s="628">
        <v>0</v>
      </c>
      <c r="K67" s="629"/>
      <c r="L67" s="630"/>
      <c r="M67" s="232"/>
      <c r="N67" s="232"/>
      <c r="O67" s="232"/>
    </row>
    <row r="68" spans="1:15" x14ac:dyDescent="0.2">
      <c r="A68" s="232"/>
      <c r="B68" s="232"/>
      <c r="C68" s="232"/>
      <c r="D68" s="232"/>
      <c r="E68" s="232"/>
      <c r="F68" s="631" t="s">
        <v>759</v>
      </c>
      <c r="G68" s="629"/>
      <c r="H68" s="628">
        <v>0</v>
      </c>
      <c r="I68" s="629"/>
      <c r="J68" s="628">
        <v>0</v>
      </c>
      <c r="K68" s="629"/>
      <c r="L68" s="630"/>
      <c r="M68" s="232"/>
      <c r="N68" s="232"/>
      <c r="O68" s="232"/>
    </row>
    <row r="69" spans="1:15" x14ac:dyDescent="0.2">
      <c r="A69" s="232"/>
      <c r="B69" s="232"/>
      <c r="C69" s="232"/>
      <c r="D69" s="232"/>
      <c r="E69" s="232"/>
      <c r="F69" s="631" t="s">
        <v>760</v>
      </c>
      <c r="G69" s="629"/>
      <c r="H69" s="628">
        <v>0</v>
      </c>
      <c r="I69" s="629"/>
      <c r="J69" s="628">
        <v>0</v>
      </c>
      <c r="K69" s="629"/>
      <c r="L69" s="630"/>
      <c r="M69" s="232"/>
      <c r="N69" s="232"/>
      <c r="O69" s="232"/>
    </row>
    <row r="70" spans="1:15" x14ac:dyDescent="0.2">
      <c r="A70" s="232"/>
      <c r="B70" s="232"/>
      <c r="C70" s="232"/>
      <c r="D70" s="232"/>
      <c r="E70" s="232"/>
      <c r="F70" s="631" t="s">
        <v>761</v>
      </c>
      <c r="G70" s="629"/>
      <c r="H70" s="628">
        <v>0</v>
      </c>
      <c r="I70" s="629"/>
      <c r="J70" s="628">
        <v>0</v>
      </c>
      <c r="K70" s="629"/>
      <c r="L70" s="630"/>
      <c r="M70" s="232"/>
      <c r="N70" s="232"/>
      <c r="O70" s="232"/>
    </row>
    <row r="71" spans="1:15" x14ac:dyDescent="0.2">
      <c r="A71" s="232"/>
      <c r="B71" s="232"/>
      <c r="C71" s="232"/>
      <c r="D71" s="232"/>
      <c r="E71" s="232"/>
      <c r="F71" s="631" t="s">
        <v>762</v>
      </c>
      <c r="G71" s="629"/>
      <c r="H71" s="628">
        <v>0</v>
      </c>
      <c r="I71" s="629"/>
      <c r="J71" s="628">
        <v>0</v>
      </c>
      <c r="K71" s="629"/>
      <c r="L71" s="630"/>
      <c r="M71" s="232"/>
      <c r="N71" s="232"/>
      <c r="O71" s="232"/>
    </row>
    <row r="72" spans="1:15" x14ac:dyDescent="0.2">
      <c r="A72" s="232"/>
      <c r="B72" s="232"/>
      <c r="C72" s="232"/>
      <c r="D72" s="232"/>
      <c r="E72" s="232"/>
      <c r="F72" s="631" t="s">
        <v>763</v>
      </c>
      <c r="G72" s="629"/>
      <c r="H72" s="628">
        <v>3370769.08</v>
      </c>
      <c r="I72" s="629"/>
      <c r="J72" s="628">
        <v>354972.34</v>
      </c>
      <c r="K72" s="629"/>
      <c r="L72" s="630"/>
      <c r="M72" s="232"/>
      <c r="N72" s="232"/>
      <c r="O72" s="232"/>
    </row>
    <row r="73" spans="1:15" x14ac:dyDescent="0.2">
      <c r="A73" s="232"/>
      <c r="B73" s="232"/>
      <c r="C73" s="232"/>
      <c r="D73" s="232"/>
      <c r="E73" s="232"/>
      <c r="F73" s="681" t="s">
        <v>108</v>
      </c>
      <c r="G73" s="682"/>
      <c r="H73" s="683">
        <v>198687792.08000001</v>
      </c>
      <c r="I73" s="682"/>
      <c r="J73" s="683">
        <v>163996427.41999999</v>
      </c>
      <c r="K73" s="682"/>
      <c r="L73" s="684"/>
      <c r="M73" s="232"/>
      <c r="N73" s="232"/>
      <c r="O73" s="232"/>
    </row>
    <row r="74" spans="1:15" x14ac:dyDescent="0.2">
      <c r="A74" s="232"/>
      <c r="B74" s="232"/>
      <c r="C74" s="232"/>
      <c r="D74" s="232"/>
      <c r="E74" s="232"/>
      <c r="F74" s="232"/>
      <c r="G74" s="232"/>
      <c r="H74" s="232"/>
      <c r="I74" s="232"/>
      <c r="J74" s="232"/>
      <c r="K74" s="232"/>
      <c r="L74" s="232"/>
      <c r="M74" s="232"/>
      <c r="N74" s="232"/>
      <c r="O74" s="232"/>
    </row>
    <row r="75" spans="1:15" x14ac:dyDescent="0.2">
      <c r="A75" s="232"/>
      <c r="B75" s="232"/>
      <c r="C75" s="232"/>
      <c r="D75" s="232"/>
      <c r="E75" s="232"/>
      <c r="F75" s="232"/>
      <c r="G75" s="232"/>
      <c r="H75" s="232"/>
      <c r="I75" s="232"/>
      <c r="J75" s="232"/>
      <c r="K75" s="232"/>
      <c r="L75" s="232"/>
      <c r="M75" s="232"/>
      <c r="N75" s="232"/>
      <c r="O75" s="232"/>
    </row>
    <row r="76" spans="1:15" x14ac:dyDescent="0.2">
      <c r="A76" s="685" t="s">
        <v>764</v>
      </c>
      <c r="B76" s="671"/>
      <c r="C76" s="671"/>
      <c r="D76" s="671"/>
      <c r="E76" s="671"/>
      <c r="F76" s="671"/>
      <c r="G76" s="671"/>
      <c r="H76" s="672"/>
      <c r="I76" s="686">
        <v>134611660.86000001</v>
      </c>
      <c r="J76" s="672"/>
      <c r="K76" s="686">
        <v>47367120.82</v>
      </c>
      <c r="L76" s="671"/>
      <c r="M76" s="671"/>
      <c r="N76" s="671"/>
      <c r="O76" s="672"/>
    </row>
  </sheetData>
  <mergeCells count="242">
    <mergeCell ref="F73:G73"/>
    <mergeCell ref="H73:I73"/>
    <mergeCell ref="J73:L73"/>
    <mergeCell ref="A76:H76"/>
    <mergeCell ref="I76:J76"/>
    <mergeCell ref="K76:O76"/>
    <mergeCell ref="F71:G71"/>
    <mergeCell ref="H71:I71"/>
    <mergeCell ref="J71:L71"/>
    <mergeCell ref="F72:G72"/>
    <mergeCell ref="H72:I72"/>
    <mergeCell ref="J72:L72"/>
    <mergeCell ref="F69:G69"/>
    <mergeCell ref="H69:I69"/>
    <mergeCell ref="J69:L69"/>
    <mergeCell ref="F70:G70"/>
    <mergeCell ref="H70:I70"/>
    <mergeCell ref="J70:L70"/>
    <mergeCell ref="F67:G67"/>
    <mergeCell ref="H67:I67"/>
    <mergeCell ref="J67:L67"/>
    <mergeCell ref="F68:G68"/>
    <mergeCell ref="H68:I68"/>
    <mergeCell ref="J68:L68"/>
    <mergeCell ref="F65:G65"/>
    <mergeCell ref="H65:I65"/>
    <mergeCell ref="J65:L65"/>
    <mergeCell ref="F66:G66"/>
    <mergeCell ref="H66:I66"/>
    <mergeCell ref="J66:L66"/>
    <mergeCell ref="F63:G63"/>
    <mergeCell ref="H63:I63"/>
    <mergeCell ref="J63:L63"/>
    <mergeCell ref="F64:G64"/>
    <mergeCell ref="H64:I64"/>
    <mergeCell ref="J64:L64"/>
    <mergeCell ref="A60:B60"/>
    <mergeCell ref="F60:G61"/>
    <mergeCell ref="H60:I61"/>
    <mergeCell ref="J60:L61"/>
    <mergeCell ref="A61:B62"/>
    <mergeCell ref="C61:C62"/>
    <mergeCell ref="D61:D62"/>
    <mergeCell ref="F62:G62"/>
    <mergeCell ref="H62:I62"/>
    <mergeCell ref="J62:L62"/>
    <mergeCell ref="A54:B54"/>
    <mergeCell ref="F54:G54"/>
    <mergeCell ref="H54:I54"/>
    <mergeCell ref="J54:L54"/>
    <mergeCell ref="A58:B58"/>
    <mergeCell ref="F58:G58"/>
    <mergeCell ref="H58:I58"/>
    <mergeCell ref="J58:L58"/>
    <mergeCell ref="A59:B59"/>
    <mergeCell ref="F59:G59"/>
    <mergeCell ref="H59:I59"/>
    <mergeCell ref="J59:L59"/>
    <mergeCell ref="J55:L55"/>
    <mergeCell ref="F56:G57"/>
    <mergeCell ref="H56:I57"/>
    <mergeCell ref="J56:L57"/>
    <mergeCell ref="A57:B57"/>
    <mergeCell ref="A55:B56"/>
    <mergeCell ref="C55:C56"/>
    <mergeCell ref="D55:D56"/>
    <mergeCell ref="F55:G55"/>
    <mergeCell ref="H55:I55"/>
    <mergeCell ref="A45:B45"/>
    <mergeCell ref="F45:G45"/>
    <mergeCell ref="H45:I45"/>
    <mergeCell ref="J45:L45"/>
    <mergeCell ref="A46:B46"/>
    <mergeCell ref="F46:G46"/>
    <mergeCell ref="H46:I46"/>
    <mergeCell ref="J46:L46"/>
    <mergeCell ref="A53:B53"/>
    <mergeCell ref="F53:G53"/>
    <mergeCell ref="H53:I53"/>
    <mergeCell ref="J53:L53"/>
    <mergeCell ref="A51:B51"/>
    <mergeCell ref="F51:G51"/>
    <mergeCell ref="H51:I51"/>
    <mergeCell ref="J51:L51"/>
    <mergeCell ref="A52:B52"/>
    <mergeCell ref="F52:G52"/>
    <mergeCell ref="H52:I52"/>
    <mergeCell ref="J52:L52"/>
    <mergeCell ref="A47:B47"/>
    <mergeCell ref="F47:G47"/>
    <mergeCell ref="H47:I47"/>
    <mergeCell ref="J47:L47"/>
    <mergeCell ref="J24:L25"/>
    <mergeCell ref="A25:B25"/>
    <mergeCell ref="A32:B32"/>
    <mergeCell ref="A34:B34"/>
    <mergeCell ref="F34:G34"/>
    <mergeCell ref="H34:I34"/>
    <mergeCell ref="J34:L34"/>
    <mergeCell ref="A35:B35"/>
    <mergeCell ref="F35:G35"/>
    <mergeCell ref="H35:I35"/>
    <mergeCell ref="J35:L35"/>
    <mergeCell ref="A33:B33"/>
    <mergeCell ref="F33:G33"/>
    <mergeCell ref="H33:I33"/>
    <mergeCell ref="J33:L33"/>
    <mergeCell ref="J26:L26"/>
    <mergeCell ref="F27:G28"/>
    <mergeCell ref="H27:I28"/>
    <mergeCell ref="J27:L28"/>
    <mergeCell ref="A28:B29"/>
    <mergeCell ref="C28:C29"/>
    <mergeCell ref="D28:D29"/>
    <mergeCell ref="F29:G30"/>
    <mergeCell ref="H29:I30"/>
    <mergeCell ref="A1:F1"/>
    <mergeCell ref="G1:M1"/>
    <mergeCell ref="A2:F2"/>
    <mergeCell ref="G2:M2"/>
    <mergeCell ref="A10:B10"/>
    <mergeCell ref="F10:G10"/>
    <mergeCell ref="H10:I10"/>
    <mergeCell ref="J10:L10"/>
    <mergeCell ref="A11:B11"/>
    <mergeCell ref="F11:G11"/>
    <mergeCell ref="H11:I11"/>
    <mergeCell ref="J11:L11"/>
    <mergeCell ref="A8:B8"/>
    <mergeCell ref="F8:G8"/>
    <mergeCell ref="H8:I8"/>
    <mergeCell ref="J8:L8"/>
    <mergeCell ref="A9:B9"/>
    <mergeCell ref="F9:G9"/>
    <mergeCell ref="H9:I9"/>
    <mergeCell ref="J9:L9"/>
    <mergeCell ref="A3:F3"/>
    <mergeCell ref="G3:M3"/>
    <mergeCell ref="A5:L5"/>
    <mergeCell ref="A7:C7"/>
    <mergeCell ref="A48:B49"/>
    <mergeCell ref="C48:C49"/>
    <mergeCell ref="D48:D49"/>
    <mergeCell ref="F48:G48"/>
    <mergeCell ref="H48:I48"/>
    <mergeCell ref="J48:L48"/>
    <mergeCell ref="F49:G50"/>
    <mergeCell ref="H49:I50"/>
    <mergeCell ref="J49:L50"/>
    <mergeCell ref="A50:B50"/>
    <mergeCell ref="A43:B43"/>
    <mergeCell ref="F43:G43"/>
    <mergeCell ref="H43:I43"/>
    <mergeCell ref="J43:L43"/>
    <mergeCell ref="A44:B44"/>
    <mergeCell ref="F44:G44"/>
    <mergeCell ref="H44:I44"/>
    <mergeCell ref="J44:L44"/>
    <mergeCell ref="A41:B41"/>
    <mergeCell ref="F41:G41"/>
    <mergeCell ref="H41:I41"/>
    <mergeCell ref="J41:L41"/>
    <mergeCell ref="A42:B42"/>
    <mergeCell ref="F42:G42"/>
    <mergeCell ref="H42:I42"/>
    <mergeCell ref="J42:L42"/>
    <mergeCell ref="J36:L36"/>
    <mergeCell ref="F37:G38"/>
    <mergeCell ref="H37:I38"/>
    <mergeCell ref="J37:L38"/>
    <mergeCell ref="A38:B39"/>
    <mergeCell ref="C38:C39"/>
    <mergeCell ref="D38:D39"/>
    <mergeCell ref="F39:G40"/>
    <mergeCell ref="H39:I40"/>
    <mergeCell ref="J39:L40"/>
    <mergeCell ref="A40:B40"/>
    <mergeCell ref="A36:B37"/>
    <mergeCell ref="C36:C37"/>
    <mergeCell ref="D36:D37"/>
    <mergeCell ref="F36:G36"/>
    <mergeCell ref="H36:I36"/>
    <mergeCell ref="J29:L30"/>
    <mergeCell ref="A30:B31"/>
    <mergeCell ref="C30:C31"/>
    <mergeCell ref="D30:D31"/>
    <mergeCell ref="F31:G32"/>
    <mergeCell ref="H31:I32"/>
    <mergeCell ref="J31:L32"/>
    <mergeCell ref="A26:B27"/>
    <mergeCell ref="C26:C27"/>
    <mergeCell ref="D26:D27"/>
    <mergeCell ref="F26:G26"/>
    <mergeCell ref="H26:I26"/>
    <mergeCell ref="A18:B18"/>
    <mergeCell ref="F18:G18"/>
    <mergeCell ref="H18:I18"/>
    <mergeCell ref="J18:L18"/>
    <mergeCell ref="A19:B20"/>
    <mergeCell ref="C19:C20"/>
    <mergeCell ref="D19:D20"/>
    <mergeCell ref="F19:G19"/>
    <mergeCell ref="H19:I19"/>
    <mergeCell ref="J19:L19"/>
    <mergeCell ref="F20:G21"/>
    <mergeCell ref="H20:I21"/>
    <mergeCell ref="J20:L21"/>
    <mergeCell ref="A21:B22"/>
    <mergeCell ref="C21:C22"/>
    <mergeCell ref="D21:D22"/>
    <mergeCell ref="F22:G23"/>
    <mergeCell ref="H22:I23"/>
    <mergeCell ref="J22:L23"/>
    <mergeCell ref="A23:B24"/>
    <mergeCell ref="C23:C24"/>
    <mergeCell ref="D23:D24"/>
    <mergeCell ref="F24:G25"/>
    <mergeCell ref="H24:I25"/>
    <mergeCell ref="F7:I7"/>
    <mergeCell ref="J7:L7"/>
    <mergeCell ref="H16:I16"/>
    <mergeCell ref="J16:L16"/>
    <mergeCell ref="A17:B17"/>
    <mergeCell ref="F17:G17"/>
    <mergeCell ref="H17:I17"/>
    <mergeCell ref="J17:L17"/>
    <mergeCell ref="A12:B12"/>
    <mergeCell ref="F12:G12"/>
    <mergeCell ref="H12:I12"/>
    <mergeCell ref="J12:L12"/>
    <mergeCell ref="A13:B14"/>
    <mergeCell ref="C13:C14"/>
    <mergeCell ref="D13:D14"/>
    <mergeCell ref="F13:G13"/>
    <mergeCell ref="H13:I13"/>
    <mergeCell ref="J13:L13"/>
    <mergeCell ref="F14:G15"/>
    <mergeCell ref="H14:I15"/>
    <mergeCell ref="J14:L15"/>
    <mergeCell ref="A15:B15"/>
    <mergeCell ref="A16:B16"/>
    <mergeCell ref="F16:G16"/>
  </mergeCells>
  <hyperlinks>
    <hyperlink ref="G3" r:id="rId1"/>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5"/>
  <sheetViews>
    <sheetView workbookViewId="0">
      <selection activeCell="A10" sqref="A10"/>
    </sheetView>
  </sheetViews>
  <sheetFormatPr baseColWidth="10" defaultColWidth="8.83203125" defaultRowHeight="15" x14ac:dyDescent="0.2"/>
  <cols>
    <col min="1" max="1" width="87.5" bestFit="1" customWidth="1"/>
    <col min="2" max="2" width="15.6640625" bestFit="1" customWidth="1"/>
    <col min="3" max="3" width="19.5" bestFit="1" customWidth="1"/>
    <col min="4" max="4" width="17.6640625" bestFit="1" customWidth="1"/>
    <col min="5" max="5" width="11.1640625" customWidth="1"/>
  </cols>
  <sheetData>
    <row r="3" spans="1:5" ht="30" x14ac:dyDescent="0.2">
      <c r="A3" s="190" t="s">
        <v>600</v>
      </c>
      <c r="B3" s="191" t="s">
        <v>601</v>
      </c>
      <c r="C3" s="191" t="s">
        <v>96</v>
      </c>
      <c r="D3" s="191" t="s">
        <v>97</v>
      </c>
      <c r="E3" s="202" t="s">
        <v>602</v>
      </c>
    </row>
    <row r="4" spans="1:5" x14ac:dyDescent="0.2">
      <c r="A4" s="192" t="s">
        <v>209</v>
      </c>
      <c r="B4" s="193">
        <v>62808992</v>
      </c>
      <c r="C4" s="193">
        <v>60448668.349999994</v>
      </c>
      <c r="D4" s="193">
        <v>60067983.699999988</v>
      </c>
      <c r="E4" s="204">
        <f>GETPIVOTDATA("Despesa Liquidada",$A$3,"Classificação da Despesa","Nat. Desp.: 3.1.71.70.00Rateio pela Participação em Consórcio Público")/GETPIVOTDATA("Vr. Fixado Atual.",$A$3,"Classificação da Despesa","Nat. Desp.: 3.1.71.70.00Rateio pela Participação em Consórcio Público")</f>
        <v>0.99995739384271154</v>
      </c>
    </row>
    <row r="5" spans="1:5" x14ac:dyDescent="0.2">
      <c r="A5" s="194" t="s">
        <v>207</v>
      </c>
      <c r="B5" s="195">
        <v>55664698.530000001</v>
      </c>
      <c r="C5" s="195">
        <v>45962188.190000005</v>
      </c>
      <c r="D5" s="195">
        <v>42922331.249999993</v>
      </c>
      <c r="E5" s="204">
        <f>GETPIVOTDATA("Despesa Liquidada",$A$3,"Classificação da Despesa","Nat. Desp.: 3.1.90.01.00Aposentadorias do RPPS, Reserva Remunerada e Reformas dos Militares")/GETPIVOTDATA("Vr. Fixado Atual.",$A$3,"Classificação da Despesa","Nat. Desp.: 3.1.90.01.00Aposentadorias do RPPS, Reserva Remunerada e Reformas dos Militares")</f>
        <v>0.93147173076923073</v>
      </c>
    </row>
    <row r="6" spans="1:5" x14ac:dyDescent="0.2">
      <c r="A6" s="194" t="s">
        <v>237</v>
      </c>
      <c r="B6" s="195">
        <v>64388471.129999995</v>
      </c>
      <c r="C6" s="195">
        <v>36595499.839999996</v>
      </c>
      <c r="D6" s="195">
        <v>26068944.939999998</v>
      </c>
      <c r="E6" s="204">
        <f>GETPIVOTDATA("Despesa Liquidada",$A$3,"Classificação da Despesa","Nat. Desp.: 3.1.90.03.00Pensões do RPPS e do Militar")/GETPIVOTDATA("Vr. Fixado Atual.",$A$3,"Classificação da Despesa","Nat. Desp.: 3.1.90.03.00Pensões do RPPS e do Militar")</f>
        <v>0.99839223391812881</v>
      </c>
    </row>
    <row r="7" spans="1:5" x14ac:dyDescent="0.2">
      <c r="A7" s="192" t="s">
        <v>221</v>
      </c>
      <c r="B7" s="193">
        <v>23003868</v>
      </c>
      <c r="C7" s="193">
        <v>20935809.25</v>
      </c>
      <c r="D7" s="193">
        <v>20425780.149999999</v>
      </c>
      <c r="E7" s="204">
        <f>GETPIVOTDATA("Despesa Liquidada",$A$3,"Classificação da Despesa","Nat. Desp.: 3.1.90.04.00Contratação por Tempo Determinado")/GETPIVOTDATA("Vr. Fixado Atual.",$A$3,"Classificação da Despesa","Nat. Desp.: 3.1.90.04.00Contratação por Tempo Determinado")</f>
        <v>0.88792807148780362</v>
      </c>
    </row>
    <row r="8" spans="1:5" x14ac:dyDescent="0.2">
      <c r="A8" s="192" t="s">
        <v>248</v>
      </c>
      <c r="B8" s="193">
        <v>20400892</v>
      </c>
      <c r="C8" s="193">
        <v>18779947.98</v>
      </c>
      <c r="D8" s="193">
        <v>18339967.509999998</v>
      </c>
      <c r="E8" s="204">
        <f>D8/B8</f>
        <v>0.89897870691144277</v>
      </c>
    </row>
    <row r="9" spans="1:5" x14ac:dyDescent="0.2">
      <c r="A9" s="194" t="s">
        <v>215</v>
      </c>
      <c r="B9" s="195">
        <v>17692219.109999999</v>
      </c>
      <c r="C9" s="195">
        <v>13817801.149999999</v>
      </c>
      <c r="D9" s="195">
        <v>12666997.93</v>
      </c>
      <c r="E9" s="204">
        <f t="shared" ref="E9:E45" si="0">D9/B9</f>
        <v>0.71596433727413855</v>
      </c>
    </row>
    <row r="10" spans="1:5" x14ac:dyDescent="0.2">
      <c r="A10" s="194" t="s">
        <v>210</v>
      </c>
      <c r="B10" s="195">
        <v>18266818.82</v>
      </c>
      <c r="C10" s="195">
        <v>14618031.289999999</v>
      </c>
      <c r="D10" s="195">
        <v>12594226.970000003</v>
      </c>
      <c r="E10" s="204">
        <f t="shared" si="0"/>
        <v>0.68945923721599611</v>
      </c>
    </row>
    <row r="11" spans="1:5" x14ac:dyDescent="0.2">
      <c r="A11" s="194" t="s">
        <v>260</v>
      </c>
      <c r="B11" s="195">
        <v>3477600</v>
      </c>
      <c r="C11" s="195">
        <v>3312901.37</v>
      </c>
      <c r="D11" s="195">
        <v>3312901.37</v>
      </c>
      <c r="E11" s="204">
        <f t="shared" si="0"/>
        <v>0.95264014550264553</v>
      </c>
    </row>
    <row r="12" spans="1:5" x14ac:dyDescent="0.2">
      <c r="A12" s="192" t="s">
        <v>258</v>
      </c>
      <c r="B12" s="193">
        <v>2973500</v>
      </c>
      <c r="C12" s="193">
        <v>2892574.94</v>
      </c>
      <c r="D12" s="193">
        <v>2856291.02</v>
      </c>
      <c r="E12" s="204">
        <f t="shared" si="0"/>
        <v>0.96058214898268035</v>
      </c>
    </row>
    <row r="13" spans="1:5" x14ac:dyDescent="0.2">
      <c r="A13" s="198" t="s">
        <v>275</v>
      </c>
      <c r="B13" s="199">
        <v>4018300</v>
      </c>
      <c r="C13" s="199">
        <v>2502849.13</v>
      </c>
      <c r="D13" s="199">
        <v>2502849.13</v>
      </c>
      <c r="E13" s="204">
        <f t="shared" si="0"/>
        <v>0.62286268571286363</v>
      </c>
    </row>
    <row r="14" spans="1:5" x14ac:dyDescent="0.2">
      <c r="A14" s="198" t="s">
        <v>225</v>
      </c>
      <c r="B14" s="199">
        <v>2385311.62</v>
      </c>
      <c r="C14" s="199">
        <v>2258854.62</v>
      </c>
      <c r="D14" s="199">
        <v>2251539.62</v>
      </c>
      <c r="E14" s="204">
        <f t="shared" si="0"/>
        <v>0.94391843863151093</v>
      </c>
    </row>
    <row r="15" spans="1:5" x14ac:dyDescent="0.2">
      <c r="A15" s="194" t="s">
        <v>205</v>
      </c>
      <c r="B15" s="195">
        <v>1576810</v>
      </c>
      <c r="C15" s="195">
        <v>1206155.9400000002</v>
      </c>
      <c r="D15" s="195">
        <v>1125960.6200000001</v>
      </c>
      <c r="E15" s="204">
        <f t="shared" si="0"/>
        <v>0.71407501220819258</v>
      </c>
    </row>
    <row r="16" spans="1:5" x14ac:dyDescent="0.2">
      <c r="A16" s="194" t="s">
        <v>234</v>
      </c>
      <c r="B16" s="195">
        <v>8749842.6999999993</v>
      </c>
      <c r="C16" s="195">
        <v>4473322.07</v>
      </c>
      <c r="D16" s="195">
        <v>989987.52999999991</v>
      </c>
      <c r="E16" s="204">
        <f t="shared" si="0"/>
        <v>0.11314346599625157</v>
      </c>
    </row>
    <row r="17" spans="1:5" x14ac:dyDescent="0.2">
      <c r="A17" s="192" t="s">
        <v>281</v>
      </c>
      <c r="B17" s="193">
        <v>1040000</v>
      </c>
      <c r="C17" s="193">
        <v>968730.6</v>
      </c>
      <c r="D17" s="193">
        <v>968730.6</v>
      </c>
      <c r="E17" s="204">
        <f t="shared" si="0"/>
        <v>0.93147173076923073</v>
      </c>
    </row>
    <row r="18" spans="1:5" x14ac:dyDescent="0.2">
      <c r="A18" s="192" t="s">
        <v>282</v>
      </c>
      <c r="B18" s="193">
        <v>855000</v>
      </c>
      <c r="C18" s="193">
        <v>853625.3600000001</v>
      </c>
      <c r="D18" s="193">
        <v>853625.3600000001</v>
      </c>
      <c r="E18" s="204">
        <f t="shared" si="0"/>
        <v>0.99839223391812881</v>
      </c>
    </row>
    <row r="19" spans="1:5" x14ac:dyDescent="0.2">
      <c r="A19" s="198" t="s">
        <v>329</v>
      </c>
      <c r="B19" s="199">
        <v>1476000</v>
      </c>
      <c r="C19" s="199">
        <v>1265704.72</v>
      </c>
      <c r="D19" s="199">
        <v>759114.51</v>
      </c>
      <c r="E19" s="204">
        <f t="shared" si="0"/>
        <v>0.51430522357723574</v>
      </c>
    </row>
    <row r="20" spans="1:5" x14ac:dyDescent="0.2">
      <c r="A20" s="194" t="s">
        <v>238</v>
      </c>
      <c r="B20" s="195">
        <v>756705.2</v>
      </c>
      <c r="C20" s="195">
        <v>736705.2</v>
      </c>
      <c r="D20" s="195">
        <v>736705.2</v>
      </c>
      <c r="E20" s="204">
        <f t="shared" si="0"/>
        <v>0.97356962790793566</v>
      </c>
    </row>
    <row r="21" spans="1:5" x14ac:dyDescent="0.2">
      <c r="A21" s="192" t="s">
        <v>241</v>
      </c>
      <c r="B21" s="193">
        <v>655000</v>
      </c>
      <c r="C21" s="193">
        <v>647210.14</v>
      </c>
      <c r="D21" s="193">
        <v>647210.14</v>
      </c>
      <c r="E21" s="204">
        <f t="shared" si="0"/>
        <v>0.98810708396946567</v>
      </c>
    </row>
    <row r="22" spans="1:5" hidden="1" x14ac:dyDescent="0.2">
      <c r="A22" s="194" t="s">
        <v>366</v>
      </c>
      <c r="B22" s="195">
        <v>584600</v>
      </c>
      <c r="C22" s="195">
        <v>578277.67999999993</v>
      </c>
      <c r="D22" s="195">
        <v>578277.67999999993</v>
      </c>
      <c r="E22" s="204">
        <f t="shared" si="0"/>
        <v>0.98918522066370151</v>
      </c>
    </row>
    <row r="23" spans="1:5" x14ac:dyDescent="0.2">
      <c r="A23" s="196" t="s">
        <v>364</v>
      </c>
      <c r="B23" s="197">
        <v>564500</v>
      </c>
      <c r="C23" s="197">
        <v>517168.86</v>
      </c>
      <c r="D23" s="197">
        <v>517168.86</v>
      </c>
      <c r="E23" s="204">
        <f t="shared" si="0"/>
        <v>0.91615387068201948</v>
      </c>
    </row>
    <row r="24" spans="1:5" x14ac:dyDescent="0.2">
      <c r="A24" s="194" t="s">
        <v>211</v>
      </c>
      <c r="B24" s="195">
        <v>694092</v>
      </c>
      <c r="C24" s="195">
        <v>437504.9200000001</v>
      </c>
      <c r="D24" s="195">
        <v>435290.74000000011</v>
      </c>
      <c r="E24" s="204">
        <f t="shared" si="0"/>
        <v>0.62713695014493775</v>
      </c>
    </row>
    <row r="25" spans="1:5" x14ac:dyDescent="0.2">
      <c r="A25" s="194" t="s">
        <v>242</v>
      </c>
      <c r="B25" s="195">
        <v>435712.1</v>
      </c>
      <c r="C25" s="195">
        <v>429667.22</v>
      </c>
      <c r="D25" s="195">
        <v>429667.22</v>
      </c>
      <c r="E25" s="204">
        <f t="shared" si="0"/>
        <v>0.98612643532277389</v>
      </c>
    </row>
    <row r="26" spans="1:5" x14ac:dyDescent="0.2">
      <c r="A26" s="194" t="s">
        <v>297</v>
      </c>
      <c r="B26" s="195">
        <v>717258.9</v>
      </c>
      <c r="C26" s="195">
        <v>553130.89</v>
      </c>
      <c r="D26" s="195">
        <v>365600.74</v>
      </c>
      <c r="E26" s="204">
        <f t="shared" si="0"/>
        <v>0.50971934959608023</v>
      </c>
    </row>
    <row r="27" spans="1:5" x14ac:dyDescent="0.2">
      <c r="A27" s="194" t="s">
        <v>214</v>
      </c>
      <c r="B27" s="195">
        <v>464874</v>
      </c>
      <c r="C27" s="195">
        <v>365235.37</v>
      </c>
      <c r="D27" s="195">
        <v>322566.11</v>
      </c>
      <c r="E27" s="204">
        <f t="shared" si="0"/>
        <v>0.69387857785120266</v>
      </c>
    </row>
    <row r="28" spans="1:5" x14ac:dyDescent="0.2">
      <c r="A28" s="198" t="s">
        <v>325</v>
      </c>
      <c r="B28" s="199">
        <v>300707.86</v>
      </c>
      <c r="C28" s="199">
        <v>287302.14</v>
      </c>
      <c r="D28" s="199">
        <v>287302.14</v>
      </c>
      <c r="E28" s="204">
        <f t="shared" si="0"/>
        <v>0.95541945594637945</v>
      </c>
    </row>
    <row r="29" spans="1:5" x14ac:dyDescent="0.2">
      <c r="A29" s="196" t="s">
        <v>365</v>
      </c>
      <c r="B29" s="197">
        <v>310000</v>
      </c>
      <c r="C29" s="197">
        <v>256651.44</v>
      </c>
      <c r="D29" s="197">
        <v>256651.44</v>
      </c>
      <c r="E29" s="204">
        <f t="shared" si="0"/>
        <v>0.82790787096774199</v>
      </c>
    </row>
    <row r="30" spans="1:5" x14ac:dyDescent="0.2">
      <c r="A30" s="194" t="s">
        <v>227</v>
      </c>
      <c r="B30" s="195">
        <v>349000</v>
      </c>
      <c r="C30" s="195">
        <v>274062.19</v>
      </c>
      <c r="D30" s="195">
        <v>254937.19</v>
      </c>
      <c r="E30" s="204">
        <f t="shared" si="0"/>
        <v>0.73047905444126071</v>
      </c>
    </row>
    <row r="31" spans="1:5" x14ac:dyDescent="0.2">
      <c r="A31" s="192" t="s">
        <v>324</v>
      </c>
      <c r="B31" s="193">
        <v>234707.86</v>
      </c>
      <c r="C31" s="193">
        <v>234697.86</v>
      </c>
      <c r="D31" s="193">
        <v>234697.86</v>
      </c>
      <c r="E31" s="204">
        <f t="shared" si="0"/>
        <v>0.99995739384271154</v>
      </c>
    </row>
    <row r="32" spans="1:5" x14ac:dyDescent="0.2">
      <c r="A32" s="194" t="s">
        <v>320</v>
      </c>
      <c r="B32" s="195">
        <v>337965.51</v>
      </c>
      <c r="C32" s="195">
        <v>279165.5</v>
      </c>
      <c r="D32" s="195">
        <v>230713.4</v>
      </c>
      <c r="E32" s="204">
        <f t="shared" si="0"/>
        <v>0.68265368261986259</v>
      </c>
    </row>
    <row r="33" spans="1:5" x14ac:dyDescent="0.2">
      <c r="A33" s="192" t="s">
        <v>296</v>
      </c>
      <c r="B33" s="193">
        <v>238000</v>
      </c>
      <c r="C33" s="193">
        <v>220482.87</v>
      </c>
      <c r="D33" s="193">
        <v>215022.27</v>
      </c>
      <c r="E33" s="204">
        <f t="shared" si="0"/>
        <v>0.9034549159663865</v>
      </c>
    </row>
    <row r="34" spans="1:5" x14ac:dyDescent="0.2">
      <c r="A34" s="198" t="s">
        <v>507</v>
      </c>
      <c r="B34" s="199">
        <v>177000</v>
      </c>
      <c r="C34" s="199">
        <v>171204.64</v>
      </c>
      <c r="D34" s="199">
        <v>171204.64</v>
      </c>
      <c r="E34" s="204">
        <f t="shared" si="0"/>
        <v>0.96725785310734469</v>
      </c>
    </row>
    <row r="35" spans="1:5" x14ac:dyDescent="0.2">
      <c r="A35" s="194" t="s">
        <v>244</v>
      </c>
      <c r="B35" s="195">
        <v>168500</v>
      </c>
      <c r="C35" s="195">
        <v>157398.51999999999</v>
      </c>
      <c r="D35" s="195">
        <v>152978.34</v>
      </c>
      <c r="E35" s="204">
        <f t="shared" si="0"/>
        <v>0.90788332344213651</v>
      </c>
    </row>
    <row r="36" spans="1:5" x14ac:dyDescent="0.2">
      <c r="A36" s="194" t="s">
        <v>218</v>
      </c>
      <c r="B36" s="195">
        <v>64710</v>
      </c>
      <c r="C36" s="195">
        <v>26672.510000000002</v>
      </c>
      <c r="D36" s="195">
        <v>22098.14</v>
      </c>
      <c r="E36" s="204">
        <f t="shared" si="0"/>
        <v>0.34149497759233505</v>
      </c>
    </row>
    <row r="37" spans="1:5" x14ac:dyDescent="0.2">
      <c r="A37" s="194" t="s">
        <v>321</v>
      </c>
      <c r="B37" s="195">
        <v>40000</v>
      </c>
      <c r="C37" s="195">
        <v>18363</v>
      </c>
      <c r="D37" s="195">
        <v>18363</v>
      </c>
      <c r="E37" s="204">
        <f t="shared" si="0"/>
        <v>0.45907500000000001</v>
      </c>
    </row>
    <row r="38" spans="1:5" x14ac:dyDescent="0.2">
      <c r="A38" s="192" t="s">
        <v>318</v>
      </c>
      <c r="B38" s="193">
        <v>500</v>
      </c>
      <c r="C38" s="193">
        <v>0</v>
      </c>
      <c r="D38" s="193">
        <v>0</v>
      </c>
      <c r="E38" s="204">
        <f t="shared" si="0"/>
        <v>0</v>
      </c>
    </row>
    <row r="39" spans="1:5" x14ac:dyDescent="0.2">
      <c r="A39" s="198" t="s">
        <v>326</v>
      </c>
      <c r="B39" s="199">
        <v>3796.79</v>
      </c>
      <c r="C39" s="199">
        <v>0</v>
      </c>
      <c r="D39" s="199">
        <v>0</v>
      </c>
      <c r="E39" s="204">
        <f t="shared" si="0"/>
        <v>0</v>
      </c>
    </row>
    <row r="40" spans="1:5" x14ac:dyDescent="0.2">
      <c r="A40" s="194" t="s">
        <v>262</v>
      </c>
      <c r="B40" s="195">
        <v>10000</v>
      </c>
      <c r="C40" s="195">
        <v>0</v>
      </c>
      <c r="D40" s="195">
        <v>0</v>
      </c>
      <c r="E40" s="204">
        <f t="shared" si="0"/>
        <v>0</v>
      </c>
    </row>
    <row r="41" spans="1:5" x14ac:dyDescent="0.2">
      <c r="A41" s="194" t="s">
        <v>502</v>
      </c>
      <c r="B41" s="195">
        <v>0</v>
      </c>
      <c r="C41" s="195">
        <v>0</v>
      </c>
      <c r="D41" s="195">
        <v>0</v>
      </c>
      <c r="E41" s="204" t="e">
        <f t="shared" si="0"/>
        <v>#DIV/0!</v>
      </c>
    </row>
    <row r="42" spans="1:5" x14ac:dyDescent="0.2">
      <c r="A42" s="200" t="s">
        <v>480</v>
      </c>
      <c r="B42" s="201">
        <v>5200</v>
      </c>
      <c r="C42" s="201">
        <v>0</v>
      </c>
      <c r="D42" s="201">
        <v>0</v>
      </c>
      <c r="E42" s="204">
        <f t="shared" si="0"/>
        <v>0</v>
      </c>
    </row>
    <row r="43" spans="1:5" x14ac:dyDescent="0.2">
      <c r="A43" s="194" t="s">
        <v>259</v>
      </c>
      <c r="B43" s="195">
        <v>5300</v>
      </c>
      <c r="C43" s="195">
        <v>0</v>
      </c>
      <c r="D43" s="195">
        <v>0</v>
      </c>
      <c r="E43" s="204">
        <f t="shared" si="0"/>
        <v>0</v>
      </c>
    </row>
    <row r="44" spans="1:5" x14ac:dyDescent="0.2">
      <c r="A44" s="194" t="s">
        <v>541</v>
      </c>
      <c r="B44" s="195">
        <v>316400</v>
      </c>
      <c r="C44" s="195">
        <v>0</v>
      </c>
      <c r="D44" s="195">
        <v>0</v>
      </c>
      <c r="E44" s="204">
        <f t="shared" si="0"/>
        <v>0</v>
      </c>
    </row>
    <row r="45" spans="1:5" x14ac:dyDescent="0.2">
      <c r="A45" s="194" t="s">
        <v>78</v>
      </c>
      <c r="B45" s="195">
        <v>296212854.12999994</v>
      </c>
      <c r="C45" s="195">
        <v>237083565.75</v>
      </c>
      <c r="D45" s="195">
        <v>214583687.31999996</v>
      </c>
      <c r="E45" s="204">
        <f t="shared" si="0"/>
        <v>0.7244239550314211</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topLeftCell="A46" workbookViewId="0">
      <selection activeCell="E57" sqref="E57"/>
    </sheetView>
  </sheetViews>
  <sheetFormatPr baseColWidth="10" defaultColWidth="60.6640625" defaultRowHeight="15" x14ac:dyDescent="0.2"/>
  <cols>
    <col min="1" max="1" width="121.5" customWidth="1"/>
    <col min="2" max="2" width="18.33203125" customWidth="1"/>
    <col min="3" max="3" width="17.83203125" customWidth="1"/>
    <col min="4" max="5" width="14.83203125" customWidth="1"/>
  </cols>
  <sheetData>
    <row r="1" spans="1:4" x14ac:dyDescent="0.2">
      <c r="A1" s="140" t="s">
        <v>151</v>
      </c>
      <c r="B1" s="7" t="s">
        <v>0</v>
      </c>
      <c r="C1" s="1" t="s">
        <v>1</v>
      </c>
      <c r="D1" s="141" t="s">
        <v>79</v>
      </c>
    </row>
    <row r="2" spans="1:4" x14ac:dyDescent="0.2">
      <c r="A2" s="2" t="s">
        <v>2</v>
      </c>
      <c r="B2" s="3">
        <v>1412868.91</v>
      </c>
      <c r="C2" s="3">
        <v>2176375.21</v>
      </c>
      <c r="D2" s="143">
        <f>((C2/B2)-1)</f>
        <v>0.54039429602849709</v>
      </c>
    </row>
    <row r="3" spans="1:4" x14ac:dyDescent="0.2">
      <c r="A3" s="2" t="s">
        <v>3</v>
      </c>
      <c r="B3" s="3">
        <v>137744.46</v>
      </c>
      <c r="C3" s="3">
        <v>187476.08</v>
      </c>
      <c r="D3" s="143">
        <f t="shared" ref="D3:D64" si="0">((C3/B3)-1)</f>
        <v>0.36104261470842447</v>
      </c>
    </row>
    <row r="4" spans="1:4" x14ac:dyDescent="0.2">
      <c r="A4" s="2" t="s">
        <v>4</v>
      </c>
      <c r="B4" s="3">
        <v>2819.81</v>
      </c>
      <c r="C4" s="3">
        <v>0</v>
      </c>
      <c r="D4" s="143">
        <f t="shared" si="0"/>
        <v>-1</v>
      </c>
    </row>
    <row r="5" spans="1:4" x14ac:dyDescent="0.2">
      <c r="A5" s="2" t="s">
        <v>5</v>
      </c>
      <c r="B5" s="3">
        <v>3005487.92</v>
      </c>
      <c r="C5" s="3">
        <v>3442250.72</v>
      </c>
      <c r="D5" s="143">
        <f t="shared" si="0"/>
        <v>0.1453217619320859</v>
      </c>
    </row>
    <row r="6" spans="1:4" x14ac:dyDescent="0.2">
      <c r="A6" s="2" t="s">
        <v>6</v>
      </c>
      <c r="B6" s="3">
        <v>28147</v>
      </c>
      <c r="C6" s="3">
        <v>26212.59</v>
      </c>
      <c r="D6" s="143">
        <f t="shared" si="0"/>
        <v>-6.8725263793654734E-2</v>
      </c>
    </row>
    <row r="7" spans="1:4" x14ac:dyDescent="0.2">
      <c r="A7" s="2" t="s">
        <v>7</v>
      </c>
      <c r="B7" s="3">
        <v>752758.94</v>
      </c>
      <c r="C7" s="3">
        <v>1594592.29</v>
      </c>
      <c r="D7" s="143">
        <f t="shared" si="0"/>
        <v>1.1183305906669143</v>
      </c>
    </row>
    <row r="8" spans="1:4" x14ac:dyDescent="0.2">
      <c r="A8" s="2" t="s">
        <v>8</v>
      </c>
      <c r="B8" s="3">
        <v>296889.65000000002</v>
      </c>
      <c r="C8" s="3">
        <v>434797.6</v>
      </c>
      <c r="D8" s="143">
        <f t="shared" si="0"/>
        <v>0.46450911980259302</v>
      </c>
    </row>
    <row r="9" spans="1:4" x14ac:dyDescent="0.2">
      <c r="A9" s="2" t="s">
        <v>9</v>
      </c>
      <c r="B9" s="3">
        <v>2458179.34</v>
      </c>
      <c r="C9" s="3">
        <v>4856405.2700000005</v>
      </c>
      <c r="D9" s="143">
        <f t="shared" si="0"/>
        <v>0.97561064442108636</v>
      </c>
    </row>
    <row r="10" spans="1:4" x14ac:dyDescent="0.2">
      <c r="A10" s="2" t="s">
        <v>10</v>
      </c>
      <c r="B10" s="3">
        <v>0</v>
      </c>
      <c r="C10" s="3">
        <v>580.25</v>
      </c>
      <c r="D10" s="143">
        <v>1</v>
      </c>
    </row>
    <row r="11" spans="1:4" x14ac:dyDescent="0.2">
      <c r="A11" s="2" t="s">
        <v>11</v>
      </c>
      <c r="B11" s="3">
        <v>0</v>
      </c>
      <c r="C11" s="3">
        <v>1046.28</v>
      </c>
      <c r="D11" s="143">
        <v>1</v>
      </c>
    </row>
    <row r="12" spans="1:4" x14ac:dyDescent="0.2">
      <c r="A12" s="2" t="s">
        <v>12</v>
      </c>
      <c r="B12" s="3">
        <v>15130448.02</v>
      </c>
      <c r="C12" s="3">
        <v>44060987.939999998</v>
      </c>
      <c r="D12" s="143">
        <f t="shared" si="0"/>
        <v>1.9120742414076908</v>
      </c>
    </row>
    <row r="13" spans="1:4" x14ac:dyDescent="0.2">
      <c r="A13" s="2" t="s">
        <v>13</v>
      </c>
      <c r="B13" s="3">
        <v>34366.25</v>
      </c>
      <c r="C13" s="3">
        <v>20018.45</v>
      </c>
      <c r="D13" s="143">
        <f t="shared" si="0"/>
        <v>-0.41749681737169464</v>
      </c>
    </row>
    <row r="14" spans="1:4" x14ac:dyDescent="0.2">
      <c r="A14" s="2" t="s">
        <v>14</v>
      </c>
      <c r="B14" s="3">
        <v>352316.94</v>
      </c>
      <c r="C14" s="3">
        <v>251547.73</v>
      </c>
      <c r="D14" s="143">
        <f t="shared" si="0"/>
        <v>-0.28601863424449581</v>
      </c>
    </row>
    <row r="15" spans="1:4" x14ac:dyDescent="0.2">
      <c r="A15" s="2" t="s">
        <v>15</v>
      </c>
      <c r="B15" s="3">
        <v>62938.31</v>
      </c>
      <c r="C15" s="3">
        <v>49230.43</v>
      </c>
      <c r="D15" s="143">
        <f t="shared" si="0"/>
        <v>-0.21779866666264158</v>
      </c>
    </row>
    <row r="16" spans="1:4" x14ac:dyDescent="0.2">
      <c r="A16" s="2" t="s">
        <v>16</v>
      </c>
      <c r="B16" s="3">
        <v>2451683.66</v>
      </c>
      <c r="C16" s="3">
        <v>0</v>
      </c>
      <c r="D16" s="143">
        <f t="shared" si="0"/>
        <v>-1</v>
      </c>
    </row>
    <row r="17" spans="1:4" x14ac:dyDescent="0.2">
      <c r="A17" s="2" t="s">
        <v>17</v>
      </c>
      <c r="B17" s="3">
        <v>38047.14</v>
      </c>
      <c r="C17" s="3">
        <v>0</v>
      </c>
      <c r="D17" s="143">
        <f t="shared" si="0"/>
        <v>-1</v>
      </c>
    </row>
    <row r="18" spans="1:4" x14ac:dyDescent="0.2">
      <c r="A18" s="2" t="s">
        <v>18</v>
      </c>
      <c r="B18" s="3">
        <v>350172.88</v>
      </c>
      <c r="C18" s="3">
        <v>0</v>
      </c>
      <c r="D18" s="143">
        <f t="shared" si="0"/>
        <v>-1</v>
      </c>
    </row>
    <row r="19" spans="1:4" x14ac:dyDescent="0.2">
      <c r="A19" s="2" t="s">
        <v>19</v>
      </c>
      <c r="B19" s="3">
        <v>2091.5300000000002</v>
      </c>
      <c r="C19" s="3">
        <v>0</v>
      </c>
      <c r="D19" s="143">
        <f t="shared" si="0"/>
        <v>-1</v>
      </c>
    </row>
    <row r="20" spans="1:4" x14ac:dyDescent="0.2">
      <c r="A20" s="2" t="s">
        <v>20</v>
      </c>
      <c r="B20" s="3">
        <v>0</v>
      </c>
      <c r="C20" s="3">
        <v>1467506.54</v>
      </c>
      <c r="D20" s="143">
        <v>1</v>
      </c>
    </row>
    <row r="21" spans="1:4" x14ac:dyDescent="0.2">
      <c r="A21" s="2" t="s">
        <v>21</v>
      </c>
      <c r="B21" s="3">
        <v>105855.32</v>
      </c>
      <c r="C21" s="3">
        <v>92718.29</v>
      </c>
      <c r="D21" s="143">
        <f t="shared" si="0"/>
        <v>-0.12410363503695432</v>
      </c>
    </row>
    <row r="22" spans="1:4" x14ac:dyDescent="0.2">
      <c r="A22" s="2" t="s">
        <v>22</v>
      </c>
      <c r="B22" s="3">
        <v>2735.11</v>
      </c>
      <c r="C22" s="3">
        <v>5622.32</v>
      </c>
      <c r="D22" s="143">
        <f t="shared" si="0"/>
        <v>1.0556101948367704</v>
      </c>
    </row>
    <row r="23" spans="1:4" x14ac:dyDescent="0.2">
      <c r="A23" s="2" t="s">
        <v>23</v>
      </c>
      <c r="B23" s="3">
        <v>3627.33</v>
      </c>
      <c r="C23" s="3">
        <v>310</v>
      </c>
      <c r="D23" s="143">
        <f t="shared" si="0"/>
        <v>-0.91453769025702103</v>
      </c>
    </row>
    <row r="24" spans="1:4" x14ac:dyDescent="0.2">
      <c r="A24" s="2" t="s">
        <v>24</v>
      </c>
      <c r="B24" s="3">
        <v>0</v>
      </c>
      <c r="C24" s="3">
        <v>130.28</v>
      </c>
      <c r="D24" s="143">
        <v>1</v>
      </c>
    </row>
    <row r="25" spans="1:4" x14ac:dyDescent="0.2">
      <c r="A25" s="2" t="s">
        <v>25</v>
      </c>
      <c r="B25" s="3">
        <v>259136.66</v>
      </c>
      <c r="C25" s="3">
        <v>302026.05</v>
      </c>
      <c r="D25" s="143">
        <f t="shared" si="0"/>
        <v>0.16550877054601232</v>
      </c>
    </row>
    <row r="26" spans="1:4" x14ac:dyDescent="0.2">
      <c r="A26" s="2" t="s">
        <v>26</v>
      </c>
      <c r="B26" s="3">
        <v>1454.7</v>
      </c>
      <c r="C26" s="3">
        <v>1090.79</v>
      </c>
      <c r="D26" s="143">
        <f t="shared" si="0"/>
        <v>-0.25016154533580814</v>
      </c>
    </row>
    <row r="27" spans="1:4" x14ac:dyDescent="0.2">
      <c r="A27" s="2" t="s">
        <v>27</v>
      </c>
      <c r="B27" s="3">
        <v>3239.66</v>
      </c>
      <c r="C27" s="3">
        <v>12090.6</v>
      </c>
      <c r="D27" s="143">
        <f t="shared" si="0"/>
        <v>2.7320583024144511</v>
      </c>
    </row>
    <row r="28" spans="1:4" x14ac:dyDescent="0.2">
      <c r="A28" s="2" t="s">
        <v>28</v>
      </c>
      <c r="B28" s="3">
        <v>61.01</v>
      </c>
      <c r="C28" s="3">
        <v>2297.56</v>
      </c>
      <c r="D28" s="143">
        <f t="shared" si="0"/>
        <v>36.658744468119984</v>
      </c>
    </row>
    <row r="29" spans="1:4" x14ac:dyDescent="0.2">
      <c r="A29" s="2" t="s">
        <v>29</v>
      </c>
      <c r="B29" s="3">
        <v>0</v>
      </c>
      <c r="C29" s="3">
        <v>869772.25</v>
      </c>
      <c r="D29" s="143">
        <v>1</v>
      </c>
    </row>
    <row r="30" spans="1:4" x14ac:dyDescent="0.2">
      <c r="A30" s="2" t="s">
        <v>30</v>
      </c>
      <c r="B30" s="3">
        <v>0</v>
      </c>
      <c r="C30" s="3">
        <v>1615.3</v>
      </c>
      <c r="D30" s="143">
        <v>0</v>
      </c>
    </row>
    <row r="31" spans="1:4" x14ac:dyDescent="0.2">
      <c r="A31" s="2" t="s">
        <v>31</v>
      </c>
      <c r="B31" s="3">
        <v>0</v>
      </c>
      <c r="C31" s="3">
        <v>6393</v>
      </c>
      <c r="D31" s="143">
        <v>1</v>
      </c>
    </row>
    <row r="32" spans="1:4" x14ac:dyDescent="0.2">
      <c r="A32" s="2" t="s">
        <v>32</v>
      </c>
      <c r="B32" s="3">
        <v>0</v>
      </c>
      <c r="C32" s="3">
        <v>1400.64</v>
      </c>
      <c r="D32" s="143">
        <v>1</v>
      </c>
    </row>
    <row r="33" spans="1:4" x14ac:dyDescent="0.2">
      <c r="A33" s="2" t="s">
        <v>33</v>
      </c>
      <c r="B33" s="3">
        <v>0</v>
      </c>
      <c r="C33" s="3">
        <v>479109.73</v>
      </c>
      <c r="D33" s="143">
        <v>1</v>
      </c>
    </row>
    <row r="34" spans="1:4" x14ac:dyDescent="0.2">
      <c r="A34" s="2" t="s">
        <v>34</v>
      </c>
      <c r="B34" s="3">
        <v>1765329.7</v>
      </c>
      <c r="C34" s="3">
        <v>2111893.0699999998</v>
      </c>
      <c r="D34" s="143">
        <f t="shared" si="0"/>
        <v>0.19631651243390968</v>
      </c>
    </row>
    <row r="35" spans="1:4" x14ac:dyDescent="0.2">
      <c r="A35" s="2" t="s">
        <v>35</v>
      </c>
      <c r="B35" s="3">
        <v>707.49</v>
      </c>
      <c r="C35" s="3">
        <v>2130.4899999999998</v>
      </c>
      <c r="D35" s="143">
        <f t="shared" si="0"/>
        <v>2.0113358492699538</v>
      </c>
    </row>
    <row r="36" spans="1:4" x14ac:dyDescent="0.2">
      <c r="A36" s="2" t="s">
        <v>36</v>
      </c>
      <c r="B36" s="3">
        <v>30584.39</v>
      </c>
      <c r="C36" s="3">
        <v>20983.16</v>
      </c>
      <c r="D36" s="143">
        <f t="shared" si="0"/>
        <v>-0.31392582948360259</v>
      </c>
    </row>
    <row r="37" spans="1:4" x14ac:dyDescent="0.2">
      <c r="A37" s="2" t="s">
        <v>37</v>
      </c>
      <c r="B37" s="3">
        <v>302.8</v>
      </c>
      <c r="C37" s="3">
        <v>93948.93</v>
      </c>
      <c r="D37" s="143">
        <f t="shared" si="0"/>
        <v>309.26727212681635</v>
      </c>
    </row>
    <row r="38" spans="1:4" x14ac:dyDescent="0.2">
      <c r="A38" s="2" t="s">
        <v>38</v>
      </c>
      <c r="B38" s="3">
        <v>601445.21</v>
      </c>
      <c r="C38" s="3">
        <v>1732985.46</v>
      </c>
      <c r="D38" s="143">
        <f t="shared" si="0"/>
        <v>1.8813687950062818</v>
      </c>
    </row>
    <row r="39" spans="1:4" x14ac:dyDescent="0.2">
      <c r="A39" s="2" t="s">
        <v>39</v>
      </c>
      <c r="B39" s="3">
        <v>19459944.780000001</v>
      </c>
      <c r="C39" s="3">
        <v>21186102.649999999</v>
      </c>
      <c r="D39" s="143">
        <f t="shared" si="0"/>
        <v>8.8703122722838312E-2</v>
      </c>
    </row>
    <row r="40" spans="1:4" x14ac:dyDescent="0.2">
      <c r="A40" s="2" t="s">
        <v>40</v>
      </c>
      <c r="B40" s="3">
        <v>1080364.77</v>
      </c>
      <c r="C40" s="3">
        <v>1168727.3500000001</v>
      </c>
      <c r="D40" s="143">
        <f t="shared" si="0"/>
        <v>8.1789579273304103E-2</v>
      </c>
    </row>
    <row r="41" spans="1:4" x14ac:dyDescent="0.2">
      <c r="A41" s="2" t="s">
        <v>41</v>
      </c>
      <c r="B41" s="3">
        <v>1054060.69</v>
      </c>
      <c r="C41" s="3">
        <v>1125548.3400000001</v>
      </c>
      <c r="D41" s="143">
        <f t="shared" si="0"/>
        <v>6.7821189688802574E-2</v>
      </c>
    </row>
    <row r="42" spans="1:4" x14ac:dyDescent="0.2">
      <c r="A42" s="2" t="s">
        <v>42</v>
      </c>
      <c r="B42" s="3">
        <v>160664.99</v>
      </c>
      <c r="C42" s="3">
        <v>202166.06</v>
      </c>
      <c r="D42" s="143">
        <f t="shared" si="0"/>
        <v>0.25830811055974312</v>
      </c>
    </row>
    <row r="43" spans="1:4" x14ac:dyDescent="0.2">
      <c r="A43" s="247" t="s">
        <v>43</v>
      </c>
      <c r="B43" s="248">
        <v>35680083.390000001</v>
      </c>
      <c r="C43" s="248">
        <v>45175969.259999998</v>
      </c>
      <c r="D43" s="249">
        <f t="shared" si="0"/>
        <v>0.266139677035099</v>
      </c>
    </row>
    <row r="44" spans="1:4" x14ac:dyDescent="0.2">
      <c r="A44" s="247" t="s">
        <v>44</v>
      </c>
      <c r="B44" s="248">
        <v>3059339.69</v>
      </c>
      <c r="C44" s="248">
        <v>8321311.7800000003</v>
      </c>
      <c r="D44" s="249">
        <f t="shared" si="0"/>
        <v>1.7199698703611435</v>
      </c>
    </row>
    <row r="45" spans="1:4" x14ac:dyDescent="0.2">
      <c r="A45" s="2" t="s">
        <v>45</v>
      </c>
      <c r="B45" s="3">
        <v>10270132.65</v>
      </c>
      <c r="C45" s="3">
        <v>6156231.54</v>
      </c>
      <c r="D45" s="143">
        <f t="shared" si="0"/>
        <v>-0.40056942302493048</v>
      </c>
    </row>
    <row r="46" spans="1:4" x14ac:dyDescent="0.2">
      <c r="A46" s="2" t="s">
        <v>46</v>
      </c>
      <c r="B46" s="3">
        <v>0</v>
      </c>
      <c r="C46" s="3">
        <v>6270039.0700000003</v>
      </c>
      <c r="D46" s="143">
        <v>1</v>
      </c>
    </row>
    <row r="47" spans="1:4" x14ac:dyDescent="0.2">
      <c r="A47" s="2" t="s">
        <v>47</v>
      </c>
      <c r="B47" s="3">
        <v>0</v>
      </c>
      <c r="C47" s="3">
        <v>525435.81000000006</v>
      </c>
      <c r="D47" s="143">
        <v>1</v>
      </c>
    </row>
    <row r="48" spans="1:4" x14ac:dyDescent="0.2">
      <c r="A48" s="2" t="s">
        <v>48</v>
      </c>
      <c r="B48" s="3">
        <v>0</v>
      </c>
      <c r="C48" s="3">
        <v>198151.71</v>
      </c>
      <c r="D48" s="143">
        <v>1</v>
      </c>
    </row>
    <row r="49" spans="1:5" x14ac:dyDescent="0.2">
      <c r="A49" s="2" t="s">
        <v>49</v>
      </c>
      <c r="B49" s="3">
        <v>0</v>
      </c>
      <c r="C49" s="3">
        <v>24000</v>
      </c>
      <c r="D49" s="143">
        <v>1</v>
      </c>
    </row>
    <row r="50" spans="1:5" x14ac:dyDescent="0.2">
      <c r="A50" s="2" t="s">
        <v>50</v>
      </c>
      <c r="B50" s="3">
        <v>119090.76</v>
      </c>
      <c r="C50" s="3">
        <v>0</v>
      </c>
      <c r="D50" s="143">
        <f t="shared" si="0"/>
        <v>-1</v>
      </c>
    </row>
    <row r="51" spans="1:5" x14ac:dyDescent="0.2">
      <c r="A51" s="2" t="s">
        <v>51</v>
      </c>
      <c r="B51" s="3">
        <v>1623828.57</v>
      </c>
      <c r="C51" s="3">
        <v>1729903.72</v>
      </c>
      <c r="D51" s="143">
        <f t="shared" si="0"/>
        <v>6.5324106226311685E-2</v>
      </c>
    </row>
    <row r="52" spans="1:5" x14ac:dyDescent="0.2">
      <c r="A52" s="2" t="s">
        <v>52</v>
      </c>
      <c r="B52" s="3">
        <v>627248</v>
      </c>
      <c r="C52" s="3">
        <v>553542</v>
      </c>
      <c r="D52" s="143">
        <f t="shared" si="0"/>
        <v>-0.11750695099864805</v>
      </c>
    </row>
    <row r="53" spans="1:5" x14ac:dyDescent="0.2">
      <c r="A53" s="2" t="s">
        <v>53</v>
      </c>
      <c r="B53" s="3">
        <v>403528.75</v>
      </c>
      <c r="C53" s="3">
        <v>468465.4</v>
      </c>
      <c r="D53" s="143">
        <f t="shared" si="0"/>
        <v>0.1609219913079305</v>
      </c>
    </row>
    <row r="54" spans="1:5" x14ac:dyDescent="0.2">
      <c r="A54" s="2" t="s">
        <v>54</v>
      </c>
      <c r="B54" s="3">
        <v>2115538.23</v>
      </c>
      <c r="C54" s="3">
        <v>0</v>
      </c>
      <c r="D54" s="143">
        <f t="shared" si="0"/>
        <v>-1</v>
      </c>
    </row>
    <row r="55" spans="1:5" x14ac:dyDescent="0.2">
      <c r="A55" s="2" t="s">
        <v>55</v>
      </c>
      <c r="B55" s="3">
        <v>187698.18</v>
      </c>
      <c r="C55" s="3">
        <v>0</v>
      </c>
      <c r="D55" s="143">
        <f t="shared" si="0"/>
        <v>-1</v>
      </c>
    </row>
    <row r="56" spans="1:5" x14ac:dyDescent="0.2">
      <c r="A56" s="2" t="s">
        <v>56</v>
      </c>
      <c r="B56" s="3">
        <v>0</v>
      </c>
      <c r="C56" s="3">
        <v>104097.76</v>
      </c>
      <c r="D56" s="143">
        <v>1</v>
      </c>
    </row>
    <row r="57" spans="1:5" x14ac:dyDescent="0.2">
      <c r="A57" s="251" t="s">
        <v>57</v>
      </c>
      <c r="B57" s="252">
        <v>0</v>
      </c>
      <c r="C57" s="252">
        <v>1384740.94</v>
      </c>
      <c r="D57" s="253">
        <v>1</v>
      </c>
      <c r="E57" s="250"/>
    </row>
    <row r="58" spans="1:5" x14ac:dyDescent="0.2">
      <c r="A58" s="2" t="s">
        <v>58</v>
      </c>
      <c r="B58" s="3">
        <v>33125467.109999999</v>
      </c>
      <c r="C58" s="3">
        <v>43008423.329999998</v>
      </c>
      <c r="D58" s="143">
        <f t="shared" si="0"/>
        <v>0.29834918816938005</v>
      </c>
    </row>
    <row r="59" spans="1:5" x14ac:dyDescent="0.2">
      <c r="A59" s="2" t="s">
        <v>59</v>
      </c>
      <c r="B59" s="3">
        <v>3989061.92</v>
      </c>
      <c r="C59" s="3">
        <v>4462218.3099999996</v>
      </c>
      <c r="D59" s="143">
        <f t="shared" si="0"/>
        <v>0.11861344834677312</v>
      </c>
    </row>
    <row r="60" spans="1:5" x14ac:dyDescent="0.2">
      <c r="A60" s="2" t="s">
        <v>60</v>
      </c>
      <c r="B60" s="3">
        <v>525682.39</v>
      </c>
      <c r="C60" s="3">
        <v>497714.64</v>
      </c>
      <c r="D60" s="143">
        <f t="shared" si="0"/>
        <v>-5.3202752331117598E-2</v>
      </c>
    </row>
    <row r="61" spans="1:5" x14ac:dyDescent="0.2">
      <c r="A61" s="2" t="s">
        <v>61</v>
      </c>
      <c r="B61" s="3">
        <v>68152.47</v>
      </c>
      <c r="C61" s="3">
        <v>41577.53</v>
      </c>
      <c r="D61" s="143">
        <f t="shared" si="0"/>
        <v>-0.38993362969823397</v>
      </c>
    </row>
    <row r="62" spans="1:5" x14ac:dyDescent="0.2">
      <c r="A62" s="2" t="s">
        <v>62</v>
      </c>
      <c r="B62" s="3">
        <v>780222.42</v>
      </c>
      <c r="C62" s="3">
        <v>725158.38</v>
      </c>
      <c r="D62" s="143">
        <f t="shared" si="0"/>
        <v>-7.057479840171732E-2</v>
      </c>
    </row>
    <row r="63" spans="1:5" x14ac:dyDescent="0.2">
      <c r="A63" s="2" t="s">
        <v>63</v>
      </c>
      <c r="B63" s="3">
        <v>0</v>
      </c>
      <c r="C63" s="3">
        <v>221760</v>
      </c>
      <c r="D63" s="143">
        <v>1</v>
      </c>
    </row>
    <row r="64" spans="1:5" x14ac:dyDescent="0.2">
      <c r="A64" s="251" t="s">
        <v>64</v>
      </c>
      <c r="B64" s="252">
        <v>621861</v>
      </c>
      <c r="C64" s="252">
        <v>527040</v>
      </c>
      <c r="D64" s="253">
        <f t="shared" si="0"/>
        <v>-0.15247941260185149</v>
      </c>
    </row>
    <row r="65" spans="1:4" x14ac:dyDescent="0.2">
      <c r="A65" s="251" t="s">
        <v>65</v>
      </c>
      <c r="B65" s="252">
        <v>334056.84999999998</v>
      </c>
      <c r="C65" s="252">
        <v>78895238.890000001</v>
      </c>
      <c r="D65" s="253">
        <f t="shared" ref="D65:D74" si="1">((C65/B65)-1)</f>
        <v>235.17309116696757</v>
      </c>
    </row>
    <row r="66" spans="1:4" x14ac:dyDescent="0.2">
      <c r="A66" s="2" t="s">
        <v>66</v>
      </c>
      <c r="B66" s="3">
        <v>14408480.960000001</v>
      </c>
      <c r="C66" s="3">
        <v>22507295.890000001</v>
      </c>
      <c r="D66" s="143">
        <f t="shared" si="1"/>
        <v>0.56208665941145819</v>
      </c>
    </row>
    <row r="67" spans="1:4" x14ac:dyDescent="0.2">
      <c r="A67" s="251" t="s">
        <v>67</v>
      </c>
      <c r="B67" s="252">
        <v>0</v>
      </c>
      <c r="C67" s="252">
        <v>3687452.2</v>
      </c>
      <c r="D67" s="253">
        <v>1</v>
      </c>
    </row>
    <row r="68" spans="1:4" x14ac:dyDescent="0.2">
      <c r="A68" s="2" t="s">
        <v>68</v>
      </c>
      <c r="B68" s="3">
        <v>13229.17</v>
      </c>
      <c r="C68" s="3">
        <v>3921.06</v>
      </c>
      <c r="D68" s="143">
        <f t="shared" si="1"/>
        <v>-0.70360498806803451</v>
      </c>
    </row>
    <row r="69" spans="1:4" x14ac:dyDescent="0.2">
      <c r="A69" s="2" t="s">
        <v>69</v>
      </c>
      <c r="B69" s="3">
        <v>6666.92</v>
      </c>
      <c r="C69" s="3">
        <v>786.16</v>
      </c>
      <c r="D69" s="143">
        <f t="shared" si="1"/>
        <v>-0.8820804809417242</v>
      </c>
    </row>
    <row r="70" spans="1:4" x14ac:dyDescent="0.2">
      <c r="A70" s="2" t="s">
        <v>70</v>
      </c>
      <c r="B70" s="3">
        <v>1212.8499999999999</v>
      </c>
      <c r="C70" s="3">
        <v>272.33</v>
      </c>
      <c r="D70" s="143">
        <f t="shared" si="1"/>
        <v>-0.77546275301974688</v>
      </c>
    </row>
    <row r="71" spans="1:4" x14ac:dyDescent="0.2">
      <c r="A71" s="2" t="s">
        <v>71</v>
      </c>
      <c r="B71" s="3">
        <v>65571.600000000006</v>
      </c>
      <c r="C71" s="3">
        <v>160521.10999999999</v>
      </c>
      <c r="D71" s="143">
        <f t="shared" si="1"/>
        <v>1.4480279572253836</v>
      </c>
    </row>
    <row r="72" spans="1:4" x14ac:dyDescent="0.2">
      <c r="A72" s="2" t="s">
        <v>72</v>
      </c>
      <c r="B72" s="3">
        <v>103122.5</v>
      </c>
      <c r="C72" s="3">
        <v>188035.11</v>
      </c>
      <c r="D72" s="143">
        <f t="shared" si="1"/>
        <v>0.82341496763557886</v>
      </c>
    </row>
    <row r="73" spans="1:4" x14ac:dyDescent="0.2">
      <c r="A73" s="2" t="s">
        <v>73</v>
      </c>
      <c r="B73" s="3">
        <v>2148763.9500000002</v>
      </c>
      <c r="C73" s="3">
        <v>356250.34</v>
      </c>
      <c r="D73" s="143">
        <f t="shared" si="1"/>
        <v>-0.83420685180426635</v>
      </c>
    </row>
    <row r="74" spans="1:4" x14ac:dyDescent="0.2">
      <c r="A74" s="2" t="s">
        <v>74</v>
      </c>
      <c r="B74" s="3">
        <v>61.47</v>
      </c>
      <c r="C74" s="3">
        <v>4.03</v>
      </c>
      <c r="D74" s="143">
        <f t="shared" si="1"/>
        <v>-0.93443956401496664</v>
      </c>
    </row>
    <row r="75" spans="1:4" x14ac:dyDescent="0.2">
      <c r="A75" s="2" t="s">
        <v>75</v>
      </c>
      <c r="B75" s="3">
        <v>0</v>
      </c>
      <c r="C75" s="3">
        <v>4.1500000000000004</v>
      </c>
      <c r="D75" s="143">
        <v>1</v>
      </c>
    </row>
    <row r="76" spans="1:4" x14ac:dyDescent="0.2">
      <c r="A76" s="2" t="s">
        <v>76</v>
      </c>
      <c r="B76" s="3">
        <v>0</v>
      </c>
      <c r="C76" s="3">
        <v>547500</v>
      </c>
      <c r="D76" s="143">
        <v>1</v>
      </c>
    </row>
    <row r="77" spans="1:4" x14ac:dyDescent="0.2">
      <c r="A77" s="2" t="s">
        <v>77</v>
      </c>
      <c r="B77" s="3">
        <v>525197.21</v>
      </c>
      <c r="C77" s="3">
        <v>527896.49</v>
      </c>
      <c r="D77" s="143">
        <f t="shared" ref="D77:D78" si="2">((C77/B77)-1)</f>
        <v>5.1395551015971375E-3</v>
      </c>
    </row>
    <row r="78" spans="1:4" x14ac:dyDescent="0.2">
      <c r="A78" s="4" t="s">
        <v>78</v>
      </c>
      <c r="B78" s="5">
        <f>SUM(B2:B77)</f>
        <v>161849774.37999994</v>
      </c>
      <c r="C78" s="5">
        <f>SUM(C2:C77)</f>
        <v>315259048.63999993</v>
      </c>
      <c r="D78" s="142">
        <f t="shared" si="2"/>
        <v>0.94784978754321347</v>
      </c>
    </row>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topLeftCell="B1" workbookViewId="0">
      <selection activeCell="B23" sqref="B23"/>
    </sheetView>
  </sheetViews>
  <sheetFormatPr baseColWidth="10" defaultColWidth="8.83203125" defaultRowHeight="15" x14ac:dyDescent="0.2"/>
  <cols>
    <col min="1" max="1" width="0" hidden="1" customWidth="1"/>
    <col min="2" max="2" width="47.6640625" bestFit="1" customWidth="1"/>
    <col min="3" max="3" width="13.83203125" bestFit="1" customWidth="1"/>
  </cols>
  <sheetData>
    <row r="1" spans="1:3" x14ac:dyDescent="0.2">
      <c r="A1" t="s">
        <v>154</v>
      </c>
      <c r="B1" s="1" t="s">
        <v>152</v>
      </c>
      <c r="C1" s="1" t="s">
        <v>1</v>
      </c>
    </row>
    <row r="2" spans="1:3" x14ac:dyDescent="0.2">
      <c r="A2">
        <v>1</v>
      </c>
      <c r="B2" s="2" t="s">
        <v>137</v>
      </c>
      <c r="C2" s="3">
        <v>60343604.190000005</v>
      </c>
    </row>
    <row r="3" spans="1:3" x14ac:dyDescent="0.2">
      <c r="A3">
        <v>2</v>
      </c>
      <c r="B3" s="2" t="s">
        <v>135</v>
      </c>
      <c r="C3" s="3">
        <v>2228955.65</v>
      </c>
    </row>
    <row r="4" spans="1:3" x14ac:dyDescent="0.2">
      <c r="A4">
        <v>3</v>
      </c>
      <c r="B4" s="2" t="s">
        <v>136</v>
      </c>
      <c r="C4" s="3">
        <v>1732985.46</v>
      </c>
    </row>
    <row r="5" spans="1:3" x14ac:dyDescent="0.2">
      <c r="A5">
        <v>4</v>
      </c>
      <c r="B5" s="2" t="s">
        <v>134</v>
      </c>
      <c r="C5" s="3">
        <v>709794.29</v>
      </c>
    </row>
    <row r="6" spans="1:3" x14ac:dyDescent="0.2">
      <c r="A6">
        <v>5</v>
      </c>
      <c r="B6" s="2" t="s">
        <v>138</v>
      </c>
      <c r="C6" s="3">
        <v>250243709.04999998</v>
      </c>
    </row>
    <row r="7" spans="1:3" x14ac:dyDescent="0.2">
      <c r="B7" s="4" t="s">
        <v>78</v>
      </c>
      <c r="C7" s="5">
        <v>315259048.63999999</v>
      </c>
    </row>
  </sheetData>
  <autoFilter ref="A1:C1"/>
  <sortState ref="A2:C7">
    <sortCondition ref="A2:A7"/>
  </sortState>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0"/>
  <sheetViews>
    <sheetView topLeftCell="B130" workbookViewId="0">
      <selection activeCell="B28" sqref="B28"/>
    </sheetView>
  </sheetViews>
  <sheetFormatPr baseColWidth="10" defaultColWidth="8.83203125" defaultRowHeight="15" x14ac:dyDescent="0.2"/>
  <cols>
    <col min="1" max="1" width="0" hidden="1" customWidth="1"/>
    <col min="2" max="2" width="157.5" customWidth="1"/>
    <col min="3" max="3" width="18.5" customWidth="1"/>
    <col min="4" max="4" width="11.5" customWidth="1"/>
  </cols>
  <sheetData>
    <row r="1" spans="1:4" ht="30" x14ac:dyDescent="0.2">
      <c r="B1" s="243" t="s">
        <v>153</v>
      </c>
      <c r="C1" s="1" t="s">
        <v>1</v>
      </c>
      <c r="D1" s="244" t="s">
        <v>771</v>
      </c>
    </row>
    <row r="2" spans="1:4" x14ac:dyDescent="0.2">
      <c r="A2">
        <v>1</v>
      </c>
      <c r="B2" s="2" t="s">
        <v>141</v>
      </c>
      <c r="C2" s="3">
        <v>2363851.29</v>
      </c>
      <c r="D2" s="143">
        <f t="shared" ref="D2:D14" si="0">C2/$C$14</f>
        <v>7.4981235279286927E-3</v>
      </c>
    </row>
    <row r="3" spans="1:4" x14ac:dyDescent="0.2">
      <c r="A3">
        <v>1</v>
      </c>
      <c r="B3" s="2" t="s">
        <v>142</v>
      </c>
      <c r="C3" s="3">
        <v>44381784.549999997</v>
      </c>
      <c r="D3" s="143">
        <f t="shared" si="0"/>
        <v>0.14077878094684082</v>
      </c>
    </row>
    <row r="4" spans="1:4" x14ac:dyDescent="0.2">
      <c r="A4">
        <v>1</v>
      </c>
      <c r="B4" s="2" t="s">
        <v>143</v>
      </c>
      <c r="C4" s="3">
        <v>10355885</v>
      </c>
      <c r="D4" s="143">
        <f t="shared" si="0"/>
        <v>3.2848811301925775E-2</v>
      </c>
    </row>
    <row r="5" spans="1:4" x14ac:dyDescent="0.2">
      <c r="A5">
        <v>1</v>
      </c>
      <c r="B5" s="2" t="s">
        <v>150</v>
      </c>
      <c r="C5" s="3">
        <v>3242083.3500000006</v>
      </c>
      <c r="D5" s="143">
        <f t="shared" si="0"/>
        <v>1.0283870880109755E-2</v>
      </c>
    </row>
    <row r="6" spans="1:4" x14ac:dyDescent="0.2">
      <c r="A6">
        <v>2</v>
      </c>
      <c r="B6" s="2" t="s">
        <v>140</v>
      </c>
      <c r="C6" s="3">
        <v>2228955.65</v>
      </c>
      <c r="D6" s="143">
        <f t="shared" si="0"/>
        <v>7.0702352862368903E-3</v>
      </c>
    </row>
    <row r="7" spans="1:4" x14ac:dyDescent="0.2">
      <c r="A7">
        <v>3</v>
      </c>
      <c r="B7" s="2" t="s">
        <v>148</v>
      </c>
      <c r="C7" s="3">
        <v>1732985.46</v>
      </c>
      <c r="D7" s="143">
        <f t="shared" si="0"/>
        <v>5.4970205216184845E-3</v>
      </c>
    </row>
    <row r="8" spans="1:4" x14ac:dyDescent="0.2">
      <c r="A8">
        <v>4</v>
      </c>
      <c r="B8" s="2" t="s">
        <v>139</v>
      </c>
      <c r="C8" s="3">
        <v>53497281.039999999</v>
      </c>
      <c r="D8" s="143">
        <f t="shared" si="0"/>
        <v>0.16969308659270083</v>
      </c>
    </row>
    <row r="9" spans="1:4" x14ac:dyDescent="0.2">
      <c r="A9">
        <v>4</v>
      </c>
      <c r="B9" s="2" t="s">
        <v>144</v>
      </c>
      <c r="C9" s="3">
        <v>85022368.519999996</v>
      </c>
      <c r="D9" s="143">
        <f t="shared" si="0"/>
        <v>0.26969049385506638</v>
      </c>
    </row>
    <row r="10" spans="1:4" x14ac:dyDescent="0.2">
      <c r="A10">
        <v>4</v>
      </c>
      <c r="B10" s="2" t="s">
        <v>145</v>
      </c>
      <c r="C10" s="3">
        <v>71692478.210000008</v>
      </c>
      <c r="D10" s="143">
        <f t="shared" si="0"/>
        <v>0.22740815376838538</v>
      </c>
    </row>
    <row r="11" spans="1:4" x14ac:dyDescent="0.2">
      <c r="A11">
        <v>4</v>
      </c>
      <c r="B11" s="2" t="s">
        <v>146</v>
      </c>
      <c r="C11" s="3">
        <v>25259207.009999998</v>
      </c>
      <c r="D11" s="143">
        <f t="shared" si="0"/>
        <v>8.0122068245038522E-2</v>
      </c>
    </row>
    <row r="12" spans="1:4" x14ac:dyDescent="0.2">
      <c r="A12">
        <v>4</v>
      </c>
      <c r="B12" s="2" t="s">
        <v>147</v>
      </c>
      <c r="C12" s="3">
        <v>325857.76</v>
      </c>
      <c r="D12" s="143">
        <f t="shared" si="0"/>
        <v>1.0336190552046704E-3</v>
      </c>
    </row>
    <row r="13" spans="1:4" x14ac:dyDescent="0.2">
      <c r="A13">
        <v>4</v>
      </c>
      <c r="B13" s="2" t="s">
        <v>149</v>
      </c>
      <c r="C13" s="3">
        <v>14446516.510000002</v>
      </c>
      <c r="D13" s="143">
        <f t="shared" si="0"/>
        <v>4.5824272363699035E-2</v>
      </c>
    </row>
    <row r="14" spans="1:4" x14ac:dyDescent="0.2">
      <c r="B14" s="4" t="s">
        <v>78</v>
      </c>
      <c r="C14" s="5">
        <v>315259048.63999999</v>
      </c>
      <c r="D14" s="246">
        <f t="shared" si="0"/>
        <v>1</v>
      </c>
    </row>
    <row r="17" spans="2:3" x14ac:dyDescent="0.2">
      <c r="B17" s="519" t="s">
        <v>3578</v>
      </c>
      <c r="C17" s="519" t="s">
        <v>1</v>
      </c>
    </row>
    <row r="18" spans="2:3" hidden="1" x14ac:dyDescent="0.2">
      <c r="B18" s="520" t="s">
        <v>3475</v>
      </c>
      <c r="C18" s="521"/>
    </row>
    <row r="19" spans="2:3" hidden="1" x14ac:dyDescent="0.2">
      <c r="B19" s="522" t="s">
        <v>3476</v>
      </c>
      <c r="C19" s="3"/>
    </row>
    <row r="20" spans="2:3" hidden="1" x14ac:dyDescent="0.2">
      <c r="B20" s="522" t="s">
        <v>3477</v>
      </c>
      <c r="C20" s="3"/>
    </row>
    <row r="21" spans="2:3" x14ac:dyDescent="0.2">
      <c r="B21" s="520" t="s">
        <v>139</v>
      </c>
      <c r="C21" s="521">
        <v>53497281.039999999</v>
      </c>
    </row>
    <row r="22" spans="2:3" x14ac:dyDescent="0.2">
      <c r="B22" s="522" t="s">
        <v>43</v>
      </c>
      <c r="C22" s="3">
        <v>45175969.259999998</v>
      </c>
    </row>
    <row r="23" spans="2:3" x14ac:dyDescent="0.2">
      <c r="B23" s="522" t="s">
        <v>44</v>
      </c>
      <c r="C23" s="3">
        <v>8321311.7800000003</v>
      </c>
    </row>
    <row r="24" spans="2:3" hidden="1" x14ac:dyDescent="0.2">
      <c r="B24" s="522" t="s">
        <v>3478</v>
      </c>
      <c r="C24" s="3"/>
    </row>
    <row r="25" spans="2:3" hidden="1" x14ac:dyDescent="0.2">
      <c r="B25" s="522" t="s">
        <v>3479</v>
      </c>
      <c r="C25" s="3"/>
    </row>
    <row r="26" spans="2:3" hidden="1" x14ac:dyDescent="0.2">
      <c r="B26" s="522" t="s">
        <v>3480</v>
      </c>
      <c r="C26" s="3"/>
    </row>
    <row r="27" spans="2:3" x14ac:dyDescent="0.2">
      <c r="B27" s="520" t="s">
        <v>140</v>
      </c>
      <c r="C27" s="521">
        <v>2228955.6500000004</v>
      </c>
    </row>
    <row r="28" spans="2:3" x14ac:dyDescent="0.2">
      <c r="B28" s="522" t="s">
        <v>34</v>
      </c>
      <c r="C28" s="3">
        <v>2111893.0699999998</v>
      </c>
    </row>
    <row r="29" spans="2:3" x14ac:dyDescent="0.2">
      <c r="B29" s="522" t="s">
        <v>35</v>
      </c>
      <c r="C29" s="3">
        <v>2130.4899999999998</v>
      </c>
    </row>
    <row r="30" spans="2:3" x14ac:dyDescent="0.2">
      <c r="B30" s="522" t="s">
        <v>36</v>
      </c>
      <c r="C30" s="3">
        <v>20983.16</v>
      </c>
    </row>
    <row r="31" spans="2:3" x14ac:dyDescent="0.2">
      <c r="B31" s="522" t="s">
        <v>37</v>
      </c>
      <c r="C31" s="3">
        <v>93948.93</v>
      </c>
    </row>
    <row r="32" spans="2:3" hidden="1" x14ac:dyDescent="0.2">
      <c r="B32" s="522" t="s">
        <v>3481</v>
      </c>
      <c r="C32" s="3"/>
    </row>
    <row r="33" spans="2:3" x14ac:dyDescent="0.2">
      <c r="B33" s="520" t="s">
        <v>141</v>
      </c>
      <c r="C33" s="521">
        <v>2363851.29</v>
      </c>
    </row>
    <row r="34" spans="2:3" x14ac:dyDescent="0.2">
      <c r="B34" s="522" t="s">
        <v>2</v>
      </c>
      <c r="C34" s="3">
        <v>2176375.21</v>
      </c>
    </row>
    <row r="35" spans="2:3" x14ac:dyDescent="0.2">
      <c r="B35" s="522" t="s">
        <v>3</v>
      </c>
      <c r="C35" s="3">
        <v>187476.08</v>
      </c>
    </row>
    <row r="36" spans="2:3" hidden="1" x14ac:dyDescent="0.2">
      <c r="B36" s="522" t="s">
        <v>4</v>
      </c>
      <c r="C36" s="3"/>
    </row>
    <row r="37" spans="2:3" hidden="1" x14ac:dyDescent="0.2">
      <c r="B37" s="522" t="s">
        <v>3482</v>
      </c>
      <c r="C37" s="3"/>
    </row>
    <row r="38" spans="2:3" hidden="1" x14ac:dyDescent="0.2">
      <c r="B38" s="522" t="s">
        <v>3483</v>
      </c>
      <c r="C38" s="3"/>
    </row>
    <row r="39" spans="2:3" x14ac:dyDescent="0.2">
      <c r="B39" s="520" t="s">
        <v>142</v>
      </c>
      <c r="C39" s="521">
        <v>44381784.549999997</v>
      </c>
    </row>
    <row r="40" spans="2:3" x14ac:dyDescent="0.2">
      <c r="B40" s="522" t="s">
        <v>12</v>
      </c>
      <c r="C40" s="3">
        <v>44060987.939999998</v>
      </c>
    </row>
    <row r="41" spans="2:3" x14ac:dyDescent="0.2">
      <c r="B41" s="522" t="s">
        <v>13</v>
      </c>
      <c r="C41" s="3">
        <v>20018.45</v>
      </c>
    </row>
    <row r="42" spans="2:3" x14ac:dyDescent="0.2">
      <c r="B42" s="522" t="s">
        <v>14</v>
      </c>
      <c r="C42" s="3">
        <v>251547.73</v>
      </c>
    </row>
    <row r="43" spans="2:3" x14ac:dyDescent="0.2">
      <c r="B43" s="522" t="s">
        <v>15</v>
      </c>
      <c r="C43" s="3">
        <v>49230.43</v>
      </c>
    </row>
    <row r="44" spans="2:3" hidden="1" x14ac:dyDescent="0.2">
      <c r="B44" s="522" t="s">
        <v>3484</v>
      </c>
      <c r="C44" s="3"/>
    </row>
    <row r="45" spans="2:3" hidden="1" x14ac:dyDescent="0.2">
      <c r="B45" s="522" t="s">
        <v>3485</v>
      </c>
      <c r="C45" s="3"/>
    </row>
    <row r="46" spans="2:3" hidden="1" x14ac:dyDescent="0.2">
      <c r="B46" s="522" t="s">
        <v>3486</v>
      </c>
      <c r="C46" s="3"/>
    </row>
    <row r="47" spans="2:3" hidden="1" x14ac:dyDescent="0.2">
      <c r="B47" s="522" t="s">
        <v>3487</v>
      </c>
      <c r="C47" s="3"/>
    </row>
    <row r="48" spans="2:3" x14ac:dyDescent="0.2">
      <c r="B48" s="520" t="s">
        <v>143</v>
      </c>
      <c r="C48" s="521">
        <v>10355884.999999998</v>
      </c>
    </row>
    <row r="49" spans="2:3" x14ac:dyDescent="0.2">
      <c r="B49" s="522" t="s">
        <v>5</v>
      </c>
      <c r="C49" s="3">
        <v>3442250.72</v>
      </c>
    </row>
    <row r="50" spans="2:3" x14ac:dyDescent="0.2">
      <c r="B50" s="522" t="s">
        <v>6</v>
      </c>
      <c r="C50" s="3">
        <v>26212.59</v>
      </c>
    </row>
    <row r="51" spans="2:3" x14ac:dyDescent="0.2">
      <c r="B51" s="522" t="s">
        <v>7</v>
      </c>
      <c r="C51" s="3">
        <v>1594592.29</v>
      </c>
    </row>
    <row r="52" spans="2:3" x14ac:dyDescent="0.2">
      <c r="B52" s="522" t="s">
        <v>8</v>
      </c>
      <c r="C52" s="3">
        <v>434797.6</v>
      </c>
    </row>
    <row r="53" spans="2:3" x14ac:dyDescent="0.2">
      <c r="B53" s="522" t="s">
        <v>9</v>
      </c>
      <c r="C53" s="3">
        <v>4856405.2700000005</v>
      </c>
    </row>
    <row r="54" spans="2:3" x14ac:dyDescent="0.2">
      <c r="B54" s="522" t="s">
        <v>10</v>
      </c>
      <c r="C54" s="3">
        <v>580.25</v>
      </c>
    </row>
    <row r="55" spans="2:3" x14ac:dyDescent="0.2">
      <c r="B55" s="522" t="s">
        <v>11</v>
      </c>
      <c r="C55" s="3">
        <v>1046.28</v>
      </c>
    </row>
    <row r="56" spans="2:3" hidden="1" x14ac:dyDescent="0.2">
      <c r="B56" s="522" t="s">
        <v>3488</v>
      </c>
      <c r="C56" s="3"/>
    </row>
    <row r="57" spans="2:3" hidden="1" x14ac:dyDescent="0.2">
      <c r="B57" s="522" t="s">
        <v>3489</v>
      </c>
      <c r="C57" s="3"/>
    </row>
    <row r="58" spans="2:3" hidden="1" x14ac:dyDescent="0.2">
      <c r="B58" s="522" t="s">
        <v>3490</v>
      </c>
      <c r="C58" s="3"/>
    </row>
    <row r="59" spans="2:3" hidden="1" x14ac:dyDescent="0.2">
      <c r="B59" s="522" t="s">
        <v>3491</v>
      </c>
      <c r="C59" s="3"/>
    </row>
    <row r="60" spans="2:3" hidden="1" x14ac:dyDescent="0.2">
      <c r="B60" s="522" t="s">
        <v>3492</v>
      </c>
      <c r="C60" s="3"/>
    </row>
    <row r="61" spans="2:3" hidden="1" x14ac:dyDescent="0.2">
      <c r="B61" s="520" t="s">
        <v>3493</v>
      </c>
      <c r="C61" s="521">
        <v>0</v>
      </c>
    </row>
    <row r="62" spans="2:3" hidden="1" x14ac:dyDescent="0.2">
      <c r="B62" s="522" t="s">
        <v>3494</v>
      </c>
      <c r="C62" s="3">
        <v>0</v>
      </c>
    </row>
    <row r="63" spans="2:3" hidden="1" x14ac:dyDescent="0.2">
      <c r="B63" s="522" t="s">
        <v>3495</v>
      </c>
      <c r="C63" s="3">
        <v>0</v>
      </c>
    </row>
    <row r="64" spans="2:3" hidden="1" x14ac:dyDescent="0.2">
      <c r="B64" s="522" t="s">
        <v>3496</v>
      </c>
      <c r="C64" s="3"/>
    </row>
    <row r="65" spans="2:3" hidden="1" x14ac:dyDescent="0.2">
      <c r="B65" s="522" t="s">
        <v>3497</v>
      </c>
      <c r="C65" s="3"/>
    </row>
    <row r="66" spans="2:3" x14ac:dyDescent="0.2">
      <c r="B66" s="520" t="s">
        <v>134</v>
      </c>
      <c r="C66" s="521">
        <v>709794.29</v>
      </c>
    </row>
    <row r="67" spans="2:3" x14ac:dyDescent="0.2">
      <c r="B67" s="522" t="s">
        <v>68</v>
      </c>
      <c r="C67" s="3">
        <v>3921.06</v>
      </c>
    </row>
    <row r="68" spans="2:3" x14ac:dyDescent="0.2">
      <c r="B68" s="522" t="s">
        <v>69</v>
      </c>
      <c r="C68" s="3">
        <v>786.16</v>
      </c>
    </row>
    <row r="69" spans="2:3" x14ac:dyDescent="0.2">
      <c r="B69" s="522" t="s">
        <v>70</v>
      </c>
      <c r="C69" s="3">
        <v>272.33</v>
      </c>
    </row>
    <row r="70" spans="2:3" x14ac:dyDescent="0.2">
      <c r="B70" s="522" t="s">
        <v>71</v>
      </c>
      <c r="C70" s="3">
        <v>160521.10999999999</v>
      </c>
    </row>
    <row r="71" spans="2:3" x14ac:dyDescent="0.2">
      <c r="B71" s="522" t="s">
        <v>72</v>
      </c>
      <c r="C71" s="3">
        <v>188035.11</v>
      </c>
    </row>
    <row r="72" spans="2:3" x14ac:dyDescent="0.2">
      <c r="B72" s="522" t="s">
        <v>73</v>
      </c>
      <c r="C72" s="3">
        <v>356250.34</v>
      </c>
    </row>
    <row r="73" spans="2:3" x14ac:dyDescent="0.2">
      <c r="B73" s="522" t="s">
        <v>74</v>
      </c>
      <c r="C73" s="3">
        <v>4.03</v>
      </c>
    </row>
    <row r="74" spans="2:3" x14ac:dyDescent="0.2">
      <c r="B74" s="522" t="s">
        <v>75</v>
      </c>
      <c r="C74" s="3">
        <v>4.1500000000000004</v>
      </c>
    </row>
    <row r="75" spans="2:3" hidden="1" x14ac:dyDescent="0.2">
      <c r="B75" s="522" t="s">
        <v>3498</v>
      </c>
      <c r="C75" s="3"/>
    </row>
    <row r="76" spans="2:3" hidden="1" x14ac:dyDescent="0.2">
      <c r="B76" s="522" t="s">
        <v>3499</v>
      </c>
      <c r="C76" s="3"/>
    </row>
    <row r="77" spans="2:3" hidden="1" x14ac:dyDescent="0.2">
      <c r="B77" s="522" t="s">
        <v>3500</v>
      </c>
      <c r="C77" s="3"/>
    </row>
    <row r="78" spans="2:3" hidden="1" x14ac:dyDescent="0.2">
      <c r="B78" s="522" t="s">
        <v>3501</v>
      </c>
      <c r="C78" s="3"/>
    </row>
    <row r="79" spans="2:3" hidden="1" x14ac:dyDescent="0.2">
      <c r="B79" s="522" t="s">
        <v>3502</v>
      </c>
      <c r="C79" s="3"/>
    </row>
    <row r="80" spans="2:3" hidden="1" x14ac:dyDescent="0.2">
      <c r="B80" s="522" t="s">
        <v>3503</v>
      </c>
      <c r="C80" s="3"/>
    </row>
    <row r="81" spans="2:3" hidden="1" x14ac:dyDescent="0.2">
      <c r="B81" s="522" t="s">
        <v>3504</v>
      </c>
      <c r="C81" s="3"/>
    </row>
    <row r="82" spans="2:3" hidden="1" x14ac:dyDescent="0.2">
      <c r="B82" s="520" t="s">
        <v>3505</v>
      </c>
      <c r="C82" s="521"/>
    </row>
    <row r="83" spans="2:3" hidden="1" x14ac:dyDescent="0.2">
      <c r="B83" s="522" t="s">
        <v>3506</v>
      </c>
      <c r="C83" s="3"/>
    </row>
    <row r="84" spans="2:3" x14ac:dyDescent="0.2">
      <c r="B84" s="520" t="s">
        <v>144</v>
      </c>
      <c r="C84" s="521">
        <v>85022368.519999996</v>
      </c>
    </row>
    <row r="85" spans="2:3" x14ac:dyDescent="0.2">
      <c r="B85" s="522" t="s">
        <v>57</v>
      </c>
      <c r="C85" s="3">
        <v>1384740.94</v>
      </c>
    </row>
    <row r="86" spans="2:3" x14ac:dyDescent="0.2">
      <c r="B86" s="522" t="s">
        <v>64</v>
      </c>
      <c r="C86" s="3">
        <v>527040</v>
      </c>
    </row>
    <row r="87" spans="2:3" x14ac:dyDescent="0.2">
      <c r="B87" s="522" t="s">
        <v>65</v>
      </c>
      <c r="C87" s="3">
        <v>78895238.890000001</v>
      </c>
    </row>
    <row r="88" spans="2:3" x14ac:dyDescent="0.2">
      <c r="B88" s="522" t="s">
        <v>67</v>
      </c>
      <c r="C88" s="3">
        <v>3687452.2</v>
      </c>
    </row>
    <row r="89" spans="2:3" hidden="1" x14ac:dyDescent="0.2">
      <c r="B89" s="522" t="s">
        <v>3507</v>
      </c>
      <c r="C89" s="3"/>
    </row>
    <row r="90" spans="2:3" hidden="1" x14ac:dyDescent="0.2">
      <c r="B90" s="522" t="s">
        <v>3508</v>
      </c>
      <c r="C90" s="3"/>
    </row>
    <row r="91" spans="2:3" hidden="1" x14ac:dyDescent="0.2">
      <c r="B91" s="522" t="s">
        <v>3509</v>
      </c>
      <c r="C91" s="3"/>
    </row>
    <row r="92" spans="2:3" hidden="1" x14ac:dyDescent="0.2">
      <c r="B92" s="522" t="s">
        <v>3510</v>
      </c>
      <c r="C92" s="3"/>
    </row>
    <row r="93" spans="2:3" hidden="1" x14ac:dyDescent="0.2">
      <c r="B93" s="522" t="s">
        <v>3511</v>
      </c>
      <c r="C93" s="3"/>
    </row>
    <row r="94" spans="2:3" hidden="1" x14ac:dyDescent="0.2">
      <c r="B94" s="522" t="s">
        <v>3512</v>
      </c>
      <c r="C94" s="3"/>
    </row>
    <row r="95" spans="2:3" x14ac:dyDescent="0.2">
      <c r="B95" s="522" t="s">
        <v>77</v>
      </c>
      <c r="C95" s="3">
        <v>527896.49</v>
      </c>
    </row>
    <row r="96" spans="2:3" hidden="1" x14ac:dyDescent="0.2">
      <c r="B96" s="522" t="s">
        <v>3513</v>
      </c>
      <c r="C96" s="3"/>
    </row>
    <row r="97" spans="2:3" hidden="1" x14ac:dyDescent="0.2">
      <c r="B97" s="522" t="s">
        <v>3514</v>
      </c>
      <c r="C97" s="3"/>
    </row>
    <row r="98" spans="2:3" hidden="1" x14ac:dyDescent="0.2">
      <c r="B98" s="522" t="s">
        <v>3515</v>
      </c>
      <c r="C98" s="3"/>
    </row>
    <row r="99" spans="2:3" hidden="1" x14ac:dyDescent="0.2">
      <c r="B99" s="522" t="s">
        <v>3516</v>
      </c>
      <c r="C99" s="3"/>
    </row>
    <row r="100" spans="2:3" hidden="1" x14ac:dyDescent="0.2">
      <c r="B100" s="522" t="s">
        <v>3517</v>
      </c>
      <c r="C100" s="3"/>
    </row>
    <row r="101" spans="2:3" hidden="1" x14ac:dyDescent="0.2">
      <c r="B101" s="522" t="s">
        <v>3518</v>
      </c>
      <c r="C101" s="3"/>
    </row>
    <row r="102" spans="2:3" hidden="1" x14ac:dyDescent="0.2">
      <c r="B102" s="522" t="s">
        <v>3519</v>
      </c>
      <c r="C102" s="3"/>
    </row>
    <row r="103" spans="2:3" hidden="1" x14ac:dyDescent="0.2">
      <c r="B103" s="520" t="s">
        <v>3520</v>
      </c>
      <c r="C103" s="521"/>
    </row>
    <row r="104" spans="2:3" hidden="1" x14ac:dyDescent="0.2">
      <c r="B104" s="522" t="s">
        <v>3521</v>
      </c>
      <c r="C104" s="3"/>
    </row>
    <row r="105" spans="2:3" hidden="1" x14ac:dyDescent="0.2">
      <c r="B105" s="522" t="s">
        <v>3522</v>
      </c>
      <c r="C105" s="3"/>
    </row>
    <row r="106" spans="2:3" hidden="1" x14ac:dyDescent="0.2">
      <c r="B106" s="522" t="s">
        <v>3523</v>
      </c>
      <c r="C106" s="3"/>
    </row>
    <row r="107" spans="2:3" hidden="1" x14ac:dyDescent="0.2">
      <c r="B107" s="522" t="s">
        <v>3524</v>
      </c>
      <c r="C107" s="3"/>
    </row>
    <row r="108" spans="2:3" x14ac:dyDescent="0.2">
      <c r="B108" s="520" t="s">
        <v>145</v>
      </c>
      <c r="C108" s="521">
        <v>71692478.209999993</v>
      </c>
    </row>
    <row r="109" spans="2:3" x14ac:dyDescent="0.2">
      <c r="B109" s="522" t="s">
        <v>39</v>
      </c>
      <c r="C109" s="3">
        <v>21186102.649999999</v>
      </c>
    </row>
    <row r="110" spans="2:3" x14ac:dyDescent="0.2">
      <c r="B110" s="522" t="s">
        <v>40</v>
      </c>
      <c r="C110" s="3">
        <v>1168727.3500000001</v>
      </c>
    </row>
    <row r="111" spans="2:3" x14ac:dyDescent="0.2">
      <c r="B111" s="522" t="s">
        <v>41</v>
      </c>
      <c r="C111" s="3">
        <v>1125548.3400000001</v>
      </c>
    </row>
    <row r="112" spans="2:3" x14ac:dyDescent="0.2">
      <c r="B112" s="522" t="s">
        <v>42</v>
      </c>
      <c r="C112" s="3">
        <v>202166.06</v>
      </c>
    </row>
    <row r="113" spans="2:3" hidden="1" x14ac:dyDescent="0.2">
      <c r="B113" s="522" t="s">
        <v>55</v>
      </c>
      <c r="C113" s="3">
        <v>0</v>
      </c>
    </row>
    <row r="114" spans="2:3" x14ac:dyDescent="0.2">
      <c r="B114" s="522" t="s">
        <v>58</v>
      </c>
      <c r="C114" s="3">
        <v>43008423.329999998</v>
      </c>
    </row>
    <row r="115" spans="2:3" x14ac:dyDescent="0.2">
      <c r="B115" s="522" t="s">
        <v>59</v>
      </c>
      <c r="C115" s="3">
        <v>4462218.3099999996</v>
      </c>
    </row>
    <row r="116" spans="2:3" x14ac:dyDescent="0.2">
      <c r="B116" s="522" t="s">
        <v>60</v>
      </c>
      <c r="C116" s="3">
        <v>497714.64</v>
      </c>
    </row>
    <row r="117" spans="2:3" x14ac:dyDescent="0.2">
      <c r="B117" s="522" t="s">
        <v>61</v>
      </c>
      <c r="C117" s="3">
        <v>41577.53</v>
      </c>
    </row>
    <row r="118" spans="2:3" hidden="1" x14ac:dyDescent="0.2">
      <c r="B118" s="522" t="s">
        <v>3525</v>
      </c>
      <c r="C118" s="3"/>
    </row>
    <row r="119" spans="2:3" hidden="1" x14ac:dyDescent="0.2">
      <c r="B119" s="522" t="s">
        <v>3526</v>
      </c>
      <c r="C119" s="3"/>
    </row>
    <row r="120" spans="2:3" hidden="1" x14ac:dyDescent="0.2">
      <c r="B120" s="522" t="s">
        <v>3527</v>
      </c>
      <c r="C120" s="3"/>
    </row>
    <row r="121" spans="2:3" hidden="1" x14ac:dyDescent="0.2">
      <c r="B121" s="522" t="s">
        <v>3528</v>
      </c>
      <c r="C121" s="3"/>
    </row>
    <row r="122" spans="2:3" hidden="1" x14ac:dyDescent="0.2">
      <c r="B122" s="522" t="s">
        <v>3529</v>
      </c>
      <c r="C122" s="3"/>
    </row>
    <row r="123" spans="2:3" hidden="1" x14ac:dyDescent="0.2">
      <c r="B123" s="522" t="s">
        <v>3530</v>
      </c>
      <c r="C123" s="3"/>
    </row>
    <row r="124" spans="2:3" hidden="1" x14ac:dyDescent="0.2">
      <c r="B124" s="522" t="s">
        <v>3531</v>
      </c>
      <c r="C124" s="3"/>
    </row>
    <row r="125" spans="2:3" hidden="1" x14ac:dyDescent="0.2">
      <c r="B125" s="522" t="s">
        <v>3532</v>
      </c>
      <c r="C125" s="3"/>
    </row>
    <row r="126" spans="2:3" hidden="1" x14ac:dyDescent="0.2">
      <c r="B126" s="522" t="s">
        <v>3533</v>
      </c>
      <c r="C126" s="3"/>
    </row>
    <row r="127" spans="2:3" hidden="1" x14ac:dyDescent="0.2">
      <c r="B127" s="520" t="s">
        <v>3534</v>
      </c>
      <c r="C127" s="521"/>
    </row>
    <row r="128" spans="2:3" hidden="1" x14ac:dyDescent="0.2">
      <c r="B128" s="522" t="s">
        <v>3535</v>
      </c>
      <c r="C128" s="3"/>
    </row>
    <row r="129" spans="2:3" hidden="1" x14ac:dyDescent="0.2">
      <c r="B129" s="522" t="s">
        <v>3536</v>
      </c>
      <c r="C129" s="3"/>
    </row>
    <row r="130" spans="2:3" x14ac:dyDescent="0.2">
      <c r="B130" s="520" t="s">
        <v>146</v>
      </c>
      <c r="C130" s="521">
        <v>25259207.010000002</v>
      </c>
    </row>
    <row r="131" spans="2:3" x14ac:dyDescent="0.2">
      <c r="B131" s="522" t="s">
        <v>51</v>
      </c>
      <c r="C131" s="3">
        <v>1729903.72</v>
      </c>
    </row>
    <row r="132" spans="2:3" x14ac:dyDescent="0.2">
      <c r="B132" s="522" t="s">
        <v>52</v>
      </c>
      <c r="C132" s="3">
        <v>553542</v>
      </c>
    </row>
    <row r="133" spans="2:3" x14ac:dyDescent="0.2">
      <c r="B133" s="522" t="s">
        <v>53</v>
      </c>
      <c r="C133" s="3">
        <v>468465.4</v>
      </c>
    </row>
    <row r="134" spans="2:3" hidden="1" x14ac:dyDescent="0.2">
      <c r="B134" s="522" t="s">
        <v>54</v>
      </c>
      <c r="C134" s="3">
        <v>0</v>
      </c>
    </row>
    <row r="135" spans="2:3" hidden="1" x14ac:dyDescent="0.2">
      <c r="B135" s="522" t="s">
        <v>3537</v>
      </c>
      <c r="C135" s="3">
        <v>0</v>
      </c>
    </row>
    <row r="136" spans="2:3" x14ac:dyDescent="0.2">
      <c r="B136" s="522" t="s">
        <v>66</v>
      </c>
      <c r="C136" s="3">
        <v>22507295.890000001</v>
      </c>
    </row>
    <row r="137" spans="2:3" hidden="1" x14ac:dyDescent="0.2">
      <c r="B137" s="522" t="s">
        <v>3538</v>
      </c>
      <c r="C137" s="3"/>
    </row>
    <row r="138" spans="2:3" hidden="1" x14ac:dyDescent="0.2">
      <c r="B138" s="522" t="s">
        <v>3539</v>
      </c>
      <c r="C138" s="3"/>
    </row>
    <row r="139" spans="2:3" hidden="1" x14ac:dyDescent="0.2">
      <c r="B139" s="522" t="s">
        <v>3540</v>
      </c>
      <c r="C139" s="3"/>
    </row>
    <row r="140" spans="2:3" hidden="1" x14ac:dyDescent="0.2">
      <c r="B140" s="522" t="s">
        <v>3541</v>
      </c>
      <c r="C140" s="3"/>
    </row>
    <row r="141" spans="2:3" hidden="1" x14ac:dyDescent="0.2">
      <c r="B141" s="522" t="s">
        <v>3542</v>
      </c>
      <c r="C141" s="3"/>
    </row>
    <row r="142" spans="2:3" hidden="1" x14ac:dyDescent="0.2">
      <c r="B142" s="522" t="s">
        <v>3543</v>
      </c>
      <c r="C142" s="3"/>
    </row>
    <row r="143" spans="2:3" hidden="1" x14ac:dyDescent="0.2">
      <c r="B143" s="522" t="s">
        <v>3544</v>
      </c>
      <c r="C143" s="3"/>
    </row>
    <row r="144" spans="2:3" hidden="1" x14ac:dyDescent="0.2">
      <c r="B144" s="522" t="s">
        <v>3545</v>
      </c>
      <c r="C144" s="3"/>
    </row>
    <row r="145" spans="2:3" hidden="1" x14ac:dyDescent="0.2">
      <c r="B145" s="522" t="s">
        <v>3546</v>
      </c>
      <c r="C145" s="3"/>
    </row>
    <row r="146" spans="2:3" hidden="1" x14ac:dyDescent="0.2">
      <c r="B146" s="522" t="s">
        <v>3547</v>
      </c>
      <c r="C146" s="3"/>
    </row>
    <row r="147" spans="2:3" x14ac:dyDescent="0.2">
      <c r="B147" s="520" t="s">
        <v>147</v>
      </c>
      <c r="C147" s="521">
        <v>325857.76</v>
      </c>
    </row>
    <row r="148" spans="2:3" hidden="1" x14ac:dyDescent="0.2">
      <c r="B148" s="522" t="s">
        <v>50</v>
      </c>
      <c r="C148" s="3">
        <v>0</v>
      </c>
    </row>
    <row r="149" spans="2:3" x14ac:dyDescent="0.2">
      <c r="B149" s="522" t="s">
        <v>56</v>
      </c>
      <c r="C149" s="3">
        <v>104097.76</v>
      </c>
    </row>
    <row r="150" spans="2:3" x14ac:dyDescent="0.2">
      <c r="B150" s="522" t="s">
        <v>63</v>
      </c>
      <c r="C150" s="3">
        <v>221760</v>
      </c>
    </row>
    <row r="151" spans="2:3" hidden="1" x14ac:dyDescent="0.2">
      <c r="B151" s="522" t="s">
        <v>3548</v>
      </c>
      <c r="C151" s="3"/>
    </row>
    <row r="152" spans="2:3" hidden="1" x14ac:dyDescent="0.2">
      <c r="B152" s="522" t="s">
        <v>3549</v>
      </c>
      <c r="C152" s="3"/>
    </row>
    <row r="153" spans="2:3" hidden="1" x14ac:dyDescent="0.2">
      <c r="B153" s="522" t="s">
        <v>3550</v>
      </c>
      <c r="C153" s="3"/>
    </row>
    <row r="154" spans="2:3" hidden="1" x14ac:dyDescent="0.2">
      <c r="B154" s="520" t="s">
        <v>3551</v>
      </c>
      <c r="C154" s="521"/>
    </row>
    <row r="155" spans="2:3" hidden="1" x14ac:dyDescent="0.2">
      <c r="B155" s="522" t="s">
        <v>3552</v>
      </c>
      <c r="C155" s="3"/>
    </row>
    <row r="156" spans="2:3" x14ac:dyDescent="0.2">
      <c r="B156" s="520" t="s">
        <v>148</v>
      </c>
      <c r="C156" s="521">
        <v>1732985.46</v>
      </c>
    </row>
    <row r="157" spans="2:3" x14ac:dyDescent="0.2">
      <c r="B157" s="522" t="s">
        <v>38</v>
      </c>
      <c r="C157" s="3">
        <v>1732985.46</v>
      </c>
    </row>
    <row r="158" spans="2:3" hidden="1" x14ac:dyDescent="0.2">
      <c r="B158" s="522" t="s">
        <v>3553</v>
      </c>
      <c r="C158" s="3"/>
    </row>
    <row r="159" spans="2:3" hidden="1" x14ac:dyDescent="0.2">
      <c r="B159" s="522" t="s">
        <v>3554</v>
      </c>
      <c r="C159" s="3"/>
    </row>
    <row r="160" spans="2:3" hidden="1" x14ac:dyDescent="0.2">
      <c r="B160" s="522" t="s">
        <v>3555</v>
      </c>
      <c r="C160" s="3"/>
    </row>
    <row r="161" spans="2:3" hidden="1" x14ac:dyDescent="0.2">
      <c r="B161" s="522" t="s">
        <v>3556</v>
      </c>
      <c r="C161" s="3"/>
    </row>
    <row r="162" spans="2:3" hidden="1" x14ac:dyDescent="0.2">
      <c r="B162" s="522" t="s">
        <v>3557</v>
      </c>
      <c r="C162" s="3"/>
    </row>
    <row r="163" spans="2:3" hidden="1" x14ac:dyDescent="0.2">
      <c r="B163" s="522" t="s">
        <v>3558</v>
      </c>
      <c r="C163" s="3"/>
    </row>
    <row r="164" spans="2:3" x14ac:dyDescent="0.2">
      <c r="B164" s="520" t="s">
        <v>149</v>
      </c>
      <c r="C164" s="521">
        <v>14446516.510000002</v>
      </c>
    </row>
    <row r="165" spans="2:3" x14ac:dyDescent="0.2">
      <c r="B165" s="522" t="s">
        <v>45</v>
      </c>
      <c r="C165" s="3">
        <v>6156231.54</v>
      </c>
    </row>
    <row r="166" spans="2:3" x14ac:dyDescent="0.2">
      <c r="B166" s="522" t="s">
        <v>46</v>
      </c>
      <c r="C166" s="3">
        <v>6270039.0700000003</v>
      </c>
    </row>
    <row r="167" spans="2:3" x14ac:dyDescent="0.2">
      <c r="B167" s="522" t="s">
        <v>47</v>
      </c>
      <c r="C167" s="3">
        <v>525435.81000000006</v>
      </c>
    </row>
    <row r="168" spans="2:3" x14ac:dyDescent="0.2">
      <c r="B168" s="522" t="s">
        <v>48</v>
      </c>
      <c r="C168" s="3">
        <v>198151.71</v>
      </c>
    </row>
    <row r="169" spans="2:3" x14ac:dyDescent="0.2">
      <c r="B169" s="522" t="s">
        <v>49</v>
      </c>
      <c r="C169" s="3">
        <v>24000</v>
      </c>
    </row>
    <row r="170" spans="2:3" x14ac:dyDescent="0.2">
      <c r="B170" s="522" t="s">
        <v>62</v>
      </c>
      <c r="C170" s="3">
        <v>725158.38</v>
      </c>
    </row>
    <row r="171" spans="2:3" hidden="1" x14ac:dyDescent="0.2">
      <c r="B171" s="522" t="s">
        <v>3559</v>
      </c>
      <c r="C171" s="3">
        <v>0</v>
      </c>
    </row>
    <row r="172" spans="2:3" hidden="1" x14ac:dyDescent="0.2">
      <c r="B172" s="522" t="s">
        <v>3560</v>
      </c>
      <c r="C172" s="3"/>
    </row>
    <row r="173" spans="2:3" hidden="1" x14ac:dyDescent="0.2">
      <c r="B173" s="522" t="s">
        <v>3561</v>
      </c>
      <c r="C173" s="3"/>
    </row>
    <row r="174" spans="2:3" hidden="1" x14ac:dyDescent="0.2">
      <c r="B174" s="522" t="s">
        <v>3562</v>
      </c>
      <c r="C174" s="3"/>
    </row>
    <row r="175" spans="2:3" hidden="1" x14ac:dyDescent="0.2">
      <c r="B175" s="522" t="s">
        <v>3563</v>
      </c>
      <c r="C175" s="3"/>
    </row>
    <row r="176" spans="2:3" hidden="1" x14ac:dyDescent="0.2">
      <c r="B176" s="522" t="s">
        <v>3564</v>
      </c>
      <c r="C176" s="3"/>
    </row>
    <row r="177" spans="2:3" hidden="1" x14ac:dyDescent="0.2">
      <c r="B177" s="522" t="s">
        <v>3565</v>
      </c>
      <c r="C177" s="3"/>
    </row>
    <row r="178" spans="2:3" hidden="1" x14ac:dyDescent="0.2">
      <c r="B178" s="522" t="s">
        <v>3566</v>
      </c>
      <c r="C178" s="3"/>
    </row>
    <row r="179" spans="2:3" hidden="1" x14ac:dyDescent="0.2">
      <c r="B179" s="522" t="s">
        <v>3567</v>
      </c>
      <c r="C179" s="3"/>
    </row>
    <row r="180" spans="2:3" x14ac:dyDescent="0.2">
      <c r="B180" s="522" t="s">
        <v>76</v>
      </c>
      <c r="C180" s="3">
        <v>547500</v>
      </c>
    </row>
    <row r="181" spans="2:3" hidden="1" x14ac:dyDescent="0.2">
      <c r="B181" s="522" t="s">
        <v>3568</v>
      </c>
      <c r="C181" s="3"/>
    </row>
    <row r="182" spans="2:3" hidden="1" x14ac:dyDescent="0.2">
      <c r="B182" s="522" t="s">
        <v>3569</v>
      </c>
      <c r="C182" s="3"/>
    </row>
    <row r="183" spans="2:3" x14ac:dyDescent="0.2">
      <c r="B183" s="520" t="s">
        <v>150</v>
      </c>
      <c r="C183" s="521">
        <v>3242083.3500000006</v>
      </c>
    </row>
    <row r="184" spans="2:3" hidden="1" x14ac:dyDescent="0.2">
      <c r="B184" s="522" t="s">
        <v>16</v>
      </c>
      <c r="C184" s="3"/>
    </row>
    <row r="185" spans="2:3" hidden="1" x14ac:dyDescent="0.2">
      <c r="B185" s="522" t="s">
        <v>17</v>
      </c>
      <c r="C185" s="3"/>
    </row>
    <row r="186" spans="2:3" hidden="1" x14ac:dyDescent="0.2">
      <c r="B186" s="522" t="s">
        <v>18</v>
      </c>
      <c r="C186" s="3"/>
    </row>
    <row r="187" spans="2:3" hidden="1" x14ac:dyDescent="0.2">
      <c r="B187" s="522" t="s">
        <v>19</v>
      </c>
      <c r="C187" s="3"/>
    </row>
    <row r="188" spans="2:3" x14ac:dyDescent="0.2">
      <c r="B188" s="522" t="s">
        <v>20</v>
      </c>
      <c r="C188" s="3">
        <v>1467506.54</v>
      </c>
    </row>
    <row r="189" spans="2:3" x14ac:dyDescent="0.2">
      <c r="B189" s="522" t="s">
        <v>21</v>
      </c>
      <c r="C189" s="3">
        <v>92718.29</v>
      </c>
    </row>
    <row r="190" spans="2:3" x14ac:dyDescent="0.2">
      <c r="B190" s="522" t="s">
        <v>22</v>
      </c>
      <c r="C190" s="3">
        <v>5622.32</v>
      </c>
    </row>
    <row r="191" spans="2:3" x14ac:dyDescent="0.2">
      <c r="B191" s="522" t="s">
        <v>23</v>
      </c>
      <c r="C191" s="3">
        <v>310</v>
      </c>
    </row>
    <row r="192" spans="2:3" x14ac:dyDescent="0.2">
      <c r="B192" s="522" t="s">
        <v>24</v>
      </c>
      <c r="C192" s="3">
        <v>130.28</v>
      </c>
    </row>
    <row r="193" spans="2:3" x14ac:dyDescent="0.2">
      <c r="B193" s="522" t="s">
        <v>25</v>
      </c>
      <c r="C193" s="3">
        <v>302026.05</v>
      </c>
    </row>
    <row r="194" spans="2:3" x14ac:dyDescent="0.2">
      <c r="B194" s="522" t="s">
        <v>26</v>
      </c>
      <c r="C194" s="3">
        <v>1090.79</v>
      </c>
    </row>
    <row r="195" spans="2:3" x14ac:dyDescent="0.2">
      <c r="B195" s="522" t="s">
        <v>27</v>
      </c>
      <c r="C195" s="3">
        <v>12090.6</v>
      </c>
    </row>
    <row r="196" spans="2:3" x14ac:dyDescent="0.2">
      <c r="B196" s="522" t="s">
        <v>28</v>
      </c>
      <c r="C196" s="3">
        <v>2297.56</v>
      </c>
    </row>
    <row r="197" spans="2:3" x14ac:dyDescent="0.2">
      <c r="B197" s="522" t="s">
        <v>29</v>
      </c>
      <c r="C197" s="3">
        <v>869772.25</v>
      </c>
    </row>
    <row r="198" spans="2:3" x14ac:dyDescent="0.2">
      <c r="B198" s="522" t="s">
        <v>30</v>
      </c>
      <c r="C198" s="3">
        <v>1615.3</v>
      </c>
    </row>
    <row r="199" spans="2:3" x14ac:dyDescent="0.2">
      <c r="B199" s="522" t="s">
        <v>31</v>
      </c>
      <c r="C199" s="3">
        <v>6393</v>
      </c>
    </row>
    <row r="200" spans="2:3" x14ac:dyDescent="0.2">
      <c r="B200" s="522" t="s">
        <v>32</v>
      </c>
      <c r="C200" s="3">
        <v>1400.64</v>
      </c>
    </row>
    <row r="201" spans="2:3" x14ac:dyDescent="0.2">
      <c r="B201" s="522" t="s">
        <v>33</v>
      </c>
      <c r="C201" s="3">
        <v>479109.73</v>
      </c>
    </row>
    <row r="202" spans="2:3" hidden="1" x14ac:dyDescent="0.2">
      <c r="B202" s="522" t="s">
        <v>3570</v>
      </c>
      <c r="C202" s="3"/>
    </row>
    <row r="203" spans="2:3" hidden="1" x14ac:dyDescent="0.2">
      <c r="B203" s="522" t="s">
        <v>3571</v>
      </c>
      <c r="C203" s="3"/>
    </row>
    <row r="204" spans="2:3" hidden="1" x14ac:dyDescent="0.2">
      <c r="B204" s="522" t="s">
        <v>3572</v>
      </c>
      <c r="C204" s="3"/>
    </row>
    <row r="205" spans="2:3" hidden="1" x14ac:dyDescent="0.2">
      <c r="B205" s="522" t="s">
        <v>3573</v>
      </c>
      <c r="C205" s="3"/>
    </row>
    <row r="206" spans="2:3" hidden="1" x14ac:dyDescent="0.2">
      <c r="B206" s="522" t="s">
        <v>3574</v>
      </c>
      <c r="C206" s="3"/>
    </row>
    <row r="207" spans="2:3" hidden="1" x14ac:dyDescent="0.2">
      <c r="B207" s="522" t="s">
        <v>3575</v>
      </c>
      <c r="C207" s="3"/>
    </row>
    <row r="208" spans="2:3" hidden="1" x14ac:dyDescent="0.2">
      <c r="B208" s="522" t="s">
        <v>3576</v>
      </c>
      <c r="C208" s="3"/>
    </row>
    <row r="209" spans="2:3" hidden="1" x14ac:dyDescent="0.2">
      <c r="B209" s="522" t="s">
        <v>3577</v>
      </c>
      <c r="C209" s="3"/>
    </row>
    <row r="210" spans="2:3" x14ac:dyDescent="0.2">
      <c r="B210" s="4" t="s">
        <v>78</v>
      </c>
      <c r="C210" s="5">
        <v>315259048.63999999</v>
      </c>
    </row>
  </sheetData>
  <sortState ref="A2:C14">
    <sortCondition ref="A2:A14"/>
  </sortState>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topLeftCell="A33" workbookViewId="0">
      <selection sqref="A1:J65"/>
    </sheetView>
  </sheetViews>
  <sheetFormatPr baseColWidth="10" defaultColWidth="8.83203125" defaultRowHeight="15" x14ac:dyDescent="0.2"/>
  <cols>
    <col min="1" max="1" width="26.1640625" customWidth="1"/>
    <col min="2" max="2" width="40.33203125" customWidth="1"/>
    <col min="8" max="8" width="20.5" customWidth="1"/>
  </cols>
  <sheetData>
    <row r="1" spans="1:10" x14ac:dyDescent="0.2">
      <c r="A1" s="612"/>
      <c r="B1" s="612"/>
      <c r="C1" s="612"/>
      <c r="D1" s="612"/>
      <c r="E1" s="612"/>
      <c r="F1" s="612"/>
      <c r="G1" s="612"/>
      <c r="H1" s="612"/>
      <c r="I1" s="612"/>
      <c r="J1" s="612"/>
    </row>
    <row r="2" spans="1:10" x14ac:dyDescent="0.2">
      <c r="A2" s="669" t="s">
        <v>182</v>
      </c>
      <c r="B2" s="612"/>
      <c r="C2" s="612"/>
      <c r="D2" s="612"/>
      <c r="E2" s="669" t="s">
        <v>81</v>
      </c>
      <c r="F2" s="612"/>
      <c r="G2" s="612"/>
      <c r="H2" s="612"/>
      <c r="I2" s="612"/>
      <c r="J2" s="478"/>
    </row>
    <row r="3" spans="1:10" x14ac:dyDescent="0.2">
      <c r="A3" s="669" t="s">
        <v>3404</v>
      </c>
      <c r="B3" s="612"/>
      <c r="C3" s="612"/>
      <c r="D3" s="612"/>
      <c r="E3" s="669" t="s">
        <v>3420</v>
      </c>
      <c r="F3" s="612"/>
      <c r="G3" s="612"/>
      <c r="H3" s="612"/>
      <c r="I3" s="612"/>
      <c r="J3" s="478"/>
    </row>
    <row r="4" spans="1:10" x14ac:dyDescent="0.2">
      <c r="A4" s="687" t="s">
        <v>3421</v>
      </c>
      <c r="B4" s="612"/>
      <c r="C4" s="612"/>
      <c r="D4" s="612"/>
      <c r="E4" s="612"/>
      <c r="F4" s="612"/>
      <c r="G4" s="612"/>
      <c r="H4" s="612"/>
      <c r="I4" s="612"/>
      <c r="J4" s="478"/>
    </row>
    <row r="5" spans="1:10" x14ac:dyDescent="0.2">
      <c r="A5" s="622" t="s">
        <v>3422</v>
      </c>
      <c r="B5" s="612"/>
      <c r="C5" s="612"/>
      <c r="D5" s="612"/>
      <c r="E5" s="612"/>
      <c r="F5" s="612"/>
      <c r="G5" s="612"/>
      <c r="H5" s="612"/>
      <c r="I5" s="612"/>
      <c r="J5" s="478"/>
    </row>
    <row r="6" spans="1:10" x14ac:dyDescent="0.2">
      <c r="A6" s="478"/>
      <c r="B6" s="478"/>
      <c r="C6" s="478"/>
      <c r="D6" s="478"/>
      <c r="E6" s="478"/>
      <c r="F6" s="478"/>
      <c r="G6" s="478"/>
      <c r="H6" s="478"/>
      <c r="I6" s="478"/>
      <c r="J6" s="478"/>
    </row>
    <row r="7" spans="1:10" x14ac:dyDescent="0.2">
      <c r="A7" s="623" t="s">
        <v>3423</v>
      </c>
      <c r="B7" s="612"/>
      <c r="C7" s="623" t="s">
        <v>3424</v>
      </c>
      <c r="D7" s="612"/>
      <c r="E7" s="612"/>
      <c r="F7" s="612"/>
      <c r="G7" s="623" t="s">
        <v>3425</v>
      </c>
      <c r="H7" s="612"/>
      <c r="I7" s="612"/>
      <c r="J7" s="478"/>
    </row>
    <row r="8" spans="1:10" x14ac:dyDescent="0.2">
      <c r="A8" s="478"/>
      <c r="B8" s="478"/>
      <c r="C8" s="478"/>
      <c r="D8" s="478"/>
      <c r="E8" s="478"/>
      <c r="F8" s="478"/>
      <c r="G8" s="478"/>
      <c r="H8" s="478"/>
      <c r="I8" s="478"/>
      <c r="J8" s="478"/>
    </row>
    <row r="9" spans="1:10" x14ac:dyDescent="0.2">
      <c r="A9" s="479" t="s">
        <v>3426</v>
      </c>
      <c r="B9" s="694" t="s">
        <v>3427</v>
      </c>
      <c r="C9" s="672"/>
      <c r="D9" s="694" t="s">
        <v>3428</v>
      </c>
      <c r="E9" s="672"/>
      <c r="F9" s="694" t="s">
        <v>3429</v>
      </c>
      <c r="G9" s="672"/>
      <c r="H9" s="480" t="s">
        <v>3430</v>
      </c>
      <c r="I9" s="478"/>
      <c r="J9" s="478"/>
    </row>
    <row r="10" spans="1:10" x14ac:dyDescent="0.2">
      <c r="A10" s="688" t="s">
        <v>3431</v>
      </c>
      <c r="B10" s="690" t="s">
        <v>3432</v>
      </c>
      <c r="C10" s="612"/>
      <c r="D10" s="691" t="s">
        <v>3433</v>
      </c>
      <c r="E10" s="612"/>
      <c r="F10" s="691" t="s">
        <v>3434</v>
      </c>
      <c r="G10" s="612"/>
      <c r="H10" s="481">
        <v>2750000</v>
      </c>
      <c r="I10" s="478"/>
      <c r="J10" s="478"/>
    </row>
    <row r="11" spans="1:10" x14ac:dyDescent="0.2">
      <c r="A11" s="689"/>
      <c r="B11" s="692" t="s">
        <v>3435</v>
      </c>
      <c r="C11" s="612"/>
      <c r="D11" s="693" t="s">
        <v>3433</v>
      </c>
      <c r="E11" s="612"/>
      <c r="F11" s="693" t="s">
        <v>3434</v>
      </c>
      <c r="G11" s="612"/>
      <c r="H11" s="482">
        <v>503000</v>
      </c>
      <c r="I11" s="478"/>
      <c r="J11" s="478"/>
    </row>
    <row r="12" spans="1:10" x14ac:dyDescent="0.2">
      <c r="A12" s="689"/>
      <c r="B12" s="690" t="s">
        <v>3436</v>
      </c>
      <c r="C12" s="612"/>
      <c r="D12" s="691" t="s">
        <v>3433</v>
      </c>
      <c r="E12" s="612"/>
      <c r="F12" s="691" t="s">
        <v>3434</v>
      </c>
      <c r="G12" s="612"/>
      <c r="H12" s="481">
        <v>355000</v>
      </c>
      <c r="I12" s="478"/>
      <c r="J12" s="478"/>
    </row>
    <row r="13" spans="1:10" x14ac:dyDescent="0.2">
      <c r="A13" s="689"/>
      <c r="B13" s="692" t="s">
        <v>3437</v>
      </c>
      <c r="C13" s="612"/>
      <c r="D13" s="693" t="s">
        <v>3433</v>
      </c>
      <c r="E13" s="612"/>
      <c r="F13" s="693" t="s">
        <v>3434</v>
      </c>
      <c r="G13" s="612"/>
      <c r="H13" s="482">
        <v>5107000</v>
      </c>
      <c r="I13" s="478"/>
      <c r="J13" s="478"/>
    </row>
    <row r="14" spans="1:10" x14ac:dyDescent="0.2">
      <c r="A14" s="689"/>
      <c r="B14" s="690" t="s">
        <v>3438</v>
      </c>
      <c r="C14" s="612"/>
      <c r="D14" s="691" t="s">
        <v>3433</v>
      </c>
      <c r="E14" s="612"/>
      <c r="F14" s="691" t="s">
        <v>3434</v>
      </c>
      <c r="G14" s="612"/>
      <c r="H14" s="481">
        <v>145000</v>
      </c>
      <c r="I14" s="478"/>
      <c r="J14" s="478"/>
    </row>
    <row r="15" spans="1:10" x14ac:dyDescent="0.2">
      <c r="A15" s="689"/>
      <c r="B15" s="692" t="s">
        <v>3439</v>
      </c>
      <c r="C15" s="612"/>
      <c r="D15" s="693" t="s">
        <v>3433</v>
      </c>
      <c r="E15" s="612"/>
      <c r="F15" s="693" t="s">
        <v>3434</v>
      </c>
      <c r="G15" s="612"/>
      <c r="H15" s="482">
        <v>140000</v>
      </c>
      <c r="I15" s="478"/>
      <c r="J15" s="478"/>
    </row>
    <row r="16" spans="1:10" x14ac:dyDescent="0.2">
      <c r="A16" s="689"/>
      <c r="B16" s="695" t="s">
        <v>88</v>
      </c>
      <c r="C16" s="671"/>
      <c r="D16" s="696" t="s">
        <v>3440</v>
      </c>
      <c r="E16" s="671"/>
      <c r="F16" s="671"/>
      <c r="G16" s="671"/>
      <c r="H16" s="483">
        <v>9000000</v>
      </c>
      <c r="I16" s="478"/>
      <c r="J16" s="478"/>
    </row>
    <row r="17" spans="1:8" x14ac:dyDescent="0.2">
      <c r="A17" s="689"/>
      <c r="B17" s="695" t="s">
        <v>88</v>
      </c>
      <c r="C17" s="671"/>
      <c r="D17" s="697" t="s">
        <v>3441</v>
      </c>
      <c r="E17" s="671"/>
      <c r="F17" s="671"/>
      <c r="G17" s="672"/>
      <c r="H17" s="483">
        <v>9000000</v>
      </c>
    </row>
    <row r="18" spans="1:8" x14ac:dyDescent="0.2">
      <c r="A18" s="688" t="s">
        <v>3442</v>
      </c>
      <c r="B18" s="690" t="s">
        <v>3443</v>
      </c>
      <c r="C18" s="612"/>
      <c r="D18" s="691" t="s">
        <v>3433</v>
      </c>
      <c r="E18" s="612"/>
      <c r="F18" s="691" t="s">
        <v>3434</v>
      </c>
      <c r="G18" s="612"/>
      <c r="H18" s="481">
        <v>1109812.1000000001</v>
      </c>
    </row>
    <row r="19" spans="1:8" x14ac:dyDescent="0.2">
      <c r="A19" s="689"/>
      <c r="B19" s="695" t="s">
        <v>88</v>
      </c>
      <c r="C19" s="671"/>
      <c r="D19" s="696" t="s">
        <v>3440</v>
      </c>
      <c r="E19" s="671"/>
      <c r="F19" s="671"/>
      <c r="G19" s="671"/>
      <c r="H19" s="483">
        <v>1109812.1000000001</v>
      </c>
    </row>
    <row r="20" spans="1:8" x14ac:dyDescent="0.2">
      <c r="A20" s="689"/>
      <c r="B20" s="692" t="s">
        <v>3444</v>
      </c>
      <c r="C20" s="612"/>
      <c r="D20" s="693" t="s">
        <v>3433</v>
      </c>
      <c r="E20" s="612"/>
      <c r="F20" s="693" t="s">
        <v>3434</v>
      </c>
      <c r="G20" s="612"/>
      <c r="H20" s="482">
        <v>47650026.130000003</v>
      </c>
    </row>
    <row r="21" spans="1:8" x14ac:dyDescent="0.2">
      <c r="A21" s="689"/>
      <c r="B21" s="695" t="s">
        <v>88</v>
      </c>
      <c r="C21" s="671"/>
      <c r="D21" s="696" t="s">
        <v>3440</v>
      </c>
      <c r="E21" s="671"/>
      <c r="F21" s="671"/>
      <c r="G21" s="671"/>
      <c r="H21" s="483">
        <v>47650026.130000003</v>
      </c>
    </row>
    <row r="22" spans="1:8" x14ac:dyDescent="0.2">
      <c r="A22" s="689"/>
      <c r="B22" s="690" t="s">
        <v>3445</v>
      </c>
      <c r="C22" s="612"/>
      <c r="D22" s="691" t="s">
        <v>3433</v>
      </c>
      <c r="E22" s="612"/>
      <c r="F22" s="691" t="s">
        <v>3446</v>
      </c>
      <c r="G22" s="612"/>
      <c r="H22" s="481">
        <v>0</v>
      </c>
    </row>
    <row r="23" spans="1:8" x14ac:dyDescent="0.2">
      <c r="A23" s="689"/>
      <c r="B23" s="692" t="s">
        <v>3447</v>
      </c>
      <c r="C23" s="612"/>
      <c r="D23" s="693" t="s">
        <v>3433</v>
      </c>
      <c r="E23" s="612"/>
      <c r="F23" s="693" t="s">
        <v>3434</v>
      </c>
      <c r="G23" s="612"/>
      <c r="H23" s="482">
        <v>12623100</v>
      </c>
    </row>
    <row r="24" spans="1:8" x14ac:dyDescent="0.2">
      <c r="A24" s="689"/>
      <c r="B24" s="690" t="s">
        <v>3448</v>
      </c>
      <c r="C24" s="612"/>
      <c r="D24" s="691" t="s">
        <v>3433</v>
      </c>
      <c r="E24" s="612"/>
      <c r="F24" s="691" t="s">
        <v>3434</v>
      </c>
      <c r="G24" s="612"/>
      <c r="H24" s="481">
        <v>11545500</v>
      </c>
    </row>
    <row r="25" spans="1:8" x14ac:dyDescent="0.2">
      <c r="A25" s="689"/>
      <c r="B25" s="692" t="s">
        <v>3449</v>
      </c>
      <c r="C25" s="612"/>
      <c r="D25" s="693" t="s">
        <v>3433</v>
      </c>
      <c r="E25" s="612"/>
      <c r="F25" s="693" t="s">
        <v>3434</v>
      </c>
      <c r="G25" s="612"/>
      <c r="H25" s="482">
        <v>641800</v>
      </c>
    </row>
    <row r="26" spans="1:8" x14ac:dyDescent="0.2">
      <c r="A26" s="689"/>
      <c r="B26" s="690" t="s">
        <v>3450</v>
      </c>
      <c r="C26" s="612"/>
      <c r="D26" s="691" t="s">
        <v>3433</v>
      </c>
      <c r="E26" s="612"/>
      <c r="F26" s="691" t="s">
        <v>3434</v>
      </c>
      <c r="G26" s="612"/>
      <c r="H26" s="481">
        <v>20497722.899999999</v>
      </c>
    </row>
    <row r="27" spans="1:8" x14ac:dyDescent="0.2">
      <c r="A27" s="689"/>
      <c r="B27" s="692" t="s">
        <v>3451</v>
      </c>
      <c r="C27" s="612"/>
      <c r="D27" s="693" t="s">
        <v>3433</v>
      </c>
      <c r="E27" s="612"/>
      <c r="F27" s="693" t="s">
        <v>3434</v>
      </c>
      <c r="G27" s="612"/>
      <c r="H27" s="482">
        <v>2142100</v>
      </c>
    </row>
    <row r="28" spans="1:8" x14ac:dyDescent="0.2">
      <c r="A28" s="689"/>
      <c r="B28" s="690" t="s">
        <v>3452</v>
      </c>
      <c r="C28" s="612"/>
      <c r="D28" s="691" t="s">
        <v>3433</v>
      </c>
      <c r="E28" s="612"/>
      <c r="F28" s="691" t="s">
        <v>3434</v>
      </c>
      <c r="G28" s="612"/>
      <c r="H28" s="481">
        <v>8238900</v>
      </c>
    </row>
    <row r="29" spans="1:8" x14ac:dyDescent="0.2">
      <c r="A29" s="689"/>
      <c r="B29" s="695" t="s">
        <v>88</v>
      </c>
      <c r="C29" s="671"/>
      <c r="D29" s="696" t="s">
        <v>3440</v>
      </c>
      <c r="E29" s="671"/>
      <c r="F29" s="671"/>
      <c r="G29" s="671"/>
      <c r="H29" s="483">
        <v>55689122.899999999</v>
      </c>
    </row>
    <row r="30" spans="1:8" x14ac:dyDescent="0.2">
      <c r="A30" s="689"/>
      <c r="B30" s="692" t="s">
        <v>3453</v>
      </c>
      <c r="C30" s="612"/>
      <c r="D30" s="693" t="s">
        <v>3433</v>
      </c>
      <c r="E30" s="612"/>
      <c r="F30" s="693" t="s">
        <v>3434</v>
      </c>
      <c r="G30" s="612"/>
      <c r="H30" s="482">
        <v>4796500</v>
      </c>
    </row>
    <row r="31" spans="1:8" x14ac:dyDescent="0.2">
      <c r="A31" s="689"/>
      <c r="B31" s="690" t="s">
        <v>3454</v>
      </c>
      <c r="C31" s="612"/>
      <c r="D31" s="691" t="s">
        <v>3433</v>
      </c>
      <c r="E31" s="612"/>
      <c r="F31" s="691" t="s">
        <v>3434</v>
      </c>
      <c r="G31" s="612"/>
      <c r="H31" s="481">
        <v>1027500</v>
      </c>
    </row>
    <row r="32" spans="1:8" x14ac:dyDescent="0.2">
      <c r="A32" s="689"/>
      <c r="B32" s="695" t="s">
        <v>88</v>
      </c>
      <c r="C32" s="671"/>
      <c r="D32" s="696" t="s">
        <v>3440</v>
      </c>
      <c r="E32" s="671"/>
      <c r="F32" s="671"/>
      <c r="G32" s="671"/>
      <c r="H32" s="483">
        <v>5824000</v>
      </c>
    </row>
    <row r="33" spans="1:8" x14ac:dyDescent="0.2">
      <c r="A33" s="689"/>
      <c r="B33" s="692" t="s">
        <v>3455</v>
      </c>
      <c r="C33" s="612"/>
      <c r="D33" s="693" t="s">
        <v>3433</v>
      </c>
      <c r="E33" s="612"/>
      <c r="F33" s="693" t="s">
        <v>3434</v>
      </c>
      <c r="G33" s="612"/>
      <c r="H33" s="482">
        <v>2897000</v>
      </c>
    </row>
    <row r="34" spans="1:8" x14ac:dyDescent="0.2">
      <c r="A34" s="689"/>
      <c r="B34" s="690" t="s">
        <v>3456</v>
      </c>
      <c r="C34" s="612"/>
      <c r="D34" s="691" t="s">
        <v>3433</v>
      </c>
      <c r="E34" s="612"/>
      <c r="F34" s="691" t="s">
        <v>3434</v>
      </c>
      <c r="G34" s="612"/>
      <c r="H34" s="481">
        <v>1791555</v>
      </c>
    </row>
    <row r="35" spans="1:8" x14ac:dyDescent="0.2">
      <c r="A35" s="689"/>
      <c r="B35" s="692" t="s">
        <v>3457</v>
      </c>
      <c r="C35" s="612"/>
      <c r="D35" s="693" t="s">
        <v>3433</v>
      </c>
      <c r="E35" s="612"/>
      <c r="F35" s="693" t="s">
        <v>3434</v>
      </c>
      <c r="G35" s="612"/>
      <c r="H35" s="482">
        <v>1740000</v>
      </c>
    </row>
    <row r="36" spans="1:8" x14ac:dyDescent="0.2">
      <c r="A36" s="689"/>
      <c r="B36" s="690" t="s">
        <v>3458</v>
      </c>
      <c r="C36" s="612"/>
      <c r="D36" s="691" t="s">
        <v>3433</v>
      </c>
      <c r="E36" s="612"/>
      <c r="F36" s="691" t="s">
        <v>3434</v>
      </c>
      <c r="G36" s="612"/>
      <c r="H36" s="481">
        <v>100300</v>
      </c>
    </row>
    <row r="37" spans="1:8" x14ac:dyDescent="0.2">
      <c r="A37" s="689"/>
      <c r="B37" s="692" t="s">
        <v>3459</v>
      </c>
      <c r="C37" s="612"/>
      <c r="D37" s="693" t="s">
        <v>3433</v>
      </c>
      <c r="E37" s="612"/>
      <c r="F37" s="693" t="s">
        <v>3434</v>
      </c>
      <c r="G37" s="612"/>
      <c r="H37" s="482">
        <v>356100</v>
      </c>
    </row>
    <row r="38" spans="1:8" x14ac:dyDescent="0.2">
      <c r="A38" s="689"/>
      <c r="B38" s="695" t="s">
        <v>88</v>
      </c>
      <c r="C38" s="671"/>
      <c r="D38" s="696" t="s">
        <v>3440</v>
      </c>
      <c r="E38" s="671"/>
      <c r="F38" s="671"/>
      <c r="G38" s="671"/>
      <c r="H38" s="483">
        <v>6884955</v>
      </c>
    </row>
    <row r="39" spans="1:8" x14ac:dyDescent="0.2">
      <c r="A39" s="689"/>
      <c r="B39" s="690" t="s">
        <v>3460</v>
      </c>
      <c r="C39" s="612"/>
      <c r="D39" s="691" t="s">
        <v>3433</v>
      </c>
      <c r="E39" s="612"/>
      <c r="F39" s="691" t="s">
        <v>3434</v>
      </c>
      <c r="G39" s="612"/>
      <c r="H39" s="481">
        <v>535300</v>
      </c>
    </row>
    <row r="40" spans="1:8" x14ac:dyDescent="0.2">
      <c r="A40" s="689"/>
      <c r="B40" s="695" t="s">
        <v>88</v>
      </c>
      <c r="C40" s="671"/>
      <c r="D40" s="696" t="s">
        <v>3440</v>
      </c>
      <c r="E40" s="671"/>
      <c r="F40" s="671"/>
      <c r="G40" s="671"/>
      <c r="H40" s="483">
        <v>535300</v>
      </c>
    </row>
    <row r="41" spans="1:8" x14ac:dyDescent="0.2">
      <c r="A41" s="689"/>
      <c r="B41" s="692" t="s">
        <v>3461</v>
      </c>
      <c r="C41" s="612"/>
      <c r="D41" s="693" t="s">
        <v>3433</v>
      </c>
      <c r="E41" s="612"/>
      <c r="F41" s="693" t="s">
        <v>3434</v>
      </c>
      <c r="G41" s="612"/>
      <c r="H41" s="482">
        <v>11021600</v>
      </c>
    </row>
    <row r="42" spans="1:8" x14ac:dyDescent="0.2">
      <c r="A42" s="689"/>
      <c r="B42" s="695" t="s">
        <v>88</v>
      </c>
      <c r="C42" s="671"/>
      <c r="D42" s="696" t="s">
        <v>3440</v>
      </c>
      <c r="E42" s="671"/>
      <c r="F42" s="671"/>
      <c r="G42" s="671"/>
      <c r="H42" s="483">
        <v>11021600</v>
      </c>
    </row>
    <row r="43" spans="1:8" x14ac:dyDescent="0.2">
      <c r="A43" s="689"/>
      <c r="B43" s="690" t="s">
        <v>3462</v>
      </c>
      <c r="C43" s="612"/>
      <c r="D43" s="691" t="s">
        <v>3433</v>
      </c>
      <c r="E43" s="612"/>
      <c r="F43" s="691" t="s">
        <v>3434</v>
      </c>
      <c r="G43" s="612"/>
      <c r="H43" s="481">
        <v>3004000</v>
      </c>
    </row>
    <row r="44" spans="1:8" x14ac:dyDescent="0.2">
      <c r="A44" s="689"/>
      <c r="B44" s="692" t="s">
        <v>3463</v>
      </c>
      <c r="C44" s="612"/>
      <c r="D44" s="693" t="s">
        <v>3433</v>
      </c>
      <c r="E44" s="612"/>
      <c r="F44" s="693" t="s">
        <v>3434</v>
      </c>
      <c r="G44" s="612"/>
      <c r="H44" s="482">
        <v>240000</v>
      </c>
    </row>
    <row r="45" spans="1:8" x14ac:dyDescent="0.2">
      <c r="A45" s="689"/>
      <c r="B45" s="695" t="s">
        <v>88</v>
      </c>
      <c r="C45" s="671"/>
      <c r="D45" s="696" t="s">
        <v>3440</v>
      </c>
      <c r="E45" s="671"/>
      <c r="F45" s="671"/>
      <c r="G45" s="671"/>
      <c r="H45" s="483">
        <v>3244000</v>
      </c>
    </row>
    <row r="46" spans="1:8" x14ac:dyDescent="0.2">
      <c r="A46" s="689"/>
      <c r="B46" s="690" t="s">
        <v>3464</v>
      </c>
      <c r="C46" s="612"/>
      <c r="D46" s="691" t="s">
        <v>3433</v>
      </c>
      <c r="E46" s="612"/>
      <c r="F46" s="691" t="s">
        <v>3434</v>
      </c>
      <c r="G46" s="612"/>
      <c r="H46" s="481">
        <v>3204000</v>
      </c>
    </row>
    <row r="47" spans="1:8" x14ac:dyDescent="0.2">
      <c r="A47" s="689"/>
      <c r="B47" s="695" t="s">
        <v>88</v>
      </c>
      <c r="C47" s="671"/>
      <c r="D47" s="696" t="s">
        <v>3440</v>
      </c>
      <c r="E47" s="671"/>
      <c r="F47" s="671"/>
      <c r="G47" s="671"/>
      <c r="H47" s="483">
        <v>3204000</v>
      </c>
    </row>
    <row r="48" spans="1:8" x14ac:dyDescent="0.2">
      <c r="A48" s="689"/>
      <c r="B48" s="692" t="s">
        <v>3465</v>
      </c>
      <c r="C48" s="612"/>
      <c r="D48" s="693" t="s">
        <v>3433</v>
      </c>
      <c r="E48" s="612"/>
      <c r="F48" s="693" t="s">
        <v>3434</v>
      </c>
      <c r="G48" s="612"/>
      <c r="H48" s="482">
        <v>3518000</v>
      </c>
    </row>
    <row r="49" spans="1:8" x14ac:dyDescent="0.2">
      <c r="A49" s="689"/>
      <c r="B49" s="695" t="s">
        <v>88</v>
      </c>
      <c r="C49" s="671"/>
      <c r="D49" s="696" t="s">
        <v>3440</v>
      </c>
      <c r="E49" s="671"/>
      <c r="F49" s="671"/>
      <c r="G49" s="671"/>
      <c r="H49" s="483">
        <v>3518000</v>
      </c>
    </row>
    <row r="50" spans="1:8" x14ac:dyDescent="0.2">
      <c r="A50" s="689"/>
      <c r="B50" s="690" t="s">
        <v>3466</v>
      </c>
      <c r="C50" s="612"/>
      <c r="D50" s="691" t="s">
        <v>3433</v>
      </c>
      <c r="E50" s="612"/>
      <c r="F50" s="691" t="s">
        <v>3434</v>
      </c>
      <c r="G50" s="612"/>
      <c r="H50" s="481">
        <v>2135200</v>
      </c>
    </row>
    <row r="51" spans="1:8" x14ac:dyDescent="0.2">
      <c r="A51" s="689"/>
      <c r="B51" s="695" t="s">
        <v>88</v>
      </c>
      <c r="C51" s="671"/>
      <c r="D51" s="696" t="s">
        <v>3440</v>
      </c>
      <c r="E51" s="671"/>
      <c r="F51" s="671"/>
      <c r="G51" s="671"/>
      <c r="H51" s="483">
        <v>2135200</v>
      </c>
    </row>
    <row r="52" spans="1:8" x14ac:dyDescent="0.2">
      <c r="A52" s="689"/>
      <c r="B52" s="692" t="s">
        <v>3467</v>
      </c>
      <c r="C52" s="612"/>
      <c r="D52" s="693" t="s">
        <v>3433</v>
      </c>
      <c r="E52" s="612"/>
      <c r="F52" s="693" t="s">
        <v>3434</v>
      </c>
      <c r="G52" s="612"/>
      <c r="H52" s="482">
        <v>4258000</v>
      </c>
    </row>
    <row r="53" spans="1:8" x14ac:dyDescent="0.2">
      <c r="A53" s="689"/>
      <c r="B53" s="695" t="s">
        <v>88</v>
      </c>
      <c r="C53" s="671"/>
      <c r="D53" s="696" t="s">
        <v>3440</v>
      </c>
      <c r="E53" s="671"/>
      <c r="F53" s="671"/>
      <c r="G53" s="671"/>
      <c r="H53" s="483">
        <v>4258000</v>
      </c>
    </row>
    <row r="54" spans="1:8" x14ac:dyDescent="0.2">
      <c r="A54" s="689"/>
      <c r="B54" s="690" t="s">
        <v>3468</v>
      </c>
      <c r="C54" s="612"/>
      <c r="D54" s="691" t="s">
        <v>3433</v>
      </c>
      <c r="E54" s="612"/>
      <c r="F54" s="691" t="s">
        <v>3434</v>
      </c>
      <c r="G54" s="612"/>
      <c r="H54" s="481">
        <v>1763800</v>
      </c>
    </row>
    <row r="55" spans="1:8" x14ac:dyDescent="0.2">
      <c r="A55" s="689"/>
      <c r="B55" s="692" t="s">
        <v>3469</v>
      </c>
      <c r="C55" s="612"/>
      <c r="D55" s="693" t="s">
        <v>3433</v>
      </c>
      <c r="E55" s="612"/>
      <c r="F55" s="693" t="s">
        <v>3434</v>
      </c>
      <c r="G55" s="612"/>
      <c r="H55" s="482">
        <v>50000</v>
      </c>
    </row>
    <row r="56" spans="1:8" x14ac:dyDescent="0.2">
      <c r="A56" s="689"/>
      <c r="B56" s="690" t="s">
        <v>3470</v>
      </c>
      <c r="C56" s="612"/>
      <c r="D56" s="691" t="s">
        <v>3433</v>
      </c>
      <c r="E56" s="612"/>
      <c r="F56" s="691" t="s">
        <v>3434</v>
      </c>
      <c r="G56" s="612"/>
      <c r="H56" s="481">
        <v>50000</v>
      </c>
    </row>
    <row r="57" spans="1:8" x14ac:dyDescent="0.2">
      <c r="A57" s="689"/>
      <c r="B57" s="692" t="s">
        <v>3471</v>
      </c>
      <c r="C57" s="612"/>
      <c r="D57" s="693" t="s">
        <v>3433</v>
      </c>
      <c r="E57" s="612"/>
      <c r="F57" s="693" t="s">
        <v>3434</v>
      </c>
      <c r="G57" s="612"/>
      <c r="H57" s="482">
        <v>30000</v>
      </c>
    </row>
    <row r="58" spans="1:8" x14ac:dyDescent="0.2">
      <c r="A58" s="689"/>
      <c r="B58" s="690" t="s">
        <v>3472</v>
      </c>
      <c r="C58" s="612"/>
      <c r="D58" s="691" t="s">
        <v>3433</v>
      </c>
      <c r="E58" s="612"/>
      <c r="F58" s="691" t="s">
        <v>3434</v>
      </c>
      <c r="G58" s="612"/>
      <c r="H58" s="481">
        <v>44000</v>
      </c>
    </row>
    <row r="59" spans="1:8" x14ac:dyDescent="0.2">
      <c r="A59" s="689"/>
      <c r="B59" s="695" t="s">
        <v>88</v>
      </c>
      <c r="C59" s="671"/>
      <c r="D59" s="696" t="s">
        <v>3440</v>
      </c>
      <c r="E59" s="671"/>
      <c r="F59" s="671"/>
      <c r="G59" s="671"/>
      <c r="H59" s="483">
        <v>1937800</v>
      </c>
    </row>
    <row r="60" spans="1:8" ht="35.25" customHeight="1" x14ac:dyDescent="0.2">
      <c r="A60" s="689"/>
      <c r="B60" s="692" t="s">
        <v>3473</v>
      </c>
      <c r="C60" s="612"/>
      <c r="D60" s="693" t="s">
        <v>3433</v>
      </c>
      <c r="E60" s="612"/>
      <c r="F60" s="693" t="s">
        <v>3434</v>
      </c>
      <c r="G60" s="612"/>
      <c r="H60" s="482">
        <v>47832078.75</v>
      </c>
    </row>
    <row r="61" spans="1:8" x14ac:dyDescent="0.2">
      <c r="A61" s="689"/>
      <c r="B61" s="695" t="s">
        <v>88</v>
      </c>
      <c r="C61" s="671"/>
      <c r="D61" s="696" t="s">
        <v>3440</v>
      </c>
      <c r="E61" s="671"/>
      <c r="F61" s="671"/>
      <c r="G61" s="671"/>
      <c r="H61" s="483">
        <v>47832078.75</v>
      </c>
    </row>
    <row r="62" spans="1:8" x14ac:dyDescent="0.2">
      <c r="A62" s="689"/>
      <c r="B62" s="695" t="s">
        <v>88</v>
      </c>
      <c r="C62" s="671"/>
      <c r="D62" s="697" t="s">
        <v>3441</v>
      </c>
      <c r="E62" s="671"/>
      <c r="F62" s="671"/>
      <c r="G62" s="672"/>
      <c r="H62" s="483">
        <v>194843894.88</v>
      </c>
    </row>
    <row r="63" spans="1:8" x14ac:dyDescent="0.2">
      <c r="A63" s="484" t="s">
        <v>88</v>
      </c>
      <c r="B63" s="696" t="s">
        <v>88</v>
      </c>
      <c r="C63" s="671"/>
      <c r="D63" s="697" t="s">
        <v>78</v>
      </c>
      <c r="E63" s="671"/>
      <c r="F63" s="671"/>
      <c r="G63" s="672"/>
      <c r="H63" s="483">
        <v>203843894.88</v>
      </c>
    </row>
    <row r="64" spans="1:8" x14ac:dyDescent="0.2">
      <c r="A64" s="478"/>
      <c r="B64" s="478"/>
      <c r="C64" s="478"/>
      <c r="D64" s="478"/>
      <c r="E64" s="478"/>
      <c r="F64" s="478"/>
      <c r="G64" s="478"/>
      <c r="H64" s="478"/>
    </row>
  </sheetData>
  <mergeCells count="159">
    <mergeCell ref="B62:C62"/>
    <mergeCell ref="D62:G62"/>
    <mergeCell ref="B63:C63"/>
    <mergeCell ref="D63:G63"/>
    <mergeCell ref="B60:C60"/>
    <mergeCell ref="D60:E60"/>
    <mergeCell ref="F60:G60"/>
    <mergeCell ref="B61:C61"/>
    <mergeCell ref="D61:G61"/>
    <mergeCell ref="B58:C58"/>
    <mergeCell ref="D58:E58"/>
    <mergeCell ref="F58:G58"/>
    <mergeCell ref="B59:C59"/>
    <mergeCell ref="D59:G59"/>
    <mergeCell ref="B56:C56"/>
    <mergeCell ref="D56:E56"/>
    <mergeCell ref="F56:G56"/>
    <mergeCell ref="B57:C57"/>
    <mergeCell ref="D57:E57"/>
    <mergeCell ref="F57:G57"/>
    <mergeCell ref="B54:C54"/>
    <mergeCell ref="D54:E54"/>
    <mergeCell ref="F54:G54"/>
    <mergeCell ref="B55:C55"/>
    <mergeCell ref="D55:E55"/>
    <mergeCell ref="F55:G55"/>
    <mergeCell ref="B52:C52"/>
    <mergeCell ref="D52:E52"/>
    <mergeCell ref="F52:G52"/>
    <mergeCell ref="B53:C53"/>
    <mergeCell ref="D53:G53"/>
    <mergeCell ref="B50:C50"/>
    <mergeCell ref="D50:E50"/>
    <mergeCell ref="F50:G50"/>
    <mergeCell ref="B51:C51"/>
    <mergeCell ref="D51:G51"/>
    <mergeCell ref="B48:C48"/>
    <mergeCell ref="D48:E48"/>
    <mergeCell ref="F48:G48"/>
    <mergeCell ref="B49:C49"/>
    <mergeCell ref="D49:G49"/>
    <mergeCell ref="B46:C46"/>
    <mergeCell ref="D46:E46"/>
    <mergeCell ref="F46:G46"/>
    <mergeCell ref="B47:C47"/>
    <mergeCell ref="D47:G47"/>
    <mergeCell ref="B44:C44"/>
    <mergeCell ref="D44:E44"/>
    <mergeCell ref="F44:G44"/>
    <mergeCell ref="B45:C45"/>
    <mergeCell ref="D45:G45"/>
    <mergeCell ref="B42:C42"/>
    <mergeCell ref="D42:G42"/>
    <mergeCell ref="B43:C43"/>
    <mergeCell ref="D43:E43"/>
    <mergeCell ref="F43:G43"/>
    <mergeCell ref="B40:C40"/>
    <mergeCell ref="D40:G40"/>
    <mergeCell ref="B41:C41"/>
    <mergeCell ref="D41:E41"/>
    <mergeCell ref="F41:G41"/>
    <mergeCell ref="B38:C38"/>
    <mergeCell ref="D38:G38"/>
    <mergeCell ref="B39:C39"/>
    <mergeCell ref="D39:E39"/>
    <mergeCell ref="F39:G39"/>
    <mergeCell ref="B36:C36"/>
    <mergeCell ref="D36:E36"/>
    <mergeCell ref="F36:G36"/>
    <mergeCell ref="B37:C37"/>
    <mergeCell ref="D37:E37"/>
    <mergeCell ref="F37:G37"/>
    <mergeCell ref="B34:C34"/>
    <mergeCell ref="D34:E34"/>
    <mergeCell ref="F34:G34"/>
    <mergeCell ref="B35:C35"/>
    <mergeCell ref="D35:E35"/>
    <mergeCell ref="F35:G35"/>
    <mergeCell ref="B32:C32"/>
    <mergeCell ref="D32:G32"/>
    <mergeCell ref="B33:C33"/>
    <mergeCell ref="D33:E33"/>
    <mergeCell ref="F33:G33"/>
    <mergeCell ref="B30:C30"/>
    <mergeCell ref="D30:E30"/>
    <mergeCell ref="F30:G30"/>
    <mergeCell ref="B31:C31"/>
    <mergeCell ref="D31:E31"/>
    <mergeCell ref="F31:G31"/>
    <mergeCell ref="B28:C28"/>
    <mergeCell ref="D28:E28"/>
    <mergeCell ref="F28:G28"/>
    <mergeCell ref="B29:C29"/>
    <mergeCell ref="D29:G29"/>
    <mergeCell ref="B26:C26"/>
    <mergeCell ref="D26:E26"/>
    <mergeCell ref="F26:G26"/>
    <mergeCell ref="B27:C27"/>
    <mergeCell ref="D27:E27"/>
    <mergeCell ref="F27:G27"/>
    <mergeCell ref="B24:C24"/>
    <mergeCell ref="D24:E24"/>
    <mergeCell ref="F24:G24"/>
    <mergeCell ref="B25:C25"/>
    <mergeCell ref="D25:E25"/>
    <mergeCell ref="F25:G25"/>
    <mergeCell ref="B9:C9"/>
    <mergeCell ref="D9:E9"/>
    <mergeCell ref="F9:G9"/>
    <mergeCell ref="A18:A62"/>
    <mergeCell ref="B18:C18"/>
    <mergeCell ref="D18:E18"/>
    <mergeCell ref="F18:G18"/>
    <mergeCell ref="B19:C19"/>
    <mergeCell ref="D19:G19"/>
    <mergeCell ref="B20:C20"/>
    <mergeCell ref="D20:E20"/>
    <mergeCell ref="F20:G20"/>
    <mergeCell ref="B21:C21"/>
    <mergeCell ref="D21:G21"/>
    <mergeCell ref="B22:C22"/>
    <mergeCell ref="D22:E22"/>
    <mergeCell ref="F22:G22"/>
    <mergeCell ref="B23:C23"/>
    <mergeCell ref="D23:E23"/>
    <mergeCell ref="F23:G23"/>
    <mergeCell ref="B16:C16"/>
    <mergeCell ref="D16:G16"/>
    <mergeCell ref="B17:C17"/>
    <mergeCell ref="D17:G17"/>
    <mergeCell ref="A10:A17"/>
    <mergeCell ref="B10:C10"/>
    <mergeCell ref="D10:E10"/>
    <mergeCell ref="F10:G10"/>
    <mergeCell ref="B11:C11"/>
    <mergeCell ref="D11:E11"/>
    <mergeCell ref="F11:G11"/>
    <mergeCell ref="B12:C12"/>
    <mergeCell ref="D12:E12"/>
    <mergeCell ref="F12:G12"/>
    <mergeCell ref="B13:C13"/>
    <mergeCell ref="D13:E13"/>
    <mergeCell ref="F13:G13"/>
    <mergeCell ref="B14:C14"/>
    <mergeCell ref="D14:E14"/>
    <mergeCell ref="F14:G14"/>
    <mergeCell ref="B15:C15"/>
    <mergeCell ref="D15:E15"/>
    <mergeCell ref="F15:G15"/>
    <mergeCell ref="A4:I4"/>
    <mergeCell ref="A5:I5"/>
    <mergeCell ref="A7:B7"/>
    <mergeCell ref="C7:F7"/>
    <mergeCell ref="G7:I7"/>
    <mergeCell ref="A1:J1"/>
    <mergeCell ref="A2:D2"/>
    <mergeCell ref="E2:I2"/>
    <mergeCell ref="A3:D3"/>
    <mergeCell ref="E3:I3"/>
  </mergeCells>
  <hyperlinks>
    <hyperlink ref="A3" r:id="rId1"/>
  </hyperlink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topLeftCell="A54" workbookViewId="0">
      <selection activeCell="B79" sqref="B79"/>
    </sheetView>
  </sheetViews>
  <sheetFormatPr baseColWidth="10" defaultColWidth="8.83203125" defaultRowHeight="15" x14ac:dyDescent="0.2"/>
  <cols>
    <col min="1" max="1" width="86.1640625" bestFit="1" customWidth="1"/>
    <col min="2" max="2" width="26.33203125" bestFit="1" customWidth="1"/>
  </cols>
  <sheetData>
    <row r="1" spans="1:3" x14ac:dyDescent="0.2">
      <c r="A1" s="698" t="s">
        <v>3474</v>
      </c>
      <c r="B1" s="698"/>
    </row>
    <row r="3" spans="1:3" x14ac:dyDescent="0.2">
      <c r="A3" s="205" t="s">
        <v>3397</v>
      </c>
      <c r="B3" s="206" t="s">
        <v>3398</v>
      </c>
    </row>
    <row r="4" spans="1:3" x14ac:dyDescent="0.2">
      <c r="A4" s="194" t="s">
        <v>444</v>
      </c>
      <c r="B4" s="195">
        <v>2997609.39</v>
      </c>
    </row>
    <row r="5" spans="1:3" x14ac:dyDescent="0.2">
      <c r="A5" s="194" t="s">
        <v>358</v>
      </c>
      <c r="B5" s="195">
        <v>13942302.99</v>
      </c>
    </row>
    <row r="6" spans="1:3" x14ac:dyDescent="0.2">
      <c r="A6" s="194" t="s">
        <v>572</v>
      </c>
      <c r="B6" s="195">
        <v>1447325.04</v>
      </c>
    </row>
    <row r="7" spans="1:3" x14ac:dyDescent="0.2">
      <c r="A7" s="194" t="s">
        <v>579</v>
      </c>
      <c r="B7" s="195">
        <v>4419874.96</v>
      </c>
    </row>
    <row r="8" spans="1:3" x14ac:dyDescent="0.2">
      <c r="A8" s="194" t="s">
        <v>584</v>
      </c>
      <c r="B8" s="195">
        <v>32597308.059999999</v>
      </c>
    </row>
    <row r="9" spans="1:3" hidden="1" x14ac:dyDescent="0.2">
      <c r="A9" s="194" t="s">
        <v>522</v>
      </c>
      <c r="B9" s="195">
        <v>0</v>
      </c>
    </row>
    <row r="10" spans="1:3" x14ac:dyDescent="0.2">
      <c r="A10" s="194" t="s">
        <v>78</v>
      </c>
      <c r="B10" s="195">
        <v>55404420.439999998</v>
      </c>
    </row>
    <row r="12" spans="1:3" x14ac:dyDescent="0.2">
      <c r="A12" s="205" t="s">
        <v>3397</v>
      </c>
      <c r="B12" s="206" t="s">
        <v>3398</v>
      </c>
      <c r="C12" s="254"/>
    </row>
    <row r="13" spans="1:3" x14ac:dyDescent="0.2">
      <c r="A13" s="194" t="s">
        <v>558</v>
      </c>
      <c r="B13" s="195">
        <v>2997609.39</v>
      </c>
    </row>
    <row r="14" spans="1:3" x14ac:dyDescent="0.2">
      <c r="A14" s="194" t="s">
        <v>359</v>
      </c>
      <c r="B14" s="195">
        <v>13942302.99</v>
      </c>
    </row>
    <row r="15" spans="1:3" x14ac:dyDescent="0.2">
      <c r="A15" s="194" t="s">
        <v>573</v>
      </c>
      <c r="B15" s="195">
        <v>1447325.04</v>
      </c>
    </row>
    <row r="16" spans="1:3" x14ac:dyDescent="0.2">
      <c r="A16" s="194" t="s">
        <v>580</v>
      </c>
      <c r="B16" s="195">
        <v>4419874.96</v>
      </c>
    </row>
    <row r="17" spans="1:3" x14ac:dyDescent="0.2">
      <c r="A17" s="194" t="s">
        <v>585</v>
      </c>
      <c r="B17" s="195">
        <v>32597308.059999999</v>
      </c>
    </row>
    <row r="18" spans="1:3" hidden="1" x14ac:dyDescent="0.2">
      <c r="A18" s="194" t="s">
        <v>523</v>
      </c>
      <c r="B18" s="195">
        <v>0</v>
      </c>
    </row>
    <row r="19" spans="1:3" x14ac:dyDescent="0.2">
      <c r="A19" s="194" t="s">
        <v>78</v>
      </c>
      <c r="B19" s="195">
        <v>55404420.439999998</v>
      </c>
    </row>
    <row r="21" spans="1:3" x14ac:dyDescent="0.2">
      <c r="A21" s="205" t="s">
        <v>3397</v>
      </c>
      <c r="B21" s="206" t="s">
        <v>3398</v>
      </c>
      <c r="C21" s="254"/>
    </row>
    <row r="22" spans="1:3" x14ac:dyDescent="0.2">
      <c r="A22" s="194" t="s">
        <v>586</v>
      </c>
      <c r="B22" s="195">
        <v>32149052.859999999</v>
      </c>
    </row>
    <row r="23" spans="1:3" hidden="1" x14ac:dyDescent="0.2">
      <c r="A23" s="194" t="s">
        <v>524</v>
      </c>
      <c r="B23" s="195">
        <v>0</v>
      </c>
    </row>
    <row r="24" spans="1:3" x14ac:dyDescent="0.2">
      <c r="A24" s="194" t="s">
        <v>360</v>
      </c>
      <c r="B24" s="195">
        <v>21808042.539999999</v>
      </c>
    </row>
    <row r="25" spans="1:3" x14ac:dyDescent="0.2">
      <c r="A25" s="194" t="s">
        <v>322</v>
      </c>
      <c r="B25" s="195">
        <v>1447325.04</v>
      </c>
    </row>
    <row r="26" spans="1:3" x14ac:dyDescent="0.2">
      <c r="A26" s="194" t="s">
        <v>78</v>
      </c>
      <c r="B26" s="195">
        <v>55404420.439999998</v>
      </c>
    </row>
    <row r="28" spans="1:3" x14ac:dyDescent="0.2">
      <c r="A28" s="205" t="s">
        <v>3397</v>
      </c>
      <c r="B28" s="206" t="s">
        <v>3398</v>
      </c>
      <c r="C28" s="254"/>
    </row>
    <row r="29" spans="1:3" hidden="1" x14ac:dyDescent="0.2">
      <c r="A29" s="194" t="s">
        <v>593</v>
      </c>
      <c r="B29" s="195">
        <v>0</v>
      </c>
    </row>
    <row r="30" spans="1:3" hidden="1" x14ac:dyDescent="0.2">
      <c r="A30" s="194" t="s">
        <v>560</v>
      </c>
      <c r="B30" s="195">
        <v>0</v>
      </c>
    </row>
    <row r="31" spans="1:3" hidden="1" x14ac:dyDescent="0.2">
      <c r="A31" s="194" t="s">
        <v>561</v>
      </c>
      <c r="B31" s="195">
        <v>0</v>
      </c>
    </row>
    <row r="32" spans="1:3" hidden="1" x14ac:dyDescent="0.2">
      <c r="A32" s="194" t="s">
        <v>575</v>
      </c>
      <c r="B32" s="195">
        <v>0</v>
      </c>
    </row>
    <row r="33" spans="1:2" hidden="1" x14ac:dyDescent="0.2">
      <c r="A33" s="194" t="s">
        <v>562</v>
      </c>
      <c r="B33" s="195">
        <v>0</v>
      </c>
    </row>
    <row r="34" spans="1:2" hidden="1" x14ac:dyDescent="0.2">
      <c r="A34" s="194" t="s">
        <v>563</v>
      </c>
      <c r="B34" s="195">
        <v>0</v>
      </c>
    </row>
    <row r="35" spans="1:2" x14ac:dyDescent="0.2">
      <c r="A35" s="194" t="s">
        <v>564</v>
      </c>
      <c r="B35" s="195">
        <v>80042.59</v>
      </c>
    </row>
    <row r="36" spans="1:2" hidden="1" x14ac:dyDescent="0.2">
      <c r="A36" s="194" t="s">
        <v>576</v>
      </c>
      <c r="B36" s="195">
        <v>0</v>
      </c>
    </row>
    <row r="37" spans="1:2" x14ac:dyDescent="0.2">
      <c r="A37" s="194" t="s">
        <v>581</v>
      </c>
      <c r="B37" s="195">
        <v>186546.24</v>
      </c>
    </row>
    <row r="38" spans="1:2" x14ac:dyDescent="0.2">
      <c r="A38" s="194" t="s">
        <v>587</v>
      </c>
      <c r="B38" s="195">
        <v>16179877.59</v>
      </c>
    </row>
    <row r="39" spans="1:2" x14ac:dyDescent="0.2">
      <c r="A39" s="194" t="s">
        <v>589</v>
      </c>
      <c r="B39" s="195">
        <v>9462491.6199999992</v>
      </c>
    </row>
    <row r="40" spans="1:2" x14ac:dyDescent="0.2">
      <c r="A40" s="194" t="s">
        <v>565</v>
      </c>
      <c r="B40" s="195">
        <v>22746.71</v>
      </c>
    </row>
    <row r="41" spans="1:2" x14ac:dyDescent="0.2">
      <c r="A41" s="194" t="s">
        <v>592</v>
      </c>
      <c r="B41" s="195">
        <v>448255.2</v>
      </c>
    </row>
    <row r="42" spans="1:2" hidden="1" x14ac:dyDescent="0.2">
      <c r="A42" s="194" t="s">
        <v>574</v>
      </c>
      <c r="B42" s="195">
        <v>0</v>
      </c>
    </row>
    <row r="43" spans="1:2" hidden="1" x14ac:dyDescent="0.2">
      <c r="A43" s="194" t="s">
        <v>577</v>
      </c>
      <c r="B43" s="195">
        <v>0</v>
      </c>
    </row>
    <row r="44" spans="1:2" x14ac:dyDescent="0.2">
      <c r="A44" s="194" t="s">
        <v>566</v>
      </c>
      <c r="B44" s="195">
        <v>3831770.49</v>
      </c>
    </row>
    <row r="45" spans="1:2" hidden="1" x14ac:dyDescent="0.2">
      <c r="A45" s="194" t="s">
        <v>567</v>
      </c>
      <c r="B45" s="195">
        <v>0</v>
      </c>
    </row>
    <row r="46" spans="1:2" x14ac:dyDescent="0.2">
      <c r="A46" s="194" t="s">
        <v>568</v>
      </c>
      <c r="B46" s="195">
        <v>126214.45</v>
      </c>
    </row>
    <row r="47" spans="1:2" x14ac:dyDescent="0.2">
      <c r="A47" s="194" t="s">
        <v>578</v>
      </c>
      <c r="B47" s="195">
        <v>1447325.04</v>
      </c>
    </row>
    <row r="48" spans="1:2" x14ac:dyDescent="0.2">
      <c r="A48" s="194" t="s">
        <v>590</v>
      </c>
      <c r="B48" s="195">
        <v>5696424.21</v>
      </c>
    </row>
    <row r="49" spans="1:2" x14ac:dyDescent="0.2">
      <c r="A49" s="194" t="s">
        <v>570</v>
      </c>
      <c r="B49" s="195">
        <v>717578.37</v>
      </c>
    </row>
    <row r="50" spans="1:2" x14ac:dyDescent="0.2">
      <c r="A50" s="194" t="s">
        <v>571</v>
      </c>
      <c r="B50" s="195">
        <v>9163950.3800000008</v>
      </c>
    </row>
    <row r="51" spans="1:2" x14ac:dyDescent="0.2">
      <c r="A51" s="194" t="s">
        <v>582</v>
      </c>
      <c r="B51" s="195">
        <v>4233328.72</v>
      </c>
    </row>
    <row r="52" spans="1:2" x14ac:dyDescent="0.2">
      <c r="A52" s="194" t="s">
        <v>559</v>
      </c>
      <c r="B52" s="195">
        <v>2997609.39</v>
      </c>
    </row>
    <row r="53" spans="1:2" x14ac:dyDescent="0.2">
      <c r="A53" s="194" t="s">
        <v>591</v>
      </c>
      <c r="B53" s="195">
        <v>810259.44</v>
      </c>
    </row>
    <row r="54" spans="1:2" x14ac:dyDescent="0.2">
      <c r="A54" s="194" t="s">
        <v>78</v>
      </c>
      <c r="B54" s="195">
        <v>55404420.43999999</v>
      </c>
    </row>
    <row r="56" spans="1:2" x14ac:dyDescent="0.2">
      <c r="A56" s="205" t="s">
        <v>3397</v>
      </c>
      <c r="B56" s="206" t="s">
        <v>3398</v>
      </c>
    </row>
    <row r="57" spans="1:2" x14ac:dyDescent="0.2">
      <c r="A57" s="194" t="s">
        <v>221</v>
      </c>
      <c r="B57" s="195">
        <v>2000239.0899999999</v>
      </c>
    </row>
    <row r="58" spans="1:2" x14ac:dyDescent="0.2">
      <c r="A58" s="194" t="s">
        <v>209</v>
      </c>
      <c r="B58" s="195">
        <v>5904173.7700000005</v>
      </c>
    </row>
    <row r="59" spans="1:2" x14ac:dyDescent="0.2">
      <c r="A59" s="194" t="s">
        <v>248</v>
      </c>
      <c r="B59" s="195">
        <v>1931086.93</v>
      </c>
    </row>
    <row r="60" spans="1:2" x14ac:dyDescent="0.2">
      <c r="A60" s="194" t="s">
        <v>258</v>
      </c>
      <c r="B60" s="195">
        <v>274956.46000000002</v>
      </c>
    </row>
    <row r="61" spans="1:2" x14ac:dyDescent="0.2">
      <c r="A61" s="194" t="s">
        <v>364</v>
      </c>
      <c r="B61" s="195">
        <v>343582.53</v>
      </c>
    </row>
    <row r="62" spans="1:2" x14ac:dyDescent="0.2">
      <c r="A62" s="194" t="s">
        <v>365</v>
      </c>
      <c r="B62" s="195">
        <v>157894.9</v>
      </c>
    </row>
    <row r="63" spans="1:2" x14ac:dyDescent="0.2">
      <c r="A63" s="194" t="s">
        <v>214</v>
      </c>
      <c r="B63" s="195">
        <v>13380.5</v>
      </c>
    </row>
    <row r="64" spans="1:2" x14ac:dyDescent="0.2">
      <c r="A64" s="194" t="s">
        <v>210</v>
      </c>
      <c r="B64" s="195">
        <v>4221549.16</v>
      </c>
    </row>
    <row r="65" spans="1:2" x14ac:dyDescent="0.2">
      <c r="A65" s="194" t="s">
        <v>218</v>
      </c>
      <c r="B65" s="195">
        <v>1332.14</v>
      </c>
    </row>
    <row r="66" spans="1:2" hidden="1" x14ac:dyDescent="0.2">
      <c r="A66" s="194" t="s">
        <v>259</v>
      </c>
      <c r="B66" s="195">
        <v>0</v>
      </c>
    </row>
    <row r="67" spans="1:2" hidden="1" x14ac:dyDescent="0.2">
      <c r="A67" s="194" t="s">
        <v>205</v>
      </c>
      <c r="B67" s="195">
        <v>0</v>
      </c>
    </row>
    <row r="68" spans="1:2" x14ac:dyDescent="0.2">
      <c r="A68" s="194" t="s">
        <v>207</v>
      </c>
      <c r="B68" s="195">
        <v>13952805.779999999</v>
      </c>
    </row>
    <row r="69" spans="1:2" hidden="1" x14ac:dyDescent="0.2">
      <c r="A69" s="194" t="s">
        <v>260</v>
      </c>
      <c r="B69" s="195">
        <v>0</v>
      </c>
    </row>
    <row r="70" spans="1:2" x14ac:dyDescent="0.2">
      <c r="A70" s="194" t="s">
        <v>211</v>
      </c>
      <c r="B70" s="195">
        <v>7358.29</v>
      </c>
    </row>
    <row r="71" spans="1:2" x14ac:dyDescent="0.2">
      <c r="A71" s="194" t="s">
        <v>237</v>
      </c>
      <c r="B71" s="195">
        <v>25650508.039999999</v>
      </c>
    </row>
    <row r="72" spans="1:2" x14ac:dyDescent="0.2">
      <c r="A72" s="194" t="s">
        <v>234</v>
      </c>
      <c r="B72" s="195">
        <v>22746.71</v>
      </c>
    </row>
    <row r="73" spans="1:2" x14ac:dyDescent="0.2">
      <c r="A73" s="194" t="s">
        <v>238</v>
      </c>
      <c r="B73" s="195">
        <v>706705.2</v>
      </c>
    </row>
    <row r="74" spans="1:2" x14ac:dyDescent="0.2">
      <c r="A74" s="194" t="s">
        <v>366</v>
      </c>
      <c r="B74" s="195">
        <v>216100.94</v>
      </c>
    </row>
    <row r="75" spans="1:2" x14ac:dyDescent="0.2">
      <c r="A75" s="194" t="s">
        <v>78</v>
      </c>
      <c r="B75" s="195">
        <v>55404420.440000005</v>
      </c>
    </row>
  </sheetData>
  <mergeCells count="1">
    <mergeCell ref="A1:B1"/>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7"/>
  <sheetViews>
    <sheetView workbookViewId="0">
      <selection sqref="A1:H296"/>
    </sheetView>
  </sheetViews>
  <sheetFormatPr baseColWidth="10" defaultColWidth="8.83203125" defaultRowHeight="15" x14ac:dyDescent="0.2"/>
  <cols>
    <col min="1" max="1" width="48" customWidth="1"/>
    <col min="2" max="2" width="15.33203125" customWidth="1"/>
    <col min="3" max="3" width="12.5" bestFit="1" customWidth="1"/>
    <col min="4" max="4" width="22.1640625" bestFit="1" customWidth="1"/>
    <col min="5" max="8" width="10.83203125" bestFit="1" customWidth="1"/>
  </cols>
  <sheetData>
    <row r="1" spans="1:9" ht="33" x14ac:dyDescent="0.2">
      <c r="A1" s="486" t="s">
        <v>190</v>
      </c>
      <c r="B1" s="486" t="s">
        <v>191</v>
      </c>
      <c r="C1" s="485" t="s">
        <v>853</v>
      </c>
      <c r="D1" s="485" t="s">
        <v>3396</v>
      </c>
      <c r="E1" s="486" t="s">
        <v>855</v>
      </c>
      <c r="F1" s="485" t="s">
        <v>195</v>
      </c>
      <c r="G1" s="485" t="s">
        <v>196</v>
      </c>
      <c r="H1" s="485" t="s">
        <v>197</v>
      </c>
      <c r="I1" s="505"/>
    </row>
    <row r="2" spans="1:9" ht="78.75" customHeight="1" x14ac:dyDescent="0.2">
      <c r="A2" s="487" t="s">
        <v>251</v>
      </c>
      <c r="B2" s="488">
        <v>47832078.75</v>
      </c>
      <c r="C2" s="488">
        <v>49989890.43</v>
      </c>
      <c r="D2" s="488">
        <v>6988400</v>
      </c>
      <c r="E2" s="488">
        <v>90833569.180000007</v>
      </c>
      <c r="F2" s="488">
        <v>66892136.990000002</v>
      </c>
      <c r="G2" s="488">
        <v>55404420.439999998</v>
      </c>
      <c r="H2" s="506">
        <v>23941432.190000001</v>
      </c>
      <c r="I2" s="507"/>
    </row>
    <row r="3" spans="1:9" ht="101.25" customHeight="1" x14ac:dyDescent="0.2">
      <c r="A3" s="489" t="s">
        <v>557</v>
      </c>
      <c r="B3" s="490">
        <v>47832078.75</v>
      </c>
      <c r="C3" s="490">
        <v>49989890.43</v>
      </c>
      <c r="D3" s="490">
        <v>6988400</v>
      </c>
      <c r="E3" s="490">
        <v>90833569.180000007</v>
      </c>
      <c r="F3" s="490">
        <v>66892136.990000002</v>
      </c>
      <c r="G3" s="490">
        <v>55404420.439999998</v>
      </c>
      <c r="H3" s="508">
        <v>23941432.190000001</v>
      </c>
      <c r="I3" s="507"/>
    </row>
    <row r="4" spans="1:9" ht="33.75" customHeight="1" x14ac:dyDescent="0.2">
      <c r="A4" s="491" t="s">
        <v>444</v>
      </c>
      <c r="B4" s="492">
        <v>2938400</v>
      </c>
      <c r="C4" s="492">
        <v>1269183</v>
      </c>
      <c r="D4" s="492">
        <v>870800</v>
      </c>
      <c r="E4" s="492">
        <v>3336783</v>
      </c>
      <c r="F4" s="492">
        <v>3053870.27</v>
      </c>
      <c r="G4" s="492">
        <v>2997609.39</v>
      </c>
      <c r="H4" s="509">
        <v>282912.73</v>
      </c>
      <c r="I4" s="507"/>
    </row>
    <row r="5" spans="1:9" ht="67.5" customHeight="1" x14ac:dyDescent="0.2">
      <c r="A5" s="493" t="s">
        <v>558</v>
      </c>
      <c r="B5" s="494">
        <v>2938400</v>
      </c>
      <c r="C5" s="494">
        <v>1269183</v>
      </c>
      <c r="D5" s="494">
        <v>870800</v>
      </c>
      <c r="E5" s="494">
        <v>3336783</v>
      </c>
      <c r="F5" s="494">
        <v>3053870.27</v>
      </c>
      <c r="G5" s="494">
        <v>2997609.39</v>
      </c>
      <c r="H5" s="510">
        <v>282912.73</v>
      </c>
      <c r="I5" s="507"/>
    </row>
    <row r="6" spans="1:9" ht="45" customHeight="1" x14ac:dyDescent="0.2">
      <c r="A6" s="495" t="s">
        <v>360</v>
      </c>
      <c r="B6" s="496">
        <v>2938400</v>
      </c>
      <c r="C6" s="496">
        <v>1269183</v>
      </c>
      <c r="D6" s="496">
        <v>870800</v>
      </c>
      <c r="E6" s="496">
        <v>3336783</v>
      </c>
      <c r="F6" s="496">
        <v>3053870.27</v>
      </c>
      <c r="G6" s="496">
        <v>2997609.39</v>
      </c>
      <c r="H6" s="511">
        <v>282912.73</v>
      </c>
      <c r="I6" s="507"/>
    </row>
    <row r="7" spans="1:9" ht="123.75" customHeight="1" x14ac:dyDescent="0.2">
      <c r="A7" s="497" t="s">
        <v>559</v>
      </c>
      <c r="B7" s="498">
        <v>2938400</v>
      </c>
      <c r="C7" s="498">
        <v>1269183</v>
      </c>
      <c r="D7" s="498">
        <v>870800</v>
      </c>
      <c r="E7" s="498">
        <v>3336783</v>
      </c>
      <c r="F7" s="498">
        <v>3053870.27</v>
      </c>
      <c r="G7" s="498">
        <v>2997609.39</v>
      </c>
      <c r="H7" s="512">
        <v>282912.73</v>
      </c>
      <c r="I7" s="507"/>
    </row>
    <row r="8" spans="1:9" x14ac:dyDescent="0.2">
      <c r="A8" s="499" t="s">
        <v>204</v>
      </c>
      <c r="B8" s="500">
        <v>2938400</v>
      </c>
      <c r="C8" s="500">
        <v>1269183</v>
      </c>
      <c r="D8" s="500">
        <v>870800</v>
      </c>
      <c r="E8" s="500">
        <v>3336783</v>
      </c>
      <c r="F8" s="500">
        <v>3053870.27</v>
      </c>
      <c r="G8" s="500">
        <v>2997609.39</v>
      </c>
      <c r="H8" s="513">
        <v>282912.73</v>
      </c>
      <c r="I8" s="507"/>
    </row>
    <row r="9" spans="1:9" ht="78.75" customHeight="1" x14ac:dyDescent="0.2">
      <c r="A9" s="499" t="s">
        <v>221</v>
      </c>
      <c r="B9" s="500">
        <v>260000</v>
      </c>
      <c r="C9" s="500">
        <v>0</v>
      </c>
      <c r="D9" s="500">
        <v>0</v>
      </c>
      <c r="E9" s="500">
        <v>260000</v>
      </c>
      <c r="F9" s="500">
        <v>250227.91</v>
      </c>
      <c r="G9" s="500">
        <v>250227.91</v>
      </c>
      <c r="H9" s="513">
        <v>9772.09</v>
      </c>
      <c r="I9" s="507"/>
    </row>
    <row r="10" spans="1:9" ht="45" customHeight="1" x14ac:dyDescent="0.2">
      <c r="A10" s="501" t="s">
        <v>206</v>
      </c>
      <c r="B10" s="502">
        <v>260000</v>
      </c>
      <c r="C10" s="502">
        <v>0</v>
      </c>
      <c r="D10" s="502">
        <v>0</v>
      </c>
      <c r="E10" s="502">
        <v>260000</v>
      </c>
      <c r="F10" s="502">
        <v>250227.91</v>
      </c>
      <c r="G10" s="502">
        <v>250227.91</v>
      </c>
      <c r="H10" s="514">
        <v>9772.09</v>
      </c>
      <c r="I10" s="507"/>
    </row>
    <row r="11" spans="1:9" ht="45" customHeight="1" x14ac:dyDescent="0.2">
      <c r="A11" s="501" t="s">
        <v>206</v>
      </c>
      <c r="B11" s="502">
        <v>260000</v>
      </c>
      <c r="C11" s="502">
        <v>0</v>
      </c>
      <c r="D11" s="502">
        <v>0</v>
      </c>
      <c r="E11" s="502">
        <v>260000</v>
      </c>
      <c r="F11" s="502">
        <v>250227.91</v>
      </c>
      <c r="G11" s="502">
        <v>250227.91</v>
      </c>
      <c r="H11" s="514">
        <v>9772.09</v>
      </c>
      <c r="I11" s="507"/>
    </row>
    <row r="12" spans="1:9" ht="90" customHeight="1" x14ac:dyDescent="0.2">
      <c r="A12" s="499" t="s">
        <v>209</v>
      </c>
      <c r="B12" s="500">
        <v>1200000</v>
      </c>
      <c r="C12" s="500">
        <v>197883</v>
      </c>
      <c r="D12" s="500">
        <v>27300</v>
      </c>
      <c r="E12" s="500">
        <v>1370583</v>
      </c>
      <c r="F12" s="500">
        <v>1369195.39</v>
      </c>
      <c r="G12" s="500">
        <v>1369195.39</v>
      </c>
      <c r="H12" s="513">
        <v>1387.61</v>
      </c>
      <c r="I12" s="507"/>
    </row>
    <row r="13" spans="1:9" ht="45" customHeight="1" x14ac:dyDescent="0.2">
      <c r="A13" s="501" t="s">
        <v>206</v>
      </c>
      <c r="B13" s="502">
        <v>1200000</v>
      </c>
      <c r="C13" s="502">
        <v>197883</v>
      </c>
      <c r="D13" s="502">
        <v>27300</v>
      </c>
      <c r="E13" s="502">
        <v>1370583</v>
      </c>
      <c r="F13" s="502">
        <v>1369195.39</v>
      </c>
      <c r="G13" s="502">
        <v>1369195.39</v>
      </c>
      <c r="H13" s="514">
        <v>1387.61</v>
      </c>
      <c r="I13" s="507"/>
    </row>
    <row r="14" spans="1:9" ht="45" customHeight="1" x14ac:dyDescent="0.2">
      <c r="A14" s="501" t="s">
        <v>206</v>
      </c>
      <c r="B14" s="502">
        <v>1200000</v>
      </c>
      <c r="C14" s="502">
        <v>197883</v>
      </c>
      <c r="D14" s="502">
        <v>27300</v>
      </c>
      <c r="E14" s="502">
        <v>1370583</v>
      </c>
      <c r="F14" s="502">
        <v>1369195.39</v>
      </c>
      <c r="G14" s="502">
        <v>1369195.39</v>
      </c>
      <c r="H14" s="514">
        <v>1387.61</v>
      </c>
      <c r="I14" s="507"/>
    </row>
    <row r="15" spans="1:9" ht="45" customHeight="1" x14ac:dyDescent="0.2">
      <c r="A15" s="499" t="s">
        <v>248</v>
      </c>
      <c r="B15" s="500">
        <v>350000</v>
      </c>
      <c r="C15" s="500">
        <v>435000</v>
      </c>
      <c r="D15" s="500">
        <v>0</v>
      </c>
      <c r="E15" s="500">
        <v>785000</v>
      </c>
      <c r="F15" s="500">
        <v>734046.11</v>
      </c>
      <c r="G15" s="500">
        <v>734046.11</v>
      </c>
      <c r="H15" s="513">
        <v>50953.89</v>
      </c>
      <c r="I15" s="507"/>
    </row>
    <row r="16" spans="1:9" ht="45" customHeight="1" x14ac:dyDescent="0.2">
      <c r="A16" s="501" t="s">
        <v>206</v>
      </c>
      <c r="B16" s="502">
        <v>350000</v>
      </c>
      <c r="C16" s="502">
        <v>435000</v>
      </c>
      <c r="D16" s="502">
        <v>0</v>
      </c>
      <c r="E16" s="502">
        <v>785000</v>
      </c>
      <c r="F16" s="502">
        <v>734046.11</v>
      </c>
      <c r="G16" s="502">
        <v>734046.11</v>
      </c>
      <c r="H16" s="514">
        <v>50953.89</v>
      </c>
      <c r="I16" s="507"/>
    </row>
    <row r="17" spans="1:9" ht="45" customHeight="1" x14ac:dyDescent="0.2">
      <c r="A17" s="501" t="s">
        <v>206</v>
      </c>
      <c r="B17" s="502">
        <v>350000</v>
      </c>
      <c r="C17" s="502">
        <v>435000</v>
      </c>
      <c r="D17" s="502">
        <v>0</v>
      </c>
      <c r="E17" s="502">
        <v>785000</v>
      </c>
      <c r="F17" s="502">
        <v>734046.11</v>
      </c>
      <c r="G17" s="502">
        <v>734046.11</v>
      </c>
      <c r="H17" s="514">
        <v>50953.89</v>
      </c>
      <c r="I17" s="507"/>
    </row>
    <row r="18" spans="1:9" ht="90" customHeight="1" x14ac:dyDescent="0.2">
      <c r="A18" s="499" t="s">
        <v>258</v>
      </c>
      <c r="B18" s="500">
        <v>20000</v>
      </c>
      <c r="C18" s="500">
        <v>112300</v>
      </c>
      <c r="D18" s="500">
        <v>0</v>
      </c>
      <c r="E18" s="500">
        <v>132300</v>
      </c>
      <c r="F18" s="500">
        <v>131106.20000000001</v>
      </c>
      <c r="G18" s="500">
        <v>131106.20000000001</v>
      </c>
      <c r="H18" s="513">
        <v>1193.8</v>
      </c>
      <c r="I18" s="507"/>
    </row>
    <row r="19" spans="1:9" ht="45" customHeight="1" x14ac:dyDescent="0.2">
      <c r="A19" s="501" t="s">
        <v>206</v>
      </c>
      <c r="B19" s="502">
        <v>20000</v>
      </c>
      <c r="C19" s="502">
        <v>112300</v>
      </c>
      <c r="D19" s="502">
        <v>0</v>
      </c>
      <c r="E19" s="502">
        <v>132300</v>
      </c>
      <c r="F19" s="502">
        <v>131106.20000000001</v>
      </c>
      <c r="G19" s="502">
        <v>131106.20000000001</v>
      </c>
      <c r="H19" s="514">
        <v>1193.8</v>
      </c>
      <c r="I19" s="507"/>
    </row>
    <row r="20" spans="1:9" ht="45" customHeight="1" x14ac:dyDescent="0.2">
      <c r="A20" s="501" t="s">
        <v>206</v>
      </c>
      <c r="B20" s="502">
        <v>20000</v>
      </c>
      <c r="C20" s="502">
        <v>112300</v>
      </c>
      <c r="D20" s="502">
        <v>0</v>
      </c>
      <c r="E20" s="502">
        <v>132300</v>
      </c>
      <c r="F20" s="502">
        <v>131106.20000000001</v>
      </c>
      <c r="G20" s="502">
        <v>131106.20000000001</v>
      </c>
      <c r="H20" s="514">
        <v>1193.8</v>
      </c>
      <c r="I20" s="507"/>
    </row>
    <row r="21" spans="1:9" ht="56.25" customHeight="1" x14ac:dyDescent="0.2">
      <c r="A21" s="499" t="s">
        <v>214</v>
      </c>
      <c r="B21" s="500">
        <v>7000</v>
      </c>
      <c r="C21" s="500">
        <v>12000</v>
      </c>
      <c r="D21" s="500">
        <v>5000</v>
      </c>
      <c r="E21" s="500">
        <v>14000</v>
      </c>
      <c r="F21" s="500">
        <v>13380.5</v>
      </c>
      <c r="G21" s="500">
        <v>13380.5</v>
      </c>
      <c r="H21" s="513">
        <v>619.5</v>
      </c>
      <c r="I21" s="507"/>
    </row>
    <row r="22" spans="1:9" ht="45" customHeight="1" x14ac:dyDescent="0.2">
      <c r="A22" s="501" t="s">
        <v>206</v>
      </c>
      <c r="B22" s="502">
        <v>7000</v>
      </c>
      <c r="C22" s="502">
        <v>12000</v>
      </c>
      <c r="D22" s="502">
        <v>5000</v>
      </c>
      <c r="E22" s="502">
        <v>14000</v>
      </c>
      <c r="F22" s="502">
        <v>13380.5</v>
      </c>
      <c r="G22" s="502">
        <v>13380.5</v>
      </c>
      <c r="H22" s="514">
        <v>619.5</v>
      </c>
      <c r="I22" s="507"/>
    </row>
    <row r="23" spans="1:9" ht="45" customHeight="1" x14ac:dyDescent="0.2">
      <c r="A23" s="501" t="s">
        <v>206</v>
      </c>
      <c r="B23" s="502">
        <v>7000</v>
      </c>
      <c r="C23" s="502">
        <v>12000</v>
      </c>
      <c r="D23" s="502">
        <v>5000</v>
      </c>
      <c r="E23" s="502">
        <v>14000</v>
      </c>
      <c r="F23" s="502">
        <v>13380.5</v>
      </c>
      <c r="G23" s="502">
        <v>13380.5</v>
      </c>
      <c r="H23" s="514">
        <v>619.5</v>
      </c>
      <c r="I23" s="507"/>
    </row>
    <row r="24" spans="1:9" ht="56.25" customHeight="1" x14ac:dyDescent="0.2">
      <c r="A24" s="499" t="s">
        <v>210</v>
      </c>
      <c r="B24" s="500">
        <v>200000</v>
      </c>
      <c r="C24" s="500">
        <v>0</v>
      </c>
      <c r="D24" s="500">
        <v>157500</v>
      </c>
      <c r="E24" s="500">
        <v>42500</v>
      </c>
      <c r="F24" s="500">
        <v>17628.240000000002</v>
      </c>
      <c r="G24" s="500">
        <v>16063.77</v>
      </c>
      <c r="H24" s="513">
        <v>24871.759999999998</v>
      </c>
      <c r="I24" s="507"/>
    </row>
    <row r="25" spans="1:9" ht="45" customHeight="1" x14ac:dyDescent="0.2">
      <c r="A25" s="501" t="s">
        <v>206</v>
      </c>
      <c r="B25" s="502">
        <v>200000</v>
      </c>
      <c r="C25" s="502">
        <v>0</v>
      </c>
      <c r="D25" s="502">
        <v>157500</v>
      </c>
      <c r="E25" s="502">
        <v>42500</v>
      </c>
      <c r="F25" s="502">
        <v>17628.240000000002</v>
      </c>
      <c r="G25" s="502">
        <v>16063.77</v>
      </c>
      <c r="H25" s="514">
        <v>24871.759999999998</v>
      </c>
      <c r="I25" s="507"/>
    </row>
    <row r="26" spans="1:9" ht="45" customHeight="1" x14ac:dyDescent="0.2">
      <c r="A26" s="501" t="s">
        <v>206</v>
      </c>
      <c r="B26" s="502">
        <v>200000</v>
      </c>
      <c r="C26" s="502">
        <v>0</v>
      </c>
      <c r="D26" s="502">
        <v>157500</v>
      </c>
      <c r="E26" s="502">
        <v>42500</v>
      </c>
      <c r="F26" s="502">
        <v>17628.240000000002</v>
      </c>
      <c r="G26" s="502">
        <v>16063.77</v>
      </c>
      <c r="H26" s="514">
        <v>24871.759999999998</v>
      </c>
      <c r="I26" s="507"/>
    </row>
    <row r="27" spans="1:9" ht="78.75" customHeight="1" x14ac:dyDescent="0.2">
      <c r="A27" s="499" t="s">
        <v>218</v>
      </c>
      <c r="B27" s="500">
        <v>12000</v>
      </c>
      <c r="C27" s="500">
        <v>2000</v>
      </c>
      <c r="D27" s="500">
        <v>12000</v>
      </c>
      <c r="E27" s="500">
        <v>2000</v>
      </c>
      <c r="F27" s="500">
        <v>1332.14</v>
      </c>
      <c r="G27" s="500">
        <v>1332.14</v>
      </c>
      <c r="H27" s="513">
        <v>667.86</v>
      </c>
      <c r="I27" s="507"/>
    </row>
    <row r="28" spans="1:9" ht="45" customHeight="1" x14ac:dyDescent="0.2">
      <c r="A28" s="501" t="s">
        <v>206</v>
      </c>
      <c r="B28" s="502">
        <v>12000</v>
      </c>
      <c r="C28" s="502">
        <v>2000</v>
      </c>
      <c r="D28" s="502">
        <v>12000</v>
      </c>
      <c r="E28" s="502">
        <v>2000</v>
      </c>
      <c r="F28" s="502">
        <v>1332.14</v>
      </c>
      <c r="G28" s="502">
        <v>1332.14</v>
      </c>
      <c r="H28" s="514">
        <v>667.86</v>
      </c>
      <c r="I28" s="507"/>
    </row>
    <row r="29" spans="1:9" ht="45" customHeight="1" x14ac:dyDescent="0.2">
      <c r="A29" s="501" t="s">
        <v>206</v>
      </c>
      <c r="B29" s="502">
        <v>12000</v>
      </c>
      <c r="C29" s="502">
        <v>2000</v>
      </c>
      <c r="D29" s="502">
        <v>12000</v>
      </c>
      <c r="E29" s="502">
        <v>2000</v>
      </c>
      <c r="F29" s="502">
        <v>1332.14</v>
      </c>
      <c r="G29" s="502">
        <v>1332.14</v>
      </c>
      <c r="H29" s="514">
        <v>667.86</v>
      </c>
      <c r="I29" s="507"/>
    </row>
    <row r="30" spans="1:9" ht="123.75" customHeight="1" x14ac:dyDescent="0.2">
      <c r="A30" s="499" t="s">
        <v>259</v>
      </c>
      <c r="B30" s="500">
        <v>1000</v>
      </c>
      <c r="C30" s="500">
        <v>0</v>
      </c>
      <c r="D30" s="500">
        <v>1000</v>
      </c>
      <c r="E30" s="500">
        <v>0</v>
      </c>
      <c r="F30" s="500">
        <v>0</v>
      </c>
      <c r="G30" s="500">
        <v>0</v>
      </c>
      <c r="H30" s="513">
        <v>0</v>
      </c>
      <c r="I30" s="507"/>
    </row>
    <row r="31" spans="1:9" ht="45" customHeight="1" x14ac:dyDescent="0.2">
      <c r="A31" s="501" t="s">
        <v>206</v>
      </c>
      <c r="B31" s="502">
        <v>1000</v>
      </c>
      <c r="C31" s="502">
        <v>0</v>
      </c>
      <c r="D31" s="502">
        <v>1000</v>
      </c>
      <c r="E31" s="502">
        <v>0</v>
      </c>
      <c r="F31" s="502">
        <v>0</v>
      </c>
      <c r="G31" s="502">
        <v>0</v>
      </c>
      <c r="H31" s="514">
        <v>0</v>
      </c>
      <c r="I31" s="507"/>
    </row>
    <row r="32" spans="1:9" ht="45" customHeight="1" x14ac:dyDescent="0.2">
      <c r="A32" s="501" t="s">
        <v>206</v>
      </c>
      <c r="B32" s="502">
        <v>1000</v>
      </c>
      <c r="C32" s="502">
        <v>0</v>
      </c>
      <c r="D32" s="502">
        <v>1000</v>
      </c>
      <c r="E32" s="502">
        <v>0</v>
      </c>
      <c r="F32" s="502">
        <v>0</v>
      </c>
      <c r="G32" s="502">
        <v>0</v>
      </c>
      <c r="H32" s="514">
        <v>0</v>
      </c>
      <c r="I32" s="507"/>
    </row>
    <row r="33" spans="1:9" ht="90" customHeight="1" x14ac:dyDescent="0.2">
      <c r="A33" s="499" t="s">
        <v>205</v>
      </c>
      <c r="B33" s="500">
        <v>16000</v>
      </c>
      <c r="C33" s="500">
        <v>0</v>
      </c>
      <c r="D33" s="500">
        <v>0</v>
      </c>
      <c r="E33" s="500">
        <v>16000</v>
      </c>
      <c r="F33" s="500">
        <v>0</v>
      </c>
      <c r="G33" s="500">
        <v>0</v>
      </c>
      <c r="H33" s="513">
        <v>16000</v>
      </c>
      <c r="I33" s="507"/>
    </row>
    <row r="34" spans="1:9" ht="45" customHeight="1" x14ac:dyDescent="0.2">
      <c r="A34" s="501" t="s">
        <v>206</v>
      </c>
      <c r="B34" s="502">
        <v>16000</v>
      </c>
      <c r="C34" s="502">
        <v>0</v>
      </c>
      <c r="D34" s="502">
        <v>0</v>
      </c>
      <c r="E34" s="502">
        <v>16000</v>
      </c>
      <c r="F34" s="502">
        <v>0</v>
      </c>
      <c r="G34" s="502">
        <v>0</v>
      </c>
      <c r="H34" s="514">
        <v>16000</v>
      </c>
      <c r="I34" s="507"/>
    </row>
    <row r="35" spans="1:9" ht="45" customHeight="1" x14ac:dyDescent="0.2">
      <c r="A35" s="501" t="s">
        <v>206</v>
      </c>
      <c r="B35" s="502">
        <v>16000</v>
      </c>
      <c r="C35" s="502">
        <v>0</v>
      </c>
      <c r="D35" s="502">
        <v>0</v>
      </c>
      <c r="E35" s="502">
        <v>16000</v>
      </c>
      <c r="F35" s="502">
        <v>0</v>
      </c>
      <c r="G35" s="502">
        <v>0</v>
      </c>
      <c r="H35" s="514">
        <v>16000</v>
      </c>
      <c r="I35" s="507"/>
    </row>
    <row r="36" spans="1:9" ht="90" customHeight="1" x14ac:dyDescent="0.2">
      <c r="A36" s="499" t="s">
        <v>207</v>
      </c>
      <c r="B36" s="500">
        <v>850000</v>
      </c>
      <c r="C36" s="500">
        <v>510000</v>
      </c>
      <c r="D36" s="500">
        <v>668000</v>
      </c>
      <c r="E36" s="500">
        <v>692000</v>
      </c>
      <c r="F36" s="500">
        <v>529595.49</v>
      </c>
      <c r="G36" s="500">
        <v>474899.08</v>
      </c>
      <c r="H36" s="513">
        <v>162404.51</v>
      </c>
      <c r="I36" s="507"/>
    </row>
    <row r="37" spans="1:9" ht="45" customHeight="1" x14ac:dyDescent="0.2">
      <c r="A37" s="501" t="s">
        <v>206</v>
      </c>
      <c r="B37" s="502">
        <v>850000</v>
      </c>
      <c r="C37" s="502">
        <v>510000</v>
      </c>
      <c r="D37" s="502">
        <v>668000</v>
      </c>
      <c r="E37" s="502">
        <v>692000</v>
      </c>
      <c r="F37" s="502">
        <v>529595.49</v>
      </c>
      <c r="G37" s="502">
        <v>474899.08</v>
      </c>
      <c r="H37" s="514">
        <v>162404.51</v>
      </c>
      <c r="I37" s="507"/>
    </row>
    <row r="38" spans="1:9" ht="45" customHeight="1" x14ac:dyDescent="0.2">
      <c r="A38" s="501" t="s">
        <v>206</v>
      </c>
      <c r="B38" s="502">
        <v>850000</v>
      </c>
      <c r="C38" s="502">
        <v>510000</v>
      </c>
      <c r="D38" s="502">
        <v>668000</v>
      </c>
      <c r="E38" s="502">
        <v>692000</v>
      </c>
      <c r="F38" s="502">
        <v>529595.49</v>
      </c>
      <c r="G38" s="502">
        <v>474899.08</v>
      </c>
      <c r="H38" s="514">
        <v>162404.51</v>
      </c>
      <c r="I38" s="507"/>
    </row>
    <row r="39" spans="1:9" ht="90" customHeight="1" x14ac:dyDescent="0.2">
      <c r="A39" s="499" t="s">
        <v>260</v>
      </c>
      <c r="B39" s="500">
        <v>2400</v>
      </c>
      <c r="C39" s="500">
        <v>0</v>
      </c>
      <c r="D39" s="500">
        <v>0</v>
      </c>
      <c r="E39" s="500">
        <v>2400</v>
      </c>
      <c r="F39" s="500">
        <v>0</v>
      </c>
      <c r="G39" s="500">
        <v>0</v>
      </c>
      <c r="H39" s="513">
        <v>2400</v>
      </c>
      <c r="I39" s="507"/>
    </row>
    <row r="40" spans="1:9" ht="45" customHeight="1" x14ac:dyDescent="0.2">
      <c r="A40" s="501" t="s">
        <v>206</v>
      </c>
      <c r="B40" s="502">
        <v>2400</v>
      </c>
      <c r="C40" s="502">
        <v>0</v>
      </c>
      <c r="D40" s="502">
        <v>0</v>
      </c>
      <c r="E40" s="502">
        <v>2400</v>
      </c>
      <c r="F40" s="502">
        <v>0</v>
      </c>
      <c r="G40" s="502">
        <v>0</v>
      </c>
      <c r="H40" s="514">
        <v>2400</v>
      </c>
      <c r="I40" s="507"/>
    </row>
    <row r="41" spans="1:9" ht="45" customHeight="1" x14ac:dyDescent="0.2">
      <c r="A41" s="501" t="s">
        <v>206</v>
      </c>
      <c r="B41" s="502">
        <v>2400</v>
      </c>
      <c r="C41" s="502">
        <v>0</v>
      </c>
      <c r="D41" s="502">
        <v>0</v>
      </c>
      <c r="E41" s="502">
        <v>2400</v>
      </c>
      <c r="F41" s="502">
        <v>0</v>
      </c>
      <c r="G41" s="502">
        <v>0</v>
      </c>
      <c r="H41" s="514">
        <v>2400</v>
      </c>
      <c r="I41" s="507"/>
    </row>
    <row r="42" spans="1:9" ht="67.5" customHeight="1" x14ac:dyDescent="0.2">
      <c r="A42" s="499" t="s">
        <v>211</v>
      </c>
      <c r="B42" s="500">
        <v>20000</v>
      </c>
      <c r="C42" s="500">
        <v>0</v>
      </c>
      <c r="D42" s="500">
        <v>0</v>
      </c>
      <c r="E42" s="500">
        <v>20000</v>
      </c>
      <c r="F42" s="500">
        <v>7358.29</v>
      </c>
      <c r="G42" s="500">
        <v>7358.29</v>
      </c>
      <c r="H42" s="513">
        <v>12641.71</v>
      </c>
      <c r="I42" s="507"/>
    </row>
    <row r="43" spans="1:9" ht="45" customHeight="1" x14ac:dyDescent="0.2">
      <c r="A43" s="501" t="s">
        <v>206</v>
      </c>
      <c r="B43" s="502">
        <v>20000</v>
      </c>
      <c r="C43" s="502">
        <v>0</v>
      </c>
      <c r="D43" s="502">
        <v>0</v>
      </c>
      <c r="E43" s="502">
        <v>20000</v>
      </c>
      <c r="F43" s="502">
        <v>7358.29</v>
      </c>
      <c r="G43" s="502">
        <v>7358.29</v>
      </c>
      <c r="H43" s="514">
        <v>12641.71</v>
      </c>
      <c r="I43" s="507"/>
    </row>
    <row r="44" spans="1:9" ht="45" customHeight="1" x14ac:dyDescent="0.2">
      <c r="A44" s="501" t="s">
        <v>206</v>
      </c>
      <c r="B44" s="502">
        <v>20000</v>
      </c>
      <c r="C44" s="502">
        <v>0</v>
      </c>
      <c r="D44" s="502">
        <v>0</v>
      </c>
      <c r="E44" s="502">
        <v>20000</v>
      </c>
      <c r="F44" s="502">
        <v>7358.29</v>
      </c>
      <c r="G44" s="502">
        <v>7358.29</v>
      </c>
      <c r="H44" s="514">
        <v>12641.71</v>
      </c>
      <c r="I44" s="507"/>
    </row>
    <row r="45" spans="1:9" ht="22.5" customHeight="1" x14ac:dyDescent="0.2">
      <c r="A45" s="491" t="s">
        <v>358</v>
      </c>
      <c r="B45" s="492">
        <v>15082200</v>
      </c>
      <c r="C45" s="492">
        <v>7589427.7199999997</v>
      </c>
      <c r="D45" s="492">
        <v>4390600</v>
      </c>
      <c r="E45" s="492">
        <v>18281027.719999999</v>
      </c>
      <c r="F45" s="492">
        <v>14619357.449999999</v>
      </c>
      <c r="G45" s="492">
        <v>13942302.99</v>
      </c>
      <c r="H45" s="509">
        <v>3661670.27</v>
      </c>
      <c r="I45" s="507"/>
    </row>
    <row r="46" spans="1:9" ht="45" customHeight="1" x14ac:dyDescent="0.2">
      <c r="A46" s="493" t="s">
        <v>359</v>
      </c>
      <c r="B46" s="494">
        <v>15082200</v>
      </c>
      <c r="C46" s="494">
        <v>7589427.7199999997</v>
      </c>
      <c r="D46" s="494">
        <v>4390600</v>
      </c>
      <c r="E46" s="494">
        <v>18281027.719999999</v>
      </c>
      <c r="F46" s="494">
        <v>14619357.449999999</v>
      </c>
      <c r="G46" s="494">
        <v>13942302.99</v>
      </c>
      <c r="H46" s="510">
        <v>3661670.27</v>
      </c>
      <c r="I46" s="507"/>
    </row>
    <row r="47" spans="1:9" ht="45" customHeight="1" x14ac:dyDescent="0.2">
      <c r="A47" s="495" t="s">
        <v>360</v>
      </c>
      <c r="B47" s="496">
        <v>15082200</v>
      </c>
      <c r="C47" s="496">
        <v>7589427.7199999997</v>
      </c>
      <c r="D47" s="496">
        <v>4390600</v>
      </c>
      <c r="E47" s="496">
        <v>18281027.719999999</v>
      </c>
      <c r="F47" s="496">
        <v>14619357.449999999</v>
      </c>
      <c r="G47" s="496">
        <v>13942302.99</v>
      </c>
      <c r="H47" s="511">
        <v>3661670.27</v>
      </c>
      <c r="I47" s="507"/>
    </row>
    <row r="48" spans="1:9" ht="78.75" customHeight="1" x14ac:dyDescent="0.2">
      <c r="A48" s="497" t="s">
        <v>560</v>
      </c>
      <c r="B48" s="498">
        <v>100000</v>
      </c>
      <c r="C48" s="498">
        <v>0</v>
      </c>
      <c r="D48" s="498">
        <v>100000</v>
      </c>
      <c r="E48" s="498">
        <v>0</v>
      </c>
      <c r="F48" s="498">
        <v>0</v>
      </c>
      <c r="G48" s="498">
        <v>0</v>
      </c>
      <c r="H48" s="512">
        <v>0</v>
      </c>
      <c r="I48" s="507"/>
    </row>
    <row r="49" spans="1:9" x14ac:dyDescent="0.2">
      <c r="A49" s="499" t="s">
        <v>204</v>
      </c>
      <c r="B49" s="500">
        <v>100000</v>
      </c>
      <c r="C49" s="500">
        <v>0</v>
      </c>
      <c r="D49" s="500">
        <v>100000</v>
      </c>
      <c r="E49" s="500">
        <v>0</v>
      </c>
      <c r="F49" s="500">
        <v>0</v>
      </c>
      <c r="G49" s="500">
        <v>0</v>
      </c>
      <c r="H49" s="513">
        <v>0</v>
      </c>
      <c r="I49" s="507"/>
    </row>
    <row r="50" spans="1:9" ht="45" customHeight="1" x14ac:dyDescent="0.2">
      <c r="A50" s="499" t="s">
        <v>237</v>
      </c>
      <c r="B50" s="500">
        <v>100000</v>
      </c>
      <c r="C50" s="500">
        <v>0</v>
      </c>
      <c r="D50" s="500">
        <v>100000</v>
      </c>
      <c r="E50" s="500">
        <v>0</v>
      </c>
      <c r="F50" s="500">
        <v>0</v>
      </c>
      <c r="G50" s="500">
        <v>0</v>
      </c>
      <c r="H50" s="513">
        <v>0</v>
      </c>
      <c r="I50" s="507"/>
    </row>
    <row r="51" spans="1:9" ht="45" customHeight="1" x14ac:dyDescent="0.2">
      <c r="A51" s="501" t="s">
        <v>206</v>
      </c>
      <c r="B51" s="502">
        <v>100000</v>
      </c>
      <c r="C51" s="502">
        <v>0</v>
      </c>
      <c r="D51" s="502">
        <v>100000</v>
      </c>
      <c r="E51" s="502">
        <v>0</v>
      </c>
      <c r="F51" s="502">
        <v>0</v>
      </c>
      <c r="G51" s="502">
        <v>0</v>
      </c>
      <c r="H51" s="514">
        <v>0</v>
      </c>
      <c r="I51" s="507"/>
    </row>
    <row r="52" spans="1:9" ht="45" customHeight="1" x14ac:dyDescent="0.2">
      <c r="A52" s="501" t="s">
        <v>206</v>
      </c>
      <c r="B52" s="502">
        <v>100000</v>
      </c>
      <c r="C52" s="502">
        <v>0</v>
      </c>
      <c r="D52" s="502">
        <v>100000</v>
      </c>
      <c r="E52" s="502">
        <v>0</v>
      </c>
      <c r="F52" s="502">
        <v>0</v>
      </c>
      <c r="G52" s="502">
        <v>0</v>
      </c>
      <c r="H52" s="514">
        <v>0</v>
      </c>
      <c r="I52" s="507"/>
    </row>
    <row r="53" spans="1:9" ht="78.75" customHeight="1" x14ac:dyDescent="0.2">
      <c r="A53" s="497" t="s">
        <v>561</v>
      </c>
      <c r="B53" s="498">
        <v>50000</v>
      </c>
      <c r="C53" s="498">
        <v>0</v>
      </c>
      <c r="D53" s="498">
        <v>50000</v>
      </c>
      <c r="E53" s="498">
        <v>0</v>
      </c>
      <c r="F53" s="498">
        <v>0</v>
      </c>
      <c r="G53" s="498">
        <v>0</v>
      </c>
      <c r="H53" s="512">
        <v>0</v>
      </c>
      <c r="I53" s="507"/>
    </row>
    <row r="54" spans="1:9" x14ac:dyDescent="0.2">
      <c r="A54" s="499" t="s">
        <v>204</v>
      </c>
      <c r="B54" s="500">
        <v>50000</v>
      </c>
      <c r="C54" s="500">
        <v>0</v>
      </c>
      <c r="D54" s="500">
        <v>50000</v>
      </c>
      <c r="E54" s="500">
        <v>0</v>
      </c>
      <c r="F54" s="500">
        <v>0</v>
      </c>
      <c r="G54" s="500">
        <v>0</v>
      </c>
      <c r="H54" s="513">
        <v>0</v>
      </c>
      <c r="I54" s="507"/>
    </row>
    <row r="55" spans="1:9" ht="45" customHeight="1" x14ac:dyDescent="0.2">
      <c r="A55" s="499" t="s">
        <v>237</v>
      </c>
      <c r="B55" s="500">
        <v>50000</v>
      </c>
      <c r="C55" s="500">
        <v>0</v>
      </c>
      <c r="D55" s="500">
        <v>50000</v>
      </c>
      <c r="E55" s="500">
        <v>0</v>
      </c>
      <c r="F55" s="500">
        <v>0</v>
      </c>
      <c r="G55" s="500">
        <v>0</v>
      </c>
      <c r="H55" s="513">
        <v>0</v>
      </c>
      <c r="I55" s="507"/>
    </row>
    <row r="56" spans="1:9" ht="45" customHeight="1" x14ac:dyDescent="0.2">
      <c r="A56" s="501" t="s">
        <v>206</v>
      </c>
      <c r="B56" s="502">
        <v>50000</v>
      </c>
      <c r="C56" s="502">
        <v>0</v>
      </c>
      <c r="D56" s="502">
        <v>50000</v>
      </c>
      <c r="E56" s="502">
        <v>0</v>
      </c>
      <c r="F56" s="502">
        <v>0</v>
      </c>
      <c r="G56" s="502">
        <v>0</v>
      </c>
      <c r="H56" s="514">
        <v>0</v>
      </c>
      <c r="I56" s="507"/>
    </row>
    <row r="57" spans="1:9" ht="45" customHeight="1" x14ac:dyDescent="0.2">
      <c r="A57" s="501" t="s">
        <v>206</v>
      </c>
      <c r="B57" s="502">
        <v>50000</v>
      </c>
      <c r="C57" s="502">
        <v>0</v>
      </c>
      <c r="D57" s="502">
        <v>50000</v>
      </c>
      <c r="E57" s="502">
        <v>0</v>
      </c>
      <c r="F57" s="502">
        <v>0</v>
      </c>
      <c r="G57" s="502">
        <v>0</v>
      </c>
      <c r="H57" s="514">
        <v>0</v>
      </c>
      <c r="I57" s="507"/>
    </row>
    <row r="58" spans="1:9" ht="90" customHeight="1" x14ac:dyDescent="0.2">
      <c r="A58" s="497" t="s">
        <v>562</v>
      </c>
      <c r="B58" s="498">
        <v>50000</v>
      </c>
      <c r="C58" s="498">
        <v>0</v>
      </c>
      <c r="D58" s="498">
        <v>50000</v>
      </c>
      <c r="E58" s="498">
        <v>0</v>
      </c>
      <c r="F58" s="498">
        <v>0</v>
      </c>
      <c r="G58" s="498">
        <v>0</v>
      </c>
      <c r="H58" s="512">
        <v>0</v>
      </c>
      <c r="I58" s="507"/>
    </row>
    <row r="59" spans="1:9" x14ac:dyDescent="0.2">
      <c r="A59" s="499" t="s">
        <v>204</v>
      </c>
      <c r="B59" s="500">
        <v>50000</v>
      </c>
      <c r="C59" s="500">
        <v>0</v>
      </c>
      <c r="D59" s="500">
        <v>50000</v>
      </c>
      <c r="E59" s="500">
        <v>0</v>
      </c>
      <c r="F59" s="500">
        <v>0</v>
      </c>
      <c r="G59" s="500">
        <v>0</v>
      </c>
      <c r="H59" s="513">
        <v>0</v>
      </c>
      <c r="I59" s="507"/>
    </row>
    <row r="60" spans="1:9" ht="45" customHeight="1" x14ac:dyDescent="0.2">
      <c r="A60" s="499" t="s">
        <v>237</v>
      </c>
      <c r="B60" s="500">
        <v>50000</v>
      </c>
      <c r="C60" s="500">
        <v>0</v>
      </c>
      <c r="D60" s="500">
        <v>50000</v>
      </c>
      <c r="E60" s="500">
        <v>0</v>
      </c>
      <c r="F60" s="500">
        <v>0</v>
      </c>
      <c r="G60" s="500">
        <v>0</v>
      </c>
      <c r="H60" s="513">
        <v>0</v>
      </c>
      <c r="I60" s="507"/>
    </row>
    <row r="61" spans="1:9" ht="45" customHeight="1" x14ac:dyDescent="0.2">
      <c r="A61" s="501" t="s">
        <v>206</v>
      </c>
      <c r="B61" s="502">
        <v>50000</v>
      </c>
      <c r="C61" s="502">
        <v>0</v>
      </c>
      <c r="D61" s="502">
        <v>50000</v>
      </c>
      <c r="E61" s="502">
        <v>0</v>
      </c>
      <c r="F61" s="502">
        <v>0</v>
      </c>
      <c r="G61" s="502">
        <v>0</v>
      </c>
      <c r="H61" s="514">
        <v>0</v>
      </c>
      <c r="I61" s="507"/>
    </row>
    <row r="62" spans="1:9" ht="45" customHeight="1" x14ac:dyDescent="0.2">
      <c r="A62" s="501" t="s">
        <v>206</v>
      </c>
      <c r="B62" s="502">
        <v>50000</v>
      </c>
      <c r="C62" s="502">
        <v>0</v>
      </c>
      <c r="D62" s="502">
        <v>50000</v>
      </c>
      <c r="E62" s="502">
        <v>0</v>
      </c>
      <c r="F62" s="502">
        <v>0</v>
      </c>
      <c r="G62" s="502">
        <v>0</v>
      </c>
      <c r="H62" s="514">
        <v>0</v>
      </c>
      <c r="I62" s="507"/>
    </row>
    <row r="63" spans="1:9" ht="112.5" customHeight="1" x14ac:dyDescent="0.2">
      <c r="A63" s="497" t="s">
        <v>563</v>
      </c>
      <c r="B63" s="498">
        <v>150000</v>
      </c>
      <c r="C63" s="498">
        <v>0</v>
      </c>
      <c r="D63" s="498">
        <v>0</v>
      </c>
      <c r="E63" s="498">
        <v>150000</v>
      </c>
      <c r="F63" s="498">
        <v>0</v>
      </c>
      <c r="G63" s="498">
        <v>0</v>
      </c>
      <c r="H63" s="512">
        <v>150000</v>
      </c>
      <c r="I63" s="507"/>
    </row>
    <row r="64" spans="1:9" x14ac:dyDescent="0.2">
      <c r="A64" s="499" t="s">
        <v>204</v>
      </c>
      <c r="B64" s="500">
        <v>150000</v>
      </c>
      <c r="C64" s="500">
        <v>0</v>
      </c>
      <c r="D64" s="500">
        <v>0</v>
      </c>
      <c r="E64" s="500">
        <v>150000</v>
      </c>
      <c r="F64" s="500">
        <v>0</v>
      </c>
      <c r="G64" s="500">
        <v>0</v>
      </c>
      <c r="H64" s="513">
        <v>150000</v>
      </c>
      <c r="I64" s="507"/>
    </row>
    <row r="65" spans="1:9" ht="45" customHeight="1" x14ac:dyDescent="0.2">
      <c r="A65" s="499" t="s">
        <v>237</v>
      </c>
      <c r="B65" s="500">
        <v>150000</v>
      </c>
      <c r="C65" s="500">
        <v>0</v>
      </c>
      <c r="D65" s="500">
        <v>0</v>
      </c>
      <c r="E65" s="500">
        <v>150000</v>
      </c>
      <c r="F65" s="500">
        <v>0</v>
      </c>
      <c r="G65" s="500">
        <v>0</v>
      </c>
      <c r="H65" s="513">
        <v>150000</v>
      </c>
      <c r="I65" s="507"/>
    </row>
    <row r="66" spans="1:9" ht="45" customHeight="1" x14ac:dyDescent="0.2">
      <c r="A66" s="501" t="s">
        <v>206</v>
      </c>
      <c r="B66" s="502">
        <v>150000</v>
      </c>
      <c r="C66" s="502">
        <v>0</v>
      </c>
      <c r="D66" s="502">
        <v>0</v>
      </c>
      <c r="E66" s="502">
        <v>150000</v>
      </c>
      <c r="F66" s="502">
        <v>0</v>
      </c>
      <c r="G66" s="502">
        <v>0</v>
      </c>
      <c r="H66" s="514">
        <v>150000</v>
      </c>
      <c r="I66" s="507"/>
    </row>
    <row r="67" spans="1:9" ht="45" customHeight="1" x14ac:dyDescent="0.2">
      <c r="A67" s="501" t="s">
        <v>206</v>
      </c>
      <c r="B67" s="502">
        <v>150000</v>
      </c>
      <c r="C67" s="502">
        <v>0</v>
      </c>
      <c r="D67" s="502">
        <v>0</v>
      </c>
      <c r="E67" s="502">
        <v>150000</v>
      </c>
      <c r="F67" s="502">
        <v>0</v>
      </c>
      <c r="G67" s="502">
        <v>0</v>
      </c>
      <c r="H67" s="514">
        <v>150000</v>
      </c>
      <c r="I67" s="507"/>
    </row>
    <row r="68" spans="1:9" ht="90" customHeight="1" x14ac:dyDescent="0.2">
      <c r="A68" s="497" t="s">
        <v>564</v>
      </c>
      <c r="B68" s="498">
        <v>50000</v>
      </c>
      <c r="C68" s="498">
        <v>459000</v>
      </c>
      <c r="D68" s="498">
        <v>0</v>
      </c>
      <c r="E68" s="498">
        <v>509000</v>
      </c>
      <c r="F68" s="498">
        <v>270819.53999999998</v>
      </c>
      <c r="G68" s="498">
        <v>80042.59</v>
      </c>
      <c r="H68" s="512">
        <v>238180.46</v>
      </c>
      <c r="I68" s="507"/>
    </row>
    <row r="69" spans="1:9" x14ac:dyDescent="0.2">
      <c r="A69" s="499" t="s">
        <v>204</v>
      </c>
      <c r="B69" s="500">
        <v>50000</v>
      </c>
      <c r="C69" s="500">
        <v>459000</v>
      </c>
      <c r="D69" s="500">
        <v>0</v>
      </c>
      <c r="E69" s="500">
        <v>509000</v>
      </c>
      <c r="F69" s="500">
        <v>270819.53999999998</v>
      </c>
      <c r="G69" s="500">
        <v>80042.59</v>
      </c>
      <c r="H69" s="513">
        <v>238180.46</v>
      </c>
      <c r="I69" s="507"/>
    </row>
    <row r="70" spans="1:9" ht="45" customHeight="1" x14ac:dyDescent="0.2">
      <c r="A70" s="499" t="s">
        <v>237</v>
      </c>
      <c r="B70" s="500">
        <v>50000</v>
      </c>
      <c r="C70" s="500">
        <v>444000</v>
      </c>
      <c r="D70" s="500">
        <v>0</v>
      </c>
      <c r="E70" s="500">
        <v>494000</v>
      </c>
      <c r="F70" s="500">
        <v>270819.53999999998</v>
      </c>
      <c r="G70" s="500">
        <v>80042.59</v>
      </c>
      <c r="H70" s="513">
        <v>223180.46</v>
      </c>
      <c r="I70" s="507"/>
    </row>
    <row r="71" spans="1:9" ht="45" customHeight="1" x14ac:dyDescent="0.2">
      <c r="A71" s="501" t="s">
        <v>206</v>
      </c>
      <c r="B71" s="502">
        <v>50000</v>
      </c>
      <c r="C71" s="502">
        <v>444000</v>
      </c>
      <c r="D71" s="502">
        <v>0</v>
      </c>
      <c r="E71" s="502">
        <v>494000</v>
      </c>
      <c r="F71" s="502">
        <v>270819.53999999998</v>
      </c>
      <c r="G71" s="502">
        <v>80042.59</v>
      </c>
      <c r="H71" s="514">
        <v>223180.46</v>
      </c>
      <c r="I71" s="507"/>
    </row>
    <row r="72" spans="1:9" ht="45" customHeight="1" x14ac:dyDescent="0.2">
      <c r="A72" s="501" t="s">
        <v>206</v>
      </c>
      <c r="B72" s="502">
        <v>50000</v>
      </c>
      <c r="C72" s="502">
        <v>444000</v>
      </c>
      <c r="D72" s="502">
        <v>0</v>
      </c>
      <c r="E72" s="502">
        <v>494000</v>
      </c>
      <c r="F72" s="502">
        <v>270819.53999999998</v>
      </c>
      <c r="G72" s="502">
        <v>80042.59</v>
      </c>
      <c r="H72" s="514">
        <v>223180.46</v>
      </c>
      <c r="I72" s="507"/>
    </row>
    <row r="73" spans="1:9" ht="45" customHeight="1" x14ac:dyDescent="0.2">
      <c r="A73" s="499" t="s">
        <v>238</v>
      </c>
      <c r="B73" s="500">
        <v>0</v>
      </c>
      <c r="C73" s="500">
        <v>15000</v>
      </c>
      <c r="D73" s="500">
        <v>0</v>
      </c>
      <c r="E73" s="500">
        <v>15000</v>
      </c>
      <c r="F73" s="500">
        <v>0</v>
      </c>
      <c r="G73" s="500">
        <v>0</v>
      </c>
      <c r="H73" s="513">
        <v>15000</v>
      </c>
      <c r="I73" s="507"/>
    </row>
    <row r="74" spans="1:9" ht="45" customHeight="1" x14ac:dyDescent="0.2">
      <c r="A74" s="501" t="s">
        <v>206</v>
      </c>
      <c r="B74" s="502">
        <v>0</v>
      </c>
      <c r="C74" s="502">
        <v>15000</v>
      </c>
      <c r="D74" s="502">
        <v>0</v>
      </c>
      <c r="E74" s="502">
        <v>15000</v>
      </c>
      <c r="F74" s="502">
        <v>0</v>
      </c>
      <c r="G74" s="502">
        <v>0</v>
      </c>
      <c r="H74" s="514">
        <v>15000</v>
      </c>
      <c r="I74" s="507"/>
    </row>
    <row r="75" spans="1:9" ht="45" customHeight="1" x14ac:dyDescent="0.2">
      <c r="A75" s="501" t="s">
        <v>206</v>
      </c>
      <c r="B75" s="502">
        <v>0</v>
      </c>
      <c r="C75" s="502">
        <v>15000</v>
      </c>
      <c r="D75" s="502">
        <v>0</v>
      </c>
      <c r="E75" s="502">
        <v>15000</v>
      </c>
      <c r="F75" s="502">
        <v>0</v>
      </c>
      <c r="G75" s="502">
        <v>0</v>
      </c>
      <c r="H75" s="514">
        <v>15000</v>
      </c>
      <c r="I75" s="507"/>
    </row>
    <row r="76" spans="1:9" ht="135" customHeight="1" x14ac:dyDescent="0.2">
      <c r="A76" s="497" t="s">
        <v>565</v>
      </c>
      <c r="B76" s="498">
        <v>50000</v>
      </c>
      <c r="C76" s="498">
        <v>17700</v>
      </c>
      <c r="D76" s="498">
        <v>40000</v>
      </c>
      <c r="E76" s="498">
        <v>27700</v>
      </c>
      <c r="F76" s="498">
        <v>22746.71</v>
      </c>
      <c r="G76" s="498">
        <v>22746.71</v>
      </c>
      <c r="H76" s="512">
        <v>4953.29</v>
      </c>
      <c r="I76" s="507"/>
    </row>
    <row r="77" spans="1:9" x14ac:dyDescent="0.2">
      <c r="A77" s="499" t="s">
        <v>204</v>
      </c>
      <c r="B77" s="500">
        <v>50000</v>
      </c>
      <c r="C77" s="500">
        <v>17700</v>
      </c>
      <c r="D77" s="500">
        <v>40000</v>
      </c>
      <c r="E77" s="500">
        <v>27700</v>
      </c>
      <c r="F77" s="500">
        <v>22746.71</v>
      </c>
      <c r="G77" s="500">
        <v>22746.71</v>
      </c>
      <c r="H77" s="513">
        <v>4953.29</v>
      </c>
      <c r="I77" s="507"/>
    </row>
    <row r="78" spans="1:9" ht="67.5" customHeight="1" x14ac:dyDescent="0.2">
      <c r="A78" s="499" t="s">
        <v>234</v>
      </c>
      <c r="B78" s="500">
        <v>50000</v>
      </c>
      <c r="C78" s="500">
        <v>17700</v>
      </c>
      <c r="D78" s="500">
        <v>40000</v>
      </c>
      <c r="E78" s="500">
        <v>27700</v>
      </c>
      <c r="F78" s="500">
        <v>22746.71</v>
      </c>
      <c r="G78" s="500">
        <v>22746.71</v>
      </c>
      <c r="H78" s="513">
        <v>4953.29</v>
      </c>
      <c r="I78" s="507"/>
    </row>
    <row r="79" spans="1:9" ht="45" customHeight="1" x14ac:dyDescent="0.2">
      <c r="A79" s="501" t="s">
        <v>206</v>
      </c>
      <c r="B79" s="502">
        <v>50000</v>
      </c>
      <c r="C79" s="502">
        <v>17700</v>
      </c>
      <c r="D79" s="502">
        <v>40000</v>
      </c>
      <c r="E79" s="502">
        <v>27700</v>
      </c>
      <c r="F79" s="502">
        <v>22746.71</v>
      </c>
      <c r="G79" s="502">
        <v>22746.71</v>
      </c>
      <c r="H79" s="514">
        <v>4953.29</v>
      </c>
      <c r="I79" s="507"/>
    </row>
    <row r="80" spans="1:9" ht="45" customHeight="1" x14ac:dyDescent="0.2">
      <c r="A80" s="501" t="s">
        <v>206</v>
      </c>
      <c r="B80" s="502">
        <v>50000</v>
      </c>
      <c r="C80" s="502">
        <v>17700</v>
      </c>
      <c r="D80" s="502">
        <v>40000</v>
      </c>
      <c r="E80" s="502">
        <v>27700</v>
      </c>
      <c r="F80" s="502">
        <v>22746.71</v>
      </c>
      <c r="G80" s="502">
        <v>22746.71</v>
      </c>
      <c r="H80" s="514">
        <v>4953.29</v>
      </c>
      <c r="I80" s="507"/>
    </row>
    <row r="81" spans="1:9" ht="90" customHeight="1" x14ac:dyDescent="0.2">
      <c r="A81" s="497" t="s">
        <v>566</v>
      </c>
      <c r="B81" s="498">
        <v>6552200</v>
      </c>
      <c r="C81" s="498">
        <v>1652026.72</v>
      </c>
      <c r="D81" s="498">
        <v>3969500</v>
      </c>
      <c r="E81" s="498">
        <v>4234726.72</v>
      </c>
      <c r="F81" s="498">
        <v>3892856.56</v>
      </c>
      <c r="G81" s="498">
        <v>3831770.49</v>
      </c>
      <c r="H81" s="512">
        <v>341870.16</v>
      </c>
      <c r="I81" s="507"/>
    </row>
    <row r="82" spans="1:9" x14ac:dyDescent="0.2">
      <c r="A82" s="499" t="s">
        <v>204</v>
      </c>
      <c r="B82" s="500">
        <v>6552200</v>
      </c>
      <c r="C82" s="500">
        <v>1652026.72</v>
      </c>
      <c r="D82" s="500">
        <v>3969500</v>
      </c>
      <c r="E82" s="500">
        <v>4234726.72</v>
      </c>
      <c r="F82" s="500">
        <v>3892856.56</v>
      </c>
      <c r="G82" s="500">
        <v>3831770.49</v>
      </c>
      <c r="H82" s="513">
        <v>341870.16</v>
      </c>
      <c r="I82" s="507"/>
    </row>
    <row r="83" spans="1:9" ht="78.75" customHeight="1" x14ac:dyDescent="0.2">
      <c r="A83" s="499" t="s">
        <v>221</v>
      </c>
      <c r="B83" s="500">
        <v>590000</v>
      </c>
      <c r="C83" s="500">
        <v>129042</v>
      </c>
      <c r="D83" s="500">
        <v>15000</v>
      </c>
      <c r="E83" s="500">
        <v>704042</v>
      </c>
      <c r="F83" s="500">
        <v>704041.44</v>
      </c>
      <c r="G83" s="500">
        <v>696959.86</v>
      </c>
      <c r="H83" s="513">
        <v>0.56000000000000005</v>
      </c>
      <c r="I83" s="507"/>
    </row>
    <row r="84" spans="1:9" ht="45" customHeight="1" x14ac:dyDescent="0.2">
      <c r="A84" s="501" t="s">
        <v>206</v>
      </c>
      <c r="B84" s="502">
        <v>590000</v>
      </c>
      <c r="C84" s="502">
        <v>129042</v>
      </c>
      <c r="D84" s="502">
        <v>15000</v>
      </c>
      <c r="E84" s="502">
        <v>704042</v>
      </c>
      <c r="F84" s="502">
        <v>704041.44</v>
      </c>
      <c r="G84" s="502">
        <v>696959.86</v>
      </c>
      <c r="H84" s="514">
        <v>0.56000000000000005</v>
      </c>
      <c r="I84" s="507"/>
    </row>
    <row r="85" spans="1:9" ht="45" customHeight="1" x14ac:dyDescent="0.2">
      <c r="A85" s="501" t="s">
        <v>206</v>
      </c>
      <c r="B85" s="502">
        <v>590000</v>
      </c>
      <c r="C85" s="502">
        <v>129042</v>
      </c>
      <c r="D85" s="502">
        <v>15000</v>
      </c>
      <c r="E85" s="502">
        <v>704042</v>
      </c>
      <c r="F85" s="502">
        <v>704041.44</v>
      </c>
      <c r="G85" s="502">
        <v>696959.86</v>
      </c>
      <c r="H85" s="514">
        <v>0.56000000000000005</v>
      </c>
      <c r="I85" s="507"/>
    </row>
    <row r="86" spans="1:9" ht="90" customHeight="1" x14ac:dyDescent="0.2">
      <c r="A86" s="499" t="s">
        <v>209</v>
      </c>
      <c r="B86" s="500">
        <v>890000</v>
      </c>
      <c r="C86" s="500">
        <v>105000</v>
      </c>
      <c r="D86" s="500">
        <v>0</v>
      </c>
      <c r="E86" s="500">
        <v>995000</v>
      </c>
      <c r="F86" s="500">
        <v>967412.28</v>
      </c>
      <c r="G86" s="500">
        <v>967412.28</v>
      </c>
      <c r="H86" s="513">
        <v>27587.72</v>
      </c>
      <c r="I86" s="507"/>
    </row>
    <row r="87" spans="1:9" ht="45" customHeight="1" x14ac:dyDescent="0.2">
      <c r="A87" s="501" t="s">
        <v>206</v>
      </c>
      <c r="B87" s="502">
        <v>890000</v>
      </c>
      <c r="C87" s="502">
        <v>105000</v>
      </c>
      <c r="D87" s="502">
        <v>0</v>
      </c>
      <c r="E87" s="502">
        <v>995000</v>
      </c>
      <c r="F87" s="502">
        <v>967412.28</v>
      </c>
      <c r="G87" s="502">
        <v>967412.28</v>
      </c>
      <c r="H87" s="514">
        <v>27587.72</v>
      </c>
      <c r="I87" s="507"/>
    </row>
    <row r="88" spans="1:9" ht="45" customHeight="1" x14ac:dyDescent="0.2">
      <c r="A88" s="501" t="s">
        <v>206</v>
      </c>
      <c r="B88" s="502">
        <v>890000</v>
      </c>
      <c r="C88" s="502">
        <v>105000</v>
      </c>
      <c r="D88" s="502">
        <v>0</v>
      </c>
      <c r="E88" s="502">
        <v>995000</v>
      </c>
      <c r="F88" s="502">
        <v>967412.28</v>
      </c>
      <c r="G88" s="502">
        <v>967412.28</v>
      </c>
      <c r="H88" s="514">
        <v>27587.72</v>
      </c>
      <c r="I88" s="507"/>
    </row>
    <row r="89" spans="1:9" ht="45" customHeight="1" x14ac:dyDescent="0.2">
      <c r="A89" s="499" t="s">
        <v>248</v>
      </c>
      <c r="B89" s="500">
        <v>390000</v>
      </c>
      <c r="C89" s="500">
        <v>25924</v>
      </c>
      <c r="D89" s="500">
        <v>0</v>
      </c>
      <c r="E89" s="500">
        <v>415924</v>
      </c>
      <c r="F89" s="500">
        <v>415923.45</v>
      </c>
      <c r="G89" s="500">
        <v>415923.45</v>
      </c>
      <c r="H89" s="513">
        <v>0.55000000000000004</v>
      </c>
      <c r="I89" s="507"/>
    </row>
    <row r="90" spans="1:9" ht="45" customHeight="1" x14ac:dyDescent="0.2">
      <c r="A90" s="501" t="s">
        <v>206</v>
      </c>
      <c r="B90" s="502">
        <v>390000</v>
      </c>
      <c r="C90" s="502">
        <v>25924</v>
      </c>
      <c r="D90" s="502">
        <v>0</v>
      </c>
      <c r="E90" s="502">
        <v>415924</v>
      </c>
      <c r="F90" s="502">
        <v>415923.45</v>
      </c>
      <c r="G90" s="502">
        <v>415923.45</v>
      </c>
      <c r="H90" s="514">
        <v>0.55000000000000004</v>
      </c>
      <c r="I90" s="507"/>
    </row>
    <row r="91" spans="1:9" ht="45" customHeight="1" x14ac:dyDescent="0.2">
      <c r="A91" s="501" t="s">
        <v>206</v>
      </c>
      <c r="B91" s="502">
        <v>390000</v>
      </c>
      <c r="C91" s="502">
        <v>25924</v>
      </c>
      <c r="D91" s="502">
        <v>0</v>
      </c>
      <c r="E91" s="502">
        <v>415924</v>
      </c>
      <c r="F91" s="502">
        <v>415923.45</v>
      </c>
      <c r="G91" s="502">
        <v>415923.45</v>
      </c>
      <c r="H91" s="514">
        <v>0.55000000000000004</v>
      </c>
      <c r="I91" s="507"/>
    </row>
    <row r="92" spans="1:9" ht="90" customHeight="1" x14ac:dyDescent="0.2">
      <c r="A92" s="499" t="s">
        <v>258</v>
      </c>
      <c r="B92" s="500">
        <v>10000</v>
      </c>
      <c r="C92" s="500">
        <v>5000</v>
      </c>
      <c r="D92" s="500">
        <v>0</v>
      </c>
      <c r="E92" s="500">
        <v>15000</v>
      </c>
      <c r="F92" s="500">
        <v>14393.74</v>
      </c>
      <c r="G92" s="500">
        <v>14393.74</v>
      </c>
      <c r="H92" s="513">
        <v>606.26</v>
      </c>
      <c r="I92" s="507"/>
    </row>
    <row r="93" spans="1:9" ht="45" customHeight="1" x14ac:dyDescent="0.2">
      <c r="A93" s="501" t="s">
        <v>206</v>
      </c>
      <c r="B93" s="502">
        <v>10000</v>
      </c>
      <c r="C93" s="502">
        <v>5000</v>
      </c>
      <c r="D93" s="502">
        <v>0</v>
      </c>
      <c r="E93" s="502">
        <v>15000</v>
      </c>
      <c r="F93" s="502">
        <v>14393.74</v>
      </c>
      <c r="G93" s="502">
        <v>14393.74</v>
      </c>
      <c r="H93" s="514">
        <v>606.26</v>
      </c>
      <c r="I93" s="507"/>
    </row>
    <row r="94" spans="1:9" ht="45" customHeight="1" x14ac:dyDescent="0.2">
      <c r="A94" s="501" t="s">
        <v>206</v>
      </c>
      <c r="B94" s="502">
        <v>10000</v>
      </c>
      <c r="C94" s="502">
        <v>5000</v>
      </c>
      <c r="D94" s="502">
        <v>0</v>
      </c>
      <c r="E94" s="502">
        <v>15000</v>
      </c>
      <c r="F94" s="502">
        <v>14393.74</v>
      </c>
      <c r="G94" s="502">
        <v>14393.74</v>
      </c>
      <c r="H94" s="514">
        <v>606.26</v>
      </c>
      <c r="I94" s="507"/>
    </row>
    <row r="95" spans="1:9" ht="56.25" customHeight="1" x14ac:dyDescent="0.2">
      <c r="A95" s="499" t="s">
        <v>214</v>
      </c>
      <c r="B95" s="500">
        <v>1000</v>
      </c>
      <c r="C95" s="500">
        <v>0</v>
      </c>
      <c r="D95" s="500">
        <v>0</v>
      </c>
      <c r="E95" s="500">
        <v>1000</v>
      </c>
      <c r="F95" s="500">
        <v>0</v>
      </c>
      <c r="G95" s="500">
        <v>0</v>
      </c>
      <c r="H95" s="513">
        <v>1000</v>
      </c>
      <c r="I95" s="507"/>
    </row>
    <row r="96" spans="1:9" ht="45" customHeight="1" x14ac:dyDescent="0.2">
      <c r="A96" s="501" t="s">
        <v>206</v>
      </c>
      <c r="B96" s="502">
        <v>1000</v>
      </c>
      <c r="C96" s="502">
        <v>0</v>
      </c>
      <c r="D96" s="502">
        <v>0</v>
      </c>
      <c r="E96" s="502">
        <v>1000</v>
      </c>
      <c r="F96" s="502">
        <v>0</v>
      </c>
      <c r="G96" s="502">
        <v>0</v>
      </c>
      <c r="H96" s="514">
        <v>1000</v>
      </c>
      <c r="I96" s="507"/>
    </row>
    <row r="97" spans="1:9" ht="45" customHeight="1" x14ac:dyDescent="0.2">
      <c r="A97" s="501" t="s">
        <v>206</v>
      </c>
      <c r="B97" s="502">
        <v>1000</v>
      </c>
      <c r="C97" s="502">
        <v>0</v>
      </c>
      <c r="D97" s="502">
        <v>0</v>
      </c>
      <c r="E97" s="502">
        <v>1000</v>
      </c>
      <c r="F97" s="502">
        <v>0</v>
      </c>
      <c r="G97" s="502">
        <v>0</v>
      </c>
      <c r="H97" s="514">
        <v>1000</v>
      </c>
      <c r="I97" s="507"/>
    </row>
    <row r="98" spans="1:9" ht="56.25" customHeight="1" x14ac:dyDescent="0.2">
      <c r="A98" s="499" t="s">
        <v>210</v>
      </c>
      <c r="B98" s="500">
        <v>70000</v>
      </c>
      <c r="C98" s="500">
        <v>0</v>
      </c>
      <c r="D98" s="500">
        <v>33700</v>
      </c>
      <c r="E98" s="500">
        <v>36300</v>
      </c>
      <c r="F98" s="500">
        <v>16411.400000000001</v>
      </c>
      <c r="G98" s="500">
        <v>16411.400000000001</v>
      </c>
      <c r="H98" s="513">
        <v>19888.599999999999</v>
      </c>
      <c r="I98" s="507"/>
    </row>
    <row r="99" spans="1:9" ht="45" customHeight="1" x14ac:dyDescent="0.2">
      <c r="A99" s="501" t="s">
        <v>206</v>
      </c>
      <c r="B99" s="502">
        <v>70000</v>
      </c>
      <c r="C99" s="502">
        <v>0</v>
      </c>
      <c r="D99" s="502">
        <v>33700</v>
      </c>
      <c r="E99" s="502">
        <v>36300</v>
      </c>
      <c r="F99" s="502">
        <v>16411.400000000001</v>
      </c>
      <c r="G99" s="502">
        <v>16411.400000000001</v>
      </c>
      <c r="H99" s="514">
        <v>19888.599999999999</v>
      </c>
      <c r="I99" s="507"/>
    </row>
    <row r="100" spans="1:9" ht="45" customHeight="1" x14ac:dyDescent="0.2">
      <c r="A100" s="501" t="s">
        <v>206</v>
      </c>
      <c r="B100" s="502">
        <v>70000</v>
      </c>
      <c r="C100" s="502">
        <v>0</v>
      </c>
      <c r="D100" s="502">
        <v>33700</v>
      </c>
      <c r="E100" s="502">
        <v>36300</v>
      </c>
      <c r="F100" s="502">
        <v>16411.400000000001</v>
      </c>
      <c r="G100" s="502">
        <v>16411.400000000001</v>
      </c>
      <c r="H100" s="514">
        <v>19888.599999999999</v>
      </c>
      <c r="I100" s="507"/>
    </row>
    <row r="101" spans="1:9" ht="90" customHeight="1" x14ac:dyDescent="0.2">
      <c r="A101" s="499" t="s">
        <v>205</v>
      </c>
      <c r="B101" s="500">
        <v>1000</v>
      </c>
      <c r="C101" s="500">
        <v>0</v>
      </c>
      <c r="D101" s="500">
        <v>0</v>
      </c>
      <c r="E101" s="500">
        <v>1000</v>
      </c>
      <c r="F101" s="500">
        <v>0</v>
      </c>
      <c r="G101" s="500">
        <v>0</v>
      </c>
      <c r="H101" s="513">
        <v>1000</v>
      </c>
      <c r="I101" s="507"/>
    </row>
    <row r="102" spans="1:9" ht="45" customHeight="1" x14ac:dyDescent="0.2">
      <c r="A102" s="501" t="s">
        <v>206</v>
      </c>
      <c r="B102" s="502">
        <v>1000</v>
      </c>
      <c r="C102" s="502">
        <v>0</v>
      </c>
      <c r="D102" s="502">
        <v>0</v>
      </c>
      <c r="E102" s="502">
        <v>1000</v>
      </c>
      <c r="F102" s="502">
        <v>0</v>
      </c>
      <c r="G102" s="502">
        <v>0</v>
      </c>
      <c r="H102" s="514">
        <v>1000</v>
      </c>
      <c r="I102" s="507"/>
    </row>
    <row r="103" spans="1:9" ht="45" customHeight="1" x14ac:dyDescent="0.2">
      <c r="A103" s="501" t="s">
        <v>206</v>
      </c>
      <c r="B103" s="502">
        <v>1000</v>
      </c>
      <c r="C103" s="502">
        <v>0</v>
      </c>
      <c r="D103" s="502">
        <v>0</v>
      </c>
      <c r="E103" s="502">
        <v>1000</v>
      </c>
      <c r="F103" s="502">
        <v>0</v>
      </c>
      <c r="G103" s="502">
        <v>0</v>
      </c>
      <c r="H103" s="514">
        <v>1000</v>
      </c>
      <c r="I103" s="507"/>
    </row>
    <row r="104" spans="1:9" ht="90" customHeight="1" x14ac:dyDescent="0.2">
      <c r="A104" s="499" t="s">
        <v>207</v>
      </c>
      <c r="B104" s="500">
        <v>4600000</v>
      </c>
      <c r="C104" s="500">
        <v>1387060.72</v>
      </c>
      <c r="D104" s="500">
        <v>3920800</v>
      </c>
      <c r="E104" s="500">
        <v>2066260.72</v>
      </c>
      <c r="F104" s="500">
        <v>1774674.25</v>
      </c>
      <c r="G104" s="500">
        <v>1720669.76</v>
      </c>
      <c r="H104" s="513">
        <v>291586.46999999997</v>
      </c>
      <c r="I104" s="507"/>
    </row>
    <row r="105" spans="1:9" ht="45" customHeight="1" x14ac:dyDescent="0.2">
      <c r="A105" s="501" t="s">
        <v>206</v>
      </c>
      <c r="B105" s="502">
        <v>4600000</v>
      </c>
      <c r="C105" s="502">
        <v>1387060.72</v>
      </c>
      <c r="D105" s="502">
        <v>3920800</v>
      </c>
      <c r="E105" s="502">
        <v>2066260.72</v>
      </c>
      <c r="F105" s="502">
        <v>1774674.25</v>
      </c>
      <c r="G105" s="502">
        <v>1720669.76</v>
      </c>
      <c r="H105" s="514">
        <v>291586.46999999997</v>
      </c>
      <c r="I105" s="507"/>
    </row>
    <row r="106" spans="1:9" ht="45" customHeight="1" x14ac:dyDescent="0.2">
      <c r="A106" s="501" t="s">
        <v>206</v>
      </c>
      <c r="B106" s="502">
        <v>4600000</v>
      </c>
      <c r="C106" s="502">
        <v>1387060.72</v>
      </c>
      <c r="D106" s="502">
        <v>3920800</v>
      </c>
      <c r="E106" s="502">
        <v>2066260.72</v>
      </c>
      <c r="F106" s="502">
        <v>1774674.25</v>
      </c>
      <c r="G106" s="502">
        <v>1720669.76</v>
      </c>
      <c r="H106" s="514">
        <v>291586.46999999997</v>
      </c>
      <c r="I106" s="507"/>
    </row>
    <row r="107" spans="1:9" ht="90" customHeight="1" x14ac:dyDescent="0.2">
      <c r="A107" s="499" t="s">
        <v>260</v>
      </c>
      <c r="B107" s="500">
        <v>200</v>
      </c>
      <c r="C107" s="500">
        <v>0</v>
      </c>
      <c r="D107" s="500">
        <v>0</v>
      </c>
      <c r="E107" s="500">
        <v>200</v>
      </c>
      <c r="F107" s="500">
        <v>0</v>
      </c>
      <c r="G107" s="500">
        <v>0</v>
      </c>
      <c r="H107" s="513">
        <v>200</v>
      </c>
      <c r="I107" s="507"/>
    </row>
    <row r="108" spans="1:9" ht="45" customHeight="1" x14ac:dyDescent="0.2">
      <c r="A108" s="501" t="s">
        <v>206</v>
      </c>
      <c r="B108" s="502">
        <v>200</v>
      </c>
      <c r="C108" s="502">
        <v>0</v>
      </c>
      <c r="D108" s="502">
        <v>0</v>
      </c>
      <c r="E108" s="502">
        <v>200</v>
      </c>
      <c r="F108" s="502">
        <v>0</v>
      </c>
      <c r="G108" s="502">
        <v>0</v>
      </c>
      <c r="H108" s="514">
        <v>200</v>
      </c>
      <c r="I108" s="507"/>
    </row>
    <row r="109" spans="1:9" ht="45" customHeight="1" x14ac:dyDescent="0.2">
      <c r="A109" s="501" t="s">
        <v>206</v>
      </c>
      <c r="B109" s="502">
        <v>200</v>
      </c>
      <c r="C109" s="502">
        <v>0</v>
      </c>
      <c r="D109" s="502">
        <v>0</v>
      </c>
      <c r="E109" s="502">
        <v>200</v>
      </c>
      <c r="F109" s="502">
        <v>0</v>
      </c>
      <c r="G109" s="502">
        <v>0</v>
      </c>
      <c r="H109" s="514">
        <v>200</v>
      </c>
      <c r="I109" s="507"/>
    </row>
    <row r="110" spans="1:9" ht="78.75" customHeight="1" x14ac:dyDescent="0.2">
      <c r="A110" s="497" t="s">
        <v>567</v>
      </c>
      <c r="B110" s="498">
        <v>80000</v>
      </c>
      <c r="C110" s="498">
        <v>0</v>
      </c>
      <c r="D110" s="498">
        <v>51100</v>
      </c>
      <c r="E110" s="498">
        <v>28900</v>
      </c>
      <c r="F110" s="498">
        <v>0</v>
      </c>
      <c r="G110" s="498">
        <v>0</v>
      </c>
      <c r="H110" s="512">
        <v>28900</v>
      </c>
      <c r="I110" s="507"/>
    </row>
    <row r="111" spans="1:9" x14ac:dyDescent="0.2">
      <c r="A111" s="499" t="s">
        <v>204</v>
      </c>
      <c r="B111" s="500">
        <v>80000</v>
      </c>
      <c r="C111" s="500">
        <v>0</v>
      </c>
      <c r="D111" s="500">
        <v>51100</v>
      </c>
      <c r="E111" s="500">
        <v>28900</v>
      </c>
      <c r="F111" s="500">
        <v>0</v>
      </c>
      <c r="G111" s="500">
        <v>0</v>
      </c>
      <c r="H111" s="513">
        <v>28900</v>
      </c>
      <c r="I111" s="507"/>
    </row>
    <row r="112" spans="1:9" ht="56.25" customHeight="1" x14ac:dyDescent="0.2">
      <c r="A112" s="499" t="s">
        <v>210</v>
      </c>
      <c r="B112" s="500">
        <v>60000</v>
      </c>
      <c r="C112" s="500">
        <v>0</v>
      </c>
      <c r="D112" s="500">
        <v>51100</v>
      </c>
      <c r="E112" s="500">
        <v>8900</v>
      </c>
      <c r="F112" s="500">
        <v>0</v>
      </c>
      <c r="G112" s="500">
        <v>0</v>
      </c>
      <c r="H112" s="513">
        <v>8900</v>
      </c>
      <c r="I112" s="507"/>
    </row>
    <row r="113" spans="1:9" ht="45" customHeight="1" x14ac:dyDescent="0.2">
      <c r="A113" s="501" t="s">
        <v>206</v>
      </c>
      <c r="B113" s="502">
        <v>60000</v>
      </c>
      <c r="C113" s="502">
        <v>0</v>
      </c>
      <c r="D113" s="502">
        <v>51100</v>
      </c>
      <c r="E113" s="502">
        <v>8900</v>
      </c>
      <c r="F113" s="502">
        <v>0</v>
      </c>
      <c r="G113" s="502">
        <v>0</v>
      </c>
      <c r="H113" s="514">
        <v>8900</v>
      </c>
      <c r="I113" s="507"/>
    </row>
    <row r="114" spans="1:9" ht="45" customHeight="1" x14ac:dyDescent="0.2">
      <c r="A114" s="501" t="s">
        <v>206</v>
      </c>
      <c r="B114" s="502">
        <v>60000</v>
      </c>
      <c r="C114" s="502">
        <v>0</v>
      </c>
      <c r="D114" s="502">
        <v>51100</v>
      </c>
      <c r="E114" s="502">
        <v>8900</v>
      </c>
      <c r="F114" s="502">
        <v>0</v>
      </c>
      <c r="G114" s="502">
        <v>0</v>
      </c>
      <c r="H114" s="514">
        <v>8900</v>
      </c>
      <c r="I114" s="507"/>
    </row>
    <row r="115" spans="1:9" ht="90" customHeight="1" x14ac:dyDescent="0.2">
      <c r="A115" s="499" t="s">
        <v>207</v>
      </c>
      <c r="B115" s="500">
        <v>20000</v>
      </c>
      <c r="C115" s="500">
        <v>0</v>
      </c>
      <c r="D115" s="500">
        <v>0</v>
      </c>
      <c r="E115" s="500">
        <v>20000</v>
      </c>
      <c r="F115" s="500">
        <v>0</v>
      </c>
      <c r="G115" s="500">
        <v>0</v>
      </c>
      <c r="H115" s="513">
        <v>20000</v>
      </c>
      <c r="I115" s="507"/>
    </row>
    <row r="116" spans="1:9" ht="45" customHeight="1" x14ac:dyDescent="0.2">
      <c r="A116" s="501" t="s">
        <v>206</v>
      </c>
      <c r="B116" s="502">
        <v>20000</v>
      </c>
      <c r="C116" s="502">
        <v>0</v>
      </c>
      <c r="D116" s="502">
        <v>0</v>
      </c>
      <c r="E116" s="502">
        <v>20000</v>
      </c>
      <c r="F116" s="502">
        <v>0</v>
      </c>
      <c r="G116" s="502">
        <v>0</v>
      </c>
      <c r="H116" s="514">
        <v>20000</v>
      </c>
      <c r="I116" s="507"/>
    </row>
    <row r="117" spans="1:9" ht="45" customHeight="1" x14ac:dyDescent="0.2">
      <c r="A117" s="501" t="s">
        <v>206</v>
      </c>
      <c r="B117" s="502">
        <v>20000</v>
      </c>
      <c r="C117" s="502">
        <v>0</v>
      </c>
      <c r="D117" s="502">
        <v>0</v>
      </c>
      <c r="E117" s="502">
        <v>20000</v>
      </c>
      <c r="F117" s="502">
        <v>0</v>
      </c>
      <c r="G117" s="502">
        <v>0</v>
      </c>
      <c r="H117" s="514">
        <v>20000</v>
      </c>
      <c r="I117" s="507"/>
    </row>
    <row r="118" spans="1:9" ht="67.5" customHeight="1" x14ac:dyDescent="0.2">
      <c r="A118" s="497" t="s">
        <v>568</v>
      </c>
      <c r="B118" s="498">
        <v>1211000</v>
      </c>
      <c r="C118" s="498">
        <v>550000</v>
      </c>
      <c r="D118" s="498">
        <v>60000</v>
      </c>
      <c r="E118" s="498">
        <v>1701000</v>
      </c>
      <c r="F118" s="498">
        <v>126214.45</v>
      </c>
      <c r="G118" s="498">
        <v>126214.45</v>
      </c>
      <c r="H118" s="512">
        <v>1574785.55</v>
      </c>
      <c r="I118" s="507"/>
    </row>
    <row r="119" spans="1:9" x14ac:dyDescent="0.2">
      <c r="A119" s="499" t="s">
        <v>204</v>
      </c>
      <c r="B119" s="500">
        <v>1211000</v>
      </c>
      <c r="C119" s="500">
        <v>550000</v>
      </c>
      <c r="D119" s="500">
        <v>60000</v>
      </c>
      <c r="E119" s="500">
        <v>1701000</v>
      </c>
      <c r="F119" s="500">
        <v>126214.45</v>
      </c>
      <c r="G119" s="500">
        <v>126214.45</v>
      </c>
      <c r="H119" s="513">
        <v>1574785.55</v>
      </c>
      <c r="I119" s="507"/>
    </row>
    <row r="120" spans="1:9" ht="56.25" customHeight="1" x14ac:dyDescent="0.2">
      <c r="A120" s="499" t="s">
        <v>210</v>
      </c>
      <c r="B120" s="500">
        <v>150000</v>
      </c>
      <c r="C120" s="500">
        <v>0</v>
      </c>
      <c r="D120" s="500">
        <v>60000</v>
      </c>
      <c r="E120" s="500">
        <v>90000</v>
      </c>
      <c r="F120" s="500">
        <v>0</v>
      </c>
      <c r="G120" s="500">
        <v>0</v>
      </c>
      <c r="H120" s="513">
        <v>90000</v>
      </c>
      <c r="I120" s="507"/>
    </row>
    <row r="121" spans="1:9" ht="45" customHeight="1" x14ac:dyDescent="0.2">
      <c r="A121" s="501" t="s">
        <v>206</v>
      </c>
      <c r="B121" s="502">
        <v>150000</v>
      </c>
      <c r="C121" s="502">
        <v>0</v>
      </c>
      <c r="D121" s="502">
        <v>60000</v>
      </c>
      <c r="E121" s="502">
        <v>90000</v>
      </c>
      <c r="F121" s="502">
        <v>0</v>
      </c>
      <c r="G121" s="502">
        <v>0</v>
      </c>
      <c r="H121" s="514">
        <v>90000</v>
      </c>
      <c r="I121" s="507"/>
    </row>
    <row r="122" spans="1:9" ht="45" customHeight="1" x14ac:dyDescent="0.2">
      <c r="A122" s="501" t="s">
        <v>206</v>
      </c>
      <c r="B122" s="502">
        <v>150000</v>
      </c>
      <c r="C122" s="502">
        <v>0</v>
      </c>
      <c r="D122" s="502">
        <v>60000</v>
      </c>
      <c r="E122" s="502">
        <v>90000</v>
      </c>
      <c r="F122" s="502">
        <v>0</v>
      </c>
      <c r="G122" s="502">
        <v>0</v>
      </c>
      <c r="H122" s="514">
        <v>90000</v>
      </c>
      <c r="I122" s="507"/>
    </row>
    <row r="123" spans="1:9" ht="90" customHeight="1" x14ac:dyDescent="0.2">
      <c r="A123" s="499" t="s">
        <v>205</v>
      </c>
      <c r="B123" s="500">
        <v>10000</v>
      </c>
      <c r="C123" s="500">
        <v>0</v>
      </c>
      <c r="D123" s="500">
        <v>0</v>
      </c>
      <c r="E123" s="500">
        <v>10000</v>
      </c>
      <c r="F123" s="500">
        <v>0</v>
      </c>
      <c r="G123" s="500">
        <v>0</v>
      </c>
      <c r="H123" s="513">
        <v>10000</v>
      </c>
      <c r="I123" s="507"/>
    </row>
    <row r="124" spans="1:9" ht="45" customHeight="1" x14ac:dyDescent="0.2">
      <c r="A124" s="501" t="s">
        <v>206</v>
      </c>
      <c r="B124" s="502">
        <v>10000</v>
      </c>
      <c r="C124" s="502">
        <v>0</v>
      </c>
      <c r="D124" s="502">
        <v>0</v>
      </c>
      <c r="E124" s="502">
        <v>10000</v>
      </c>
      <c r="F124" s="502">
        <v>0</v>
      </c>
      <c r="G124" s="502">
        <v>0</v>
      </c>
      <c r="H124" s="514">
        <v>10000</v>
      </c>
      <c r="I124" s="507"/>
    </row>
    <row r="125" spans="1:9" ht="45" customHeight="1" x14ac:dyDescent="0.2">
      <c r="A125" s="501" t="s">
        <v>206</v>
      </c>
      <c r="B125" s="502">
        <v>10000</v>
      </c>
      <c r="C125" s="502">
        <v>0</v>
      </c>
      <c r="D125" s="502">
        <v>0</v>
      </c>
      <c r="E125" s="502">
        <v>10000</v>
      </c>
      <c r="F125" s="502">
        <v>0</v>
      </c>
      <c r="G125" s="502">
        <v>0</v>
      </c>
      <c r="H125" s="514">
        <v>10000</v>
      </c>
      <c r="I125" s="507"/>
    </row>
    <row r="126" spans="1:9" ht="90" customHeight="1" x14ac:dyDescent="0.2">
      <c r="A126" s="499" t="s">
        <v>207</v>
      </c>
      <c r="B126" s="500">
        <v>50000</v>
      </c>
      <c r="C126" s="500">
        <v>550000</v>
      </c>
      <c r="D126" s="500">
        <v>0</v>
      </c>
      <c r="E126" s="500">
        <v>600000</v>
      </c>
      <c r="F126" s="500">
        <v>126214.45</v>
      </c>
      <c r="G126" s="500">
        <v>126214.45</v>
      </c>
      <c r="H126" s="513">
        <v>473785.55</v>
      </c>
      <c r="I126" s="507"/>
    </row>
    <row r="127" spans="1:9" ht="45" customHeight="1" x14ac:dyDescent="0.2">
      <c r="A127" s="501" t="s">
        <v>206</v>
      </c>
      <c r="B127" s="502">
        <v>50000</v>
      </c>
      <c r="C127" s="502">
        <v>550000</v>
      </c>
      <c r="D127" s="502">
        <v>0</v>
      </c>
      <c r="E127" s="502">
        <v>600000</v>
      </c>
      <c r="F127" s="502">
        <v>126214.45</v>
      </c>
      <c r="G127" s="502">
        <v>126214.45</v>
      </c>
      <c r="H127" s="514">
        <v>473785.55</v>
      </c>
      <c r="I127" s="507"/>
    </row>
    <row r="128" spans="1:9" ht="45" customHeight="1" x14ac:dyDescent="0.2">
      <c r="A128" s="501" t="s">
        <v>206</v>
      </c>
      <c r="B128" s="502">
        <v>50000</v>
      </c>
      <c r="C128" s="502">
        <v>550000</v>
      </c>
      <c r="D128" s="502">
        <v>0</v>
      </c>
      <c r="E128" s="502">
        <v>600000</v>
      </c>
      <c r="F128" s="502">
        <v>126214.45</v>
      </c>
      <c r="G128" s="502">
        <v>126214.45</v>
      </c>
      <c r="H128" s="514">
        <v>473785.55</v>
      </c>
      <c r="I128" s="507"/>
    </row>
    <row r="129" spans="1:9" ht="90" customHeight="1" x14ac:dyDescent="0.2">
      <c r="A129" s="499" t="s">
        <v>260</v>
      </c>
      <c r="B129" s="500">
        <v>1000</v>
      </c>
      <c r="C129" s="500">
        <v>0</v>
      </c>
      <c r="D129" s="500">
        <v>0</v>
      </c>
      <c r="E129" s="500">
        <v>1000</v>
      </c>
      <c r="F129" s="500">
        <v>0</v>
      </c>
      <c r="G129" s="500">
        <v>0</v>
      </c>
      <c r="H129" s="513">
        <v>1000</v>
      </c>
      <c r="I129" s="507"/>
    </row>
    <row r="130" spans="1:9" ht="45" customHeight="1" x14ac:dyDescent="0.2">
      <c r="A130" s="501" t="s">
        <v>206</v>
      </c>
      <c r="B130" s="502">
        <v>1000</v>
      </c>
      <c r="C130" s="502">
        <v>0</v>
      </c>
      <c r="D130" s="502">
        <v>0</v>
      </c>
      <c r="E130" s="502">
        <v>1000</v>
      </c>
      <c r="F130" s="502">
        <v>0</v>
      </c>
      <c r="G130" s="502">
        <v>0</v>
      </c>
      <c r="H130" s="514">
        <v>1000</v>
      </c>
      <c r="I130" s="507"/>
    </row>
    <row r="131" spans="1:9" ht="45" customHeight="1" x14ac:dyDescent="0.2">
      <c r="A131" s="501" t="s">
        <v>206</v>
      </c>
      <c r="B131" s="502">
        <v>1000</v>
      </c>
      <c r="C131" s="502">
        <v>0</v>
      </c>
      <c r="D131" s="502">
        <v>0</v>
      </c>
      <c r="E131" s="502">
        <v>1000</v>
      </c>
      <c r="F131" s="502">
        <v>0</v>
      </c>
      <c r="G131" s="502">
        <v>0</v>
      </c>
      <c r="H131" s="514">
        <v>1000</v>
      </c>
      <c r="I131" s="507"/>
    </row>
    <row r="132" spans="1:9" ht="45" customHeight="1" x14ac:dyDescent="0.2">
      <c r="A132" s="499" t="s">
        <v>237</v>
      </c>
      <c r="B132" s="500">
        <v>1000000</v>
      </c>
      <c r="C132" s="500">
        <v>0</v>
      </c>
      <c r="D132" s="500">
        <v>0</v>
      </c>
      <c r="E132" s="500">
        <v>1000000</v>
      </c>
      <c r="F132" s="500">
        <v>0</v>
      </c>
      <c r="G132" s="500">
        <v>0</v>
      </c>
      <c r="H132" s="513">
        <v>1000000</v>
      </c>
      <c r="I132" s="507"/>
    </row>
    <row r="133" spans="1:9" ht="56.25" customHeight="1" x14ac:dyDescent="0.2">
      <c r="A133" s="501" t="s">
        <v>569</v>
      </c>
      <c r="B133" s="502">
        <v>1000000</v>
      </c>
      <c r="C133" s="502">
        <v>0</v>
      </c>
      <c r="D133" s="502">
        <v>0</v>
      </c>
      <c r="E133" s="502">
        <v>1000000</v>
      </c>
      <c r="F133" s="502">
        <v>0</v>
      </c>
      <c r="G133" s="502">
        <v>0</v>
      </c>
      <c r="H133" s="514">
        <v>1000000</v>
      </c>
      <c r="I133" s="507"/>
    </row>
    <row r="134" spans="1:9" ht="56.25" customHeight="1" x14ac:dyDescent="0.2">
      <c r="A134" s="501" t="s">
        <v>569</v>
      </c>
      <c r="B134" s="502">
        <v>1000000</v>
      </c>
      <c r="C134" s="502">
        <v>0</v>
      </c>
      <c r="D134" s="502">
        <v>0</v>
      </c>
      <c r="E134" s="502">
        <v>1000000</v>
      </c>
      <c r="F134" s="502">
        <v>0</v>
      </c>
      <c r="G134" s="502">
        <v>0</v>
      </c>
      <c r="H134" s="514">
        <v>1000000</v>
      </c>
      <c r="I134" s="507"/>
    </row>
    <row r="135" spans="1:9" ht="90" customHeight="1" x14ac:dyDescent="0.2">
      <c r="A135" s="497" t="s">
        <v>570</v>
      </c>
      <c r="B135" s="498">
        <v>750000</v>
      </c>
      <c r="C135" s="498">
        <v>18600</v>
      </c>
      <c r="D135" s="498">
        <v>0</v>
      </c>
      <c r="E135" s="498">
        <v>768600</v>
      </c>
      <c r="F135" s="498">
        <v>717578.37</v>
      </c>
      <c r="G135" s="498">
        <v>717578.37</v>
      </c>
      <c r="H135" s="512">
        <v>51021.63</v>
      </c>
      <c r="I135" s="507"/>
    </row>
    <row r="136" spans="1:9" x14ac:dyDescent="0.2">
      <c r="A136" s="499" t="s">
        <v>204</v>
      </c>
      <c r="B136" s="500">
        <v>750000</v>
      </c>
      <c r="C136" s="500">
        <v>18600</v>
      </c>
      <c r="D136" s="500">
        <v>0</v>
      </c>
      <c r="E136" s="500">
        <v>768600</v>
      </c>
      <c r="F136" s="500">
        <v>717578.37</v>
      </c>
      <c r="G136" s="500">
        <v>717578.37</v>
      </c>
      <c r="H136" s="513">
        <v>51021.63</v>
      </c>
      <c r="I136" s="507"/>
    </row>
    <row r="137" spans="1:9" ht="67.5" customHeight="1" x14ac:dyDescent="0.2">
      <c r="A137" s="499" t="s">
        <v>364</v>
      </c>
      <c r="B137" s="500">
        <v>390000</v>
      </c>
      <c r="C137" s="500">
        <v>0</v>
      </c>
      <c r="D137" s="500">
        <v>0</v>
      </c>
      <c r="E137" s="500">
        <v>390000</v>
      </c>
      <c r="F137" s="500">
        <v>343582.53</v>
      </c>
      <c r="G137" s="500">
        <v>343582.53</v>
      </c>
      <c r="H137" s="513">
        <v>46417.47</v>
      </c>
      <c r="I137" s="507"/>
    </row>
    <row r="138" spans="1:9" ht="45" customHeight="1" x14ac:dyDescent="0.2">
      <c r="A138" s="501" t="s">
        <v>206</v>
      </c>
      <c r="B138" s="502">
        <v>390000</v>
      </c>
      <c r="C138" s="502">
        <v>0</v>
      </c>
      <c r="D138" s="502">
        <v>0</v>
      </c>
      <c r="E138" s="502">
        <v>390000</v>
      </c>
      <c r="F138" s="502">
        <v>343582.53</v>
      </c>
      <c r="G138" s="502">
        <v>343582.53</v>
      </c>
      <c r="H138" s="514">
        <v>46417.47</v>
      </c>
      <c r="I138" s="507"/>
    </row>
    <row r="139" spans="1:9" ht="45" customHeight="1" x14ac:dyDescent="0.2">
      <c r="A139" s="501" t="s">
        <v>206</v>
      </c>
      <c r="B139" s="502">
        <v>390000</v>
      </c>
      <c r="C139" s="502">
        <v>0</v>
      </c>
      <c r="D139" s="502">
        <v>0</v>
      </c>
      <c r="E139" s="502">
        <v>390000</v>
      </c>
      <c r="F139" s="502">
        <v>343582.53</v>
      </c>
      <c r="G139" s="502">
        <v>343582.53</v>
      </c>
      <c r="H139" s="514">
        <v>46417.47</v>
      </c>
      <c r="I139" s="507"/>
    </row>
    <row r="140" spans="1:9" ht="78.75" customHeight="1" x14ac:dyDescent="0.2">
      <c r="A140" s="499" t="s">
        <v>365</v>
      </c>
      <c r="B140" s="500">
        <v>160000</v>
      </c>
      <c r="C140" s="500">
        <v>0</v>
      </c>
      <c r="D140" s="500">
        <v>0</v>
      </c>
      <c r="E140" s="500">
        <v>160000</v>
      </c>
      <c r="F140" s="500">
        <v>157894.9</v>
      </c>
      <c r="G140" s="500">
        <v>157894.9</v>
      </c>
      <c r="H140" s="513">
        <v>2105.1</v>
      </c>
      <c r="I140" s="507"/>
    </row>
    <row r="141" spans="1:9" ht="45" customHeight="1" x14ac:dyDescent="0.2">
      <c r="A141" s="501" t="s">
        <v>206</v>
      </c>
      <c r="B141" s="502">
        <v>160000</v>
      </c>
      <c r="C141" s="502">
        <v>0</v>
      </c>
      <c r="D141" s="502">
        <v>0</v>
      </c>
      <c r="E141" s="502">
        <v>160000</v>
      </c>
      <c r="F141" s="502">
        <v>157894.9</v>
      </c>
      <c r="G141" s="502">
        <v>157894.9</v>
      </c>
      <c r="H141" s="514">
        <v>2105.1</v>
      </c>
      <c r="I141" s="507"/>
    </row>
    <row r="142" spans="1:9" ht="45" customHeight="1" x14ac:dyDescent="0.2">
      <c r="A142" s="501" t="s">
        <v>206</v>
      </c>
      <c r="B142" s="502">
        <v>160000</v>
      </c>
      <c r="C142" s="502">
        <v>0</v>
      </c>
      <c r="D142" s="502">
        <v>0</v>
      </c>
      <c r="E142" s="502">
        <v>160000</v>
      </c>
      <c r="F142" s="502">
        <v>157894.9</v>
      </c>
      <c r="G142" s="502">
        <v>157894.9</v>
      </c>
      <c r="H142" s="514">
        <v>2105.1</v>
      </c>
      <c r="I142" s="507"/>
    </row>
    <row r="143" spans="1:9" ht="67.5" customHeight="1" x14ac:dyDescent="0.2">
      <c r="A143" s="499" t="s">
        <v>366</v>
      </c>
      <c r="B143" s="500">
        <v>200000</v>
      </c>
      <c r="C143" s="500">
        <v>18600</v>
      </c>
      <c r="D143" s="500">
        <v>0</v>
      </c>
      <c r="E143" s="500">
        <v>218600</v>
      </c>
      <c r="F143" s="500">
        <v>216100.94</v>
      </c>
      <c r="G143" s="500">
        <v>216100.94</v>
      </c>
      <c r="H143" s="513">
        <v>2499.06</v>
      </c>
      <c r="I143" s="507"/>
    </row>
    <row r="144" spans="1:9" ht="45" customHeight="1" x14ac:dyDescent="0.2">
      <c r="A144" s="501" t="s">
        <v>206</v>
      </c>
      <c r="B144" s="502">
        <v>200000</v>
      </c>
      <c r="C144" s="502">
        <v>18600</v>
      </c>
      <c r="D144" s="502">
        <v>0</v>
      </c>
      <c r="E144" s="502">
        <v>218600</v>
      </c>
      <c r="F144" s="502">
        <v>216100.94</v>
      </c>
      <c r="G144" s="502">
        <v>216100.94</v>
      </c>
      <c r="H144" s="514">
        <v>2499.06</v>
      </c>
      <c r="I144" s="507"/>
    </row>
    <row r="145" spans="1:9" ht="45" customHeight="1" x14ac:dyDescent="0.2">
      <c r="A145" s="501" t="s">
        <v>206</v>
      </c>
      <c r="B145" s="502">
        <v>200000</v>
      </c>
      <c r="C145" s="502">
        <v>18600</v>
      </c>
      <c r="D145" s="502">
        <v>0</v>
      </c>
      <c r="E145" s="502">
        <v>218600</v>
      </c>
      <c r="F145" s="502">
        <v>216100.94</v>
      </c>
      <c r="G145" s="502">
        <v>216100.94</v>
      </c>
      <c r="H145" s="514">
        <v>2499.06</v>
      </c>
      <c r="I145" s="507"/>
    </row>
    <row r="146" spans="1:9" ht="67.5" customHeight="1" x14ac:dyDescent="0.2">
      <c r="A146" s="497" t="s">
        <v>571</v>
      </c>
      <c r="B146" s="498">
        <v>6039000</v>
      </c>
      <c r="C146" s="498">
        <v>4892101</v>
      </c>
      <c r="D146" s="498">
        <v>70000</v>
      </c>
      <c r="E146" s="498">
        <v>10861101</v>
      </c>
      <c r="F146" s="498">
        <v>9589141.8200000003</v>
      </c>
      <c r="G146" s="498">
        <v>9163950.3800000008</v>
      </c>
      <c r="H146" s="512">
        <v>1271959.18</v>
      </c>
      <c r="I146" s="507"/>
    </row>
    <row r="147" spans="1:9" x14ac:dyDescent="0.2">
      <c r="A147" s="499" t="s">
        <v>204</v>
      </c>
      <c r="B147" s="500">
        <v>6039000</v>
      </c>
      <c r="C147" s="500">
        <v>4892101</v>
      </c>
      <c r="D147" s="500">
        <v>70000</v>
      </c>
      <c r="E147" s="500">
        <v>10861101</v>
      </c>
      <c r="F147" s="500">
        <v>9589141.8200000003</v>
      </c>
      <c r="G147" s="500">
        <v>9163950.3800000008</v>
      </c>
      <c r="H147" s="513">
        <v>1271959.18</v>
      </c>
      <c r="I147" s="507"/>
    </row>
    <row r="148" spans="1:9" ht="78.75" customHeight="1" x14ac:dyDescent="0.2">
      <c r="A148" s="499" t="s">
        <v>221</v>
      </c>
      <c r="B148" s="500">
        <v>460000</v>
      </c>
      <c r="C148" s="500">
        <v>50000</v>
      </c>
      <c r="D148" s="500">
        <v>0</v>
      </c>
      <c r="E148" s="500">
        <v>510000</v>
      </c>
      <c r="F148" s="500">
        <v>491064.42</v>
      </c>
      <c r="G148" s="500">
        <v>491064.42</v>
      </c>
      <c r="H148" s="513">
        <v>18935.580000000002</v>
      </c>
      <c r="I148" s="507"/>
    </row>
    <row r="149" spans="1:9" ht="45" customHeight="1" x14ac:dyDescent="0.2">
      <c r="A149" s="501" t="s">
        <v>206</v>
      </c>
      <c r="B149" s="502">
        <v>460000</v>
      </c>
      <c r="C149" s="502">
        <v>50000</v>
      </c>
      <c r="D149" s="502">
        <v>0</v>
      </c>
      <c r="E149" s="502">
        <v>510000</v>
      </c>
      <c r="F149" s="502">
        <v>491064.42</v>
      </c>
      <c r="G149" s="502">
        <v>491064.42</v>
      </c>
      <c r="H149" s="514">
        <v>18935.580000000002</v>
      </c>
      <c r="I149" s="507"/>
    </row>
    <row r="150" spans="1:9" ht="45" customHeight="1" x14ac:dyDescent="0.2">
      <c r="A150" s="501" t="s">
        <v>206</v>
      </c>
      <c r="B150" s="502">
        <v>460000</v>
      </c>
      <c r="C150" s="502">
        <v>50000</v>
      </c>
      <c r="D150" s="502">
        <v>0</v>
      </c>
      <c r="E150" s="502">
        <v>510000</v>
      </c>
      <c r="F150" s="502">
        <v>491064.42</v>
      </c>
      <c r="G150" s="502">
        <v>491064.42</v>
      </c>
      <c r="H150" s="514">
        <v>18935.580000000002</v>
      </c>
      <c r="I150" s="507"/>
    </row>
    <row r="151" spans="1:9" ht="90" customHeight="1" x14ac:dyDescent="0.2">
      <c r="A151" s="499" t="s">
        <v>209</v>
      </c>
      <c r="B151" s="500">
        <v>2100000</v>
      </c>
      <c r="C151" s="500">
        <v>412601</v>
      </c>
      <c r="D151" s="500">
        <v>70000</v>
      </c>
      <c r="E151" s="500">
        <v>2442601</v>
      </c>
      <c r="F151" s="500">
        <v>2442600.21</v>
      </c>
      <c r="G151" s="500">
        <v>2442600.21</v>
      </c>
      <c r="H151" s="513">
        <v>0.79</v>
      </c>
      <c r="I151" s="507"/>
    </row>
    <row r="152" spans="1:9" ht="45" customHeight="1" x14ac:dyDescent="0.2">
      <c r="A152" s="501" t="s">
        <v>206</v>
      </c>
      <c r="B152" s="502">
        <v>2100000</v>
      </c>
      <c r="C152" s="502">
        <v>412601</v>
      </c>
      <c r="D152" s="502">
        <v>70000</v>
      </c>
      <c r="E152" s="502">
        <v>2442601</v>
      </c>
      <c r="F152" s="502">
        <v>2442600.21</v>
      </c>
      <c r="G152" s="502">
        <v>2442600.21</v>
      </c>
      <c r="H152" s="514">
        <v>0.79</v>
      </c>
      <c r="I152" s="507"/>
    </row>
    <row r="153" spans="1:9" ht="45" customHeight="1" x14ac:dyDescent="0.2">
      <c r="A153" s="501" t="s">
        <v>206</v>
      </c>
      <c r="B153" s="502">
        <v>2100000</v>
      </c>
      <c r="C153" s="502">
        <v>412601</v>
      </c>
      <c r="D153" s="502">
        <v>70000</v>
      </c>
      <c r="E153" s="502">
        <v>2442601</v>
      </c>
      <c r="F153" s="502">
        <v>2442600.21</v>
      </c>
      <c r="G153" s="502">
        <v>2442600.21</v>
      </c>
      <c r="H153" s="514">
        <v>0.79</v>
      </c>
      <c r="I153" s="507"/>
    </row>
    <row r="154" spans="1:9" ht="45" customHeight="1" x14ac:dyDescent="0.2">
      <c r="A154" s="499" t="s">
        <v>248</v>
      </c>
      <c r="B154" s="500">
        <v>650000</v>
      </c>
      <c r="C154" s="500">
        <v>0</v>
      </c>
      <c r="D154" s="500">
        <v>0</v>
      </c>
      <c r="E154" s="500">
        <v>650000</v>
      </c>
      <c r="F154" s="500">
        <v>370671.29</v>
      </c>
      <c r="G154" s="500">
        <v>370671.29</v>
      </c>
      <c r="H154" s="513">
        <v>279328.71000000002</v>
      </c>
      <c r="I154" s="507"/>
    </row>
    <row r="155" spans="1:9" ht="45" customHeight="1" x14ac:dyDescent="0.2">
      <c r="A155" s="501" t="s">
        <v>206</v>
      </c>
      <c r="B155" s="502">
        <v>650000</v>
      </c>
      <c r="C155" s="502">
        <v>0</v>
      </c>
      <c r="D155" s="502">
        <v>0</v>
      </c>
      <c r="E155" s="502">
        <v>650000</v>
      </c>
      <c r="F155" s="502">
        <v>370671.29</v>
      </c>
      <c r="G155" s="502">
        <v>370671.29</v>
      </c>
      <c r="H155" s="514">
        <v>279328.71000000002</v>
      </c>
      <c r="I155" s="507"/>
    </row>
    <row r="156" spans="1:9" ht="45" customHeight="1" x14ac:dyDescent="0.2">
      <c r="A156" s="501" t="s">
        <v>206</v>
      </c>
      <c r="B156" s="502">
        <v>650000</v>
      </c>
      <c r="C156" s="502">
        <v>0</v>
      </c>
      <c r="D156" s="502">
        <v>0</v>
      </c>
      <c r="E156" s="502">
        <v>650000</v>
      </c>
      <c r="F156" s="502">
        <v>370671.29</v>
      </c>
      <c r="G156" s="502">
        <v>370671.29</v>
      </c>
      <c r="H156" s="514">
        <v>279328.71000000002</v>
      </c>
      <c r="I156" s="507"/>
    </row>
    <row r="157" spans="1:9" ht="90" customHeight="1" x14ac:dyDescent="0.2">
      <c r="A157" s="499" t="s">
        <v>258</v>
      </c>
      <c r="B157" s="500">
        <v>20000</v>
      </c>
      <c r="C157" s="500">
        <v>28500</v>
      </c>
      <c r="D157" s="500">
        <v>0</v>
      </c>
      <c r="E157" s="500">
        <v>48500</v>
      </c>
      <c r="F157" s="500">
        <v>44891.69</v>
      </c>
      <c r="G157" s="500">
        <v>44891.69</v>
      </c>
      <c r="H157" s="513">
        <v>3608.31</v>
      </c>
      <c r="I157" s="507"/>
    </row>
    <row r="158" spans="1:9" ht="45" customHeight="1" x14ac:dyDescent="0.2">
      <c r="A158" s="501" t="s">
        <v>206</v>
      </c>
      <c r="B158" s="502">
        <v>20000</v>
      </c>
      <c r="C158" s="502">
        <v>28500</v>
      </c>
      <c r="D158" s="502">
        <v>0</v>
      </c>
      <c r="E158" s="502">
        <v>48500</v>
      </c>
      <c r="F158" s="502">
        <v>44891.69</v>
      </c>
      <c r="G158" s="502">
        <v>44891.69</v>
      </c>
      <c r="H158" s="514">
        <v>3608.31</v>
      </c>
      <c r="I158" s="507"/>
    </row>
    <row r="159" spans="1:9" ht="45" customHeight="1" x14ac:dyDescent="0.2">
      <c r="A159" s="501" t="s">
        <v>206</v>
      </c>
      <c r="B159" s="502">
        <v>20000</v>
      </c>
      <c r="C159" s="502">
        <v>28500</v>
      </c>
      <c r="D159" s="502">
        <v>0</v>
      </c>
      <c r="E159" s="502">
        <v>48500</v>
      </c>
      <c r="F159" s="502">
        <v>44891.69</v>
      </c>
      <c r="G159" s="502">
        <v>44891.69</v>
      </c>
      <c r="H159" s="514">
        <v>3608.31</v>
      </c>
      <c r="I159" s="507"/>
    </row>
    <row r="160" spans="1:9" ht="56.25" customHeight="1" x14ac:dyDescent="0.2">
      <c r="A160" s="499" t="s">
        <v>214</v>
      </c>
      <c r="B160" s="500">
        <v>1000</v>
      </c>
      <c r="C160" s="500">
        <v>0</v>
      </c>
      <c r="D160" s="500">
        <v>0</v>
      </c>
      <c r="E160" s="500">
        <v>1000</v>
      </c>
      <c r="F160" s="500">
        <v>0</v>
      </c>
      <c r="G160" s="500">
        <v>0</v>
      </c>
      <c r="H160" s="513">
        <v>1000</v>
      </c>
      <c r="I160" s="507"/>
    </row>
    <row r="161" spans="1:9" ht="45" customHeight="1" x14ac:dyDescent="0.2">
      <c r="A161" s="501" t="s">
        <v>206</v>
      </c>
      <c r="B161" s="502">
        <v>1000</v>
      </c>
      <c r="C161" s="502">
        <v>0</v>
      </c>
      <c r="D161" s="502">
        <v>0</v>
      </c>
      <c r="E161" s="502">
        <v>1000</v>
      </c>
      <c r="F161" s="502">
        <v>0</v>
      </c>
      <c r="G161" s="502">
        <v>0</v>
      </c>
      <c r="H161" s="514">
        <v>1000</v>
      </c>
      <c r="I161" s="507"/>
    </row>
    <row r="162" spans="1:9" ht="45" customHeight="1" x14ac:dyDescent="0.2">
      <c r="A162" s="501" t="s">
        <v>206</v>
      </c>
      <c r="B162" s="502">
        <v>1000</v>
      </c>
      <c r="C162" s="502">
        <v>0</v>
      </c>
      <c r="D162" s="502">
        <v>0</v>
      </c>
      <c r="E162" s="502">
        <v>1000</v>
      </c>
      <c r="F162" s="502">
        <v>0</v>
      </c>
      <c r="G162" s="502">
        <v>0</v>
      </c>
      <c r="H162" s="514">
        <v>1000</v>
      </c>
      <c r="I162" s="507"/>
    </row>
    <row r="163" spans="1:9" ht="56.25" customHeight="1" x14ac:dyDescent="0.2">
      <c r="A163" s="499" t="s">
        <v>210</v>
      </c>
      <c r="B163" s="500">
        <v>850000</v>
      </c>
      <c r="C163" s="500">
        <v>670000</v>
      </c>
      <c r="D163" s="500">
        <v>0</v>
      </c>
      <c r="E163" s="500">
        <v>1520000</v>
      </c>
      <c r="F163" s="500">
        <v>1234373.29</v>
      </c>
      <c r="G163" s="500">
        <v>1152974.95</v>
      </c>
      <c r="H163" s="513">
        <v>285626.71000000002</v>
      </c>
      <c r="I163" s="507"/>
    </row>
    <row r="164" spans="1:9" ht="45" customHeight="1" x14ac:dyDescent="0.2">
      <c r="A164" s="501" t="s">
        <v>206</v>
      </c>
      <c r="B164" s="502">
        <v>850000</v>
      </c>
      <c r="C164" s="502">
        <v>670000</v>
      </c>
      <c r="D164" s="502">
        <v>0</v>
      </c>
      <c r="E164" s="502">
        <v>1520000</v>
      </c>
      <c r="F164" s="502">
        <v>1234373.29</v>
      </c>
      <c r="G164" s="502">
        <v>1152974.95</v>
      </c>
      <c r="H164" s="514">
        <v>285626.71000000002</v>
      </c>
      <c r="I164" s="507"/>
    </row>
    <row r="165" spans="1:9" ht="45" customHeight="1" x14ac:dyDescent="0.2">
      <c r="A165" s="501" t="s">
        <v>206</v>
      </c>
      <c r="B165" s="502">
        <v>850000</v>
      </c>
      <c r="C165" s="502">
        <v>670000</v>
      </c>
      <c r="D165" s="502">
        <v>0</v>
      </c>
      <c r="E165" s="502">
        <v>1520000</v>
      </c>
      <c r="F165" s="502">
        <v>1234373.29</v>
      </c>
      <c r="G165" s="502">
        <v>1152974.95</v>
      </c>
      <c r="H165" s="514">
        <v>285626.71000000002</v>
      </c>
      <c r="I165" s="507"/>
    </row>
    <row r="166" spans="1:9" ht="78.75" customHeight="1" x14ac:dyDescent="0.2">
      <c r="A166" s="499" t="s">
        <v>218</v>
      </c>
      <c r="B166" s="500">
        <v>500</v>
      </c>
      <c r="C166" s="500">
        <v>0</v>
      </c>
      <c r="D166" s="500">
        <v>0</v>
      </c>
      <c r="E166" s="500">
        <v>500</v>
      </c>
      <c r="F166" s="500">
        <v>0</v>
      </c>
      <c r="G166" s="500">
        <v>0</v>
      </c>
      <c r="H166" s="513">
        <v>500</v>
      </c>
      <c r="I166" s="507"/>
    </row>
    <row r="167" spans="1:9" ht="45" customHeight="1" x14ac:dyDescent="0.2">
      <c r="A167" s="501" t="s">
        <v>206</v>
      </c>
      <c r="B167" s="502">
        <v>500</v>
      </c>
      <c r="C167" s="502">
        <v>0</v>
      </c>
      <c r="D167" s="502">
        <v>0</v>
      </c>
      <c r="E167" s="502">
        <v>500</v>
      </c>
      <c r="F167" s="502">
        <v>0</v>
      </c>
      <c r="G167" s="502">
        <v>0</v>
      </c>
      <c r="H167" s="514">
        <v>500</v>
      </c>
      <c r="I167" s="507"/>
    </row>
    <row r="168" spans="1:9" ht="45" customHeight="1" x14ac:dyDescent="0.2">
      <c r="A168" s="501" t="s">
        <v>206</v>
      </c>
      <c r="B168" s="502">
        <v>500</v>
      </c>
      <c r="C168" s="502">
        <v>0</v>
      </c>
      <c r="D168" s="502">
        <v>0</v>
      </c>
      <c r="E168" s="502">
        <v>500</v>
      </c>
      <c r="F168" s="502">
        <v>0</v>
      </c>
      <c r="G168" s="502">
        <v>0</v>
      </c>
      <c r="H168" s="514">
        <v>500</v>
      </c>
      <c r="I168" s="507"/>
    </row>
    <row r="169" spans="1:9" ht="90" customHeight="1" x14ac:dyDescent="0.2">
      <c r="A169" s="499" t="s">
        <v>205</v>
      </c>
      <c r="B169" s="500">
        <v>2000</v>
      </c>
      <c r="C169" s="500">
        <v>0</v>
      </c>
      <c r="D169" s="500">
        <v>0</v>
      </c>
      <c r="E169" s="500">
        <v>2000</v>
      </c>
      <c r="F169" s="500">
        <v>0</v>
      </c>
      <c r="G169" s="500">
        <v>0</v>
      </c>
      <c r="H169" s="513">
        <v>2000</v>
      </c>
      <c r="I169" s="507"/>
    </row>
    <row r="170" spans="1:9" ht="45" customHeight="1" x14ac:dyDescent="0.2">
      <c r="A170" s="501" t="s">
        <v>206</v>
      </c>
      <c r="B170" s="502">
        <v>2000</v>
      </c>
      <c r="C170" s="502">
        <v>0</v>
      </c>
      <c r="D170" s="502">
        <v>0</v>
      </c>
      <c r="E170" s="502">
        <v>2000</v>
      </c>
      <c r="F170" s="502">
        <v>0</v>
      </c>
      <c r="G170" s="502">
        <v>0</v>
      </c>
      <c r="H170" s="514">
        <v>2000</v>
      </c>
      <c r="I170" s="507"/>
    </row>
    <row r="171" spans="1:9" ht="45" customHeight="1" x14ac:dyDescent="0.2">
      <c r="A171" s="501" t="s">
        <v>206</v>
      </c>
      <c r="B171" s="502">
        <v>2000</v>
      </c>
      <c r="C171" s="502">
        <v>0</v>
      </c>
      <c r="D171" s="502">
        <v>0</v>
      </c>
      <c r="E171" s="502">
        <v>2000</v>
      </c>
      <c r="F171" s="502">
        <v>0</v>
      </c>
      <c r="G171" s="502">
        <v>0</v>
      </c>
      <c r="H171" s="514">
        <v>2000</v>
      </c>
      <c r="I171" s="507"/>
    </row>
    <row r="172" spans="1:9" ht="90" customHeight="1" x14ac:dyDescent="0.2">
      <c r="A172" s="499" t="s">
        <v>207</v>
      </c>
      <c r="B172" s="500">
        <v>1950000</v>
      </c>
      <c r="C172" s="500">
        <v>3731000</v>
      </c>
      <c r="D172" s="500">
        <v>0</v>
      </c>
      <c r="E172" s="500">
        <v>5681000</v>
      </c>
      <c r="F172" s="500">
        <v>5005540.92</v>
      </c>
      <c r="G172" s="500">
        <v>4661747.82</v>
      </c>
      <c r="H172" s="513">
        <v>675459.08</v>
      </c>
      <c r="I172" s="507"/>
    </row>
    <row r="173" spans="1:9" ht="45" customHeight="1" x14ac:dyDescent="0.2">
      <c r="A173" s="501" t="s">
        <v>206</v>
      </c>
      <c r="B173" s="502">
        <v>1950000</v>
      </c>
      <c r="C173" s="502">
        <v>3731000</v>
      </c>
      <c r="D173" s="502">
        <v>0</v>
      </c>
      <c r="E173" s="502">
        <v>5681000</v>
      </c>
      <c r="F173" s="502">
        <v>5005540.92</v>
      </c>
      <c r="G173" s="502">
        <v>4661747.82</v>
      </c>
      <c r="H173" s="514">
        <v>675459.08</v>
      </c>
      <c r="I173" s="507"/>
    </row>
    <row r="174" spans="1:9" ht="45" customHeight="1" x14ac:dyDescent="0.2">
      <c r="A174" s="501" t="s">
        <v>206</v>
      </c>
      <c r="B174" s="502">
        <v>1950000</v>
      </c>
      <c r="C174" s="502">
        <v>3731000</v>
      </c>
      <c r="D174" s="502">
        <v>0</v>
      </c>
      <c r="E174" s="502">
        <v>5681000</v>
      </c>
      <c r="F174" s="502">
        <v>5005540.92</v>
      </c>
      <c r="G174" s="502">
        <v>4661747.82</v>
      </c>
      <c r="H174" s="514">
        <v>675459.08</v>
      </c>
      <c r="I174" s="507"/>
    </row>
    <row r="175" spans="1:9" ht="90" customHeight="1" x14ac:dyDescent="0.2">
      <c r="A175" s="499" t="s">
        <v>260</v>
      </c>
      <c r="B175" s="500">
        <v>500</v>
      </c>
      <c r="C175" s="500">
        <v>0</v>
      </c>
      <c r="D175" s="500">
        <v>0</v>
      </c>
      <c r="E175" s="500">
        <v>500</v>
      </c>
      <c r="F175" s="500">
        <v>0</v>
      </c>
      <c r="G175" s="500">
        <v>0</v>
      </c>
      <c r="H175" s="513">
        <v>500</v>
      </c>
      <c r="I175" s="507"/>
    </row>
    <row r="176" spans="1:9" ht="45" customHeight="1" x14ac:dyDescent="0.2">
      <c r="A176" s="501" t="s">
        <v>206</v>
      </c>
      <c r="B176" s="502">
        <v>500</v>
      </c>
      <c r="C176" s="502">
        <v>0</v>
      </c>
      <c r="D176" s="502">
        <v>0</v>
      </c>
      <c r="E176" s="502">
        <v>500</v>
      </c>
      <c r="F176" s="502">
        <v>0</v>
      </c>
      <c r="G176" s="502">
        <v>0</v>
      </c>
      <c r="H176" s="514">
        <v>500</v>
      </c>
      <c r="I176" s="507"/>
    </row>
    <row r="177" spans="1:9" ht="45" customHeight="1" x14ac:dyDescent="0.2">
      <c r="A177" s="501" t="s">
        <v>206</v>
      </c>
      <c r="B177" s="502">
        <v>500</v>
      </c>
      <c r="C177" s="502">
        <v>0</v>
      </c>
      <c r="D177" s="502">
        <v>0</v>
      </c>
      <c r="E177" s="502">
        <v>500</v>
      </c>
      <c r="F177" s="502">
        <v>0</v>
      </c>
      <c r="G177" s="502">
        <v>0</v>
      </c>
      <c r="H177" s="514">
        <v>500</v>
      </c>
      <c r="I177" s="507"/>
    </row>
    <row r="178" spans="1:9" ht="67.5" customHeight="1" x14ac:dyDescent="0.2">
      <c r="A178" s="499" t="s">
        <v>211</v>
      </c>
      <c r="B178" s="500">
        <v>5000</v>
      </c>
      <c r="C178" s="500">
        <v>0</v>
      </c>
      <c r="D178" s="500">
        <v>0</v>
      </c>
      <c r="E178" s="500">
        <v>5000</v>
      </c>
      <c r="F178" s="500">
        <v>0</v>
      </c>
      <c r="G178" s="500">
        <v>0</v>
      </c>
      <c r="H178" s="513">
        <v>5000</v>
      </c>
      <c r="I178" s="507"/>
    </row>
    <row r="179" spans="1:9" ht="45" customHeight="1" x14ac:dyDescent="0.2">
      <c r="A179" s="501" t="s">
        <v>206</v>
      </c>
      <c r="B179" s="502">
        <v>5000</v>
      </c>
      <c r="C179" s="502">
        <v>0</v>
      </c>
      <c r="D179" s="502">
        <v>0</v>
      </c>
      <c r="E179" s="502">
        <v>5000</v>
      </c>
      <c r="F179" s="502">
        <v>0</v>
      </c>
      <c r="G179" s="502">
        <v>0</v>
      </c>
      <c r="H179" s="514">
        <v>5000</v>
      </c>
      <c r="I179" s="507"/>
    </row>
    <row r="180" spans="1:9" ht="45" customHeight="1" x14ac:dyDescent="0.2">
      <c r="A180" s="501" t="s">
        <v>206</v>
      </c>
      <c r="B180" s="502">
        <v>5000</v>
      </c>
      <c r="C180" s="502">
        <v>0</v>
      </c>
      <c r="D180" s="502">
        <v>0</v>
      </c>
      <c r="E180" s="502">
        <v>5000</v>
      </c>
      <c r="F180" s="502">
        <v>0</v>
      </c>
      <c r="G180" s="502">
        <v>0</v>
      </c>
      <c r="H180" s="514">
        <v>5000</v>
      </c>
      <c r="I180" s="507"/>
    </row>
    <row r="181" spans="1:9" ht="33.75" customHeight="1" x14ac:dyDescent="0.2">
      <c r="A181" s="491" t="s">
        <v>572</v>
      </c>
      <c r="B181" s="492">
        <v>4983000</v>
      </c>
      <c r="C181" s="492">
        <v>1040600</v>
      </c>
      <c r="D181" s="492">
        <v>315000</v>
      </c>
      <c r="E181" s="492">
        <v>5708600</v>
      </c>
      <c r="F181" s="492">
        <v>1542294.18</v>
      </c>
      <c r="G181" s="492">
        <v>1447325.04</v>
      </c>
      <c r="H181" s="509">
        <v>4166305.82</v>
      </c>
      <c r="I181" s="507"/>
    </row>
    <row r="182" spans="1:9" ht="56.25" customHeight="1" x14ac:dyDescent="0.2">
      <c r="A182" s="493" t="s">
        <v>573</v>
      </c>
      <c r="B182" s="494">
        <v>4983000</v>
      </c>
      <c r="C182" s="494">
        <v>1040600</v>
      </c>
      <c r="D182" s="494">
        <v>315000</v>
      </c>
      <c r="E182" s="494">
        <v>5708600</v>
      </c>
      <c r="F182" s="494">
        <v>1542294.18</v>
      </c>
      <c r="G182" s="494">
        <v>1447325.04</v>
      </c>
      <c r="H182" s="510">
        <v>4166305.82</v>
      </c>
      <c r="I182" s="507"/>
    </row>
    <row r="183" spans="1:9" ht="45" customHeight="1" x14ac:dyDescent="0.2">
      <c r="A183" s="495" t="s">
        <v>360</v>
      </c>
      <c r="B183" s="496">
        <v>2000000</v>
      </c>
      <c r="C183" s="496">
        <v>0</v>
      </c>
      <c r="D183" s="496">
        <v>0</v>
      </c>
      <c r="E183" s="496">
        <v>2000000</v>
      </c>
      <c r="F183" s="496">
        <v>0</v>
      </c>
      <c r="G183" s="496">
        <v>0</v>
      </c>
      <c r="H183" s="511">
        <v>2000000</v>
      </c>
      <c r="I183" s="507"/>
    </row>
    <row r="184" spans="1:9" ht="90" customHeight="1" x14ac:dyDescent="0.2">
      <c r="A184" s="497" t="s">
        <v>574</v>
      </c>
      <c r="B184" s="498">
        <v>2000000</v>
      </c>
      <c r="C184" s="498">
        <v>0</v>
      </c>
      <c r="D184" s="498">
        <v>0</v>
      </c>
      <c r="E184" s="498">
        <v>2000000</v>
      </c>
      <c r="F184" s="498">
        <v>0</v>
      </c>
      <c r="G184" s="498">
        <v>0</v>
      </c>
      <c r="H184" s="512">
        <v>2000000</v>
      </c>
      <c r="I184" s="507"/>
    </row>
    <row r="185" spans="1:9" x14ac:dyDescent="0.2">
      <c r="A185" s="499" t="s">
        <v>204</v>
      </c>
      <c r="B185" s="500">
        <v>2000000</v>
      </c>
      <c r="C185" s="500">
        <v>0</v>
      </c>
      <c r="D185" s="500">
        <v>0</v>
      </c>
      <c r="E185" s="500">
        <v>2000000</v>
      </c>
      <c r="F185" s="500">
        <v>0</v>
      </c>
      <c r="G185" s="500">
        <v>0</v>
      </c>
      <c r="H185" s="513">
        <v>2000000</v>
      </c>
      <c r="I185" s="507"/>
    </row>
    <row r="186" spans="1:9" ht="45" customHeight="1" x14ac:dyDescent="0.2">
      <c r="A186" s="499" t="s">
        <v>237</v>
      </c>
      <c r="B186" s="500">
        <v>2000000</v>
      </c>
      <c r="C186" s="500">
        <v>0</v>
      </c>
      <c r="D186" s="500">
        <v>0</v>
      </c>
      <c r="E186" s="500">
        <v>2000000</v>
      </c>
      <c r="F186" s="500">
        <v>0</v>
      </c>
      <c r="G186" s="500">
        <v>0</v>
      </c>
      <c r="H186" s="513">
        <v>2000000</v>
      </c>
      <c r="I186" s="507"/>
    </row>
    <row r="187" spans="1:9" ht="56.25" customHeight="1" x14ac:dyDescent="0.2">
      <c r="A187" s="501" t="s">
        <v>569</v>
      </c>
      <c r="B187" s="502">
        <v>2000000</v>
      </c>
      <c r="C187" s="502">
        <v>0</v>
      </c>
      <c r="D187" s="502">
        <v>0</v>
      </c>
      <c r="E187" s="502">
        <v>2000000</v>
      </c>
      <c r="F187" s="502">
        <v>0</v>
      </c>
      <c r="G187" s="502">
        <v>0</v>
      </c>
      <c r="H187" s="514">
        <v>2000000</v>
      </c>
      <c r="I187" s="507"/>
    </row>
    <row r="188" spans="1:9" ht="56.25" customHeight="1" x14ac:dyDescent="0.2">
      <c r="A188" s="501" t="s">
        <v>569</v>
      </c>
      <c r="B188" s="502">
        <v>2000000</v>
      </c>
      <c r="C188" s="502">
        <v>0</v>
      </c>
      <c r="D188" s="502">
        <v>0</v>
      </c>
      <c r="E188" s="502">
        <v>2000000</v>
      </c>
      <c r="F188" s="502">
        <v>0</v>
      </c>
      <c r="G188" s="502">
        <v>0</v>
      </c>
      <c r="H188" s="514">
        <v>2000000</v>
      </c>
      <c r="I188" s="507"/>
    </row>
    <row r="189" spans="1:9" ht="56.25" customHeight="1" x14ac:dyDescent="0.2">
      <c r="A189" s="495" t="s">
        <v>322</v>
      </c>
      <c r="B189" s="496">
        <v>2983000</v>
      </c>
      <c r="C189" s="496">
        <v>1040600</v>
      </c>
      <c r="D189" s="496">
        <v>315000</v>
      </c>
      <c r="E189" s="496">
        <v>3708600</v>
      </c>
      <c r="F189" s="496">
        <v>1542294.18</v>
      </c>
      <c r="G189" s="496">
        <v>1447325.04</v>
      </c>
      <c r="H189" s="511">
        <v>2166305.8199999998</v>
      </c>
      <c r="I189" s="507"/>
    </row>
    <row r="190" spans="1:9" ht="90" customHeight="1" x14ac:dyDescent="0.2">
      <c r="A190" s="497" t="s">
        <v>575</v>
      </c>
      <c r="B190" s="498">
        <v>250000</v>
      </c>
      <c r="C190" s="498">
        <v>0</v>
      </c>
      <c r="D190" s="498">
        <v>200000</v>
      </c>
      <c r="E190" s="498">
        <v>50000</v>
      </c>
      <c r="F190" s="498">
        <v>0</v>
      </c>
      <c r="G190" s="498">
        <v>0</v>
      </c>
      <c r="H190" s="512">
        <v>50000</v>
      </c>
      <c r="I190" s="507"/>
    </row>
    <row r="191" spans="1:9" x14ac:dyDescent="0.2">
      <c r="A191" s="499" t="s">
        <v>204</v>
      </c>
      <c r="B191" s="500">
        <v>250000</v>
      </c>
      <c r="C191" s="500">
        <v>0</v>
      </c>
      <c r="D191" s="500">
        <v>200000</v>
      </c>
      <c r="E191" s="500">
        <v>50000</v>
      </c>
      <c r="F191" s="500">
        <v>0</v>
      </c>
      <c r="G191" s="500">
        <v>0</v>
      </c>
      <c r="H191" s="513">
        <v>50000</v>
      </c>
      <c r="I191" s="507"/>
    </row>
    <row r="192" spans="1:9" ht="45" customHeight="1" x14ac:dyDescent="0.2">
      <c r="A192" s="499" t="s">
        <v>237</v>
      </c>
      <c r="B192" s="500">
        <v>250000</v>
      </c>
      <c r="C192" s="500">
        <v>0</v>
      </c>
      <c r="D192" s="500">
        <v>200000</v>
      </c>
      <c r="E192" s="500">
        <v>50000</v>
      </c>
      <c r="F192" s="500">
        <v>0</v>
      </c>
      <c r="G192" s="500">
        <v>0</v>
      </c>
      <c r="H192" s="513">
        <v>50000</v>
      </c>
      <c r="I192" s="507"/>
    </row>
    <row r="193" spans="1:9" ht="45" customHeight="1" x14ac:dyDescent="0.2">
      <c r="A193" s="501" t="s">
        <v>206</v>
      </c>
      <c r="B193" s="502">
        <v>250000</v>
      </c>
      <c r="C193" s="502">
        <v>0</v>
      </c>
      <c r="D193" s="502">
        <v>200000</v>
      </c>
      <c r="E193" s="502">
        <v>50000</v>
      </c>
      <c r="F193" s="502">
        <v>0</v>
      </c>
      <c r="G193" s="502">
        <v>0</v>
      </c>
      <c r="H193" s="514">
        <v>50000</v>
      </c>
      <c r="I193" s="507"/>
    </row>
    <row r="194" spans="1:9" ht="45" customHeight="1" x14ac:dyDescent="0.2">
      <c r="A194" s="501" t="s">
        <v>206</v>
      </c>
      <c r="B194" s="502">
        <v>250000</v>
      </c>
      <c r="C194" s="502">
        <v>0</v>
      </c>
      <c r="D194" s="502">
        <v>200000</v>
      </c>
      <c r="E194" s="502">
        <v>50000</v>
      </c>
      <c r="F194" s="502">
        <v>0</v>
      </c>
      <c r="G194" s="502">
        <v>0</v>
      </c>
      <c r="H194" s="514">
        <v>50000</v>
      </c>
      <c r="I194" s="507"/>
    </row>
    <row r="195" spans="1:9" ht="78.75" customHeight="1" x14ac:dyDescent="0.2">
      <c r="A195" s="497" t="s">
        <v>576</v>
      </c>
      <c r="B195" s="498">
        <v>150000</v>
      </c>
      <c r="C195" s="498">
        <v>0</v>
      </c>
      <c r="D195" s="498">
        <v>115000</v>
      </c>
      <c r="E195" s="498">
        <v>35000</v>
      </c>
      <c r="F195" s="498">
        <v>0</v>
      </c>
      <c r="G195" s="498">
        <v>0</v>
      </c>
      <c r="H195" s="512">
        <v>35000</v>
      </c>
      <c r="I195" s="507"/>
    </row>
    <row r="196" spans="1:9" x14ac:dyDescent="0.2">
      <c r="A196" s="499" t="s">
        <v>204</v>
      </c>
      <c r="B196" s="500">
        <v>150000</v>
      </c>
      <c r="C196" s="500">
        <v>0</v>
      </c>
      <c r="D196" s="500">
        <v>115000</v>
      </c>
      <c r="E196" s="500">
        <v>35000</v>
      </c>
      <c r="F196" s="500">
        <v>0</v>
      </c>
      <c r="G196" s="500">
        <v>0</v>
      </c>
      <c r="H196" s="513">
        <v>35000</v>
      </c>
      <c r="I196" s="507"/>
    </row>
    <row r="197" spans="1:9" ht="45" customHeight="1" x14ac:dyDescent="0.2">
      <c r="A197" s="499" t="s">
        <v>237</v>
      </c>
      <c r="B197" s="500">
        <v>150000</v>
      </c>
      <c r="C197" s="500">
        <v>0</v>
      </c>
      <c r="D197" s="500">
        <v>115000</v>
      </c>
      <c r="E197" s="500">
        <v>35000</v>
      </c>
      <c r="F197" s="500">
        <v>0</v>
      </c>
      <c r="G197" s="500">
        <v>0</v>
      </c>
      <c r="H197" s="513">
        <v>35000</v>
      </c>
      <c r="I197" s="507"/>
    </row>
    <row r="198" spans="1:9" ht="45" customHeight="1" x14ac:dyDescent="0.2">
      <c r="A198" s="501" t="s">
        <v>206</v>
      </c>
      <c r="B198" s="502">
        <v>150000</v>
      </c>
      <c r="C198" s="502">
        <v>0</v>
      </c>
      <c r="D198" s="502">
        <v>115000</v>
      </c>
      <c r="E198" s="502">
        <v>35000</v>
      </c>
      <c r="F198" s="502">
        <v>0</v>
      </c>
      <c r="G198" s="502">
        <v>0</v>
      </c>
      <c r="H198" s="514">
        <v>35000</v>
      </c>
      <c r="I198" s="507"/>
    </row>
    <row r="199" spans="1:9" ht="45" customHeight="1" x14ac:dyDescent="0.2">
      <c r="A199" s="501" t="s">
        <v>206</v>
      </c>
      <c r="B199" s="502">
        <v>150000</v>
      </c>
      <c r="C199" s="502">
        <v>0</v>
      </c>
      <c r="D199" s="502">
        <v>115000</v>
      </c>
      <c r="E199" s="502">
        <v>35000</v>
      </c>
      <c r="F199" s="502">
        <v>0</v>
      </c>
      <c r="G199" s="502">
        <v>0</v>
      </c>
      <c r="H199" s="514">
        <v>35000</v>
      </c>
      <c r="I199" s="507"/>
    </row>
    <row r="200" spans="1:9" ht="90" customHeight="1" x14ac:dyDescent="0.2">
      <c r="A200" s="497" t="s">
        <v>577</v>
      </c>
      <c r="B200" s="498">
        <v>2000000</v>
      </c>
      <c r="C200" s="498">
        <v>0</v>
      </c>
      <c r="D200" s="498">
        <v>0</v>
      </c>
      <c r="E200" s="498">
        <v>2000000</v>
      </c>
      <c r="F200" s="498">
        <v>0</v>
      </c>
      <c r="G200" s="498">
        <v>0</v>
      </c>
      <c r="H200" s="512">
        <v>2000000</v>
      </c>
      <c r="I200" s="507"/>
    </row>
    <row r="201" spans="1:9" x14ac:dyDescent="0.2">
      <c r="A201" s="499" t="s">
        <v>204</v>
      </c>
      <c r="B201" s="500">
        <v>2000000</v>
      </c>
      <c r="C201" s="500">
        <v>0</v>
      </c>
      <c r="D201" s="500">
        <v>0</v>
      </c>
      <c r="E201" s="500">
        <v>2000000</v>
      </c>
      <c r="F201" s="500">
        <v>0</v>
      </c>
      <c r="G201" s="500">
        <v>0</v>
      </c>
      <c r="H201" s="513">
        <v>2000000</v>
      </c>
      <c r="I201" s="507"/>
    </row>
    <row r="202" spans="1:9" ht="45" customHeight="1" x14ac:dyDescent="0.2">
      <c r="A202" s="499" t="s">
        <v>237</v>
      </c>
      <c r="B202" s="500">
        <v>2000000</v>
      </c>
      <c r="C202" s="500">
        <v>0</v>
      </c>
      <c r="D202" s="500">
        <v>0</v>
      </c>
      <c r="E202" s="500">
        <v>2000000</v>
      </c>
      <c r="F202" s="500">
        <v>0</v>
      </c>
      <c r="G202" s="500">
        <v>0</v>
      </c>
      <c r="H202" s="513">
        <v>2000000</v>
      </c>
      <c r="I202" s="507"/>
    </row>
    <row r="203" spans="1:9" ht="56.25" customHeight="1" x14ac:dyDescent="0.2">
      <c r="A203" s="501" t="s">
        <v>569</v>
      </c>
      <c r="B203" s="502">
        <v>2000000</v>
      </c>
      <c r="C203" s="502">
        <v>0</v>
      </c>
      <c r="D203" s="502">
        <v>0</v>
      </c>
      <c r="E203" s="502">
        <v>2000000</v>
      </c>
      <c r="F203" s="502">
        <v>0</v>
      </c>
      <c r="G203" s="502">
        <v>0</v>
      </c>
      <c r="H203" s="514">
        <v>2000000</v>
      </c>
      <c r="I203" s="507"/>
    </row>
    <row r="204" spans="1:9" ht="56.25" customHeight="1" x14ac:dyDescent="0.2">
      <c r="A204" s="501" t="s">
        <v>569</v>
      </c>
      <c r="B204" s="502">
        <v>2000000</v>
      </c>
      <c r="C204" s="502">
        <v>0</v>
      </c>
      <c r="D204" s="502">
        <v>0</v>
      </c>
      <c r="E204" s="502">
        <v>2000000</v>
      </c>
      <c r="F204" s="502">
        <v>0</v>
      </c>
      <c r="G204" s="502">
        <v>0</v>
      </c>
      <c r="H204" s="514">
        <v>2000000</v>
      </c>
      <c r="I204" s="507"/>
    </row>
    <row r="205" spans="1:9" ht="123.75" customHeight="1" x14ac:dyDescent="0.2">
      <c r="A205" s="497" t="s">
        <v>578</v>
      </c>
      <c r="B205" s="498">
        <v>583000</v>
      </c>
      <c r="C205" s="498">
        <v>1040600</v>
      </c>
      <c r="D205" s="498">
        <v>0</v>
      </c>
      <c r="E205" s="498">
        <v>1623600</v>
      </c>
      <c r="F205" s="498">
        <v>1542294.18</v>
      </c>
      <c r="G205" s="498">
        <v>1447325.04</v>
      </c>
      <c r="H205" s="512">
        <v>81305.820000000007</v>
      </c>
      <c r="I205" s="507"/>
    </row>
    <row r="206" spans="1:9" x14ac:dyDescent="0.2">
      <c r="A206" s="499" t="s">
        <v>204</v>
      </c>
      <c r="B206" s="500">
        <v>583000</v>
      </c>
      <c r="C206" s="500">
        <v>1040600</v>
      </c>
      <c r="D206" s="500">
        <v>0</v>
      </c>
      <c r="E206" s="500">
        <v>1623600</v>
      </c>
      <c r="F206" s="500">
        <v>1542294.18</v>
      </c>
      <c r="G206" s="500">
        <v>1447325.04</v>
      </c>
      <c r="H206" s="513">
        <v>81305.820000000007</v>
      </c>
      <c r="I206" s="507"/>
    </row>
    <row r="207" spans="1:9" ht="56.25" customHeight="1" x14ac:dyDescent="0.2">
      <c r="A207" s="499" t="s">
        <v>210</v>
      </c>
      <c r="B207" s="500">
        <v>83000</v>
      </c>
      <c r="C207" s="500">
        <v>0</v>
      </c>
      <c r="D207" s="500">
        <v>0</v>
      </c>
      <c r="E207" s="500">
        <v>83000</v>
      </c>
      <c r="F207" s="500">
        <v>23982.34</v>
      </c>
      <c r="G207" s="500">
        <v>23982.34</v>
      </c>
      <c r="H207" s="513">
        <v>59017.66</v>
      </c>
      <c r="I207" s="507"/>
    </row>
    <row r="208" spans="1:9" ht="45" customHeight="1" x14ac:dyDescent="0.2">
      <c r="A208" s="501" t="s">
        <v>206</v>
      </c>
      <c r="B208" s="502">
        <v>83000</v>
      </c>
      <c r="C208" s="502">
        <v>0</v>
      </c>
      <c r="D208" s="502">
        <v>0</v>
      </c>
      <c r="E208" s="502">
        <v>83000</v>
      </c>
      <c r="F208" s="502">
        <v>23982.34</v>
      </c>
      <c r="G208" s="502">
        <v>23982.34</v>
      </c>
      <c r="H208" s="514">
        <v>59017.66</v>
      </c>
      <c r="I208" s="507"/>
    </row>
    <row r="209" spans="1:9" ht="45" customHeight="1" x14ac:dyDescent="0.2">
      <c r="A209" s="501" t="s">
        <v>206</v>
      </c>
      <c r="B209" s="502">
        <v>83000</v>
      </c>
      <c r="C209" s="502">
        <v>0</v>
      </c>
      <c r="D209" s="502">
        <v>0</v>
      </c>
      <c r="E209" s="502">
        <v>83000</v>
      </c>
      <c r="F209" s="502">
        <v>23982.34</v>
      </c>
      <c r="G209" s="502">
        <v>23982.34</v>
      </c>
      <c r="H209" s="514">
        <v>59017.66</v>
      </c>
      <c r="I209" s="507"/>
    </row>
    <row r="210" spans="1:9" ht="90" customHeight="1" x14ac:dyDescent="0.2">
      <c r="A210" s="499" t="s">
        <v>207</v>
      </c>
      <c r="B210" s="500">
        <v>500000</v>
      </c>
      <c r="C210" s="500">
        <v>1040600</v>
      </c>
      <c r="D210" s="500">
        <v>0</v>
      </c>
      <c r="E210" s="500">
        <v>1540600</v>
      </c>
      <c r="F210" s="500">
        <v>1518311.84</v>
      </c>
      <c r="G210" s="500">
        <v>1423342.7</v>
      </c>
      <c r="H210" s="513">
        <v>22288.16</v>
      </c>
      <c r="I210" s="507"/>
    </row>
    <row r="211" spans="1:9" ht="45" customHeight="1" x14ac:dyDescent="0.2">
      <c r="A211" s="501" t="s">
        <v>206</v>
      </c>
      <c r="B211" s="502">
        <v>500000</v>
      </c>
      <c r="C211" s="502">
        <v>1040600</v>
      </c>
      <c r="D211" s="502">
        <v>0</v>
      </c>
      <c r="E211" s="502">
        <v>1540600</v>
      </c>
      <c r="F211" s="502">
        <v>1518311.84</v>
      </c>
      <c r="G211" s="502">
        <v>1423342.7</v>
      </c>
      <c r="H211" s="514">
        <v>22288.16</v>
      </c>
      <c r="I211" s="507"/>
    </row>
    <row r="212" spans="1:9" ht="45" customHeight="1" x14ac:dyDescent="0.2">
      <c r="A212" s="501" t="s">
        <v>206</v>
      </c>
      <c r="B212" s="502">
        <v>500000</v>
      </c>
      <c r="C212" s="502">
        <v>1040600</v>
      </c>
      <c r="D212" s="502">
        <v>0</v>
      </c>
      <c r="E212" s="502">
        <v>1540600</v>
      </c>
      <c r="F212" s="502">
        <v>1518311.84</v>
      </c>
      <c r="G212" s="502">
        <v>1423342.7</v>
      </c>
      <c r="H212" s="514">
        <v>22288.16</v>
      </c>
      <c r="I212" s="507"/>
    </row>
    <row r="213" spans="1:9" ht="22.5" customHeight="1" x14ac:dyDescent="0.2">
      <c r="A213" s="491" t="s">
        <v>579</v>
      </c>
      <c r="B213" s="492">
        <v>2900000</v>
      </c>
      <c r="C213" s="492">
        <v>3170253.51</v>
      </c>
      <c r="D213" s="492">
        <v>112000</v>
      </c>
      <c r="E213" s="492">
        <v>5958253.5099999998</v>
      </c>
      <c r="F213" s="492">
        <v>5510961.4400000004</v>
      </c>
      <c r="G213" s="492">
        <v>4419874.96</v>
      </c>
      <c r="H213" s="509">
        <v>447292.07</v>
      </c>
      <c r="I213" s="507"/>
    </row>
    <row r="214" spans="1:9" ht="45" customHeight="1" x14ac:dyDescent="0.2">
      <c r="A214" s="493" t="s">
        <v>580</v>
      </c>
      <c r="B214" s="494">
        <v>2900000</v>
      </c>
      <c r="C214" s="494">
        <v>3170253.51</v>
      </c>
      <c r="D214" s="494">
        <v>112000</v>
      </c>
      <c r="E214" s="494">
        <v>5958253.5099999998</v>
      </c>
      <c r="F214" s="494">
        <v>5510961.4400000004</v>
      </c>
      <c r="G214" s="494">
        <v>4419874.96</v>
      </c>
      <c r="H214" s="510">
        <v>447292.07</v>
      </c>
      <c r="I214" s="507"/>
    </row>
    <row r="215" spans="1:9" ht="45" customHeight="1" x14ac:dyDescent="0.2">
      <c r="A215" s="495" t="s">
        <v>360</v>
      </c>
      <c r="B215" s="496">
        <v>2900000</v>
      </c>
      <c r="C215" s="496">
        <v>3170253.51</v>
      </c>
      <c r="D215" s="496">
        <v>112000</v>
      </c>
      <c r="E215" s="496">
        <v>5958253.5099999998</v>
      </c>
      <c r="F215" s="496">
        <v>5510961.4400000004</v>
      </c>
      <c r="G215" s="496">
        <v>4419874.96</v>
      </c>
      <c r="H215" s="511">
        <v>447292.07</v>
      </c>
      <c r="I215" s="507"/>
    </row>
    <row r="216" spans="1:9" ht="101.25" customHeight="1" x14ac:dyDescent="0.2">
      <c r="A216" s="497" t="s">
        <v>581</v>
      </c>
      <c r="B216" s="498">
        <v>200000</v>
      </c>
      <c r="C216" s="498">
        <v>996253.51</v>
      </c>
      <c r="D216" s="498">
        <v>112000</v>
      </c>
      <c r="E216" s="498">
        <v>1084253.51</v>
      </c>
      <c r="F216" s="498">
        <v>1065193.8600000001</v>
      </c>
      <c r="G216" s="498">
        <v>186546.24</v>
      </c>
      <c r="H216" s="512">
        <v>19059.650000000001</v>
      </c>
      <c r="I216" s="507"/>
    </row>
    <row r="217" spans="1:9" x14ac:dyDescent="0.2">
      <c r="A217" s="499" t="s">
        <v>204</v>
      </c>
      <c r="B217" s="500">
        <v>200000</v>
      </c>
      <c r="C217" s="500">
        <v>996253.51</v>
      </c>
      <c r="D217" s="500">
        <v>112000</v>
      </c>
      <c r="E217" s="500">
        <v>1084253.51</v>
      </c>
      <c r="F217" s="500">
        <v>1065193.8600000001</v>
      </c>
      <c r="G217" s="500">
        <v>186546.24</v>
      </c>
      <c r="H217" s="513">
        <v>19059.650000000001</v>
      </c>
      <c r="I217" s="507"/>
    </row>
    <row r="218" spans="1:9" ht="45" customHeight="1" x14ac:dyDescent="0.2">
      <c r="A218" s="499" t="s">
        <v>237</v>
      </c>
      <c r="B218" s="500">
        <v>200000</v>
      </c>
      <c r="C218" s="500">
        <v>996253.51</v>
      </c>
      <c r="D218" s="500">
        <v>112000</v>
      </c>
      <c r="E218" s="500">
        <v>1084253.51</v>
      </c>
      <c r="F218" s="500">
        <v>1065193.8600000001</v>
      </c>
      <c r="G218" s="500">
        <v>186546.24</v>
      </c>
      <c r="H218" s="513">
        <v>19059.650000000001</v>
      </c>
      <c r="I218" s="507"/>
    </row>
    <row r="219" spans="1:9" ht="45" customHeight="1" x14ac:dyDescent="0.2">
      <c r="A219" s="501" t="s">
        <v>206</v>
      </c>
      <c r="B219" s="502">
        <v>200000</v>
      </c>
      <c r="C219" s="502">
        <v>996253.51</v>
      </c>
      <c r="D219" s="502">
        <v>112000</v>
      </c>
      <c r="E219" s="502">
        <v>1084253.51</v>
      </c>
      <c r="F219" s="502">
        <v>1065193.8600000001</v>
      </c>
      <c r="G219" s="502">
        <v>186546.24</v>
      </c>
      <c r="H219" s="514">
        <v>19059.650000000001</v>
      </c>
      <c r="I219" s="507"/>
    </row>
    <row r="220" spans="1:9" ht="45" customHeight="1" x14ac:dyDescent="0.2">
      <c r="A220" s="501" t="s">
        <v>206</v>
      </c>
      <c r="B220" s="502">
        <v>200000</v>
      </c>
      <c r="C220" s="502">
        <v>996253.51</v>
      </c>
      <c r="D220" s="502">
        <v>112000</v>
      </c>
      <c r="E220" s="502">
        <v>1084253.51</v>
      </c>
      <c r="F220" s="502">
        <v>1065193.8600000001</v>
      </c>
      <c r="G220" s="502">
        <v>186546.24</v>
      </c>
      <c r="H220" s="514">
        <v>19059.650000000001</v>
      </c>
      <c r="I220" s="507"/>
    </row>
    <row r="221" spans="1:9" ht="78.75" customHeight="1" x14ac:dyDescent="0.2">
      <c r="A221" s="497" t="s">
        <v>582</v>
      </c>
      <c r="B221" s="498">
        <v>2700000</v>
      </c>
      <c r="C221" s="498">
        <v>2174000</v>
      </c>
      <c r="D221" s="498">
        <v>0</v>
      </c>
      <c r="E221" s="498">
        <v>4874000</v>
      </c>
      <c r="F221" s="498">
        <v>4445767.58</v>
      </c>
      <c r="G221" s="498">
        <v>4233328.72</v>
      </c>
      <c r="H221" s="512">
        <v>428232.42</v>
      </c>
      <c r="I221" s="507"/>
    </row>
    <row r="222" spans="1:9" x14ac:dyDescent="0.2">
      <c r="A222" s="499" t="s">
        <v>204</v>
      </c>
      <c r="B222" s="500">
        <v>2700000</v>
      </c>
      <c r="C222" s="500">
        <v>2174000</v>
      </c>
      <c r="D222" s="500">
        <v>0</v>
      </c>
      <c r="E222" s="500">
        <v>4874000</v>
      </c>
      <c r="F222" s="500">
        <v>4445767.58</v>
      </c>
      <c r="G222" s="500">
        <v>4233328.72</v>
      </c>
      <c r="H222" s="513">
        <v>428232.42</v>
      </c>
      <c r="I222" s="507"/>
    </row>
    <row r="223" spans="1:9" ht="90" customHeight="1" x14ac:dyDescent="0.2">
      <c r="A223" s="499" t="s">
        <v>207</v>
      </c>
      <c r="B223" s="500">
        <v>2700000</v>
      </c>
      <c r="C223" s="500">
        <v>2174000</v>
      </c>
      <c r="D223" s="500">
        <v>0</v>
      </c>
      <c r="E223" s="500">
        <v>4874000</v>
      </c>
      <c r="F223" s="500">
        <v>4445767.58</v>
      </c>
      <c r="G223" s="500">
        <v>4233328.72</v>
      </c>
      <c r="H223" s="513">
        <v>428232.42</v>
      </c>
      <c r="I223" s="507"/>
    </row>
    <row r="224" spans="1:9" ht="45" customHeight="1" x14ac:dyDescent="0.2">
      <c r="A224" s="501" t="s">
        <v>206</v>
      </c>
      <c r="B224" s="502">
        <v>900000</v>
      </c>
      <c r="C224" s="502">
        <v>2174000</v>
      </c>
      <c r="D224" s="502">
        <v>0</v>
      </c>
      <c r="E224" s="502">
        <v>3074000</v>
      </c>
      <c r="F224" s="502">
        <v>2848024.12</v>
      </c>
      <c r="G224" s="502">
        <v>2793276.08</v>
      </c>
      <c r="H224" s="514">
        <v>225975.88</v>
      </c>
      <c r="I224" s="507"/>
    </row>
    <row r="225" spans="1:9" ht="112.5" customHeight="1" x14ac:dyDescent="0.2">
      <c r="A225" s="501" t="s">
        <v>583</v>
      </c>
      <c r="B225" s="502">
        <v>1800000</v>
      </c>
      <c r="C225" s="502">
        <v>0</v>
      </c>
      <c r="D225" s="502">
        <v>0</v>
      </c>
      <c r="E225" s="502">
        <v>1800000</v>
      </c>
      <c r="F225" s="502">
        <v>1597743.46</v>
      </c>
      <c r="G225" s="502">
        <v>1440052.64</v>
      </c>
      <c r="H225" s="514">
        <v>202256.54</v>
      </c>
      <c r="I225" s="507"/>
    </row>
    <row r="226" spans="1:9" ht="45" customHeight="1" x14ac:dyDescent="0.2">
      <c r="A226" s="501" t="s">
        <v>206</v>
      </c>
      <c r="B226" s="502">
        <v>2700000</v>
      </c>
      <c r="C226" s="502">
        <v>2174000</v>
      </c>
      <c r="D226" s="502">
        <v>0</v>
      </c>
      <c r="E226" s="502">
        <v>4874000</v>
      </c>
      <c r="F226" s="502">
        <v>4445767.58</v>
      </c>
      <c r="G226" s="502">
        <v>4233328.72</v>
      </c>
      <c r="H226" s="514">
        <v>428232.42</v>
      </c>
      <c r="I226" s="507"/>
    </row>
    <row r="227" spans="1:9" ht="22.5" customHeight="1" x14ac:dyDescent="0.2">
      <c r="A227" s="491" t="s">
        <v>584</v>
      </c>
      <c r="B227" s="492">
        <v>21798478.75</v>
      </c>
      <c r="C227" s="492">
        <v>36920426.200000003</v>
      </c>
      <c r="D227" s="492">
        <v>1200000</v>
      </c>
      <c r="E227" s="492">
        <v>57518904.950000003</v>
      </c>
      <c r="F227" s="492">
        <v>42165653.649999999</v>
      </c>
      <c r="G227" s="492">
        <v>32597308.059999999</v>
      </c>
      <c r="H227" s="509">
        <v>15353251.300000001</v>
      </c>
      <c r="I227" s="507"/>
    </row>
    <row r="228" spans="1:9" ht="45" customHeight="1" x14ac:dyDescent="0.2">
      <c r="A228" s="493" t="s">
        <v>585</v>
      </c>
      <c r="B228" s="494">
        <v>21798478.75</v>
      </c>
      <c r="C228" s="494">
        <v>36920426.200000003</v>
      </c>
      <c r="D228" s="494">
        <v>1200000</v>
      </c>
      <c r="E228" s="494">
        <v>57518904.950000003</v>
      </c>
      <c r="F228" s="494">
        <v>42165653.649999999</v>
      </c>
      <c r="G228" s="494">
        <v>32597308.059999999</v>
      </c>
      <c r="H228" s="510">
        <v>15353251.300000001</v>
      </c>
      <c r="I228" s="507"/>
    </row>
    <row r="229" spans="1:9" ht="67.5" customHeight="1" x14ac:dyDescent="0.2">
      <c r="A229" s="495" t="s">
        <v>586</v>
      </c>
      <c r="B229" s="496">
        <v>11798478.75</v>
      </c>
      <c r="C229" s="496">
        <v>36472171</v>
      </c>
      <c r="D229" s="496">
        <v>1200000</v>
      </c>
      <c r="E229" s="496">
        <v>47070649.75</v>
      </c>
      <c r="F229" s="496">
        <v>41717398.450000003</v>
      </c>
      <c r="G229" s="496">
        <v>32149052.859999999</v>
      </c>
      <c r="H229" s="511">
        <v>5353251.3</v>
      </c>
      <c r="I229" s="507"/>
    </row>
    <row r="230" spans="1:9" ht="90" customHeight="1" x14ac:dyDescent="0.2">
      <c r="A230" s="497" t="s">
        <v>587</v>
      </c>
      <c r="B230" s="498">
        <v>4780228.75</v>
      </c>
      <c r="C230" s="498">
        <v>18022853</v>
      </c>
      <c r="D230" s="498">
        <v>200000</v>
      </c>
      <c r="E230" s="498">
        <v>22603081.75</v>
      </c>
      <c r="F230" s="498">
        <v>18365875.41</v>
      </c>
      <c r="G230" s="498">
        <v>16179877.59</v>
      </c>
      <c r="H230" s="512">
        <v>4237206.34</v>
      </c>
      <c r="I230" s="507"/>
    </row>
    <row r="231" spans="1:9" x14ac:dyDescent="0.2">
      <c r="A231" s="499" t="s">
        <v>204</v>
      </c>
      <c r="B231" s="500">
        <v>4780228.75</v>
      </c>
      <c r="C231" s="500">
        <v>18022853</v>
      </c>
      <c r="D231" s="500">
        <v>200000</v>
      </c>
      <c r="E231" s="500">
        <v>22603081.75</v>
      </c>
      <c r="F231" s="500">
        <v>18365875.41</v>
      </c>
      <c r="G231" s="500">
        <v>16179877.59</v>
      </c>
      <c r="H231" s="513">
        <v>4237206.34</v>
      </c>
      <c r="I231" s="507"/>
    </row>
    <row r="232" spans="1:9" ht="45" customHeight="1" x14ac:dyDescent="0.2">
      <c r="A232" s="499" t="s">
        <v>237</v>
      </c>
      <c r="B232" s="500">
        <v>4780228.75</v>
      </c>
      <c r="C232" s="500">
        <v>17764403</v>
      </c>
      <c r="D232" s="500">
        <v>200000</v>
      </c>
      <c r="E232" s="500">
        <v>22344631.75</v>
      </c>
      <c r="F232" s="500">
        <v>18107425.41</v>
      </c>
      <c r="G232" s="500">
        <v>15921427.59</v>
      </c>
      <c r="H232" s="513">
        <v>4237206.34</v>
      </c>
      <c r="I232" s="507"/>
    </row>
    <row r="233" spans="1:9" ht="45" customHeight="1" x14ac:dyDescent="0.2">
      <c r="A233" s="501" t="s">
        <v>206</v>
      </c>
      <c r="B233" s="502">
        <v>216253.75</v>
      </c>
      <c r="C233" s="502">
        <v>17764403</v>
      </c>
      <c r="D233" s="502">
        <v>0</v>
      </c>
      <c r="E233" s="502">
        <v>17980656.75</v>
      </c>
      <c r="F233" s="502">
        <v>17980655.850000001</v>
      </c>
      <c r="G233" s="502">
        <v>15921427.59</v>
      </c>
      <c r="H233" s="514">
        <v>0.9</v>
      </c>
      <c r="I233" s="507"/>
    </row>
    <row r="234" spans="1:9" ht="90" customHeight="1" x14ac:dyDescent="0.2">
      <c r="A234" s="501" t="s">
        <v>588</v>
      </c>
      <c r="B234" s="502">
        <v>108000</v>
      </c>
      <c r="C234" s="502">
        <v>0</v>
      </c>
      <c r="D234" s="502">
        <v>0</v>
      </c>
      <c r="E234" s="502">
        <v>108000</v>
      </c>
      <c r="F234" s="502">
        <v>0</v>
      </c>
      <c r="G234" s="502">
        <v>0</v>
      </c>
      <c r="H234" s="514">
        <v>108000</v>
      </c>
      <c r="I234" s="507"/>
    </row>
    <row r="235" spans="1:9" ht="146.25" customHeight="1" x14ac:dyDescent="0.2">
      <c r="A235" s="501" t="s">
        <v>517</v>
      </c>
      <c r="B235" s="502">
        <v>4455975</v>
      </c>
      <c r="C235" s="502">
        <v>0</v>
      </c>
      <c r="D235" s="502">
        <v>200000</v>
      </c>
      <c r="E235" s="502">
        <v>4255975</v>
      </c>
      <c r="F235" s="502">
        <v>126769.56</v>
      </c>
      <c r="G235" s="502">
        <v>0</v>
      </c>
      <c r="H235" s="514">
        <v>4129205.44</v>
      </c>
      <c r="I235" s="507"/>
    </row>
    <row r="236" spans="1:9" ht="146.25" customHeight="1" x14ac:dyDescent="0.2">
      <c r="A236" s="501" t="s">
        <v>517</v>
      </c>
      <c r="B236" s="502">
        <v>4780228.75</v>
      </c>
      <c r="C236" s="502">
        <v>17764403</v>
      </c>
      <c r="D236" s="502">
        <v>200000</v>
      </c>
      <c r="E236" s="502">
        <v>22344631.75</v>
      </c>
      <c r="F236" s="502">
        <v>18107425.41</v>
      </c>
      <c r="G236" s="502">
        <v>15921427.59</v>
      </c>
      <c r="H236" s="514">
        <v>4237206.34</v>
      </c>
      <c r="I236" s="507"/>
    </row>
    <row r="237" spans="1:9" ht="45" customHeight="1" x14ac:dyDescent="0.2">
      <c r="A237" s="499" t="s">
        <v>238</v>
      </c>
      <c r="B237" s="500">
        <v>0</v>
      </c>
      <c r="C237" s="500">
        <v>258450</v>
      </c>
      <c r="D237" s="500">
        <v>0</v>
      </c>
      <c r="E237" s="500">
        <v>258450</v>
      </c>
      <c r="F237" s="500">
        <v>258450</v>
      </c>
      <c r="G237" s="500">
        <v>258450</v>
      </c>
      <c r="H237" s="513">
        <v>0</v>
      </c>
      <c r="I237" s="507"/>
    </row>
    <row r="238" spans="1:9" ht="45" customHeight="1" x14ac:dyDescent="0.2">
      <c r="A238" s="501" t="s">
        <v>206</v>
      </c>
      <c r="B238" s="502">
        <v>0</v>
      </c>
      <c r="C238" s="502">
        <v>258450</v>
      </c>
      <c r="D238" s="502">
        <v>0</v>
      </c>
      <c r="E238" s="502">
        <v>258450</v>
      </c>
      <c r="F238" s="502">
        <v>258450</v>
      </c>
      <c r="G238" s="502">
        <v>258450</v>
      </c>
      <c r="H238" s="514">
        <v>0</v>
      </c>
      <c r="I238" s="507"/>
    </row>
    <row r="239" spans="1:9" ht="45" customHeight="1" x14ac:dyDescent="0.2">
      <c r="A239" s="501" t="s">
        <v>206</v>
      </c>
      <c r="B239" s="502">
        <v>0</v>
      </c>
      <c r="C239" s="502">
        <v>258450</v>
      </c>
      <c r="D239" s="502">
        <v>0</v>
      </c>
      <c r="E239" s="502">
        <v>258450</v>
      </c>
      <c r="F239" s="502">
        <v>258450</v>
      </c>
      <c r="G239" s="502">
        <v>258450</v>
      </c>
      <c r="H239" s="514">
        <v>0</v>
      </c>
      <c r="I239" s="507"/>
    </row>
    <row r="240" spans="1:9" ht="78.75" customHeight="1" x14ac:dyDescent="0.2">
      <c r="A240" s="497" t="s">
        <v>589</v>
      </c>
      <c r="B240" s="498">
        <v>80000</v>
      </c>
      <c r="C240" s="498">
        <v>16602400</v>
      </c>
      <c r="D240" s="498">
        <v>0</v>
      </c>
      <c r="E240" s="498">
        <v>16682400</v>
      </c>
      <c r="F240" s="498">
        <v>16682378.91</v>
      </c>
      <c r="G240" s="498">
        <v>9462491.6199999992</v>
      </c>
      <c r="H240" s="512">
        <v>21.09</v>
      </c>
      <c r="I240" s="507"/>
    </row>
    <row r="241" spans="1:9" x14ac:dyDescent="0.2">
      <c r="A241" s="499" t="s">
        <v>204</v>
      </c>
      <c r="B241" s="500">
        <v>80000</v>
      </c>
      <c r="C241" s="500">
        <v>16602400</v>
      </c>
      <c r="D241" s="500">
        <v>0</v>
      </c>
      <c r="E241" s="500">
        <v>16682400</v>
      </c>
      <c r="F241" s="500">
        <v>16682378.91</v>
      </c>
      <c r="G241" s="500">
        <v>9462491.6199999992</v>
      </c>
      <c r="H241" s="513">
        <v>21.09</v>
      </c>
      <c r="I241" s="507"/>
    </row>
    <row r="242" spans="1:9" ht="45" customHeight="1" x14ac:dyDescent="0.2">
      <c r="A242" s="499" t="s">
        <v>237</v>
      </c>
      <c r="B242" s="500">
        <v>80000</v>
      </c>
      <c r="C242" s="500">
        <v>16602400</v>
      </c>
      <c r="D242" s="500">
        <v>0</v>
      </c>
      <c r="E242" s="500">
        <v>16682400</v>
      </c>
      <c r="F242" s="500">
        <v>16682378.91</v>
      </c>
      <c r="G242" s="500">
        <v>9462491.6199999992</v>
      </c>
      <c r="H242" s="513">
        <v>21.09</v>
      </c>
      <c r="I242" s="507"/>
    </row>
    <row r="243" spans="1:9" ht="45" customHeight="1" x14ac:dyDescent="0.2">
      <c r="A243" s="501" t="s">
        <v>206</v>
      </c>
      <c r="B243" s="502">
        <v>80000</v>
      </c>
      <c r="C243" s="502">
        <v>16602400</v>
      </c>
      <c r="D243" s="502">
        <v>0</v>
      </c>
      <c r="E243" s="502">
        <v>16682400</v>
      </c>
      <c r="F243" s="502">
        <v>16682378.91</v>
      </c>
      <c r="G243" s="502">
        <v>9462491.6199999992</v>
      </c>
      <c r="H243" s="514">
        <v>21.09</v>
      </c>
      <c r="I243" s="507"/>
    </row>
    <row r="244" spans="1:9" ht="45" customHeight="1" x14ac:dyDescent="0.2">
      <c r="A244" s="501" t="s">
        <v>206</v>
      </c>
      <c r="B244" s="502">
        <v>80000</v>
      </c>
      <c r="C244" s="502">
        <v>16602400</v>
      </c>
      <c r="D244" s="502">
        <v>0</v>
      </c>
      <c r="E244" s="502">
        <v>16682400</v>
      </c>
      <c r="F244" s="502">
        <v>16682378.91</v>
      </c>
      <c r="G244" s="502">
        <v>9462491.6199999992</v>
      </c>
      <c r="H244" s="514">
        <v>21.09</v>
      </c>
      <c r="I244" s="507"/>
    </row>
    <row r="245" spans="1:9" ht="101.25" customHeight="1" x14ac:dyDescent="0.2">
      <c r="A245" s="497" t="s">
        <v>590</v>
      </c>
      <c r="B245" s="498">
        <v>6807000</v>
      </c>
      <c r="C245" s="498">
        <v>916918</v>
      </c>
      <c r="D245" s="498">
        <v>1000000</v>
      </c>
      <c r="E245" s="498">
        <v>6723918</v>
      </c>
      <c r="F245" s="498">
        <v>5734676.5</v>
      </c>
      <c r="G245" s="498">
        <v>5696424.21</v>
      </c>
      <c r="H245" s="512">
        <v>989241.5</v>
      </c>
      <c r="I245" s="507"/>
    </row>
    <row r="246" spans="1:9" x14ac:dyDescent="0.2">
      <c r="A246" s="499" t="s">
        <v>204</v>
      </c>
      <c r="B246" s="500">
        <v>6807000</v>
      </c>
      <c r="C246" s="500">
        <v>916918</v>
      </c>
      <c r="D246" s="500">
        <v>1000000</v>
      </c>
      <c r="E246" s="500">
        <v>6723918</v>
      </c>
      <c r="F246" s="500">
        <v>5734676.5</v>
      </c>
      <c r="G246" s="500">
        <v>5696424.21</v>
      </c>
      <c r="H246" s="513">
        <v>989241.5</v>
      </c>
      <c r="I246" s="507"/>
    </row>
    <row r="247" spans="1:9" ht="78.75" customHeight="1" x14ac:dyDescent="0.2">
      <c r="A247" s="499" t="s">
        <v>221</v>
      </c>
      <c r="B247" s="500">
        <v>450000</v>
      </c>
      <c r="C247" s="500">
        <v>117471</v>
      </c>
      <c r="D247" s="500">
        <v>0</v>
      </c>
      <c r="E247" s="500">
        <v>567471</v>
      </c>
      <c r="F247" s="500">
        <v>567470.09</v>
      </c>
      <c r="G247" s="500">
        <v>561986.9</v>
      </c>
      <c r="H247" s="513">
        <v>0.91</v>
      </c>
      <c r="I247" s="507"/>
    </row>
    <row r="248" spans="1:9" ht="45" customHeight="1" x14ac:dyDescent="0.2">
      <c r="A248" s="501" t="s">
        <v>206</v>
      </c>
      <c r="B248" s="502">
        <v>450000</v>
      </c>
      <c r="C248" s="502">
        <v>117471</v>
      </c>
      <c r="D248" s="502">
        <v>0</v>
      </c>
      <c r="E248" s="502">
        <v>567471</v>
      </c>
      <c r="F248" s="502">
        <v>567470.09</v>
      </c>
      <c r="G248" s="502">
        <v>561986.9</v>
      </c>
      <c r="H248" s="514">
        <v>0.91</v>
      </c>
      <c r="I248" s="507"/>
    </row>
    <row r="249" spans="1:9" ht="45" customHeight="1" x14ac:dyDescent="0.2">
      <c r="A249" s="501" t="s">
        <v>206</v>
      </c>
      <c r="B249" s="502">
        <v>450000</v>
      </c>
      <c r="C249" s="502">
        <v>117471</v>
      </c>
      <c r="D249" s="502">
        <v>0</v>
      </c>
      <c r="E249" s="502">
        <v>567471</v>
      </c>
      <c r="F249" s="502">
        <v>567470.09</v>
      </c>
      <c r="G249" s="502">
        <v>561986.9</v>
      </c>
      <c r="H249" s="514">
        <v>0.91</v>
      </c>
      <c r="I249" s="507"/>
    </row>
    <row r="250" spans="1:9" ht="90" customHeight="1" x14ac:dyDescent="0.2">
      <c r="A250" s="499" t="s">
        <v>209</v>
      </c>
      <c r="B250" s="500">
        <v>1050000</v>
      </c>
      <c r="C250" s="500">
        <v>108000</v>
      </c>
      <c r="D250" s="500">
        <v>0</v>
      </c>
      <c r="E250" s="500">
        <v>1158000</v>
      </c>
      <c r="F250" s="500">
        <v>1126980.31</v>
      </c>
      <c r="G250" s="500">
        <v>1124965.8899999999</v>
      </c>
      <c r="H250" s="513">
        <v>31019.69</v>
      </c>
      <c r="I250" s="507"/>
    </row>
    <row r="251" spans="1:9" ht="45" customHeight="1" x14ac:dyDescent="0.2">
      <c r="A251" s="501" t="s">
        <v>206</v>
      </c>
      <c r="B251" s="502">
        <v>1050000</v>
      </c>
      <c r="C251" s="502">
        <v>108000</v>
      </c>
      <c r="D251" s="502">
        <v>0</v>
      </c>
      <c r="E251" s="502">
        <v>1158000</v>
      </c>
      <c r="F251" s="502">
        <v>1126980.31</v>
      </c>
      <c r="G251" s="502">
        <v>1124965.8899999999</v>
      </c>
      <c r="H251" s="514">
        <v>31019.69</v>
      </c>
      <c r="I251" s="507"/>
    </row>
    <row r="252" spans="1:9" ht="45" customHeight="1" x14ac:dyDescent="0.2">
      <c r="A252" s="501" t="s">
        <v>206</v>
      </c>
      <c r="B252" s="502">
        <v>1050000</v>
      </c>
      <c r="C252" s="502">
        <v>108000</v>
      </c>
      <c r="D252" s="502">
        <v>0</v>
      </c>
      <c r="E252" s="502">
        <v>1158000</v>
      </c>
      <c r="F252" s="502">
        <v>1126980.31</v>
      </c>
      <c r="G252" s="502">
        <v>1124965.8899999999</v>
      </c>
      <c r="H252" s="514">
        <v>31019.69</v>
      </c>
      <c r="I252" s="507"/>
    </row>
    <row r="253" spans="1:9" ht="45" customHeight="1" x14ac:dyDescent="0.2">
      <c r="A253" s="499" t="s">
        <v>248</v>
      </c>
      <c r="B253" s="500">
        <v>380000</v>
      </c>
      <c r="C253" s="500">
        <v>30447</v>
      </c>
      <c r="D253" s="500">
        <v>0</v>
      </c>
      <c r="E253" s="500">
        <v>410447</v>
      </c>
      <c r="F253" s="500">
        <v>410446.08000000002</v>
      </c>
      <c r="G253" s="500">
        <v>410446.08000000002</v>
      </c>
      <c r="H253" s="513">
        <v>0.92</v>
      </c>
      <c r="I253" s="507"/>
    </row>
    <row r="254" spans="1:9" ht="45" customHeight="1" x14ac:dyDescent="0.2">
      <c r="A254" s="501" t="s">
        <v>206</v>
      </c>
      <c r="B254" s="502">
        <v>380000</v>
      </c>
      <c r="C254" s="502">
        <v>30447</v>
      </c>
      <c r="D254" s="502">
        <v>0</v>
      </c>
      <c r="E254" s="502">
        <v>410447</v>
      </c>
      <c r="F254" s="502">
        <v>410446.08000000002</v>
      </c>
      <c r="G254" s="502">
        <v>410446.08000000002</v>
      </c>
      <c r="H254" s="514">
        <v>0.92</v>
      </c>
      <c r="I254" s="507"/>
    </row>
    <row r="255" spans="1:9" ht="45" customHeight="1" x14ac:dyDescent="0.2">
      <c r="A255" s="501" t="s">
        <v>206</v>
      </c>
      <c r="B255" s="502">
        <v>380000</v>
      </c>
      <c r="C255" s="502">
        <v>30447</v>
      </c>
      <c r="D255" s="502">
        <v>0</v>
      </c>
      <c r="E255" s="502">
        <v>410447</v>
      </c>
      <c r="F255" s="502">
        <v>410446.08000000002</v>
      </c>
      <c r="G255" s="502">
        <v>410446.08000000002</v>
      </c>
      <c r="H255" s="514">
        <v>0.92</v>
      </c>
      <c r="I255" s="507"/>
    </row>
    <row r="256" spans="1:9" ht="90" customHeight="1" x14ac:dyDescent="0.2">
      <c r="A256" s="499" t="s">
        <v>258</v>
      </c>
      <c r="B256" s="500">
        <v>20000</v>
      </c>
      <c r="C256" s="500">
        <v>66000</v>
      </c>
      <c r="D256" s="500">
        <v>0</v>
      </c>
      <c r="E256" s="500">
        <v>86000</v>
      </c>
      <c r="F256" s="500">
        <v>84564.83</v>
      </c>
      <c r="G256" s="500">
        <v>84564.83</v>
      </c>
      <c r="H256" s="513">
        <v>1435.17</v>
      </c>
      <c r="I256" s="507"/>
    </row>
    <row r="257" spans="1:9" ht="45" customHeight="1" x14ac:dyDescent="0.2">
      <c r="A257" s="501" t="s">
        <v>206</v>
      </c>
      <c r="B257" s="502">
        <v>20000</v>
      </c>
      <c r="C257" s="502">
        <v>66000</v>
      </c>
      <c r="D257" s="502">
        <v>0</v>
      </c>
      <c r="E257" s="502">
        <v>86000</v>
      </c>
      <c r="F257" s="502">
        <v>84564.83</v>
      </c>
      <c r="G257" s="502">
        <v>84564.83</v>
      </c>
      <c r="H257" s="514">
        <v>1435.17</v>
      </c>
      <c r="I257" s="507"/>
    </row>
    <row r="258" spans="1:9" ht="45" customHeight="1" x14ac:dyDescent="0.2">
      <c r="A258" s="501" t="s">
        <v>206</v>
      </c>
      <c r="B258" s="502">
        <v>20000</v>
      </c>
      <c r="C258" s="502">
        <v>66000</v>
      </c>
      <c r="D258" s="502">
        <v>0</v>
      </c>
      <c r="E258" s="502">
        <v>86000</v>
      </c>
      <c r="F258" s="502">
        <v>84564.83</v>
      </c>
      <c r="G258" s="502">
        <v>84564.83</v>
      </c>
      <c r="H258" s="514">
        <v>1435.17</v>
      </c>
      <c r="I258" s="507"/>
    </row>
    <row r="259" spans="1:9" ht="56.25" customHeight="1" x14ac:dyDescent="0.2">
      <c r="A259" s="499" t="s">
        <v>214</v>
      </c>
      <c r="B259" s="500">
        <v>1000</v>
      </c>
      <c r="C259" s="500">
        <v>0</v>
      </c>
      <c r="D259" s="500">
        <v>0</v>
      </c>
      <c r="E259" s="500">
        <v>1000</v>
      </c>
      <c r="F259" s="500">
        <v>0</v>
      </c>
      <c r="G259" s="500">
        <v>0</v>
      </c>
      <c r="H259" s="513">
        <v>1000</v>
      </c>
      <c r="I259" s="507"/>
    </row>
    <row r="260" spans="1:9" ht="45" customHeight="1" x14ac:dyDescent="0.2">
      <c r="A260" s="501" t="s">
        <v>206</v>
      </c>
      <c r="B260" s="502">
        <v>1000</v>
      </c>
      <c r="C260" s="502">
        <v>0</v>
      </c>
      <c r="D260" s="502">
        <v>0</v>
      </c>
      <c r="E260" s="502">
        <v>1000</v>
      </c>
      <c r="F260" s="502">
        <v>0</v>
      </c>
      <c r="G260" s="502">
        <v>0</v>
      </c>
      <c r="H260" s="514">
        <v>1000</v>
      </c>
      <c r="I260" s="507"/>
    </row>
    <row r="261" spans="1:9" ht="45" customHeight="1" x14ac:dyDescent="0.2">
      <c r="A261" s="501" t="s">
        <v>206</v>
      </c>
      <c r="B261" s="502">
        <v>1000</v>
      </c>
      <c r="C261" s="502">
        <v>0</v>
      </c>
      <c r="D261" s="502">
        <v>0</v>
      </c>
      <c r="E261" s="502">
        <v>1000</v>
      </c>
      <c r="F261" s="502">
        <v>0</v>
      </c>
      <c r="G261" s="502">
        <v>0</v>
      </c>
      <c r="H261" s="514">
        <v>1000</v>
      </c>
      <c r="I261" s="507"/>
    </row>
    <row r="262" spans="1:9" ht="56.25" customHeight="1" x14ac:dyDescent="0.2">
      <c r="A262" s="499" t="s">
        <v>210</v>
      </c>
      <c r="B262" s="500">
        <v>4100000</v>
      </c>
      <c r="C262" s="500">
        <v>595000</v>
      </c>
      <c r="D262" s="500">
        <v>1000000</v>
      </c>
      <c r="E262" s="500">
        <v>3695000</v>
      </c>
      <c r="F262" s="500">
        <v>3041158.76</v>
      </c>
      <c r="G262" s="500">
        <v>3012116.7</v>
      </c>
      <c r="H262" s="513">
        <v>653841.24</v>
      </c>
      <c r="I262" s="507"/>
    </row>
    <row r="263" spans="1:9" ht="45" customHeight="1" x14ac:dyDescent="0.2">
      <c r="A263" s="501" t="s">
        <v>206</v>
      </c>
      <c r="B263" s="502">
        <v>4100000</v>
      </c>
      <c r="C263" s="502">
        <v>595000</v>
      </c>
      <c r="D263" s="502">
        <v>1000000</v>
      </c>
      <c r="E263" s="502">
        <v>3695000</v>
      </c>
      <c r="F263" s="502">
        <v>3041158.76</v>
      </c>
      <c r="G263" s="502">
        <v>3012116.7</v>
      </c>
      <c r="H263" s="514">
        <v>653841.24</v>
      </c>
      <c r="I263" s="507"/>
    </row>
    <row r="264" spans="1:9" ht="45" customHeight="1" x14ac:dyDescent="0.2">
      <c r="A264" s="501" t="s">
        <v>206</v>
      </c>
      <c r="B264" s="502">
        <v>4100000</v>
      </c>
      <c r="C264" s="502">
        <v>595000</v>
      </c>
      <c r="D264" s="502">
        <v>1000000</v>
      </c>
      <c r="E264" s="502">
        <v>3695000</v>
      </c>
      <c r="F264" s="502">
        <v>3041158.76</v>
      </c>
      <c r="G264" s="502">
        <v>3012116.7</v>
      </c>
      <c r="H264" s="514">
        <v>653841.24</v>
      </c>
      <c r="I264" s="507"/>
    </row>
    <row r="265" spans="1:9" ht="90" customHeight="1" x14ac:dyDescent="0.2">
      <c r="A265" s="499" t="s">
        <v>205</v>
      </c>
      <c r="B265" s="500">
        <v>5000</v>
      </c>
      <c r="C265" s="500">
        <v>0</v>
      </c>
      <c r="D265" s="500">
        <v>0</v>
      </c>
      <c r="E265" s="500">
        <v>5000</v>
      </c>
      <c r="F265" s="500">
        <v>0</v>
      </c>
      <c r="G265" s="500">
        <v>0</v>
      </c>
      <c r="H265" s="513">
        <v>5000</v>
      </c>
      <c r="I265" s="507"/>
    </row>
    <row r="266" spans="1:9" ht="45" customHeight="1" x14ac:dyDescent="0.2">
      <c r="A266" s="501" t="s">
        <v>206</v>
      </c>
      <c r="B266" s="502">
        <v>5000</v>
      </c>
      <c r="C266" s="502">
        <v>0</v>
      </c>
      <c r="D266" s="502">
        <v>0</v>
      </c>
      <c r="E266" s="502">
        <v>5000</v>
      </c>
      <c r="F266" s="502">
        <v>0</v>
      </c>
      <c r="G266" s="502">
        <v>0</v>
      </c>
      <c r="H266" s="514">
        <v>5000</v>
      </c>
      <c r="I266" s="507"/>
    </row>
    <row r="267" spans="1:9" ht="45" customHeight="1" x14ac:dyDescent="0.2">
      <c r="A267" s="501" t="s">
        <v>206</v>
      </c>
      <c r="B267" s="502">
        <v>5000</v>
      </c>
      <c r="C267" s="502">
        <v>0</v>
      </c>
      <c r="D267" s="502">
        <v>0</v>
      </c>
      <c r="E267" s="502">
        <v>5000</v>
      </c>
      <c r="F267" s="502">
        <v>0</v>
      </c>
      <c r="G267" s="502">
        <v>0</v>
      </c>
      <c r="H267" s="514">
        <v>5000</v>
      </c>
      <c r="I267" s="507"/>
    </row>
    <row r="268" spans="1:9" ht="90" customHeight="1" x14ac:dyDescent="0.2">
      <c r="A268" s="499" t="s">
        <v>207</v>
      </c>
      <c r="B268" s="500">
        <v>800000</v>
      </c>
      <c r="C268" s="500">
        <v>0</v>
      </c>
      <c r="D268" s="500">
        <v>0</v>
      </c>
      <c r="E268" s="500">
        <v>800000</v>
      </c>
      <c r="F268" s="500">
        <v>504056.43</v>
      </c>
      <c r="G268" s="500">
        <v>502343.81</v>
      </c>
      <c r="H268" s="513">
        <v>295943.57</v>
      </c>
      <c r="I268" s="507"/>
    </row>
    <row r="269" spans="1:9" ht="45" customHeight="1" x14ac:dyDescent="0.2">
      <c r="A269" s="501" t="s">
        <v>206</v>
      </c>
      <c r="B269" s="502">
        <v>800000</v>
      </c>
      <c r="C269" s="502">
        <v>0</v>
      </c>
      <c r="D269" s="502">
        <v>0</v>
      </c>
      <c r="E269" s="502">
        <v>800000</v>
      </c>
      <c r="F269" s="502">
        <v>504056.43</v>
      </c>
      <c r="G269" s="502">
        <v>502343.81</v>
      </c>
      <c r="H269" s="514">
        <v>295943.57</v>
      </c>
      <c r="I269" s="507"/>
    </row>
    <row r="270" spans="1:9" ht="45" customHeight="1" x14ac:dyDescent="0.2">
      <c r="A270" s="501" t="s">
        <v>206</v>
      </c>
      <c r="B270" s="502">
        <v>800000</v>
      </c>
      <c r="C270" s="502">
        <v>0</v>
      </c>
      <c r="D270" s="502">
        <v>0</v>
      </c>
      <c r="E270" s="502">
        <v>800000</v>
      </c>
      <c r="F270" s="502">
        <v>504056.43</v>
      </c>
      <c r="G270" s="502">
        <v>502343.81</v>
      </c>
      <c r="H270" s="514">
        <v>295943.57</v>
      </c>
      <c r="I270" s="507"/>
    </row>
    <row r="271" spans="1:9" ht="90" customHeight="1" x14ac:dyDescent="0.2">
      <c r="A271" s="499" t="s">
        <v>260</v>
      </c>
      <c r="B271" s="500">
        <v>1000</v>
      </c>
      <c r="C271" s="500">
        <v>0</v>
      </c>
      <c r="D271" s="500">
        <v>0</v>
      </c>
      <c r="E271" s="500">
        <v>1000</v>
      </c>
      <c r="F271" s="500">
        <v>0</v>
      </c>
      <c r="G271" s="500">
        <v>0</v>
      </c>
      <c r="H271" s="513">
        <v>1000</v>
      </c>
      <c r="I271" s="507"/>
    </row>
    <row r="272" spans="1:9" ht="45" customHeight="1" x14ac:dyDescent="0.2">
      <c r="A272" s="501" t="s">
        <v>206</v>
      </c>
      <c r="B272" s="502">
        <v>1000</v>
      </c>
      <c r="C272" s="502">
        <v>0</v>
      </c>
      <c r="D272" s="502">
        <v>0</v>
      </c>
      <c r="E272" s="502">
        <v>1000</v>
      </c>
      <c r="F272" s="502">
        <v>0</v>
      </c>
      <c r="G272" s="502">
        <v>0</v>
      </c>
      <c r="H272" s="514">
        <v>1000</v>
      </c>
      <c r="I272" s="507"/>
    </row>
    <row r="273" spans="1:9" ht="45" customHeight="1" x14ac:dyDescent="0.2">
      <c r="A273" s="501" t="s">
        <v>206</v>
      </c>
      <c r="B273" s="502">
        <v>1000</v>
      </c>
      <c r="C273" s="502">
        <v>0</v>
      </c>
      <c r="D273" s="502">
        <v>0</v>
      </c>
      <c r="E273" s="502">
        <v>1000</v>
      </c>
      <c r="F273" s="502">
        <v>0</v>
      </c>
      <c r="G273" s="502">
        <v>0</v>
      </c>
      <c r="H273" s="514">
        <v>1000</v>
      </c>
      <c r="I273" s="507"/>
    </row>
    <row r="274" spans="1:9" ht="78.75" customHeight="1" x14ac:dyDescent="0.2">
      <c r="A274" s="497" t="s">
        <v>591</v>
      </c>
      <c r="B274" s="498">
        <v>131250</v>
      </c>
      <c r="C274" s="498">
        <v>930000</v>
      </c>
      <c r="D274" s="498">
        <v>0</v>
      </c>
      <c r="E274" s="498">
        <v>1061250</v>
      </c>
      <c r="F274" s="498">
        <v>934467.63</v>
      </c>
      <c r="G274" s="498">
        <v>810259.44</v>
      </c>
      <c r="H274" s="512">
        <v>126782.37</v>
      </c>
      <c r="I274" s="507"/>
    </row>
    <row r="275" spans="1:9" x14ac:dyDescent="0.2">
      <c r="A275" s="499" t="s">
        <v>204</v>
      </c>
      <c r="B275" s="500">
        <v>131250</v>
      </c>
      <c r="C275" s="500">
        <v>930000</v>
      </c>
      <c r="D275" s="500">
        <v>0</v>
      </c>
      <c r="E275" s="500">
        <v>1061250</v>
      </c>
      <c r="F275" s="500">
        <v>934467.63</v>
      </c>
      <c r="G275" s="500">
        <v>810259.44</v>
      </c>
      <c r="H275" s="513">
        <v>126782.37</v>
      </c>
      <c r="I275" s="507"/>
    </row>
    <row r="276" spans="1:9" ht="90" customHeight="1" x14ac:dyDescent="0.2">
      <c r="A276" s="499" t="s">
        <v>207</v>
      </c>
      <c r="B276" s="500">
        <v>131250</v>
      </c>
      <c r="C276" s="500">
        <v>930000</v>
      </c>
      <c r="D276" s="500">
        <v>0</v>
      </c>
      <c r="E276" s="500">
        <v>1061250</v>
      </c>
      <c r="F276" s="500">
        <v>934467.63</v>
      </c>
      <c r="G276" s="500">
        <v>810259.44</v>
      </c>
      <c r="H276" s="513">
        <v>126782.37</v>
      </c>
      <c r="I276" s="507"/>
    </row>
    <row r="277" spans="1:9" ht="45" customHeight="1" x14ac:dyDescent="0.2">
      <c r="A277" s="501" t="s">
        <v>206</v>
      </c>
      <c r="B277" s="502">
        <v>6250</v>
      </c>
      <c r="C277" s="502">
        <v>930000</v>
      </c>
      <c r="D277" s="502">
        <v>0</v>
      </c>
      <c r="E277" s="502">
        <v>936250</v>
      </c>
      <c r="F277" s="502">
        <v>934467.63</v>
      </c>
      <c r="G277" s="502">
        <v>810259.44</v>
      </c>
      <c r="H277" s="514">
        <v>1782.37</v>
      </c>
      <c r="I277" s="507"/>
    </row>
    <row r="278" spans="1:9" ht="146.25" customHeight="1" x14ac:dyDescent="0.2">
      <c r="A278" s="501" t="s">
        <v>517</v>
      </c>
      <c r="B278" s="502">
        <v>125000</v>
      </c>
      <c r="C278" s="502">
        <v>0</v>
      </c>
      <c r="D278" s="502">
        <v>0</v>
      </c>
      <c r="E278" s="502">
        <v>125000</v>
      </c>
      <c r="F278" s="502">
        <v>0</v>
      </c>
      <c r="G278" s="502">
        <v>0</v>
      </c>
      <c r="H278" s="514">
        <v>125000</v>
      </c>
      <c r="I278" s="507"/>
    </row>
    <row r="279" spans="1:9" ht="45" customHeight="1" x14ac:dyDescent="0.2">
      <c r="A279" s="501" t="s">
        <v>206</v>
      </c>
      <c r="B279" s="502">
        <v>131250</v>
      </c>
      <c r="C279" s="502">
        <v>930000</v>
      </c>
      <c r="D279" s="502">
        <v>0</v>
      </c>
      <c r="E279" s="502">
        <v>1061250</v>
      </c>
      <c r="F279" s="502">
        <v>934467.63</v>
      </c>
      <c r="G279" s="502">
        <v>810259.44</v>
      </c>
      <c r="H279" s="514">
        <v>126782.37</v>
      </c>
      <c r="I279" s="507"/>
    </row>
    <row r="280" spans="1:9" ht="45" customHeight="1" x14ac:dyDescent="0.2">
      <c r="A280" s="495" t="s">
        <v>360</v>
      </c>
      <c r="B280" s="496">
        <v>10000000</v>
      </c>
      <c r="C280" s="496">
        <v>448255.2</v>
      </c>
      <c r="D280" s="496">
        <v>0</v>
      </c>
      <c r="E280" s="496">
        <v>10448255.199999999</v>
      </c>
      <c r="F280" s="496">
        <v>448255.2</v>
      </c>
      <c r="G280" s="496">
        <v>448255.2</v>
      </c>
      <c r="H280" s="511">
        <v>10000000</v>
      </c>
      <c r="I280" s="507"/>
    </row>
    <row r="281" spans="1:9" ht="67.5" customHeight="1" x14ac:dyDescent="0.2">
      <c r="A281" s="497" t="s">
        <v>592</v>
      </c>
      <c r="B281" s="498">
        <v>10000000</v>
      </c>
      <c r="C281" s="498">
        <v>448255.2</v>
      </c>
      <c r="D281" s="498">
        <v>0</v>
      </c>
      <c r="E281" s="498">
        <v>10448255.199999999</v>
      </c>
      <c r="F281" s="498">
        <v>448255.2</v>
      </c>
      <c r="G281" s="498">
        <v>448255.2</v>
      </c>
      <c r="H281" s="512">
        <v>10000000</v>
      </c>
      <c r="I281" s="507"/>
    </row>
    <row r="282" spans="1:9" x14ac:dyDescent="0.2">
      <c r="A282" s="499" t="s">
        <v>204</v>
      </c>
      <c r="B282" s="500">
        <v>10000000</v>
      </c>
      <c r="C282" s="500">
        <v>448255.2</v>
      </c>
      <c r="D282" s="500">
        <v>0</v>
      </c>
      <c r="E282" s="500">
        <v>10448255.199999999</v>
      </c>
      <c r="F282" s="500">
        <v>448255.2</v>
      </c>
      <c r="G282" s="500">
        <v>448255.2</v>
      </c>
      <c r="H282" s="513">
        <v>10000000</v>
      </c>
      <c r="I282" s="507"/>
    </row>
    <row r="283" spans="1:9" ht="45" customHeight="1" x14ac:dyDescent="0.2">
      <c r="A283" s="499" t="s">
        <v>237</v>
      </c>
      <c r="B283" s="500">
        <v>10000000</v>
      </c>
      <c r="C283" s="500">
        <v>0</v>
      </c>
      <c r="D283" s="500">
        <v>0</v>
      </c>
      <c r="E283" s="500">
        <v>10000000</v>
      </c>
      <c r="F283" s="500">
        <v>0</v>
      </c>
      <c r="G283" s="500">
        <v>0</v>
      </c>
      <c r="H283" s="513">
        <v>10000000</v>
      </c>
      <c r="I283" s="507"/>
    </row>
    <row r="284" spans="1:9" ht="56.25" customHeight="1" x14ac:dyDescent="0.2">
      <c r="A284" s="501" t="s">
        <v>569</v>
      </c>
      <c r="B284" s="502">
        <v>10000000</v>
      </c>
      <c r="C284" s="502">
        <v>0</v>
      </c>
      <c r="D284" s="502">
        <v>0</v>
      </c>
      <c r="E284" s="502">
        <v>10000000</v>
      </c>
      <c r="F284" s="502">
        <v>0</v>
      </c>
      <c r="G284" s="502">
        <v>0</v>
      </c>
      <c r="H284" s="514">
        <v>10000000</v>
      </c>
      <c r="I284" s="507"/>
    </row>
    <row r="285" spans="1:9" ht="56.25" customHeight="1" x14ac:dyDescent="0.2">
      <c r="A285" s="501" t="s">
        <v>569</v>
      </c>
      <c r="B285" s="502">
        <v>10000000</v>
      </c>
      <c r="C285" s="502">
        <v>0</v>
      </c>
      <c r="D285" s="502">
        <v>0</v>
      </c>
      <c r="E285" s="502">
        <v>10000000</v>
      </c>
      <c r="F285" s="502">
        <v>0</v>
      </c>
      <c r="G285" s="502">
        <v>0</v>
      </c>
      <c r="H285" s="514">
        <v>10000000</v>
      </c>
      <c r="I285" s="507"/>
    </row>
    <row r="286" spans="1:9" ht="45" customHeight="1" x14ac:dyDescent="0.2">
      <c r="A286" s="499" t="s">
        <v>238</v>
      </c>
      <c r="B286" s="500">
        <v>0</v>
      </c>
      <c r="C286" s="500">
        <v>448255.2</v>
      </c>
      <c r="D286" s="500">
        <v>0</v>
      </c>
      <c r="E286" s="500">
        <v>448255.2</v>
      </c>
      <c r="F286" s="500">
        <v>448255.2</v>
      </c>
      <c r="G286" s="500">
        <v>448255.2</v>
      </c>
      <c r="H286" s="513">
        <v>0</v>
      </c>
      <c r="I286" s="507"/>
    </row>
    <row r="287" spans="1:9" ht="45" customHeight="1" x14ac:dyDescent="0.2">
      <c r="A287" s="501" t="s">
        <v>206</v>
      </c>
      <c r="B287" s="502">
        <v>0</v>
      </c>
      <c r="C287" s="502">
        <v>448255.2</v>
      </c>
      <c r="D287" s="502">
        <v>0</v>
      </c>
      <c r="E287" s="502">
        <v>448255.2</v>
      </c>
      <c r="F287" s="502">
        <v>448255.2</v>
      </c>
      <c r="G287" s="502">
        <v>448255.2</v>
      </c>
      <c r="H287" s="514">
        <v>0</v>
      </c>
      <c r="I287" s="507"/>
    </row>
    <row r="288" spans="1:9" ht="45" customHeight="1" x14ac:dyDescent="0.2">
      <c r="A288" s="501" t="s">
        <v>206</v>
      </c>
      <c r="B288" s="502">
        <v>0</v>
      </c>
      <c r="C288" s="502">
        <v>448255.2</v>
      </c>
      <c r="D288" s="502">
        <v>0</v>
      </c>
      <c r="E288" s="502">
        <v>448255.2</v>
      </c>
      <c r="F288" s="502">
        <v>448255.2</v>
      </c>
      <c r="G288" s="502">
        <v>448255.2</v>
      </c>
      <c r="H288" s="514">
        <v>0</v>
      </c>
      <c r="I288" s="507"/>
    </row>
    <row r="289" spans="1:9" ht="33.75" customHeight="1" x14ac:dyDescent="0.2">
      <c r="A289" s="491" t="s">
        <v>522</v>
      </c>
      <c r="B289" s="492">
        <v>130000</v>
      </c>
      <c r="C289" s="492">
        <v>0</v>
      </c>
      <c r="D289" s="492">
        <v>100000</v>
      </c>
      <c r="E289" s="492">
        <v>30000</v>
      </c>
      <c r="F289" s="492">
        <v>0</v>
      </c>
      <c r="G289" s="492">
        <v>0</v>
      </c>
      <c r="H289" s="509">
        <v>30000</v>
      </c>
      <c r="I289" s="507"/>
    </row>
    <row r="290" spans="1:9" ht="45" customHeight="1" x14ac:dyDescent="0.2">
      <c r="A290" s="493" t="s">
        <v>523</v>
      </c>
      <c r="B290" s="494">
        <v>130000</v>
      </c>
      <c r="C290" s="494">
        <v>0</v>
      </c>
      <c r="D290" s="494">
        <v>100000</v>
      </c>
      <c r="E290" s="494">
        <v>30000</v>
      </c>
      <c r="F290" s="494">
        <v>0</v>
      </c>
      <c r="G290" s="494">
        <v>0</v>
      </c>
      <c r="H290" s="510">
        <v>30000</v>
      </c>
      <c r="I290" s="507"/>
    </row>
    <row r="291" spans="1:9" ht="67.5" customHeight="1" x14ac:dyDescent="0.2">
      <c r="A291" s="495" t="s">
        <v>524</v>
      </c>
      <c r="B291" s="496">
        <v>130000</v>
      </c>
      <c r="C291" s="496">
        <v>0</v>
      </c>
      <c r="D291" s="496">
        <v>100000</v>
      </c>
      <c r="E291" s="496">
        <v>30000</v>
      </c>
      <c r="F291" s="496">
        <v>0</v>
      </c>
      <c r="G291" s="496">
        <v>0</v>
      </c>
      <c r="H291" s="511">
        <v>30000</v>
      </c>
      <c r="I291" s="507"/>
    </row>
    <row r="292" spans="1:9" ht="135" customHeight="1" x14ac:dyDescent="0.2">
      <c r="A292" s="497" t="s">
        <v>593</v>
      </c>
      <c r="B292" s="498">
        <v>130000</v>
      </c>
      <c r="C292" s="498">
        <v>0</v>
      </c>
      <c r="D292" s="498">
        <v>100000</v>
      </c>
      <c r="E292" s="498">
        <v>30000</v>
      </c>
      <c r="F292" s="498">
        <v>0</v>
      </c>
      <c r="G292" s="498">
        <v>0</v>
      </c>
      <c r="H292" s="512">
        <v>30000</v>
      </c>
      <c r="I292" s="507"/>
    </row>
    <row r="293" spans="1:9" x14ac:dyDescent="0.2">
      <c r="A293" s="499" t="s">
        <v>204</v>
      </c>
      <c r="B293" s="500">
        <v>130000</v>
      </c>
      <c r="C293" s="500">
        <v>0</v>
      </c>
      <c r="D293" s="500">
        <v>100000</v>
      </c>
      <c r="E293" s="500">
        <v>30000</v>
      </c>
      <c r="F293" s="500">
        <v>0</v>
      </c>
      <c r="G293" s="500">
        <v>0</v>
      </c>
      <c r="H293" s="513">
        <v>30000</v>
      </c>
      <c r="I293" s="507"/>
    </row>
    <row r="294" spans="1:9" ht="45" customHeight="1" x14ac:dyDescent="0.2">
      <c r="A294" s="499" t="s">
        <v>237</v>
      </c>
      <c r="B294" s="500">
        <v>130000</v>
      </c>
      <c r="C294" s="500">
        <v>0</v>
      </c>
      <c r="D294" s="500">
        <v>100000</v>
      </c>
      <c r="E294" s="500">
        <v>30000</v>
      </c>
      <c r="F294" s="500">
        <v>0</v>
      </c>
      <c r="G294" s="500">
        <v>0</v>
      </c>
      <c r="H294" s="513">
        <v>30000</v>
      </c>
      <c r="I294" s="507"/>
    </row>
    <row r="295" spans="1:9" ht="45" customHeight="1" x14ac:dyDescent="0.2">
      <c r="A295" s="501" t="s">
        <v>206</v>
      </c>
      <c r="B295" s="502">
        <v>130000</v>
      </c>
      <c r="C295" s="502">
        <v>0</v>
      </c>
      <c r="D295" s="502">
        <v>100000</v>
      </c>
      <c r="E295" s="502">
        <v>30000</v>
      </c>
      <c r="F295" s="502">
        <v>0</v>
      </c>
      <c r="G295" s="502">
        <v>0</v>
      </c>
      <c r="H295" s="514">
        <v>30000</v>
      </c>
      <c r="I295" s="507"/>
    </row>
    <row r="296" spans="1:9" ht="45" customHeight="1" x14ac:dyDescent="0.2">
      <c r="A296" s="501" t="s">
        <v>206</v>
      </c>
      <c r="B296" s="502">
        <v>130000</v>
      </c>
      <c r="C296" s="502">
        <v>0</v>
      </c>
      <c r="D296" s="502">
        <v>100000</v>
      </c>
      <c r="E296" s="502">
        <v>30000</v>
      </c>
      <c r="F296" s="502">
        <v>0</v>
      </c>
      <c r="G296" s="502">
        <v>0</v>
      </c>
      <c r="H296" s="514">
        <v>30000</v>
      </c>
      <c r="I296" s="507"/>
    </row>
    <row r="297" spans="1:9" x14ac:dyDescent="0.2">
      <c r="A297" s="503" t="s">
        <v>108</v>
      </c>
      <c r="B297" s="504">
        <v>47832078.75</v>
      </c>
      <c r="C297" s="504">
        <v>49989890.43</v>
      </c>
      <c r="D297" s="504">
        <v>6988400</v>
      </c>
      <c r="E297" s="504">
        <v>90833569.180000007</v>
      </c>
      <c r="F297" s="504">
        <v>66892136.990000002</v>
      </c>
      <c r="G297" s="504">
        <v>55404420.439999998</v>
      </c>
      <c r="H297" s="504">
        <v>23941432.190000001</v>
      </c>
      <c r="I297" s="505"/>
    </row>
  </sheetData>
  <hyperlinks>
    <hyperlink ref="A10" r:id="rId1"/>
    <hyperlink ref="A11" r:id="rId2"/>
    <hyperlink ref="A13" r:id="rId3"/>
    <hyperlink ref="A14" r:id="rId4"/>
    <hyperlink ref="A16" r:id="rId5"/>
    <hyperlink ref="A17" r:id="rId6"/>
    <hyperlink ref="A19" r:id="rId7"/>
    <hyperlink ref="A20" r:id="rId8"/>
    <hyperlink ref="A22" r:id="rId9"/>
    <hyperlink ref="A23" r:id="rId10"/>
    <hyperlink ref="A25" r:id="rId11"/>
    <hyperlink ref="A26" r:id="rId12"/>
    <hyperlink ref="A28" r:id="rId13"/>
    <hyperlink ref="A29" r:id="rId14"/>
    <hyperlink ref="A31" r:id="rId15"/>
    <hyperlink ref="A32" r:id="rId16"/>
    <hyperlink ref="A34" r:id="rId17"/>
    <hyperlink ref="A35" r:id="rId18"/>
    <hyperlink ref="A37" r:id="rId19"/>
    <hyperlink ref="A38" r:id="rId20"/>
    <hyperlink ref="A40" r:id="rId21"/>
    <hyperlink ref="A41" r:id="rId22"/>
    <hyperlink ref="A43" r:id="rId23"/>
    <hyperlink ref="A44" r:id="rId24"/>
    <hyperlink ref="A51" r:id="rId25"/>
    <hyperlink ref="A52" r:id="rId26"/>
    <hyperlink ref="A56" r:id="rId27"/>
    <hyperlink ref="A57" r:id="rId28"/>
    <hyperlink ref="A61" r:id="rId29"/>
    <hyperlink ref="A62" r:id="rId30"/>
    <hyperlink ref="A66" r:id="rId31"/>
    <hyperlink ref="A67" r:id="rId32"/>
    <hyperlink ref="A71" r:id="rId33"/>
    <hyperlink ref="A72" r:id="rId34"/>
    <hyperlink ref="A74" r:id="rId35"/>
    <hyperlink ref="A75" r:id="rId36"/>
    <hyperlink ref="A79" r:id="rId37"/>
    <hyperlink ref="A80" r:id="rId38"/>
    <hyperlink ref="A84" r:id="rId39"/>
    <hyperlink ref="A85" r:id="rId40"/>
    <hyperlink ref="A87" r:id="rId41"/>
    <hyperlink ref="A88" r:id="rId42"/>
    <hyperlink ref="A90" r:id="rId43"/>
    <hyperlink ref="A91" r:id="rId44"/>
    <hyperlink ref="A93" r:id="rId45"/>
    <hyperlink ref="A94" r:id="rId46"/>
    <hyperlink ref="A96" r:id="rId47"/>
    <hyperlink ref="A97" r:id="rId48"/>
    <hyperlink ref="A99" r:id="rId49"/>
    <hyperlink ref="A100" r:id="rId50"/>
    <hyperlink ref="A102" r:id="rId51"/>
    <hyperlink ref="A103" r:id="rId52"/>
    <hyperlink ref="A105" r:id="rId53"/>
    <hyperlink ref="A106" r:id="rId54"/>
    <hyperlink ref="A108" r:id="rId55"/>
    <hyperlink ref="A109" r:id="rId56"/>
    <hyperlink ref="A113" r:id="rId57"/>
    <hyperlink ref="A114" r:id="rId58"/>
    <hyperlink ref="A116" r:id="rId59"/>
    <hyperlink ref="A117" r:id="rId60"/>
    <hyperlink ref="A121" r:id="rId61"/>
    <hyperlink ref="A122" r:id="rId62"/>
    <hyperlink ref="A124" r:id="rId63"/>
    <hyperlink ref="A125" r:id="rId64"/>
    <hyperlink ref="A127" r:id="rId65"/>
    <hyperlink ref="A128" r:id="rId66"/>
    <hyperlink ref="A130" r:id="rId67"/>
    <hyperlink ref="A131" r:id="rId68"/>
    <hyperlink ref="A133" r:id="rId69"/>
    <hyperlink ref="A134" r:id="rId70"/>
    <hyperlink ref="A138" r:id="rId71"/>
    <hyperlink ref="A139" r:id="rId72"/>
    <hyperlink ref="A141" r:id="rId73"/>
    <hyperlink ref="A142" r:id="rId74"/>
    <hyperlink ref="A144" r:id="rId75"/>
    <hyperlink ref="A145" r:id="rId76"/>
    <hyperlink ref="A149" r:id="rId77"/>
    <hyperlink ref="A150" r:id="rId78"/>
    <hyperlink ref="A152" r:id="rId79"/>
    <hyperlink ref="A153" r:id="rId80"/>
    <hyperlink ref="A155" r:id="rId81"/>
    <hyperlink ref="A156" r:id="rId82"/>
    <hyperlink ref="A158" r:id="rId83"/>
    <hyperlink ref="A159" r:id="rId84"/>
    <hyperlink ref="A161" r:id="rId85"/>
    <hyperlink ref="A162" r:id="rId86"/>
    <hyperlink ref="A164" r:id="rId87"/>
    <hyperlink ref="A165" r:id="rId88"/>
    <hyperlink ref="A167" r:id="rId89"/>
    <hyperlink ref="A168" r:id="rId90"/>
    <hyperlink ref="A170" r:id="rId91"/>
    <hyperlink ref="A171" r:id="rId92"/>
    <hyperlink ref="A173" r:id="rId93"/>
    <hyperlink ref="A174" r:id="rId94"/>
    <hyperlink ref="A176" r:id="rId95"/>
    <hyperlink ref="A177" r:id="rId96"/>
    <hyperlink ref="A179" r:id="rId97"/>
    <hyperlink ref="A180" r:id="rId98"/>
    <hyperlink ref="A187" r:id="rId99"/>
    <hyperlink ref="A188" r:id="rId100"/>
    <hyperlink ref="A193" r:id="rId101"/>
    <hyperlink ref="A194" r:id="rId102"/>
    <hyperlink ref="A198" r:id="rId103"/>
    <hyperlink ref="A199" r:id="rId104"/>
    <hyperlink ref="A203" r:id="rId105"/>
    <hyperlink ref="A204" r:id="rId106"/>
    <hyperlink ref="A208" r:id="rId107"/>
    <hyperlink ref="A209" r:id="rId108"/>
    <hyperlink ref="A211" r:id="rId109"/>
    <hyperlink ref="A212" r:id="rId110"/>
    <hyperlink ref="A219" r:id="rId111"/>
    <hyperlink ref="A220" r:id="rId112"/>
    <hyperlink ref="A224" r:id="rId113"/>
    <hyperlink ref="A225" r:id="rId114"/>
    <hyperlink ref="A226" r:id="rId115"/>
    <hyperlink ref="A233" r:id="rId116"/>
    <hyperlink ref="A234" r:id="rId117"/>
    <hyperlink ref="A235" r:id="rId118"/>
    <hyperlink ref="A236" r:id="rId119"/>
    <hyperlink ref="A238" r:id="rId120"/>
    <hyperlink ref="A239" r:id="rId121"/>
    <hyperlink ref="A243" r:id="rId122"/>
    <hyperlink ref="A244" r:id="rId123"/>
    <hyperlink ref="A248" r:id="rId124"/>
    <hyperlink ref="A249" r:id="rId125"/>
    <hyperlink ref="A251" r:id="rId126"/>
    <hyperlink ref="A252" r:id="rId127"/>
    <hyperlink ref="A254" r:id="rId128"/>
    <hyperlink ref="A255" r:id="rId129"/>
    <hyperlink ref="A257" r:id="rId130"/>
    <hyperlink ref="A258" r:id="rId131"/>
    <hyperlink ref="A260" r:id="rId132"/>
    <hyperlink ref="A261" r:id="rId133"/>
    <hyperlink ref="A263" r:id="rId134"/>
    <hyperlink ref="A264" r:id="rId135"/>
    <hyperlink ref="A266" r:id="rId136"/>
    <hyperlink ref="A267" r:id="rId137"/>
    <hyperlink ref="A269" r:id="rId138"/>
    <hyperlink ref="A270" r:id="rId139"/>
    <hyperlink ref="A272" r:id="rId140"/>
    <hyperlink ref="A273" r:id="rId141"/>
    <hyperlink ref="A277" r:id="rId142"/>
    <hyperlink ref="A278" r:id="rId143"/>
    <hyperlink ref="A279" r:id="rId144"/>
    <hyperlink ref="A284" r:id="rId145"/>
    <hyperlink ref="A285" r:id="rId146"/>
    <hyperlink ref="A287" r:id="rId147"/>
    <hyperlink ref="A288" r:id="rId148"/>
    <hyperlink ref="A295" r:id="rId149"/>
    <hyperlink ref="A296" r:id="rId150"/>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4"/>
  <sheetViews>
    <sheetView workbookViewId="0">
      <selection sqref="A1:XFD12"/>
    </sheetView>
  </sheetViews>
  <sheetFormatPr baseColWidth="10" defaultColWidth="8.83203125" defaultRowHeight="15" x14ac:dyDescent="0.2"/>
  <cols>
    <col min="3" max="3" width="61.5" customWidth="1"/>
    <col min="4" max="4" width="55" customWidth="1"/>
    <col min="9" max="9" width="22.1640625" customWidth="1"/>
  </cols>
  <sheetData>
    <row r="1" spans="1:13" ht="33" x14ac:dyDescent="0.2">
      <c r="A1" s="343" t="s">
        <v>1424</v>
      </c>
      <c r="B1" s="343" t="s">
        <v>1425</v>
      </c>
      <c r="C1" s="343" t="s">
        <v>190</v>
      </c>
      <c r="D1" s="343" t="s">
        <v>1426</v>
      </c>
      <c r="E1" s="705" t="s">
        <v>1427</v>
      </c>
      <c r="F1" s="671"/>
      <c r="G1" s="672"/>
      <c r="H1" s="343" t="s">
        <v>1428</v>
      </c>
      <c r="I1" s="343" t="s">
        <v>1429</v>
      </c>
      <c r="J1" s="705" t="s">
        <v>1430</v>
      </c>
      <c r="K1" s="672"/>
      <c r="L1" s="343" t="s">
        <v>1431</v>
      </c>
      <c r="M1" s="343" t="s">
        <v>1432</v>
      </c>
    </row>
    <row r="2" spans="1:13" x14ac:dyDescent="0.2">
      <c r="A2" s="344">
        <v>1</v>
      </c>
      <c r="B2" s="345">
        <v>43467</v>
      </c>
      <c r="C2" s="346" t="s">
        <v>1433</v>
      </c>
      <c r="D2" s="347" t="s">
        <v>1434</v>
      </c>
      <c r="E2" s="704">
        <v>14084.89</v>
      </c>
      <c r="F2" s="612"/>
      <c r="G2" s="612"/>
      <c r="H2" s="348">
        <v>0</v>
      </c>
      <c r="I2" s="348">
        <v>14084.89</v>
      </c>
      <c r="J2" s="704">
        <v>14084.89</v>
      </c>
      <c r="K2" s="612"/>
      <c r="L2" s="348">
        <v>0</v>
      </c>
      <c r="M2" s="349">
        <v>0</v>
      </c>
    </row>
    <row r="3" spans="1:13" x14ac:dyDescent="0.2">
      <c r="A3" s="700" t="s">
        <v>1435</v>
      </c>
      <c r="B3" s="612"/>
      <c r="C3" s="612"/>
      <c r="D3" s="612"/>
      <c r="E3" s="612"/>
      <c r="F3" s="612"/>
      <c r="G3" s="612"/>
      <c r="H3" s="612"/>
      <c r="I3" s="612"/>
      <c r="J3" s="612"/>
      <c r="K3" s="612"/>
      <c r="L3" s="612"/>
      <c r="M3" s="667"/>
    </row>
    <row r="4" spans="1:13" x14ac:dyDescent="0.2">
      <c r="A4" s="350">
        <v>2</v>
      </c>
      <c r="B4" s="351">
        <v>43467</v>
      </c>
      <c r="C4" s="352" t="s">
        <v>1436</v>
      </c>
      <c r="D4" s="353" t="s">
        <v>1437</v>
      </c>
      <c r="E4" s="702">
        <v>180000</v>
      </c>
      <c r="F4" s="612"/>
      <c r="G4" s="612"/>
      <c r="H4" s="354">
        <v>0</v>
      </c>
      <c r="I4" s="354">
        <v>178189.71</v>
      </c>
      <c r="J4" s="702">
        <v>176288.57</v>
      </c>
      <c r="K4" s="612"/>
      <c r="L4" s="354">
        <v>0</v>
      </c>
      <c r="M4" s="355">
        <v>3711.43</v>
      </c>
    </row>
    <row r="5" spans="1:13" x14ac:dyDescent="0.2">
      <c r="A5" s="703" t="s">
        <v>1438</v>
      </c>
      <c r="B5" s="612"/>
      <c r="C5" s="612"/>
      <c r="D5" s="612"/>
      <c r="E5" s="612"/>
      <c r="F5" s="612"/>
      <c r="G5" s="612"/>
      <c r="H5" s="612"/>
      <c r="I5" s="612"/>
      <c r="J5" s="612"/>
      <c r="K5" s="612"/>
      <c r="L5" s="612"/>
      <c r="M5" s="667"/>
    </row>
    <row r="6" spans="1:13" x14ac:dyDescent="0.2">
      <c r="A6" s="344">
        <v>3</v>
      </c>
      <c r="B6" s="345">
        <v>43467</v>
      </c>
      <c r="C6" s="346" t="s">
        <v>1439</v>
      </c>
      <c r="D6" s="347" t="s">
        <v>1437</v>
      </c>
      <c r="E6" s="704">
        <v>1480000</v>
      </c>
      <c r="F6" s="612"/>
      <c r="G6" s="612"/>
      <c r="H6" s="348">
        <v>0</v>
      </c>
      <c r="I6" s="348">
        <v>1479183.2</v>
      </c>
      <c r="J6" s="704">
        <v>1479183.2</v>
      </c>
      <c r="K6" s="612"/>
      <c r="L6" s="348">
        <v>0</v>
      </c>
      <c r="M6" s="349">
        <v>816.8</v>
      </c>
    </row>
    <row r="7" spans="1:13" x14ac:dyDescent="0.2">
      <c r="A7" s="700" t="s">
        <v>1438</v>
      </c>
      <c r="B7" s="612"/>
      <c r="C7" s="612"/>
      <c r="D7" s="612"/>
      <c r="E7" s="612"/>
      <c r="F7" s="612"/>
      <c r="G7" s="612"/>
      <c r="H7" s="612"/>
      <c r="I7" s="612"/>
      <c r="J7" s="612"/>
      <c r="K7" s="612"/>
      <c r="L7" s="612"/>
      <c r="M7" s="667"/>
    </row>
    <row r="8" spans="1:13" x14ac:dyDescent="0.2">
      <c r="A8" s="350">
        <v>4</v>
      </c>
      <c r="B8" s="351">
        <v>43467</v>
      </c>
      <c r="C8" s="352" t="s">
        <v>1440</v>
      </c>
      <c r="D8" s="353" t="s">
        <v>1437</v>
      </c>
      <c r="E8" s="702">
        <v>1586000</v>
      </c>
      <c r="F8" s="612"/>
      <c r="G8" s="612"/>
      <c r="H8" s="354">
        <v>0</v>
      </c>
      <c r="I8" s="354">
        <v>1584297.83</v>
      </c>
      <c r="J8" s="702">
        <v>1572118.81</v>
      </c>
      <c r="K8" s="612"/>
      <c r="L8" s="354">
        <v>0</v>
      </c>
      <c r="M8" s="355">
        <v>13881.19</v>
      </c>
    </row>
    <row r="9" spans="1:13" x14ac:dyDescent="0.2">
      <c r="A9" s="703" t="s">
        <v>1438</v>
      </c>
      <c r="B9" s="612"/>
      <c r="C9" s="612"/>
      <c r="D9" s="612"/>
      <c r="E9" s="612"/>
      <c r="F9" s="612"/>
      <c r="G9" s="612"/>
      <c r="H9" s="612"/>
      <c r="I9" s="612"/>
      <c r="J9" s="612"/>
      <c r="K9" s="612"/>
      <c r="L9" s="612"/>
      <c r="M9" s="667"/>
    </row>
    <row r="10" spans="1:13" x14ac:dyDescent="0.2">
      <c r="A10" s="344">
        <v>5</v>
      </c>
      <c r="B10" s="345">
        <v>43467</v>
      </c>
      <c r="C10" s="346" t="s">
        <v>1441</v>
      </c>
      <c r="D10" s="347" t="s">
        <v>1437</v>
      </c>
      <c r="E10" s="704">
        <v>135000</v>
      </c>
      <c r="F10" s="612"/>
      <c r="G10" s="612"/>
      <c r="H10" s="348">
        <v>0</v>
      </c>
      <c r="I10" s="348">
        <v>131027.3</v>
      </c>
      <c r="J10" s="704">
        <v>131027.3</v>
      </c>
      <c r="K10" s="612"/>
      <c r="L10" s="348">
        <v>0</v>
      </c>
      <c r="M10" s="349">
        <v>3972.7</v>
      </c>
    </row>
    <row r="11" spans="1:13" x14ac:dyDescent="0.2">
      <c r="A11" s="700" t="s">
        <v>1438</v>
      </c>
      <c r="B11" s="612"/>
      <c r="C11" s="612"/>
      <c r="D11" s="612"/>
      <c r="E11" s="612"/>
      <c r="F11" s="612"/>
      <c r="G11" s="612"/>
      <c r="H11" s="612"/>
      <c r="I11" s="612"/>
      <c r="J11" s="612"/>
      <c r="K11" s="612"/>
      <c r="L11" s="612"/>
      <c r="M11" s="667"/>
    </row>
    <row r="12" spans="1:13" x14ac:dyDescent="0.2">
      <c r="A12" s="350">
        <v>6</v>
      </c>
      <c r="B12" s="351">
        <v>43467</v>
      </c>
      <c r="C12" s="352" t="s">
        <v>1442</v>
      </c>
      <c r="D12" s="353" t="s">
        <v>1443</v>
      </c>
      <c r="E12" s="702">
        <v>683000</v>
      </c>
      <c r="F12" s="612"/>
      <c r="G12" s="612"/>
      <c r="H12" s="354">
        <v>0</v>
      </c>
      <c r="I12" s="354">
        <v>682398.16</v>
      </c>
      <c r="J12" s="702">
        <v>308477.81</v>
      </c>
      <c r="K12" s="612"/>
      <c r="L12" s="354">
        <v>0</v>
      </c>
      <c r="M12" s="355">
        <v>374522.19</v>
      </c>
    </row>
    <row r="13" spans="1:13" x14ac:dyDescent="0.2">
      <c r="A13" s="703" t="s">
        <v>1444</v>
      </c>
      <c r="B13" s="612"/>
      <c r="C13" s="612"/>
      <c r="D13" s="612"/>
      <c r="E13" s="612"/>
      <c r="F13" s="612"/>
      <c r="G13" s="612"/>
      <c r="H13" s="612"/>
      <c r="I13" s="612"/>
      <c r="J13" s="612"/>
      <c r="K13" s="612"/>
      <c r="L13" s="612"/>
      <c r="M13" s="667"/>
    </row>
    <row r="14" spans="1:13" x14ac:dyDescent="0.2">
      <c r="A14" s="344">
        <v>7</v>
      </c>
      <c r="B14" s="345">
        <v>43467</v>
      </c>
      <c r="C14" s="346" t="s">
        <v>1445</v>
      </c>
      <c r="D14" s="347" t="s">
        <v>1437</v>
      </c>
      <c r="E14" s="704">
        <v>252000</v>
      </c>
      <c r="F14" s="612"/>
      <c r="G14" s="612"/>
      <c r="H14" s="348">
        <v>180000</v>
      </c>
      <c r="I14" s="348">
        <v>223880.6</v>
      </c>
      <c r="J14" s="704">
        <v>223880.6</v>
      </c>
      <c r="K14" s="612"/>
      <c r="L14" s="348">
        <v>0</v>
      </c>
      <c r="M14" s="349">
        <v>28119.4</v>
      </c>
    </row>
    <row r="15" spans="1:13" x14ac:dyDescent="0.2">
      <c r="A15" s="700" t="s">
        <v>1446</v>
      </c>
      <c r="B15" s="612"/>
      <c r="C15" s="612"/>
      <c r="D15" s="612"/>
      <c r="E15" s="612"/>
      <c r="F15" s="612"/>
      <c r="G15" s="612"/>
      <c r="H15" s="612"/>
      <c r="I15" s="612"/>
      <c r="J15" s="612"/>
      <c r="K15" s="612"/>
      <c r="L15" s="612"/>
      <c r="M15" s="667"/>
    </row>
    <row r="16" spans="1:13" x14ac:dyDescent="0.2">
      <c r="A16" s="350">
        <v>8</v>
      </c>
      <c r="B16" s="351">
        <v>43467</v>
      </c>
      <c r="C16" s="352" t="s">
        <v>1447</v>
      </c>
      <c r="D16" s="353" t="s">
        <v>1448</v>
      </c>
      <c r="E16" s="702">
        <v>27000</v>
      </c>
      <c r="F16" s="612"/>
      <c r="G16" s="612"/>
      <c r="H16" s="354">
        <v>0</v>
      </c>
      <c r="I16" s="354">
        <v>23783.72</v>
      </c>
      <c r="J16" s="702">
        <v>21832.34</v>
      </c>
      <c r="K16" s="612"/>
      <c r="L16" s="354">
        <v>0</v>
      </c>
      <c r="M16" s="355">
        <v>5167.66</v>
      </c>
    </row>
    <row r="17" spans="1:13" x14ac:dyDescent="0.2">
      <c r="A17" s="703" t="s">
        <v>1449</v>
      </c>
      <c r="B17" s="612"/>
      <c r="C17" s="612"/>
      <c r="D17" s="612"/>
      <c r="E17" s="612"/>
      <c r="F17" s="612"/>
      <c r="G17" s="612"/>
      <c r="H17" s="612"/>
      <c r="I17" s="612"/>
      <c r="J17" s="612"/>
      <c r="K17" s="612"/>
      <c r="L17" s="612"/>
      <c r="M17" s="667"/>
    </row>
    <row r="18" spans="1:13" x14ac:dyDescent="0.2">
      <c r="A18" s="344">
        <v>9</v>
      </c>
      <c r="B18" s="345">
        <v>43467</v>
      </c>
      <c r="C18" s="346" t="s">
        <v>1447</v>
      </c>
      <c r="D18" s="347" t="s">
        <v>1450</v>
      </c>
      <c r="E18" s="704">
        <v>24000</v>
      </c>
      <c r="F18" s="612"/>
      <c r="G18" s="612"/>
      <c r="H18" s="348">
        <v>0</v>
      </c>
      <c r="I18" s="348">
        <v>22359.34</v>
      </c>
      <c r="J18" s="704">
        <v>20650.310000000001</v>
      </c>
      <c r="K18" s="612"/>
      <c r="L18" s="348">
        <v>0</v>
      </c>
      <c r="M18" s="349">
        <v>3349.69</v>
      </c>
    </row>
    <row r="19" spans="1:13" x14ac:dyDescent="0.2">
      <c r="A19" s="700" t="s">
        <v>1451</v>
      </c>
      <c r="B19" s="612"/>
      <c r="C19" s="612"/>
      <c r="D19" s="612"/>
      <c r="E19" s="612"/>
      <c r="F19" s="612"/>
      <c r="G19" s="612"/>
      <c r="H19" s="612"/>
      <c r="I19" s="612"/>
      <c r="J19" s="612"/>
      <c r="K19" s="612"/>
      <c r="L19" s="612"/>
      <c r="M19" s="667"/>
    </row>
    <row r="20" spans="1:13" x14ac:dyDescent="0.2">
      <c r="A20" s="350">
        <v>10</v>
      </c>
      <c r="B20" s="351">
        <v>43467</v>
      </c>
      <c r="C20" s="352" t="s">
        <v>1452</v>
      </c>
      <c r="D20" s="353" t="s">
        <v>1437</v>
      </c>
      <c r="E20" s="702">
        <v>219980</v>
      </c>
      <c r="F20" s="612"/>
      <c r="G20" s="612"/>
      <c r="H20" s="354">
        <v>25020</v>
      </c>
      <c r="I20" s="354">
        <v>210545.82</v>
      </c>
      <c r="J20" s="702">
        <v>210138.64</v>
      </c>
      <c r="K20" s="612"/>
      <c r="L20" s="354">
        <v>0</v>
      </c>
      <c r="M20" s="355">
        <v>9841.36</v>
      </c>
    </row>
    <row r="21" spans="1:13" x14ac:dyDescent="0.2">
      <c r="A21" s="703" t="s">
        <v>1444</v>
      </c>
      <c r="B21" s="612"/>
      <c r="C21" s="612"/>
      <c r="D21" s="612"/>
      <c r="E21" s="612"/>
      <c r="F21" s="612"/>
      <c r="G21" s="612"/>
      <c r="H21" s="612"/>
      <c r="I21" s="612"/>
      <c r="J21" s="612"/>
      <c r="K21" s="612"/>
      <c r="L21" s="612"/>
      <c r="M21" s="667"/>
    </row>
    <row r="22" spans="1:13" x14ac:dyDescent="0.2">
      <c r="A22" s="344">
        <v>11</v>
      </c>
      <c r="B22" s="345">
        <v>43467</v>
      </c>
      <c r="C22" s="346" t="s">
        <v>1452</v>
      </c>
      <c r="D22" s="347" t="s">
        <v>1437</v>
      </c>
      <c r="E22" s="704">
        <v>180000</v>
      </c>
      <c r="F22" s="612"/>
      <c r="G22" s="612"/>
      <c r="H22" s="348">
        <v>0</v>
      </c>
      <c r="I22" s="348">
        <v>110088.74</v>
      </c>
      <c r="J22" s="704">
        <v>110088.74</v>
      </c>
      <c r="K22" s="612"/>
      <c r="L22" s="348">
        <v>0</v>
      </c>
      <c r="M22" s="349">
        <v>69911.259999999995</v>
      </c>
    </row>
    <row r="23" spans="1:13" x14ac:dyDescent="0.2">
      <c r="A23" s="700" t="s">
        <v>1453</v>
      </c>
      <c r="B23" s="612"/>
      <c r="C23" s="612"/>
      <c r="D23" s="612"/>
      <c r="E23" s="612"/>
      <c r="F23" s="612"/>
      <c r="G23" s="612"/>
      <c r="H23" s="612"/>
      <c r="I23" s="612"/>
      <c r="J23" s="612"/>
      <c r="K23" s="612"/>
      <c r="L23" s="612"/>
      <c r="M23" s="667"/>
    </row>
    <row r="24" spans="1:13" x14ac:dyDescent="0.2">
      <c r="A24" s="350">
        <v>12</v>
      </c>
      <c r="B24" s="351">
        <v>43467</v>
      </c>
      <c r="C24" s="352" t="s">
        <v>1454</v>
      </c>
      <c r="D24" s="353" t="s">
        <v>1437</v>
      </c>
      <c r="E24" s="702">
        <v>10</v>
      </c>
      <c r="F24" s="612"/>
      <c r="G24" s="612"/>
      <c r="H24" s="354">
        <v>9990</v>
      </c>
      <c r="I24" s="354">
        <v>0</v>
      </c>
      <c r="J24" s="702">
        <v>0</v>
      </c>
      <c r="K24" s="612"/>
      <c r="L24" s="354">
        <v>0</v>
      </c>
      <c r="M24" s="355">
        <v>10</v>
      </c>
    </row>
    <row r="25" spans="1:13" x14ac:dyDescent="0.2">
      <c r="A25" s="703" t="s">
        <v>1453</v>
      </c>
      <c r="B25" s="612"/>
      <c r="C25" s="612"/>
      <c r="D25" s="612"/>
      <c r="E25" s="612"/>
      <c r="F25" s="612"/>
      <c r="G25" s="612"/>
      <c r="H25" s="612"/>
      <c r="I25" s="612"/>
      <c r="J25" s="612"/>
      <c r="K25" s="612"/>
      <c r="L25" s="612"/>
      <c r="M25" s="667"/>
    </row>
    <row r="26" spans="1:13" x14ac:dyDescent="0.2">
      <c r="A26" s="344">
        <v>13</v>
      </c>
      <c r="B26" s="345">
        <v>43467</v>
      </c>
      <c r="C26" s="346" t="s">
        <v>1454</v>
      </c>
      <c r="D26" s="347" t="s">
        <v>1437</v>
      </c>
      <c r="E26" s="704">
        <v>500</v>
      </c>
      <c r="F26" s="612"/>
      <c r="G26" s="612"/>
      <c r="H26" s="348">
        <v>0</v>
      </c>
      <c r="I26" s="348">
        <v>0</v>
      </c>
      <c r="J26" s="704">
        <v>0</v>
      </c>
      <c r="K26" s="612"/>
      <c r="L26" s="348">
        <v>0</v>
      </c>
      <c r="M26" s="349">
        <v>500</v>
      </c>
    </row>
    <row r="27" spans="1:13" x14ac:dyDescent="0.2">
      <c r="A27" s="700" t="s">
        <v>1453</v>
      </c>
      <c r="B27" s="612"/>
      <c r="C27" s="612"/>
      <c r="D27" s="612"/>
      <c r="E27" s="612"/>
      <c r="F27" s="612"/>
      <c r="G27" s="612"/>
      <c r="H27" s="612"/>
      <c r="I27" s="612"/>
      <c r="J27" s="612"/>
      <c r="K27" s="612"/>
      <c r="L27" s="612"/>
      <c r="M27" s="667"/>
    </row>
    <row r="28" spans="1:13" x14ac:dyDescent="0.2">
      <c r="A28" s="350">
        <v>14</v>
      </c>
      <c r="B28" s="351">
        <v>43467</v>
      </c>
      <c r="C28" s="352" t="s">
        <v>1454</v>
      </c>
      <c r="D28" s="353" t="s">
        <v>1437</v>
      </c>
      <c r="E28" s="702">
        <v>10000</v>
      </c>
      <c r="F28" s="612"/>
      <c r="G28" s="612"/>
      <c r="H28" s="354">
        <v>0</v>
      </c>
      <c r="I28" s="354">
        <v>0</v>
      </c>
      <c r="J28" s="702">
        <v>0</v>
      </c>
      <c r="K28" s="612"/>
      <c r="L28" s="354">
        <v>0</v>
      </c>
      <c r="M28" s="355">
        <v>10000</v>
      </c>
    </row>
    <row r="29" spans="1:13" x14ac:dyDescent="0.2">
      <c r="A29" s="703" t="s">
        <v>1453</v>
      </c>
      <c r="B29" s="612"/>
      <c r="C29" s="612"/>
      <c r="D29" s="612"/>
      <c r="E29" s="612"/>
      <c r="F29" s="612"/>
      <c r="G29" s="612"/>
      <c r="H29" s="612"/>
      <c r="I29" s="612"/>
      <c r="J29" s="612"/>
      <c r="K29" s="612"/>
      <c r="L29" s="612"/>
      <c r="M29" s="667"/>
    </row>
    <row r="30" spans="1:13" x14ac:dyDescent="0.2">
      <c r="A30" s="344">
        <v>15</v>
      </c>
      <c r="B30" s="345">
        <v>43467</v>
      </c>
      <c r="C30" s="346" t="s">
        <v>1455</v>
      </c>
      <c r="D30" s="347" t="s">
        <v>1443</v>
      </c>
      <c r="E30" s="704">
        <v>80000</v>
      </c>
      <c r="F30" s="612"/>
      <c r="G30" s="612"/>
      <c r="H30" s="348">
        <v>0</v>
      </c>
      <c r="I30" s="348">
        <v>70804.800000000003</v>
      </c>
      <c r="J30" s="704">
        <v>38691.18</v>
      </c>
      <c r="K30" s="612"/>
      <c r="L30" s="348">
        <v>0</v>
      </c>
      <c r="M30" s="349">
        <v>41308.82</v>
      </c>
    </row>
    <row r="31" spans="1:13" x14ac:dyDescent="0.2">
      <c r="A31" s="700" t="s">
        <v>1444</v>
      </c>
      <c r="B31" s="612"/>
      <c r="C31" s="612"/>
      <c r="D31" s="612"/>
      <c r="E31" s="612"/>
      <c r="F31" s="612"/>
      <c r="G31" s="612"/>
      <c r="H31" s="612"/>
      <c r="I31" s="612"/>
      <c r="J31" s="612"/>
      <c r="K31" s="612"/>
      <c r="L31" s="612"/>
      <c r="M31" s="667"/>
    </row>
    <row r="32" spans="1:13" x14ac:dyDescent="0.2">
      <c r="A32" s="350">
        <v>16</v>
      </c>
      <c r="B32" s="351">
        <v>43467</v>
      </c>
      <c r="C32" s="352" t="s">
        <v>1456</v>
      </c>
      <c r="D32" s="353" t="s">
        <v>1437</v>
      </c>
      <c r="E32" s="702">
        <v>10</v>
      </c>
      <c r="F32" s="612"/>
      <c r="G32" s="612"/>
      <c r="H32" s="354">
        <v>9990</v>
      </c>
      <c r="I32" s="354">
        <v>0</v>
      </c>
      <c r="J32" s="702">
        <v>0</v>
      </c>
      <c r="K32" s="612"/>
      <c r="L32" s="354">
        <v>0</v>
      </c>
      <c r="M32" s="355">
        <v>10</v>
      </c>
    </row>
    <row r="33" spans="1:13" x14ac:dyDescent="0.2">
      <c r="A33" s="703" t="s">
        <v>1457</v>
      </c>
      <c r="B33" s="612"/>
      <c r="C33" s="612"/>
      <c r="D33" s="612"/>
      <c r="E33" s="612"/>
      <c r="F33" s="612"/>
      <c r="G33" s="612"/>
      <c r="H33" s="612"/>
      <c r="I33" s="612"/>
      <c r="J33" s="612"/>
      <c r="K33" s="612"/>
      <c r="L33" s="612"/>
      <c r="M33" s="667"/>
    </row>
    <row r="34" spans="1:13" x14ac:dyDescent="0.2">
      <c r="A34" s="344">
        <v>17</v>
      </c>
      <c r="B34" s="345">
        <v>43467</v>
      </c>
      <c r="C34" s="346" t="s">
        <v>1458</v>
      </c>
      <c r="D34" s="347" t="s">
        <v>1437</v>
      </c>
      <c r="E34" s="704">
        <v>10</v>
      </c>
      <c r="F34" s="612"/>
      <c r="G34" s="612"/>
      <c r="H34" s="348">
        <v>9990</v>
      </c>
      <c r="I34" s="348">
        <v>0</v>
      </c>
      <c r="J34" s="704">
        <v>0</v>
      </c>
      <c r="K34" s="612"/>
      <c r="L34" s="348">
        <v>0</v>
      </c>
      <c r="M34" s="349">
        <v>10</v>
      </c>
    </row>
    <row r="35" spans="1:13" x14ac:dyDescent="0.2">
      <c r="A35" s="700" t="s">
        <v>1459</v>
      </c>
      <c r="B35" s="612"/>
      <c r="C35" s="612"/>
      <c r="D35" s="612"/>
      <c r="E35" s="612"/>
      <c r="F35" s="612"/>
      <c r="G35" s="612"/>
      <c r="H35" s="612"/>
      <c r="I35" s="612"/>
      <c r="J35" s="612"/>
      <c r="K35" s="612"/>
      <c r="L35" s="612"/>
      <c r="M35" s="667"/>
    </row>
    <row r="36" spans="1:13" x14ac:dyDescent="0.2">
      <c r="A36" s="350">
        <v>18</v>
      </c>
      <c r="B36" s="351">
        <v>43467</v>
      </c>
      <c r="C36" s="352" t="s">
        <v>1460</v>
      </c>
      <c r="D36" s="353" t="s">
        <v>1443</v>
      </c>
      <c r="E36" s="702">
        <v>1000</v>
      </c>
      <c r="F36" s="612"/>
      <c r="G36" s="612"/>
      <c r="H36" s="354">
        <v>0</v>
      </c>
      <c r="I36" s="354">
        <v>0</v>
      </c>
      <c r="J36" s="702">
        <v>0</v>
      </c>
      <c r="K36" s="612"/>
      <c r="L36" s="354">
        <v>0</v>
      </c>
      <c r="M36" s="355">
        <v>1000</v>
      </c>
    </row>
    <row r="37" spans="1:13" x14ac:dyDescent="0.2">
      <c r="A37" s="703" t="s">
        <v>1461</v>
      </c>
      <c r="B37" s="612"/>
      <c r="C37" s="612"/>
      <c r="D37" s="612"/>
      <c r="E37" s="612"/>
      <c r="F37" s="612"/>
      <c r="G37" s="612"/>
      <c r="H37" s="612"/>
      <c r="I37" s="612"/>
      <c r="J37" s="612"/>
      <c r="K37" s="612"/>
      <c r="L37" s="612"/>
      <c r="M37" s="667"/>
    </row>
    <row r="38" spans="1:13" x14ac:dyDescent="0.2">
      <c r="A38" s="344">
        <v>19</v>
      </c>
      <c r="B38" s="345">
        <v>43467</v>
      </c>
      <c r="C38" s="346" t="s">
        <v>1462</v>
      </c>
      <c r="D38" s="347" t="s">
        <v>1437</v>
      </c>
      <c r="E38" s="704">
        <v>830000</v>
      </c>
      <c r="F38" s="612"/>
      <c r="G38" s="612"/>
      <c r="H38" s="348">
        <v>600000</v>
      </c>
      <c r="I38" s="348">
        <v>812636.95</v>
      </c>
      <c r="J38" s="704">
        <v>806413.47</v>
      </c>
      <c r="K38" s="612"/>
      <c r="L38" s="348">
        <v>0</v>
      </c>
      <c r="M38" s="349">
        <v>23586.53</v>
      </c>
    </row>
    <row r="39" spans="1:13" x14ac:dyDescent="0.2">
      <c r="A39" s="700" t="s">
        <v>1459</v>
      </c>
      <c r="B39" s="612"/>
      <c r="C39" s="612"/>
      <c r="D39" s="612"/>
      <c r="E39" s="612"/>
      <c r="F39" s="612"/>
      <c r="G39" s="612"/>
      <c r="H39" s="612"/>
      <c r="I39" s="612"/>
      <c r="J39" s="612"/>
      <c r="K39" s="612"/>
      <c r="L39" s="612"/>
      <c r="M39" s="667"/>
    </row>
    <row r="40" spans="1:13" x14ac:dyDescent="0.2">
      <c r="A40" s="350">
        <v>20</v>
      </c>
      <c r="B40" s="351">
        <v>43467</v>
      </c>
      <c r="C40" s="352" t="s">
        <v>1462</v>
      </c>
      <c r="D40" s="353" t="s">
        <v>1437</v>
      </c>
      <c r="E40" s="702">
        <v>589000</v>
      </c>
      <c r="F40" s="612"/>
      <c r="G40" s="612"/>
      <c r="H40" s="354">
        <v>0</v>
      </c>
      <c r="I40" s="354">
        <v>409649.82</v>
      </c>
      <c r="J40" s="702">
        <v>409561.74</v>
      </c>
      <c r="K40" s="612"/>
      <c r="L40" s="354">
        <v>0</v>
      </c>
      <c r="M40" s="355">
        <v>179438.26</v>
      </c>
    </row>
    <row r="41" spans="1:13" x14ac:dyDescent="0.2">
      <c r="A41" s="703" t="s">
        <v>1459</v>
      </c>
      <c r="B41" s="612"/>
      <c r="C41" s="612"/>
      <c r="D41" s="612"/>
      <c r="E41" s="612"/>
      <c r="F41" s="612"/>
      <c r="G41" s="612"/>
      <c r="H41" s="612"/>
      <c r="I41" s="612"/>
      <c r="J41" s="612"/>
      <c r="K41" s="612"/>
      <c r="L41" s="612"/>
      <c r="M41" s="667"/>
    </row>
    <row r="42" spans="1:13" x14ac:dyDescent="0.2">
      <c r="A42" s="344">
        <v>21</v>
      </c>
      <c r="B42" s="345">
        <v>43467</v>
      </c>
      <c r="C42" s="346" t="s">
        <v>1463</v>
      </c>
      <c r="D42" s="347" t="s">
        <v>1437</v>
      </c>
      <c r="E42" s="704">
        <v>4667400</v>
      </c>
      <c r="F42" s="612"/>
      <c r="G42" s="612"/>
      <c r="H42" s="348">
        <v>150000</v>
      </c>
      <c r="I42" s="348">
        <v>4667311.49</v>
      </c>
      <c r="J42" s="704">
        <v>4667311.49</v>
      </c>
      <c r="K42" s="612"/>
      <c r="L42" s="348">
        <v>0</v>
      </c>
      <c r="M42" s="349">
        <v>88.51</v>
      </c>
    </row>
    <row r="43" spans="1:13" x14ac:dyDescent="0.2">
      <c r="A43" s="700" t="s">
        <v>1459</v>
      </c>
      <c r="B43" s="612"/>
      <c r="C43" s="612"/>
      <c r="D43" s="612"/>
      <c r="E43" s="612"/>
      <c r="F43" s="612"/>
      <c r="G43" s="612"/>
      <c r="H43" s="612"/>
      <c r="I43" s="612"/>
      <c r="J43" s="612"/>
      <c r="K43" s="612"/>
      <c r="L43" s="612"/>
      <c r="M43" s="667"/>
    </row>
    <row r="44" spans="1:13" x14ac:dyDescent="0.2">
      <c r="A44" s="350">
        <v>22</v>
      </c>
      <c r="B44" s="351">
        <v>43467</v>
      </c>
      <c r="C44" s="352" t="s">
        <v>1464</v>
      </c>
      <c r="D44" s="353" t="s">
        <v>1437</v>
      </c>
      <c r="E44" s="702">
        <v>236000</v>
      </c>
      <c r="F44" s="612"/>
      <c r="G44" s="612"/>
      <c r="H44" s="354">
        <v>0</v>
      </c>
      <c r="I44" s="354">
        <v>235188.7</v>
      </c>
      <c r="J44" s="702">
        <v>235188.7</v>
      </c>
      <c r="K44" s="612"/>
      <c r="L44" s="354">
        <v>0</v>
      </c>
      <c r="M44" s="355">
        <v>811.3</v>
      </c>
    </row>
    <row r="45" spans="1:13" x14ac:dyDescent="0.2">
      <c r="A45" s="703" t="s">
        <v>1459</v>
      </c>
      <c r="B45" s="612"/>
      <c r="C45" s="612"/>
      <c r="D45" s="612"/>
      <c r="E45" s="612"/>
      <c r="F45" s="612"/>
      <c r="G45" s="612"/>
      <c r="H45" s="612"/>
      <c r="I45" s="612"/>
      <c r="J45" s="612"/>
      <c r="K45" s="612"/>
      <c r="L45" s="612"/>
      <c r="M45" s="667"/>
    </row>
    <row r="46" spans="1:13" x14ac:dyDescent="0.2">
      <c r="A46" s="344">
        <v>23</v>
      </c>
      <c r="B46" s="345">
        <v>43467</v>
      </c>
      <c r="C46" s="346" t="s">
        <v>1463</v>
      </c>
      <c r="D46" s="347" t="s">
        <v>1437</v>
      </c>
      <c r="E46" s="704">
        <v>500000</v>
      </c>
      <c r="F46" s="612"/>
      <c r="G46" s="612"/>
      <c r="H46" s="348">
        <v>0</v>
      </c>
      <c r="I46" s="348">
        <v>302118.87</v>
      </c>
      <c r="J46" s="704">
        <v>302118.87</v>
      </c>
      <c r="K46" s="612"/>
      <c r="L46" s="348">
        <v>0</v>
      </c>
      <c r="M46" s="349">
        <v>197881.13</v>
      </c>
    </row>
    <row r="47" spans="1:13" x14ac:dyDescent="0.2">
      <c r="A47" s="700" t="s">
        <v>1459</v>
      </c>
      <c r="B47" s="612"/>
      <c r="C47" s="612"/>
      <c r="D47" s="612"/>
      <c r="E47" s="612"/>
      <c r="F47" s="612"/>
      <c r="G47" s="612"/>
      <c r="H47" s="612"/>
      <c r="I47" s="612"/>
      <c r="J47" s="612"/>
      <c r="K47" s="612"/>
      <c r="L47" s="612"/>
      <c r="M47" s="667"/>
    </row>
    <row r="48" spans="1:13" x14ac:dyDescent="0.2">
      <c r="A48" s="350">
        <v>24</v>
      </c>
      <c r="B48" s="351">
        <v>43467</v>
      </c>
      <c r="C48" s="352" t="s">
        <v>1465</v>
      </c>
      <c r="D48" s="353" t="s">
        <v>1443</v>
      </c>
      <c r="E48" s="702">
        <v>1600000</v>
      </c>
      <c r="F48" s="612"/>
      <c r="G48" s="612"/>
      <c r="H48" s="354">
        <v>0</v>
      </c>
      <c r="I48" s="354">
        <v>1596475.6</v>
      </c>
      <c r="J48" s="702">
        <v>742820</v>
      </c>
      <c r="K48" s="612"/>
      <c r="L48" s="354">
        <v>0</v>
      </c>
      <c r="M48" s="355">
        <v>857180</v>
      </c>
    </row>
    <row r="49" spans="1:13" x14ac:dyDescent="0.2">
      <c r="A49" s="703" t="s">
        <v>1466</v>
      </c>
      <c r="B49" s="612"/>
      <c r="C49" s="612"/>
      <c r="D49" s="612"/>
      <c r="E49" s="612"/>
      <c r="F49" s="612"/>
      <c r="G49" s="612"/>
      <c r="H49" s="612"/>
      <c r="I49" s="612"/>
      <c r="J49" s="612"/>
      <c r="K49" s="612"/>
      <c r="L49" s="612"/>
      <c r="M49" s="667"/>
    </row>
    <row r="50" spans="1:13" x14ac:dyDescent="0.2">
      <c r="A50" s="344">
        <v>25</v>
      </c>
      <c r="B50" s="345">
        <v>43467</v>
      </c>
      <c r="C50" s="346" t="s">
        <v>1467</v>
      </c>
      <c r="D50" s="347" t="s">
        <v>1437</v>
      </c>
      <c r="E50" s="704">
        <v>1</v>
      </c>
      <c r="F50" s="612"/>
      <c r="G50" s="612"/>
      <c r="H50" s="348">
        <v>24999</v>
      </c>
      <c r="I50" s="348">
        <v>0</v>
      </c>
      <c r="J50" s="704">
        <v>0</v>
      </c>
      <c r="K50" s="612"/>
      <c r="L50" s="348">
        <v>0</v>
      </c>
      <c r="M50" s="349">
        <v>1</v>
      </c>
    </row>
    <row r="51" spans="1:13" x14ac:dyDescent="0.2">
      <c r="A51" s="700" t="s">
        <v>1468</v>
      </c>
      <c r="B51" s="612"/>
      <c r="C51" s="612"/>
      <c r="D51" s="612"/>
      <c r="E51" s="612"/>
      <c r="F51" s="612"/>
      <c r="G51" s="612"/>
      <c r="H51" s="612"/>
      <c r="I51" s="612"/>
      <c r="J51" s="612"/>
      <c r="K51" s="612"/>
      <c r="L51" s="612"/>
      <c r="M51" s="667"/>
    </row>
    <row r="52" spans="1:13" x14ac:dyDescent="0.2">
      <c r="A52" s="350">
        <v>26</v>
      </c>
      <c r="B52" s="351">
        <v>43467</v>
      </c>
      <c r="C52" s="352" t="s">
        <v>1469</v>
      </c>
      <c r="D52" s="353" t="s">
        <v>1437</v>
      </c>
      <c r="E52" s="702">
        <v>1383000</v>
      </c>
      <c r="F52" s="612"/>
      <c r="G52" s="612"/>
      <c r="H52" s="354">
        <v>111000</v>
      </c>
      <c r="I52" s="354">
        <v>1377877.83</v>
      </c>
      <c r="J52" s="702">
        <v>1365673.24</v>
      </c>
      <c r="K52" s="612"/>
      <c r="L52" s="354">
        <v>0</v>
      </c>
      <c r="M52" s="355">
        <v>17326.759999999998</v>
      </c>
    </row>
    <row r="53" spans="1:13" x14ac:dyDescent="0.2">
      <c r="A53" s="703" t="s">
        <v>1459</v>
      </c>
      <c r="B53" s="612"/>
      <c r="C53" s="612"/>
      <c r="D53" s="612"/>
      <c r="E53" s="612"/>
      <c r="F53" s="612"/>
      <c r="G53" s="612"/>
      <c r="H53" s="612"/>
      <c r="I53" s="612"/>
      <c r="J53" s="612"/>
      <c r="K53" s="612"/>
      <c r="L53" s="612"/>
      <c r="M53" s="667"/>
    </row>
    <row r="54" spans="1:13" x14ac:dyDescent="0.2">
      <c r="A54" s="344">
        <v>27</v>
      </c>
      <c r="B54" s="345">
        <v>43467</v>
      </c>
      <c r="C54" s="346" t="s">
        <v>1469</v>
      </c>
      <c r="D54" s="347" t="s">
        <v>1437</v>
      </c>
      <c r="E54" s="704">
        <v>1728000</v>
      </c>
      <c r="F54" s="612"/>
      <c r="G54" s="612"/>
      <c r="H54" s="348">
        <v>306000</v>
      </c>
      <c r="I54" s="348">
        <v>1716652.56</v>
      </c>
      <c r="J54" s="704">
        <v>1706658.03</v>
      </c>
      <c r="K54" s="612"/>
      <c r="L54" s="348">
        <v>0</v>
      </c>
      <c r="M54" s="349">
        <v>21341.97</v>
      </c>
    </row>
    <row r="55" spans="1:13" x14ac:dyDescent="0.2">
      <c r="A55" s="700" t="s">
        <v>1459</v>
      </c>
      <c r="B55" s="612"/>
      <c r="C55" s="612"/>
      <c r="D55" s="612"/>
      <c r="E55" s="612"/>
      <c r="F55" s="612"/>
      <c r="G55" s="612"/>
      <c r="H55" s="612"/>
      <c r="I55" s="612"/>
      <c r="J55" s="612"/>
      <c r="K55" s="612"/>
      <c r="L55" s="612"/>
      <c r="M55" s="667"/>
    </row>
    <row r="56" spans="1:13" x14ac:dyDescent="0.2">
      <c r="A56" s="350">
        <v>28</v>
      </c>
      <c r="B56" s="351">
        <v>43467</v>
      </c>
      <c r="C56" s="352" t="s">
        <v>1470</v>
      </c>
      <c r="D56" s="353" t="s">
        <v>1437</v>
      </c>
      <c r="E56" s="702">
        <v>4065000</v>
      </c>
      <c r="F56" s="612"/>
      <c r="G56" s="612"/>
      <c r="H56" s="354">
        <v>800000</v>
      </c>
      <c r="I56" s="354">
        <v>4063861.1</v>
      </c>
      <c r="J56" s="702">
        <v>4055902.9</v>
      </c>
      <c r="K56" s="612"/>
      <c r="L56" s="354">
        <v>0</v>
      </c>
      <c r="M56" s="355">
        <v>9097.1</v>
      </c>
    </row>
    <row r="57" spans="1:13" x14ac:dyDescent="0.2">
      <c r="A57" s="703" t="s">
        <v>1459</v>
      </c>
      <c r="B57" s="612"/>
      <c r="C57" s="612"/>
      <c r="D57" s="612"/>
      <c r="E57" s="612"/>
      <c r="F57" s="612"/>
      <c r="G57" s="612"/>
      <c r="H57" s="612"/>
      <c r="I57" s="612"/>
      <c r="J57" s="612"/>
      <c r="K57" s="612"/>
      <c r="L57" s="612"/>
      <c r="M57" s="667"/>
    </row>
    <row r="58" spans="1:13" x14ac:dyDescent="0.2">
      <c r="A58" s="344">
        <v>29</v>
      </c>
      <c r="B58" s="345">
        <v>43467</v>
      </c>
      <c r="C58" s="346" t="s">
        <v>1471</v>
      </c>
      <c r="D58" s="347" t="s">
        <v>1437</v>
      </c>
      <c r="E58" s="704">
        <v>2000</v>
      </c>
      <c r="F58" s="612"/>
      <c r="G58" s="612"/>
      <c r="H58" s="348">
        <v>98000</v>
      </c>
      <c r="I58" s="348">
        <v>1304.07</v>
      </c>
      <c r="J58" s="704">
        <v>1304.07</v>
      </c>
      <c r="K58" s="612"/>
      <c r="L58" s="348">
        <v>0</v>
      </c>
      <c r="M58" s="349">
        <v>695.93</v>
      </c>
    </row>
    <row r="59" spans="1:13" x14ac:dyDescent="0.2">
      <c r="A59" s="700" t="s">
        <v>1459</v>
      </c>
      <c r="B59" s="612"/>
      <c r="C59" s="612"/>
      <c r="D59" s="612"/>
      <c r="E59" s="612"/>
      <c r="F59" s="612"/>
      <c r="G59" s="612"/>
      <c r="H59" s="612"/>
      <c r="I59" s="612"/>
      <c r="J59" s="612"/>
      <c r="K59" s="612"/>
      <c r="L59" s="612"/>
      <c r="M59" s="667"/>
    </row>
    <row r="60" spans="1:13" x14ac:dyDescent="0.2">
      <c r="A60" s="350">
        <v>30</v>
      </c>
      <c r="B60" s="351">
        <v>43467</v>
      </c>
      <c r="C60" s="352" t="s">
        <v>1470</v>
      </c>
      <c r="D60" s="353" t="s">
        <v>1437</v>
      </c>
      <c r="E60" s="702">
        <v>1622000</v>
      </c>
      <c r="F60" s="612"/>
      <c r="G60" s="612"/>
      <c r="H60" s="354">
        <v>0</v>
      </c>
      <c r="I60" s="354">
        <v>1564506.46</v>
      </c>
      <c r="J60" s="702">
        <v>1563047.22</v>
      </c>
      <c r="K60" s="612"/>
      <c r="L60" s="354">
        <v>0</v>
      </c>
      <c r="M60" s="355">
        <v>58952.78</v>
      </c>
    </row>
    <row r="61" spans="1:13" x14ac:dyDescent="0.2">
      <c r="A61" s="703" t="s">
        <v>1459</v>
      </c>
      <c r="B61" s="612"/>
      <c r="C61" s="612"/>
      <c r="D61" s="612"/>
      <c r="E61" s="612"/>
      <c r="F61" s="612"/>
      <c r="G61" s="612"/>
      <c r="H61" s="612"/>
      <c r="I61" s="612"/>
      <c r="J61" s="612"/>
      <c r="K61" s="612"/>
      <c r="L61" s="612"/>
      <c r="M61" s="667"/>
    </row>
    <row r="62" spans="1:13" x14ac:dyDescent="0.2">
      <c r="A62" s="344">
        <v>31</v>
      </c>
      <c r="B62" s="345">
        <v>43467</v>
      </c>
      <c r="C62" s="346" t="s">
        <v>1472</v>
      </c>
      <c r="D62" s="347" t="s">
        <v>1443</v>
      </c>
      <c r="E62" s="704">
        <v>2092800</v>
      </c>
      <c r="F62" s="612"/>
      <c r="G62" s="612"/>
      <c r="H62" s="348">
        <v>0</v>
      </c>
      <c r="I62" s="348">
        <v>2092749.51</v>
      </c>
      <c r="J62" s="704">
        <v>962879.86</v>
      </c>
      <c r="K62" s="612"/>
      <c r="L62" s="348">
        <v>0</v>
      </c>
      <c r="M62" s="349">
        <v>1129920.1399999999</v>
      </c>
    </row>
    <row r="63" spans="1:13" x14ac:dyDescent="0.2">
      <c r="A63" s="700" t="s">
        <v>1473</v>
      </c>
      <c r="B63" s="612"/>
      <c r="C63" s="612"/>
      <c r="D63" s="612"/>
      <c r="E63" s="612"/>
      <c r="F63" s="612"/>
      <c r="G63" s="612"/>
      <c r="H63" s="612"/>
      <c r="I63" s="612"/>
      <c r="J63" s="612"/>
      <c r="K63" s="612"/>
      <c r="L63" s="612"/>
      <c r="M63" s="667"/>
    </row>
    <row r="64" spans="1:13" x14ac:dyDescent="0.2">
      <c r="A64" s="350">
        <v>32</v>
      </c>
      <c r="B64" s="351">
        <v>43467</v>
      </c>
      <c r="C64" s="352" t="s">
        <v>1474</v>
      </c>
      <c r="D64" s="353" t="s">
        <v>1437</v>
      </c>
      <c r="E64" s="702">
        <v>18000</v>
      </c>
      <c r="F64" s="612"/>
      <c r="G64" s="612"/>
      <c r="H64" s="354">
        <v>0</v>
      </c>
      <c r="I64" s="354">
        <v>10351.200000000001</v>
      </c>
      <c r="J64" s="702">
        <v>10351.200000000001</v>
      </c>
      <c r="K64" s="612"/>
      <c r="L64" s="354">
        <v>0</v>
      </c>
      <c r="M64" s="355">
        <v>7648.8</v>
      </c>
    </row>
    <row r="65" spans="1:13" x14ac:dyDescent="0.2">
      <c r="A65" s="703" t="s">
        <v>1475</v>
      </c>
      <c r="B65" s="612"/>
      <c r="C65" s="612"/>
      <c r="D65" s="612"/>
      <c r="E65" s="612"/>
      <c r="F65" s="612"/>
      <c r="G65" s="612"/>
      <c r="H65" s="612"/>
      <c r="I65" s="612"/>
      <c r="J65" s="612"/>
      <c r="K65" s="612"/>
      <c r="L65" s="612"/>
      <c r="M65" s="667"/>
    </row>
    <row r="66" spans="1:13" x14ac:dyDescent="0.2">
      <c r="A66" s="344">
        <v>33</v>
      </c>
      <c r="B66" s="345">
        <v>43467</v>
      </c>
      <c r="C66" s="346" t="s">
        <v>1476</v>
      </c>
      <c r="D66" s="347" t="s">
        <v>1477</v>
      </c>
      <c r="E66" s="704">
        <v>1000</v>
      </c>
      <c r="F66" s="612"/>
      <c r="G66" s="612"/>
      <c r="H66" s="348">
        <v>0</v>
      </c>
      <c r="I66" s="348">
        <v>0</v>
      </c>
      <c r="J66" s="704">
        <v>0</v>
      </c>
      <c r="K66" s="612"/>
      <c r="L66" s="348">
        <v>0</v>
      </c>
      <c r="M66" s="349">
        <v>1000</v>
      </c>
    </row>
    <row r="67" spans="1:13" x14ac:dyDescent="0.2">
      <c r="A67" s="700" t="s">
        <v>1478</v>
      </c>
      <c r="B67" s="612"/>
      <c r="C67" s="612"/>
      <c r="D67" s="612"/>
      <c r="E67" s="612"/>
      <c r="F67" s="612"/>
      <c r="G67" s="612"/>
      <c r="H67" s="612"/>
      <c r="I67" s="612"/>
      <c r="J67" s="612"/>
      <c r="K67" s="612"/>
      <c r="L67" s="612"/>
      <c r="M67" s="667"/>
    </row>
    <row r="68" spans="1:13" x14ac:dyDescent="0.2">
      <c r="A68" s="350">
        <v>34</v>
      </c>
      <c r="B68" s="351">
        <v>43467</v>
      </c>
      <c r="C68" s="352" t="s">
        <v>1476</v>
      </c>
      <c r="D68" s="353" t="s">
        <v>1479</v>
      </c>
      <c r="E68" s="702">
        <v>4000</v>
      </c>
      <c r="F68" s="612"/>
      <c r="G68" s="612"/>
      <c r="H68" s="354">
        <v>0</v>
      </c>
      <c r="I68" s="354">
        <v>3744.48</v>
      </c>
      <c r="J68" s="702">
        <v>3744.48</v>
      </c>
      <c r="K68" s="612"/>
      <c r="L68" s="354">
        <v>0</v>
      </c>
      <c r="M68" s="355">
        <v>255.52</v>
      </c>
    </row>
    <row r="69" spans="1:13" x14ac:dyDescent="0.2">
      <c r="A69" s="703" t="s">
        <v>1480</v>
      </c>
      <c r="B69" s="612"/>
      <c r="C69" s="612"/>
      <c r="D69" s="612"/>
      <c r="E69" s="612"/>
      <c r="F69" s="612"/>
      <c r="G69" s="612"/>
      <c r="H69" s="612"/>
      <c r="I69" s="612"/>
      <c r="J69" s="612"/>
      <c r="K69" s="612"/>
      <c r="L69" s="612"/>
      <c r="M69" s="667"/>
    </row>
    <row r="70" spans="1:13" x14ac:dyDescent="0.2">
      <c r="A70" s="344">
        <v>35</v>
      </c>
      <c r="B70" s="345">
        <v>43467</v>
      </c>
      <c r="C70" s="346" t="s">
        <v>1476</v>
      </c>
      <c r="D70" s="347" t="s">
        <v>1481</v>
      </c>
      <c r="E70" s="704">
        <v>1000</v>
      </c>
      <c r="F70" s="612"/>
      <c r="G70" s="612"/>
      <c r="H70" s="348">
        <v>0</v>
      </c>
      <c r="I70" s="348">
        <v>0</v>
      </c>
      <c r="J70" s="704">
        <v>0</v>
      </c>
      <c r="K70" s="612"/>
      <c r="L70" s="348">
        <v>0</v>
      </c>
      <c r="M70" s="349">
        <v>1000</v>
      </c>
    </row>
    <row r="71" spans="1:13" x14ac:dyDescent="0.2">
      <c r="A71" s="700" t="s">
        <v>1482</v>
      </c>
      <c r="B71" s="612"/>
      <c r="C71" s="612"/>
      <c r="D71" s="612"/>
      <c r="E71" s="612"/>
      <c r="F71" s="612"/>
      <c r="G71" s="612"/>
      <c r="H71" s="612"/>
      <c r="I71" s="612"/>
      <c r="J71" s="612"/>
      <c r="K71" s="612"/>
      <c r="L71" s="612"/>
      <c r="M71" s="667"/>
    </row>
    <row r="72" spans="1:13" x14ac:dyDescent="0.2">
      <c r="A72" s="350">
        <v>36</v>
      </c>
      <c r="B72" s="351">
        <v>43467</v>
      </c>
      <c r="C72" s="352" t="s">
        <v>1483</v>
      </c>
      <c r="D72" s="353" t="s">
        <v>1484</v>
      </c>
      <c r="E72" s="702">
        <v>48802.82</v>
      </c>
      <c r="F72" s="612"/>
      <c r="G72" s="612"/>
      <c r="H72" s="354">
        <v>1197.18</v>
      </c>
      <c r="I72" s="354">
        <v>44011.69</v>
      </c>
      <c r="J72" s="702">
        <v>44011.69</v>
      </c>
      <c r="K72" s="612"/>
      <c r="L72" s="354">
        <v>0</v>
      </c>
      <c r="M72" s="355">
        <v>4791.13</v>
      </c>
    </row>
    <row r="73" spans="1:13" x14ac:dyDescent="0.2">
      <c r="A73" s="703" t="s">
        <v>1485</v>
      </c>
      <c r="B73" s="612"/>
      <c r="C73" s="612"/>
      <c r="D73" s="612"/>
      <c r="E73" s="612"/>
      <c r="F73" s="612"/>
      <c r="G73" s="612"/>
      <c r="H73" s="612"/>
      <c r="I73" s="612"/>
      <c r="J73" s="612"/>
      <c r="K73" s="612"/>
      <c r="L73" s="612"/>
      <c r="M73" s="667"/>
    </row>
    <row r="74" spans="1:13" x14ac:dyDescent="0.2">
      <c r="A74" s="344">
        <v>37</v>
      </c>
      <c r="B74" s="345">
        <v>43467</v>
      </c>
      <c r="C74" s="346" t="s">
        <v>1486</v>
      </c>
      <c r="D74" s="347" t="s">
        <v>1487</v>
      </c>
      <c r="E74" s="704">
        <v>84000</v>
      </c>
      <c r="F74" s="612"/>
      <c r="G74" s="612"/>
      <c r="H74" s="348">
        <v>0</v>
      </c>
      <c r="I74" s="348">
        <v>66041.27</v>
      </c>
      <c r="J74" s="704">
        <v>65991.520000000004</v>
      </c>
      <c r="K74" s="612"/>
      <c r="L74" s="348">
        <v>0</v>
      </c>
      <c r="M74" s="349">
        <v>18008.48</v>
      </c>
    </row>
    <row r="75" spans="1:13" x14ac:dyDescent="0.2">
      <c r="A75" s="700" t="s">
        <v>1488</v>
      </c>
      <c r="B75" s="612"/>
      <c r="C75" s="612"/>
      <c r="D75" s="612"/>
      <c r="E75" s="612"/>
      <c r="F75" s="612"/>
      <c r="G75" s="612"/>
      <c r="H75" s="612"/>
      <c r="I75" s="612"/>
      <c r="J75" s="612"/>
      <c r="K75" s="612"/>
      <c r="L75" s="612"/>
      <c r="M75" s="667"/>
    </row>
    <row r="76" spans="1:13" x14ac:dyDescent="0.2">
      <c r="A76" s="350">
        <v>38</v>
      </c>
      <c r="B76" s="351">
        <v>43467</v>
      </c>
      <c r="C76" s="352" t="s">
        <v>1489</v>
      </c>
      <c r="D76" s="353" t="s">
        <v>1490</v>
      </c>
      <c r="E76" s="702">
        <v>52000</v>
      </c>
      <c r="F76" s="612"/>
      <c r="G76" s="612"/>
      <c r="H76" s="354">
        <v>0</v>
      </c>
      <c r="I76" s="354">
        <v>46880.69</v>
      </c>
      <c r="J76" s="702">
        <v>46880.69</v>
      </c>
      <c r="K76" s="612"/>
      <c r="L76" s="354">
        <v>0</v>
      </c>
      <c r="M76" s="355">
        <v>5119.3100000000004</v>
      </c>
    </row>
    <row r="77" spans="1:13" x14ac:dyDescent="0.2">
      <c r="A77" s="703" t="s">
        <v>1491</v>
      </c>
      <c r="B77" s="612"/>
      <c r="C77" s="612"/>
      <c r="D77" s="612"/>
      <c r="E77" s="612"/>
      <c r="F77" s="612"/>
      <c r="G77" s="612"/>
      <c r="H77" s="612"/>
      <c r="I77" s="612"/>
      <c r="J77" s="612"/>
      <c r="K77" s="612"/>
      <c r="L77" s="612"/>
      <c r="M77" s="667"/>
    </row>
    <row r="78" spans="1:13" x14ac:dyDescent="0.2">
      <c r="A78" s="344">
        <v>39</v>
      </c>
      <c r="B78" s="345">
        <v>43467</v>
      </c>
      <c r="C78" s="346" t="s">
        <v>1489</v>
      </c>
      <c r="D78" s="347" t="s">
        <v>1490</v>
      </c>
      <c r="E78" s="704">
        <v>223000</v>
      </c>
      <c r="F78" s="612"/>
      <c r="G78" s="612"/>
      <c r="H78" s="348">
        <v>0</v>
      </c>
      <c r="I78" s="348">
        <v>222128.61</v>
      </c>
      <c r="J78" s="704">
        <v>222128.61</v>
      </c>
      <c r="K78" s="612"/>
      <c r="L78" s="348">
        <v>0</v>
      </c>
      <c r="M78" s="349">
        <v>871.39</v>
      </c>
    </row>
    <row r="79" spans="1:13" x14ac:dyDescent="0.2">
      <c r="A79" s="700" t="s">
        <v>1492</v>
      </c>
      <c r="B79" s="612"/>
      <c r="C79" s="612"/>
      <c r="D79" s="612"/>
      <c r="E79" s="612"/>
      <c r="F79" s="612"/>
      <c r="G79" s="612"/>
      <c r="H79" s="612"/>
      <c r="I79" s="612"/>
      <c r="J79" s="612"/>
      <c r="K79" s="612"/>
      <c r="L79" s="612"/>
      <c r="M79" s="667"/>
    </row>
    <row r="80" spans="1:13" x14ac:dyDescent="0.2">
      <c r="A80" s="350">
        <v>40</v>
      </c>
      <c r="B80" s="351">
        <v>43467</v>
      </c>
      <c r="C80" s="352" t="s">
        <v>1486</v>
      </c>
      <c r="D80" s="353" t="s">
        <v>1493</v>
      </c>
      <c r="E80" s="702">
        <v>132</v>
      </c>
      <c r="F80" s="612"/>
      <c r="G80" s="612"/>
      <c r="H80" s="354">
        <v>68</v>
      </c>
      <c r="I80" s="354">
        <v>120</v>
      </c>
      <c r="J80" s="702">
        <v>120</v>
      </c>
      <c r="K80" s="612"/>
      <c r="L80" s="354">
        <v>0</v>
      </c>
      <c r="M80" s="355">
        <v>12</v>
      </c>
    </row>
    <row r="81" spans="1:13" x14ac:dyDescent="0.2">
      <c r="A81" s="703" t="s">
        <v>1494</v>
      </c>
      <c r="B81" s="612"/>
      <c r="C81" s="612"/>
      <c r="D81" s="612"/>
      <c r="E81" s="612"/>
      <c r="F81" s="612"/>
      <c r="G81" s="612"/>
      <c r="H81" s="612"/>
      <c r="I81" s="612"/>
      <c r="J81" s="612"/>
      <c r="K81" s="612"/>
      <c r="L81" s="612"/>
      <c r="M81" s="667"/>
    </row>
    <row r="82" spans="1:13" x14ac:dyDescent="0.2">
      <c r="A82" s="344">
        <v>41</v>
      </c>
      <c r="B82" s="345">
        <v>43467</v>
      </c>
      <c r="C82" s="346" t="s">
        <v>1495</v>
      </c>
      <c r="D82" s="347" t="s">
        <v>1496</v>
      </c>
      <c r="E82" s="704">
        <v>7150</v>
      </c>
      <c r="F82" s="612"/>
      <c r="G82" s="612"/>
      <c r="H82" s="348">
        <v>0</v>
      </c>
      <c r="I82" s="348">
        <v>5960</v>
      </c>
      <c r="J82" s="704">
        <v>5960</v>
      </c>
      <c r="K82" s="612"/>
      <c r="L82" s="348">
        <v>0</v>
      </c>
      <c r="M82" s="349">
        <v>1190</v>
      </c>
    </row>
    <row r="83" spans="1:13" x14ac:dyDescent="0.2">
      <c r="A83" s="700" t="s">
        <v>1497</v>
      </c>
      <c r="B83" s="612"/>
      <c r="C83" s="612"/>
      <c r="D83" s="612"/>
      <c r="E83" s="612"/>
      <c r="F83" s="612"/>
      <c r="G83" s="612"/>
      <c r="H83" s="612"/>
      <c r="I83" s="612"/>
      <c r="J83" s="612"/>
      <c r="K83" s="612"/>
      <c r="L83" s="612"/>
      <c r="M83" s="667"/>
    </row>
    <row r="84" spans="1:13" x14ac:dyDescent="0.2">
      <c r="A84" s="350">
        <v>42</v>
      </c>
      <c r="B84" s="351">
        <v>43467</v>
      </c>
      <c r="C84" s="352" t="s">
        <v>1495</v>
      </c>
      <c r="D84" s="353" t="s">
        <v>1498</v>
      </c>
      <c r="E84" s="702">
        <v>6435</v>
      </c>
      <c r="F84" s="612"/>
      <c r="G84" s="612"/>
      <c r="H84" s="354">
        <v>0</v>
      </c>
      <c r="I84" s="354">
        <v>5875</v>
      </c>
      <c r="J84" s="702">
        <v>5875</v>
      </c>
      <c r="K84" s="612"/>
      <c r="L84" s="354">
        <v>0</v>
      </c>
      <c r="M84" s="355">
        <v>560</v>
      </c>
    </row>
    <row r="85" spans="1:13" x14ac:dyDescent="0.2">
      <c r="A85" s="703" t="s">
        <v>1497</v>
      </c>
      <c r="B85" s="612"/>
      <c r="C85" s="612"/>
      <c r="D85" s="612"/>
      <c r="E85" s="612"/>
      <c r="F85" s="612"/>
      <c r="G85" s="612"/>
      <c r="H85" s="612"/>
      <c r="I85" s="612"/>
      <c r="J85" s="612"/>
      <c r="K85" s="612"/>
      <c r="L85" s="612"/>
      <c r="M85" s="667"/>
    </row>
    <row r="86" spans="1:13" x14ac:dyDescent="0.2">
      <c r="A86" s="344">
        <v>43</v>
      </c>
      <c r="B86" s="345">
        <v>43467</v>
      </c>
      <c r="C86" s="346" t="s">
        <v>1495</v>
      </c>
      <c r="D86" s="347" t="s">
        <v>1499</v>
      </c>
      <c r="E86" s="704">
        <v>6820</v>
      </c>
      <c r="F86" s="612"/>
      <c r="G86" s="612"/>
      <c r="H86" s="348">
        <v>0</v>
      </c>
      <c r="I86" s="348">
        <v>6260</v>
      </c>
      <c r="J86" s="704">
        <v>6260</v>
      </c>
      <c r="K86" s="612"/>
      <c r="L86" s="348">
        <v>0</v>
      </c>
      <c r="M86" s="349">
        <v>560</v>
      </c>
    </row>
    <row r="87" spans="1:13" x14ac:dyDescent="0.2">
      <c r="A87" s="700" t="s">
        <v>1497</v>
      </c>
      <c r="B87" s="612"/>
      <c r="C87" s="612"/>
      <c r="D87" s="612"/>
      <c r="E87" s="612"/>
      <c r="F87" s="612"/>
      <c r="G87" s="612"/>
      <c r="H87" s="612"/>
      <c r="I87" s="612"/>
      <c r="J87" s="612"/>
      <c r="K87" s="612"/>
      <c r="L87" s="612"/>
      <c r="M87" s="667"/>
    </row>
    <row r="88" spans="1:13" x14ac:dyDescent="0.2">
      <c r="A88" s="350">
        <v>44</v>
      </c>
      <c r="B88" s="351">
        <v>43467</v>
      </c>
      <c r="C88" s="352" t="s">
        <v>1495</v>
      </c>
      <c r="D88" s="353" t="s">
        <v>1500</v>
      </c>
      <c r="E88" s="702">
        <v>10415</v>
      </c>
      <c r="F88" s="612"/>
      <c r="G88" s="612"/>
      <c r="H88" s="354">
        <v>0</v>
      </c>
      <c r="I88" s="354">
        <v>9540</v>
      </c>
      <c r="J88" s="702">
        <v>9540</v>
      </c>
      <c r="K88" s="612"/>
      <c r="L88" s="354">
        <v>0</v>
      </c>
      <c r="M88" s="355">
        <v>875</v>
      </c>
    </row>
    <row r="89" spans="1:13" x14ac:dyDescent="0.2">
      <c r="A89" s="703" t="s">
        <v>1497</v>
      </c>
      <c r="B89" s="612"/>
      <c r="C89" s="612"/>
      <c r="D89" s="612"/>
      <c r="E89" s="612"/>
      <c r="F89" s="612"/>
      <c r="G89" s="612"/>
      <c r="H89" s="612"/>
      <c r="I89" s="612"/>
      <c r="J89" s="612"/>
      <c r="K89" s="612"/>
      <c r="L89" s="612"/>
      <c r="M89" s="667"/>
    </row>
    <row r="90" spans="1:13" x14ac:dyDescent="0.2">
      <c r="A90" s="344">
        <v>45</v>
      </c>
      <c r="B90" s="345">
        <v>43467</v>
      </c>
      <c r="C90" s="346" t="s">
        <v>1495</v>
      </c>
      <c r="D90" s="347" t="s">
        <v>1501</v>
      </c>
      <c r="E90" s="704">
        <v>8250</v>
      </c>
      <c r="F90" s="612"/>
      <c r="G90" s="612"/>
      <c r="H90" s="348">
        <v>0</v>
      </c>
      <c r="I90" s="348">
        <v>7935</v>
      </c>
      <c r="J90" s="704">
        <v>7935</v>
      </c>
      <c r="K90" s="612"/>
      <c r="L90" s="348">
        <v>0</v>
      </c>
      <c r="M90" s="349">
        <v>315</v>
      </c>
    </row>
    <row r="91" spans="1:13" x14ac:dyDescent="0.2">
      <c r="A91" s="700" t="s">
        <v>1497</v>
      </c>
      <c r="B91" s="612"/>
      <c r="C91" s="612"/>
      <c r="D91" s="612"/>
      <c r="E91" s="612"/>
      <c r="F91" s="612"/>
      <c r="G91" s="612"/>
      <c r="H91" s="612"/>
      <c r="I91" s="612"/>
      <c r="J91" s="612"/>
      <c r="K91" s="612"/>
      <c r="L91" s="612"/>
      <c r="M91" s="667"/>
    </row>
    <row r="92" spans="1:13" x14ac:dyDescent="0.2">
      <c r="A92" s="350">
        <v>46</v>
      </c>
      <c r="B92" s="351">
        <v>43467</v>
      </c>
      <c r="C92" s="352" t="s">
        <v>1495</v>
      </c>
      <c r="D92" s="353" t="s">
        <v>1502</v>
      </c>
      <c r="E92" s="702">
        <v>6850</v>
      </c>
      <c r="F92" s="612"/>
      <c r="G92" s="612"/>
      <c r="H92" s="354">
        <v>0</v>
      </c>
      <c r="I92" s="354">
        <v>6540</v>
      </c>
      <c r="J92" s="702">
        <v>6540</v>
      </c>
      <c r="K92" s="612"/>
      <c r="L92" s="354">
        <v>0</v>
      </c>
      <c r="M92" s="355">
        <v>310</v>
      </c>
    </row>
    <row r="93" spans="1:13" x14ac:dyDescent="0.2">
      <c r="A93" s="703" t="s">
        <v>1497</v>
      </c>
      <c r="B93" s="612"/>
      <c r="C93" s="612"/>
      <c r="D93" s="612"/>
      <c r="E93" s="612"/>
      <c r="F93" s="612"/>
      <c r="G93" s="612"/>
      <c r="H93" s="612"/>
      <c r="I93" s="612"/>
      <c r="J93" s="612"/>
      <c r="K93" s="612"/>
      <c r="L93" s="612"/>
      <c r="M93" s="667"/>
    </row>
    <row r="94" spans="1:13" x14ac:dyDescent="0.2">
      <c r="A94" s="344">
        <v>47</v>
      </c>
      <c r="B94" s="345">
        <v>43467</v>
      </c>
      <c r="C94" s="346" t="s">
        <v>1495</v>
      </c>
      <c r="D94" s="347" t="s">
        <v>1503</v>
      </c>
      <c r="E94" s="704">
        <v>8057</v>
      </c>
      <c r="F94" s="612"/>
      <c r="G94" s="612"/>
      <c r="H94" s="348">
        <v>0</v>
      </c>
      <c r="I94" s="348">
        <v>7205</v>
      </c>
      <c r="J94" s="704">
        <v>7205</v>
      </c>
      <c r="K94" s="612"/>
      <c r="L94" s="348">
        <v>0</v>
      </c>
      <c r="M94" s="349">
        <v>852</v>
      </c>
    </row>
    <row r="95" spans="1:13" x14ac:dyDescent="0.2">
      <c r="A95" s="700" t="s">
        <v>1497</v>
      </c>
      <c r="B95" s="612"/>
      <c r="C95" s="612"/>
      <c r="D95" s="612"/>
      <c r="E95" s="612"/>
      <c r="F95" s="612"/>
      <c r="G95" s="612"/>
      <c r="H95" s="612"/>
      <c r="I95" s="612"/>
      <c r="J95" s="612"/>
      <c r="K95" s="612"/>
      <c r="L95" s="612"/>
      <c r="M95" s="667"/>
    </row>
    <row r="96" spans="1:13" x14ac:dyDescent="0.2">
      <c r="A96" s="350">
        <v>48</v>
      </c>
      <c r="B96" s="351">
        <v>43467</v>
      </c>
      <c r="C96" s="352" t="s">
        <v>1495</v>
      </c>
      <c r="D96" s="353" t="s">
        <v>1504</v>
      </c>
      <c r="E96" s="702">
        <v>4930</v>
      </c>
      <c r="F96" s="612"/>
      <c r="G96" s="612"/>
      <c r="H96" s="354">
        <v>0</v>
      </c>
      <c r="I96" s="354">
        <v>4335</v>
      </c>
      <c r="J96" s="702">
        <v>4335</v>
      </c>
      <c r="K96" s="612"/>
      <c r="L96" s="354">
        <v>0</v>
      </c>
      <c r="M96" s="355">
        <v>595</v>
      </c>
    </row>
    <row r="97" spans="1:13" x14ac:dyDescent="0.2">
      <c r="A97" s="703" t="s">
        <v>1497</v>
      </c>
      <c r="B97" s="612"/>
      <c r="C97" s="612"/>
      <c r="D97" s="612"/>
      <c r="E97" s="612"/>
      <c r="F97" s="612"/>
      <c r="G97" s="612"/>
      <c r="H97" s="612"/>
      <c r="I97" s="612"/>
      <c r="J97" s="612"/>
      <c r="K97" s="612"/>
      <c r="L97" s="612"/>
      <c r="M97" s="667"/>
    </row>
    <row r="98" spans="1:13" x14ac:dyDescent="0.2">
      <c r="A98" s="344">
        <v>49</v>
      </c>
      <c r="B98" s="345">
        <v>43467</v>
      </c>
      <c r="C98" s="346" t="s">
        <v>1495</v>
      </c>
      <c r="D98" s="347" t="s">
        <v>1505</v>
      </c>
      <c r="E98" s="704">
        <v>4025</v>
      </c>
      <c r="F98" s="612"/>
      <c r="G98" s="612"/>
      <c r="H98" s="348">
        <v>0</v>
      </c>
      <c r="I98" s="348">
        <v>3570</v>
      </c>
      <c r="J98" s="704">
        <v>3570</v>
      </c>
      <c r="K98" s="612"/>
      <c r="L98" s="348">
        <v>0</v>
      </c>
      <c r="M98" s="349">
        <v>455</v>
      </c>
    </row>
    <row r="99" spans="1:13" x14ac:dyDescent="0.2">
      <c r="A99" s="700" t="s">
        <v>1497</v>
      </c>
      <c r="B99" s="612"/>
      <c r="C99" s="612"/>
      <c r="D99" s="612"/>
      <c r="E99" s="612"/>
      <c r="F99" s="612"/>
      <c r="G99" s="612"/>
      <c r="H99" s="612"/>
      <c r="I99" s="612"/>
      <c r="J99" s="612"/>
      <c r="K99" s="612"/>
      <c r="L99" s="612"/>
      <c r="M99" s="667"/>
    </row>
    <row r="100" spans="1:13" x14ac:dyDescent="0.2">
      <c r="A100" s="350">
        <v>50</v>
      </c>
      <c r="B100" s="351">
        <v>43467</v>
      </c>
      <c r="C100" s="352" t="s">
        <v>1495</v>
      </c>
      <c r="D100" s="353" t="s">
        <v>1506</v>
      </c>
      <c r="E100" s="702">
        <v>900</v>
      </c>
      <c r="F100" s="612"/>
      <c r="G100" s="612"/>
      <c r="H100" s="354">
        <v>0</v>
      </c>
      <c r="I100" s="354">
        <v>335</v>
      </c>
      <c r="J100" s="702">
        <v>335</v>
      </c>
      <c r="K100" s="612"/>
      <c r="L100" s="354">
        <v>0</v>
      </c>
      <c r="M100" s="355">
        <v>565</v>
      </c>
    </row>
    <row r="101" spans="1:13" x14ac:dyDescent="0.2">
      <c r="A101" s="703" t="s">
        <v>1497</v>
      </c>
      <c r="B101" s="612"/>
      <c r="C101" s="612"/>
      <c r="D101" s="612"/>
      <c r="E101" s="612"/>
      <c r="F101" s="612"/>
      <c r="G101" s="612"/>
      <c r="H101" s="612"/>
      <c r="I101" s="612"/>
      <c r="J101" s="612"/>
      <c r="K101" s="612"/>
      <c r="L101" s="612"/>
      <c r="M101" s="667"/>
    </row>
    <row r="102" spans="1:13" x14ac:dyDescent="0.2">
      <c r="A102" s="344">
        <v>51</v>
      </c>
      <c r="B102" s="345">
        <v>43467</v>
      </c>
      <c r="C102" s="346" t="s">
        <v>1495</v>
      </c>
      <c r="D102" s="347" t="s">
        <v>1507</v>
      </c>
      <c r="E102" s="704">
        <v>2100</v>
      </c>
      <c r="F102" s="612"/>
      <c r="G102" s="612"/>
      <c r="H102" s="348">
        <v>0</v>
      </c>
      <c r="I102" s="348">
        <v>1515</v>
      </c>
      <c r="J102" s="704">
        <v>1515</v>
      </c>
      <c r="K102" s="612"/>
      <c r="L102" s="348">
        <v>0</v>
      </c>
      <c r="M102" s="349">
        <v>585</v>
      </c>
    </row>
    <row r="103" spans="1:13" x14ac:dyDescent="0.2">
      <c r="A103" s="700" t="s">
        <v>1497</v>
      </c>
      <c r="B103" s="612"/>
      <c r="C103" s="612"/>
      <c r="D103" s="612"/>
      <c r="E103" s="612"/>
      <c r="F103" s="612"/>
      <c r="G103" s="612"/>
      <c r="H103" s="612"/>
      <c r="I103" s="612"/>
      <c r="J103" s="612"/>
      <c r="K103" s="612"/>
      <c r="L103" s="612"/>
      <c r="M103" s="667"/>
    </row>
    <row r="104" spans="1:13" x14ac:dyDescent="0.2">
      <c r="A104" s="350">
        <v>52</v>
      </c>
      <c r="B104" s="351">
        <v>43467</v>
      </c>
      <c r="C104" s="352" t="s">
        <v>1495</v>
      </c>
      <c r="D104" s="353" t="s">
        <v>1508</v>
      </c>
      <c r="E104" s="702">
        <v>8290</v>
      </c>
      <c r="F104" s="612"/>
      <c r="G104" s="612"/>
      <c r="H104" s="354">
        <v>0</v>
      </c>
      <c r="I104" s="354">
        <v>7590</v>
      </c>
      <c r="J104" s="702">
        <v>7590</v>
      </c>
      <c r="K104" s="612"/>
      <c r="L104" s="354">
        <v>0</v>
      </c>
      <c r="M104" s="355">
        <v>700</v>
      </c>
    </row>
    <row r="105" spans="1:13" x14ac:dyDescent="0.2">
      <c r="A105" s="703" t="s">
        <v>1497</v>
      </c>
      <c r="B105" s="612"/>
      <c r="C105" s="612"/>
      <c r="D105" s="612"/>
      <c r="E105" s="612"/>
      <c r="F105" s="612"/>
      <c r="G105" s="612"/>
      <c r="H105" s="612"/>
      <c r="I105" s="612"/>
      <c r="J105" s="612"/>
      <c r="K105" s="612"/>
      <c r="L105" s="612"/>
      <c r="M105" s="667"/>
    </row>
    <row r="106" spans="1:13" x14ac:dyDescent="0.2">
      <c r="A106" s="344">
        <v>53</v>
      </c>
      <c r="B106" s="345">
        <v>43467</v>
      </c>
      <c r="C106" s="346" t="s">
        <v>1495</v>
      </c>
      <c r="D106" s="347" t="s">
        <v>1509</v>
      </c>
      <c r="E106" s="704">
        <v>4320</v>
      </c>
      <c r="F106" s="612"/>
      <c r="G106" s="612"/>
      <c r="H106" s="348">
        <v>0</v>
      </c>
      <c r="I106" s="348">
        <v>3865</v>
      </c>
      <c r="J106" s="704">
        <v>3865</v>
      </c>
      <c r="K106" s="612"/>
      <c r="L106" s="348">
        <v>0</v>
      </c>
      <c r="M106" s="349">
        <v>455</v>
      </c>
    </row>
    <row r="107" spans="1:13" x14ac:dyDescent="0.2">
      <c r="A107" s="700" t="s">
        <v>1510</v>
      </c>
      <c r="B107" s="612"/>
      <c r="C107" s="612"/>
      <c r="D107" s="612"/>
      <c r="E107" s="612"/>
      <c r="F107" s="612"/>
      <c r="G107" s="612"/>
      <c r="H107" s="612"/>
      <c r="I107" s="612"/>
      <c r="J107" s="612"/>
      <c r="K107" s="612"/>
      <c r="L107" s="612"/>
      <c r="M107" s="667"/>
    </row>
    <row r="108" spans="1:13" x14ac:dyDescent="0.2">
      <c r="A108" s="350">
        <v>54</v>
      </c>
      <c r="B108" s="351">
        <v>43467</v>
      </c>
      <c r="C108" s="352" t="s">
        <v>1495</v>
      </c>
      <c r="D108" s="353" t="s">
        <v>1511</v>
      </c>
      <c r="E108" s="702">
        <v>1050</v>
      </c>
      <c r="F108" s="612"/>
      <c r="G108" s="612"/>
      <c r="H108" s="354">
        <v>0</v>
      </c>
      <c r="I108" s="354">
        <v>365</v>
      </c>
      <c r="J108" s="702">
        <v>365</v>
      </c>
      <c r="K108" s="612"/>
      <c r="L108" s="354">
        <v>0</v>
      </c>
      <c r="M108" s="355">
        <v>685</v>
      </c>
    </row>
    <row r="109" spans="1:13" x14ac:dyDescent="0.2">
      <c r="A109" s="703" t="s">
        <v>1510</v>
      </c>
      <c r="B109" s="612"/>
      <c r="C109" s="612"/>
      <c r="D109" s="612"/>
      <c r="E109" s="612"/>
      <c r="F109" s="612"/>
      <c r="G109" s="612"/>
      <c r="H109" s="612"/>
      <c r="I109" s="612"/>
      <c r="J109" s="612"/>
      <c r="K109" s="612"/>
      <c r="L109" s="612"/>
      <c r="M109" s="667"/>
    </row>
    <row r="110" spans="1:13" x14ac:dyDescent="0.2">
      <c r="A110" s="344">
        <v>55</v>
      </c>
      <c r="B110" s="345">
        <v>43467</v>
      </c>
      <c r="C110" s="346" t="s">
        <v>1495</v>
      </c>
      <c r="D110" s="347" t="s">
        <v>1512</v>
      </c>
      <c r="E110" s="704">
        <v>8755</v>
      </c>
      <c r="F110" s="612"/>
      <c r="G110" s="612"/>
      <c r="H110" s="348">
        <v>0</v>
      </c>
      <c r="I110" s="348">
        <v>8090</v>
      </c>
      <c r="J110" s="704">
        <v>8090</v>
      </c>
      <c r="K110" s="612"/>
      <c r="L110" s="348">
        <v>0</v>
      </c>
      <c r="M110" s="349">
        <v>665</v>
      </c>
    </row>
    <row r="111" spans="1:13" x14ac:dyDescent="0.2">
      <c r="A111" s="700" t="s">
        <v>1510</v>
      </c>
      <c r="B111" s="612"/>
      <c r="C111" s="612"/>
      <c r="D111" s="612"/>
      <c r="E111" s="612"/>
      <c r="F111" s="612"/>
      <c r="G111" s="612"/>
      <c r="H111" s="612"/>
      <c r="I111" s="612"/>
      <c r="J111" s="612"/>
      <c r="K111" s="612"/>
      <c r="L111" s="612"/>
      <c r="M111" s="667"/>
    </row>
    <row r="112" spans="1:13" x14ac:dyDescent="0.2">
      <c r="A112" s="350">
        <v>56</v>
      </c>
      <c r="B112" s="351">
        <v>43467</v>
      </c>
      <c r="C112" s="352" t="s">
        <v>1495</v>
      </c>
      <c r="D112" s="353" t="s">
        <v>1513</v>
      </c>
      <c r="E112" s="702">
        <v>4927</v>
      </c>
      <c r="F112" s="612"/>
      <c r="G112" s="612"/>
      <c r="H112" s="354">
        <v>0</v>
      </c>
      <c r="I112" s="354">
        <v>4285</v>
      </c>
      <c r="J112" s="702">
        <v>4285</v>
      </c>
      <c r="K112" s="612"/>
      <c r="L112" s="354">
        <v>0</v>
      </c>
      <c r="M112" s="355">
        <v>642</v>
      </c>
    </row>
    <row r="113" spans="1:13" x14ac:dyDescent="0.2">
      <c r="A113" s="703" t="s">
        <v>1510</v>
      </c>
      <c r="B113" s="612"/>
      <c r="C113" s="612"/>
      <c r="D113" s="612"/>
      <c r="E113" s="612"/>
      <c r="F113" s="612"/>
      <c r="G113" s="612"/>
      <c r="H113" s="612"/>
      <c r="I113" s="612"/>
      <c r="J113" s="612"/>
      <c r="K113" s="612"/>
      <c r="L113" s="612"/>
      <c r="M113" s="667"/>
    </row>
    <row r="114" spans="1:13" x14ac:dyDescent="0.2">
      <c r="A114" s="344">
        <v>57</v>
      </c>
      <c r="B114" s="345">
        <v>43467</v>
      </c>
      <c r="C114" s="346" t="s">
        <v>1495</v>
      </c>
      <c r="D114" s="347" t="s">
        <v>1514</v>
      </c>
      <c r="E114" s="704">
        <v>3220</v>
      </c>
      <c r="F114" s="612"/>
      <c r="G114" s="612"/>
      <c r="H114" s="348">
        <v>0</v>
      </c>
      <c r="I114" s="348">
        <v>3220</v>
      </c>
      <c r="J114" s="704">
        <v>3220</v>
      </c>
      <c r="K114" s="612"/>
      <c r="L114" s="348">
        <v>0</v>
      </c>
      <c r="M114" s="349">
        <v>0</v>
      </c>
    </row>
    <row r="115" spans="1:13" x14ac:dyDescent="0.2">
      <c r="A115" s="700" t="s">
        <v>1510</v>
      </c>
      <c r="B115" s="612"/>
      <c r="C115" s="612"/>
      <c r="D115" s="612"/>
      <c r="E115" s="612"/>
      <c r="F115" s="612"/>
      <c r="G115" s="612"/>
      <c r="H115" s="612"/>
      <c r="I115" s="612"/>
      <c r="J115" s="612"/>
      <c r="K115" s="612"/>
      <c r="L115" s="612"/>
      <c r="M115" s="667"/>
    </row>
    <row r="116" spans="1:13" x14ac:dyDescent="0.2">
      <c r="A116" s="350">
        <v>58</v>
      </c>
      <c r="B116" s="351">
        <v>43467</v>
      </c>
      <c r="C116" s="352" t="s">
        <v>1495</v>
      </c>
      <c r="D116" s="353" t="s">
        <v>1515</v>
      </c>
      <c r="E116" s="702">
        <v>2250</v>
      </c>
      <c r="F116" s="612"/>
      <c r="G116" s="612"/>
      <c r="H116" s="354">
        <v>0</v>
      </c>
      <c r="I116" s="354">
        <v>1882</v>
      </c>
      <c r="J116" s="702">
        <v>1882</v>
      </c>
      <c r="K116" s="612"/>
      <c r="L116" s="354">
        <v>0</v>
      </c>
      <c r="M116" s="355">
        <v>368</v>
      </c>
    </row>
    <row r="117" spans="1:13" x14ac:dyDescent="0.2">
      <c r="A117" s="703" t="s">
        <v>1510</v>
      </c>
      <c r="B117" s="612"/>
      <c r="C117" s="612"/>
      <c r="D117" s="612"/>
      <c r="E117" s="612"/>
      <c r="F117" s="612"/>
      <c r="G117" s="612"/>
      <c r="H117" s="612"/>
      <c r="I117" s="612"/>
      <c r="J117" s="612"/>
      <c r="K117" s="612"/>
      <c r="L117" s="612"/>
      <c r="M117" s="667"/>
    </row>
    <row r="118" spans="1:13" x14ac:dyDescent="0.2">
      <c r="A118" s="344">
        <v>59</v>
      </c>
      <c r="B118" s="345">
        <v>43467</v>
      </c>
      <c r="C118" s="346" t="s">
        <v>1495</v>
      </c>
      <c r="D118" s="347" t="s">
        <v>1516</v>
      </c>
      <c r="E118" s="704">
        <v>7440</v>
      </c>
      <c r="F118" s="612"/>
      <c r="G118" s="612"/>
      <c r="H118" s="348">
        <v>0</v>
      </c>
      <c r="I118" s="348">
        <v>6740</v>
      </c>
      <c r="J118" s="704">
        <v>6740</v>
      </c>
      <c r="K118" s="612"/>
      <c r="L118" s="348">
        <v>0</v>
      </c>
      <c r="M118" s="349">
        <v>700</v>
      </c>
    </row>
    <row r="119" spans="1:13" x14ac:dyDescent="0.2">
      <c r="A119" s="700" t="s">
        <v>1510</v>
      </c>
      <c r="B119" s="612"/>
      <c r="C119" s="612"/>
      <c r="D119" s="612"/>
      <c r="E119" s="612"/>
      <c r="F119" s="612"/>
      <c r="G119" s="612"/>
      <c r="H119" s="612"/>
      <c r="I119" s="612"/>
      <c r="J119" s="612"/>
      <c r="K119" s="612"/>
      <c r="L119" s="612"/>
      <c r="M119" s="667"/>
    </row>
    <row r="120" spans="1:13" x14ac:dyDescent="0.2">
      <c r="A120" s="350">
        <v>60</v>
      </c>
      <c r="B120" s="351">
        <v>43467</v>
      </c>
      <c r="C120" s="352" t="s">
        <v>1495</v>
      </c>
      <c r="D120" s="353" t="s">
        <v>1517</v>
      </c>
      <c r="E120" s="702">
        <v>1200</v>
      </c>
      <c r="F120" s="612"/>
      <c r="G120" s="612"/>
      <c r="H120" s="354">
        <v>0</v>
      </c>
      <c r="I120" s="354">
        <v>90</v>
      </c>
      <c r="J120" s="702">
        <v>90</v>
      </c>
      <c r="K120" s="612"/>
      <c r="L120" s="354">
        <v>0</v>
      </c>
      <c r="M120" s="355">
        <v>1110</v>
      </c>
    </row>
    <row r="121" spans="1:13" x14ac:dyDescent="0.2">
      <c r="A121" s="703" t="s">
        <v>1510</v>
      </c>
      <c r="B121" s="612"/>
      <c r="C121" s="612"/>
      <c r="D121" s="612"/>
      <c r="E121" s="612"/>
      <c r="F121" s="612"/>
      <c r="G121" s="612"/>
      <c r="H121" s="612"/>
      <c r="I121" s="612"/>
      <c r="J121" s="612"/>
      <c r="K121" s="612"/>
      <c r="L121" s="612"/>
      <c r="M121" s="667"/>
    </row>
    <row r="122" spans="1:13" x14ac:dyDescent="0.2">
      <c r="A122" s="344">
        <v>61</v>
      </c>
      <c r="B122" s="345">
        <v>43467</v>
      </c>
      <c r="C122" s="346" t="s">
        <v>1495</v>
      </c>
      <c r="D122" s="347" t="s">
        <v>1518</v>
      </c>
      <c r="E122" s="704">
        <v>2140</v>
      </c>
      <c r="F122" s="612"/>
      <c r="G122" s="612"/>
      <c r="H122" s="348">
        <v>0</v>
      </c>
      <c r="I122" s="348">
        <v>1825</v>
      </c>
      <c r="J122" s="704">
        <v>1825</v>
      </c>
      <c r="K122" s="612"/>
      <c r="L122" s="348">
        <v>0</v>
      </c>
      <c r="M122" s="349">
        <v>315</v>
      </c>
    </row>
    <row r="123" spans="1:13" x14ac:dyDescent="0.2">
      <c r="A123" s="700" t="s">
        <v>1510</v>
      </c>
      <c r="B123" s="612"/>
      <c r="C123" s="612"/>
      <c r="D123" s="612"/>
      <c r="E123" s="612"/>
      <c r="F123" s="612"/>
      <c r="G123" s="612"/>
      <c r="H123" s="612"/>
      <c r="I123" s="612"/>
      <c r="J123" s="612"/>
      <c r="K123" s="612"/>
      <c r="L123" s="612"/>
      <c r="M123" s="667"/>
    </row>
    <row r="124" spans="1:13" x14ac:dyDescent="0.2">
      <c r="A124" s="350">
        <v>62</v>
      </c>
      <c r="B124" s="351">
        <v>43467</v>
      </c>
      <c r="C124" s="352" t="s">
        <v>1495</v>
      </c>
      <c r="D124" s="353" t="s">
        <v>1519</v>
      </c>
      <c r="E124" s="702">
        <v>7100</v>
      </c>
      <c r="F124" s="612"/>
      <c r="G124" s="612"/>
      <c r="H124" s="354">
        <v>0</v>
      </c>
      <c r="I124" s="354">
        <v>6335</v>
      </c>
      <c r="J124" s="702">
        <v>6335</v>
      </c>
      <c r="K124" s="612"/>
      <c r="L124" s="354">
        <v>0</v>
      </c>
      <c r="M124" s="355">
        <v>765</v>
      </c>
    </row>
    <row r="125" spans="1:13" x14ac:dyDescent="0.2">
      <c r="A125" s="703" t="s">
        <v>1510</v>
      </c>
      <c r="B125" s="612"/>
      <c r="C125" s="612"/>
      <c r="D125" s="612"/>
      <c r="E125" s="612"/>
      <c r="F125" s="612"/>
      <c r="G125" s="612"/>
      <c r="H125" s="612"/>
      <c r="I125" s="612"/>
      <c r="J125" s="612"/>
      <c r="K125" s="612"/>
      <c r="L125" s="612"/>
      <c r="M125" s="667"/>
    </row>
    <row r="126" spans="1:13" x14ac:dyDescent="0.2">
      <c r="A126" s="344">
        <v>63</v>
      </c>
      <c r="B126" s="345">
        <v>43467</v>
      </c>
      <c r="C126" s="346" t="s">
        <v>1495</v>
      </c>
      <c r="D126" s="347" t="s">
        <v>1520</v>
      </c>
      <c r="E126" s="704">
        <v>3300</v>
      </c>
      <c r="F126" s="612"/>
      <c r="G126" s="612"/>
      <c r="H126" s="348">
        <v>0</v>
      </c>
      <c r="I126" s="348">
        <v>2280</v>
      </c>
      <c r="J126" s="704">
        <v>2280</v>
      </c>
      <c r="K126" s="612"/>
      <c r="L126" s="348">
        <v>0</v>
      </c>
      <c r="M126" s="349">
        <v>1020</v>
      </c>
    </row>
    <row r="127" spans="1:13" x14ac:dyDescent="0.2">
      <c r="A127" s="700" t="s">
        <v>1510</v>
      </c>
      <c r="B127" s="612"/>
      <c r="C127" s="612"/>
      <c r="D127" s="612"/>
      <c r="E127" s="612"/>
      <c r="F127" s="612"/>
      <c r="G127" s="612"/>
      <c r="H127" s="612"/>
      <c r="I127" s="612"/>
      <c r="J127" s="612"/>
      <c r="K127" s="612"/>
      <c r="L127" s="612"/>
      <c r="M127" s="667"/>
    </row>
    <row r="128" spans="1:13" x14ac:dyDescent="0.2">
      <c r="A128" s="350">
        <v>64</v>
      </c>
      <c r="B128" s="351">
        <v>43467</v>
      </c>
      <c r="C128" s="352" t="s">
        <v>1495</v>
      </c>
      <c r="D128" s="353" t="s">
        <v>1521</v>
      </c>
      <c r="E128" s="702">
        <v>500</v>
      </c>
      <c r="F128" s="612"/>
      <c r="G128" s="612"/>
      <c r="H128" s="354">
        <v>1000</v>
      </c>
      <c r="I128" s="354">
        <v>105</v>
      </c>
      <c r="J128" s="702">
        <v>105</v>
      </c>
      <c r="K128" s="612"/>
      <c r="L128" s="354">
        <v>0</v>
      </c>
      <c r="M128" s="355">
        <v>395</v>
      </c>
    </row>
    <row r="129" spans="1:13" x14ac:dyDescent="0.2">
      <c r="A129" s="703" t="s">
        <v>1510</v>
      </c>
      <c r="B129" s="612"/>
      <c r="C129" s="612"/>
      <c r="D129" s="612"/>
      <c r="E129" s="612"/>
      <c r="F129" s="612"/>
      <c r="G129" s="612"/>
      <c r="H129" s="612"/>
      <c r="I129" s="612"/>
      <c r="J129" s="612"/>
      <c r="K129" s="612"/>
      <c r="L129" s="612"/>
      <c r="M129" s="667"/>
    </row>
    <row r="130" spans="1:13" x14ac:dyDescent="0.2">
      <c r="A130" s="344">
        <v>65</v>
      </c>
      <c r="B130" s="345">
        <v>43467</v>
      </c>
      <c r="C130" s="346" t="s">
        <v>1495</v>
      </c>
      <c r="D130" s="347" t="s">
        <v>1522</v>
      </c>
      <c r="E130" s="704">
        <v>4300</v>
      </c>
      <c r="F130" s="612"/>
      <c r="G130" s="612"/>
      <c r="H130" s="348">
        <v>0</v>
      </c>
      <c r="I130" s="348">
        <v>3980</v>
      </c>
      <c r="J130" s="704">
        <v>3980</v>
      </c>
      <c r="K130" s="612"/>
      <c r="L130" s="348">
        <v>0</v>
      </c>
      <c r="M130" s="349">
        <v>320</v>
      </c>
    </row>
    <row r="131" spans="1:13" x14ac:dyDescent="0.2">
      <c r="A131" s="700" t="s">
        <v>1510</v>
      </c>
      <c r="B131" s="612"/>
      <c r="C131" s="612"/>
      <c r="D131" s="612"/>
      <c r="E131" s="612"/>
      <c r="F131" s="612"/>
      <c r="G131" s="612"/>
      <c r="H131" s="612"/>
      <c r="I131" s="612"/>
      <c r="J131" s="612"/>
      <c r="K131" s="612"/>
      <c r="L131" s="612"/>
      <c r="M131" s="667"/>
    </row>
    <row r="132" spans="1:13" x14ac:dyDescent="0.2">
      <c r="A132" s="350">
        <v>66</v>
      </c>
      <c r="B132" s="351">
        <v>43467</v>
      </c>
      <c r="C132" s="352" t="s">
        <v>1495</v>
      </c>
      <c r="D132" s="353" t="s">
        <v>1523</v>
      </c>
      <c r="E132" s="702">
        <v>5350</v>
      </c>
      <c r="F132" s="612"/>
      <c r="G132" s="612"/>
      <c r="H132" s="354">
        <v>0</v>
      </c>
      <c r="I132" s="354">
        <v>4765</v>
      </c>
      <c r="J132" s="702">
        <v>4765</v>
      </c>
      <c r="K132" s="612"/>
      <c r="L132" s="354">
        <v>0</v>
      </c>
      <c r="M132" s="355">
        <v>585</v>
      </c>
    </row>
    <row r="133" spans="1:13" x14ac:dyDescent="0.2">
      <c r="A133" s="703" t="s">
        <v>1510</v>
      </c>
      <c r="B133" s="612"/>
      <c r="C133" s="612"/>
      <c r="D133" s="612"/>
      <c r="E133" s="612"/>
      <c r="F133" s="612"/>
      <c r="G133" s="612"/>
      <c r="H133" s="612"/>
      <c r="I133" s="612"/>
      <c r="J133" s="612"/>
      <c r="K133" s="612"/>
      <c r="L133" s="612"/>
      <c r="M133" s="667"/>
    </row>
    <row r="134" spans="1:13" x14ac:dyDescent="0.2">
      <c r="A134" s="344">
        <v>67</v>
      </c>
      <c r="B134" s="345">
        <v>43467</v>
      </c>
      <c r="C134" s="346" t="s">
        <v>1495</v>
      </c>
      <c r="D134" s="347" t="s">
        <v>1524</v>
      </c>
      <c r="E134" s="704">
        <v>1830</v>
      </c>
      <c r="F134" s="612"/>
      <c r="G134" s="612"/>
      <c r="H134" s="348">
        <v>0</v>
      </c>
      <c r="I134" s="348">
        <v>1410</v>
      </c>
      <c r="J134" s="704">
        <v>1410</v>
      </c>
      <c r="K134" s="612"/>
      <c r="L134" s="348">
        <v>0</v>
      </c>
      <c r="M134" s="349">
        <v>420</v>
      </c>
    </row>
    <row r="135" spans="1:13" x14ac:dyDescent="0.2">
      <c r="A135" s="700" t="s">
        <v>1510</v>
      </c>
      <c r="B135" s="612"/>
      <c r="C135" s="612"/>
      <c r="D135" s="612"/>
      <c r="E135" s="612"/>
      <c r="F135" s="612"/>
      <c r="G135" s="612"/>
      <c r="H135" s="612"/>
      <c r="I135" s="612"/>
      <c r="J135" s="612"/>
      <c r="K135" s="612"/>
      <c r="L135" s="612"/>
      <c r="M135" s="667"/>
    </row>
    <row r="136" spans="1:13" x14ac:dyDescent="0.2">
      <c r="A136" s="350">
        <v>68</v>
      </c>
      <c r="B136" s="351">
        <v>43467</v>
      </c>
      <c r="C136" s="352" t="s">
        <v>1495</v>
      </c>
      <c r="D136" s="353" t="s">
        <v>1525</v>
      </c>
      <c r="E136" s="702">
        <v>1550</v>
      </c>
      <c r="F136" s="612"/>
      <c r="G136" s="612"/>
      <c r="H136" s="354">
        <v>0</v>
      </c>
      <c r="I136" s="354">
        <v>1340</v>
      </c>
      <c r="J136" s="702">
        <v>1160</v>
      </c>
      <c r="K136" s="612"/>
      <c r="L136" s="354">
        <v>0</v>
      </c>
      <c r="M136" s="355">
        <v>390</v>
      </c>
    </row>
    <row r="137" spans="1:13" x14ac:dyDescent="0.2">
      <c r="A137" s="703" t="s">
        <v>1510</v>
      </c>
      <c r="B137" s="612"/>
      <c r="C137" s="612"/>
      <c r="D137" s="612"/>
      <c r="E137" s="612"/>
      <c r="F137" s="612"/>
      <c r="G137" s="612"/>
      <c r="H137" s="612"/>
      <c r="I137" s="612"/>
      <c r="J137" s="612"/>
      <c r="K137" s="612"/>
      <c r="L137" s="612"/>
      <c r="M137" s="667"/>
    </row>
    <row r="138" spans="1:13" x14ac:dyDescent="0.2">
      <c r="A138" s="344">
        <v>69</v>
      </c>
      <c r="B138" s="345">
        <v>43467</v>
      </c>
      <c r="C138" s="346" t="s">
        <v>1495</v>
      </c>
      <c r="D138" s="347" t="s">
        <v>1526</v>
      </c>
      <c r="E138" s="704">
        <v>7025</v>
      </c>
      <c r="F138" s="612"/>
      <c r="G138" s="612"/>
      <c r="H138" s="348">
        <v>0</v>
      </c>
      <c r="I138" s="348">
        <v>6375</v>
      </c>
      <c r="J138" s="704">
        <v>6375</v>
      </c>
      <c r="K138" s="612"/>
      <c r="L138" s="348">
        <v>0</v>
      </c>
      <c r="M138" s="349">
        <v>650</v>
      </c>
    </row>
    <row r="139" spans="1:13" x14ac:dyDescent="0.2">
      <c r="A139" s="700" t="s">
        <v>1510</v>
      </c>
      <c r="B139" s="612"/>
      <c r="C139" s="612"/>
      <c r="D139" s="612"/>
      <c r="E139" s="612"/>
      <c r="F139" s="612"/>
      <c r="G139" s="612"/>
      <c r="H139" s="612"/>
      <c r="I139" s="612"/>
      <c r="J139" s="612"/>
      <c r="K139" s="612"/>
      <c r="L139" s="612"/>
      <c r="M139" s="667"/>
    </row>
    <row r="140" spans="1:13" x14ac:dyDescent="0.2">
      <c r="A140" s="350">
        <v>70</v>
      </c>
      <c r="B140" s="351">
        <v>43467</v>
      </c>
      <c r="C140" s="352" t="s">
        <v>1495</v>
      </c>
      <c r="D140" s="353" t="s">
        <v>1527</v>
      </c>
      <c r="E140" s="702">
        <v>6587</v>
      </c>
      <c r="F140" s="612"/>
      <c r="G140" s="612"/>
      <c r="H140" s="354">
        <v>0</v>
      </c>
      <c r="I140" s="354">
        <v>6027</v>
      </c>
      <c r="J140" s="702">
        <v>6027</v>
      </c>
      <c r="K140" s="612"/>
      <c r="L140" s="354">
        <v>0</v>
      </c>
      <c r="M140" s="355">
        <v>560</v>
      </c>
    </row>
    <row r="141" spans="1:13" x14ac:dyDescent="0.2">
      <c r="A141" s="703" t="s">
        <v>1510</v>
      </c>
      <c r="B141" s="612"/>
      <c r="C141" s="612"/>
      <c r="D141" s="612"/>
      <c r="E141" s="612"/>
      <c r="F141" s="612"/>
      <c r="G141" s="612"/>
      <c r="H141" s="612"/>
      <c r="I141" s="612"/>
      <c r="J141" s="612"/>
      <c r="K141" s="612"/>
      <c r="L141" s="612"/>
      <c r="M141" s="667"/>
    </row>
    <row r="142" spans="1:13" x14ac:dyDescent="0.2">
      <c r="A142" s="344">
        <v>71</v>
      </c>
      <c r="B142" s="345">
        <v>43467</v>
      </c>
      <c r="C142" s="346" t="s">
        <v>1528</v>
      </c>
      <c r="D142" s="347" t="s">
        <v>1443</v>
      </c>
      <c r="E142" s="704">
        <v>118786.61</v>
      </c>
      <c r="F142" s="612"/>
      <c r="G142" s="612"/>
      <c r="H142" s="348">
        <v>0</v>
      </c>
      <c r="I142" s="348">
        <v>118786.61</v>
      </c>
      <c r="J142" s="704">
        <v>118786.61</v>
      </c>
      <c r="K142" s="612"/>
      <c r="L142" s="348">
        <v>0</v>
      </c>
      <c r="M142" s="349">
        <v>0</v>
      </c>
    </row>
    <row r="143" spans="1:13" x14ac:dyDescent="0.2">
      <c r="A143" s="700" t="s">
        <v>1529</v>
      </c>
      <c r="B143" s="612"/>
      <c r="C143" s="612"/>
      <c r="D143" s="612"/>
      <c r="E143" s="612"/>
      <c r="F143" s="612"/>
      <c r="G143" s="612"/>
      <c r="H143" s="612"/>
      <c r="I143" s="612"/>
      <c r="J143" s="612"/>
      <c r="K143" s="612"/>
      <c r="L143" s="612"/>
      <c r="M143" s="667"/>
    </row>
    <row r="144" spans="1:13" x14ac:dyDescent="0.2">
      <c r="A144" s="350">
        <v>72</v>
      </c>
      <c r="B144" s="351">
        <v>43467</v>
      </c>
      <c r="C144" s="352" t="s">
        <v>1495</v>
      </c>
      <c r="D144" s="353" t="s">
        <v>1530</v>
      </c>
      <c r="E144" s="702">
        <v>1200</v>
      </c>
      <c r="F144" s="612"/>
      <c r="G144" s="612"/>
      <c r="H144" s="354">
        <v>0</v>
      </c>
      <c r="I144" s="354">
        <v>315</v>
      </c>
      <c r="J144" s="702">
        <v>315</v>
      </c>
      <c r="K144" s="612"/>
      <c r="L144" s="354">
        <v>0</v>
      </c>
      <c r="M144" s="355">
        <v>885</v>
      </c>
    </row>
    <row r="145" spans="1:13" x14ac:dyDescent="0.2">
      <c r="A145" s="703" t="s">
        <v>1510</v>
      </c>
      <c r="B145" s="612"/>
      <c r="C145" s="612"/>
      <c r="D145" s="612"/>
      <c r="E145" s="612"/>
      <c r="F145" s="612"/>
      <c r="G145" s="612"/>
      <c r="H145" s="612"/>
      <c r="I145" s="612"/>
      <c r="J145" s="612"/>
      <c r="K145" s="612"/>
      <c r="L145" s="612"/>
      <c r="M145" s="667"/>
    </row>
    <row r="146" spans="1:13" x14ac:dyDescent="0.2">
      <c r="A146" s="344">
        <v>73</v>
      </c>
      <c r="B146" s="345">
        <v>43467</v>
      </c>
      <c r="C146" s="346" t="s">
        <v>1495</v>
      </c>
      <c r="D146" s="347" t="s">
        <v>1531</v>
      </c>
      <c r="E146" s="704">
        <v>3780</v>
      </c>
      <c r="F146" s="612"/>
      <c r="G146" s="612"/>
      <c r="H146" s="348">
        <v>0</v>
      </c>
      <c r="I146" s="348">
        <v>3260</v>
      </c>
      <c r="J146" s="704">
        <v>3260</v>
      </c>
      <c r="K146" s="612"/>
      <c r="L146" s="348">
        <v>0</v>
      </c>
      <c r="M146" s="349">
        <v>520</v>
      </c>
    </row>
    <row r="147" spans="1:13" x14ac:dyDescent="0.2">
      <c r="A147" s="700" t="s">
        <v>1510</v>
      </c>
      <c r="B147" s="612"/>
      <c r="C147" s="612"/>
      <c r="D147" s="612"/>
      <c r="E147" s="612"/>
      <c r="F147" s="612"/>
      <c r="G147" s="612"/>
      <c r="H147" s="612"/>
      <c r="I147" s="612"/>
      <c r="J147" s="612"/>
      <c r="K147" s="612"/>
      <c r="L147" s="612"/>
      <c r="M147" s="667"/>
    </row>
    <row r="148" spans="1:13" x14ac:dyDescent="0.2">
      <c r="A148" s="350">
        <v>74</v>
      </c>
      <c r="B148" s="351">
        <v>43467</v>
      </c>
      <c r="C148" s="352" t="s">
        <v>1495</v>
      </c>
      <c r="D148" s="353" t="s">
        <v>1532</v>
      </c>
      <c r="E148" s="702">
        <v>7670</v>
      </c>
      <c r="F148" s="612"/>
      <c r="G148" s="612"/>
      <c r="H148" s="354">
        <v>0</v>
      </c>
      <c r="I148" s="354">
        <v>6970</v>
      </c>
      <c r="J148" s="702">
        <v>6970</v>
      </c>
      <c r="K148" s="612"/>
      <c r="L148" s="354">
        <v>0</v>
      </c>
      <c r="M148" s="355">
        <v>700</v>
      </c>
    </row>
    <row r="149" spans="1:13" x14ac:dyDescent="0.2">
      <c r="A149" s="703" t="s">
        <v>1510</v>
      </c>
      <c r="B149" s="612"/>
      <c r="C149" s="612"/>
      <c r="D149" s="612"/>
      <c r="E149" s="612"/>
      <c r="F149" s="612"/>
      <c r="G149" s="612"/>
      <c r="H149" s="612"/>
      <c r="I149" s="612"/>
      <c r="J149" s="612"/>
      <c r="K149" s="612"/>
      <c r="L149" s="612"/>
      <c r="M149" s="667"/>
    </row>
    <row r="150" spans="1:13" x14ac:dyDescent="0.2">
      <c r="A150" s="344">
        <v>75</v>
      </c>
      <c r="B150" s="345">
        <v>43467</v>
      </c>
      <c r="C150" s="346" t="s">
        <v>1495</v>
      </c>
      <c r="D150" s="347" t="s">
        <v>1533</v>
      </c>
      <c r="E150" s="704">
        <v>900</v>
      </c>
      <c r="F150" s="612"/>
      <c r="G150" s="612"/>
      <c r="H150" s="348">
        <v>0</v>
      </c>
      <c r="I150" s="348">
        <v>540</v>
      </c>
      <c r="J150" s="704">
        <v>540</v>
      </c>
      <c r="K150" s="612"/>
      <c r="L150" s="348">
        <v>0</v>
      </c>
      <c r="M150" s="349">
        <v>360</v>
      </c>
    </row>
    <row r="151" spans="1:13" x14ac:dyDescent="0.2">
      <c r="A151" s="700" t="s">
        <v>1510</v>
      </c>
      <c r="B151" s="612"/>
      <c r="C151" s="612"/>
      <c r="D151" s="612"/>
      <c r="E151" s="612"/>
      <c r="F151" s="612"/>
      <c r="G151" s="612"/>
      <c r="H151" s="612"/>
      <c r="I151" s="612"/>
      <c r="J151" s="612"/>
      <c r="K151" s="612"/>
      <c r="L151" s="612"/>
      <c r="M151" s="667"/>
    </row>
    <row r="152" spans="1:13" x14ac:dyDescent="0.2">
      <c r="A152" s="350">
        <v>76</v>
      </c>
      <c r="B152" s="351">
        <v>43467</v>
      </c>
      <c r="C152" s="352" t="s">
        <v>1495</v>
      </c>
      <c r="D152" s="353" t="s">
        <v>1534</v>
      </c>
      <c r="E152" s="702">
        <v>3950</v>
      </c>
      <c r="F152" s="612"/>
      <c r="G152" s="612"/>
      <c r="H152" s="354">
        <v>0</v>
      </c>
      <c r="I152" s="354">
        <v>3210</v>
      </c>
      <c r="J152" s="702">
        <v>3210</v>
      </c>
      <c r="K152" s="612"/>
      <c r="L152" s="354">
        <v>0</v>
      </c>
      <c r="M152" s="355">
        <v>740</v>
      </c>
    </row>
    <row r="153" spans="1:13" x14ac:dyDescent="0.2">
      <c r="A153" s="703" t="s">
        <v>1510</v>
      </c>
      <c r="B153" s="612"/>
      <c r="C153" s="612"/>
      <c r="D153" s="612"/>
      <c r="E153" s="612"/>
      <c r="F153" s="612"/>
      <c r="G153" s="612"/>
      <c r="H153" s="612"/>
      <c r="I153" s="612"/>
      <c r="J153" s="612"/>
      <c r="K153" s="612"/>
      <c r="L153" s="612"/>
      <c r="M153" s="667"/>
    </row>
    <row r="154" spans="1:13" x14ac:dyDescent="0.2">
      <c r="A154" s="344">
        <v>77</v>
      </c>
      <c r="B154" s="345">
        <v>43467</v>
      </c>
      <c r="C154" s="346" t="s">
        <v>1495</v>
      </c>
      <c r="D154" s="347" t="s">
        <v>1535</v>
      </c>
      <c r="E154" s="704">
        <v>1075</v>
      </c>
      <c r="F154" s="612"/>
      <c r="G154" s="612"/>
      <c r="H154" s="348">
        <v>0</v>
      </c>
      <c r="I154" s="348">
        <v>910</v>
      </c>
      <c r="J154" s="704">
        <v>910</v>
      </c>
      <c r="K154" s="612"/>
      <c r="L154" s="348">
        <v>0</v>
      </c>
      <c r="M154" s="349">
        <v>165</v>
      </c>
    </row>
    <row r="155" spans="1:13" x14ac:dyDescent="0.2">
      <c r="A155" s="700" t="s">
        <v>1510</v>
      </c>
      <c r="B155" s="612"/>
      <c r="C155" s="612"/>
      <c r="D155" s="612"/>
      <c r="E155" s="612"/>
      <c r="F155" s="612"/>
      <c r="G155" s="612"/>
      <c r="H155" s="612"/>
      <c r="I155" s="612"/>
      <c r="J155" s="612"/>
      <c r="K155" s="612"/>
      <c r="L155" s="612"/>
      <c r="M155" s="667"/>
    </row>
    <row r="156" spans="1:13" x14ac:dyDescent="0.2">
      <c r="A156" s="350">
        <v>78</v>
      </c>
      <c r="B156" s="351">
        <v>43467</v>
      </c>
      <c r="C156" s="352" t="s">
        <v>1495</v>
      </c>
      <c r="D156" s="353" t="s">
        <v>1536</v>
      </c>
      <c r="E156" s="702">
        <v>1990</v>
      </c>
      <c r="F156" s="612"/>
      <c r="G156" s="612"/>
      <c r="H156" s="354">
        <v>0</v>
      </c>
      <c r="I156" s="354">
        <v>1745</v>
      </c>
      <c r="J156" s="702">
        <v>1745</v>
      </c>
      <c r="K156" s="612"/>
      <c r="L156" s="354">
        <v>0</v>
      </c>
      <c r="M156" s="355">
        <v>245</v>
      </c>
    </row>
    <row r="157" spans="1:13" x14ac:dyDescent="0.2">
      <c r="A157" s="703" t="s">
        <v>1510</v>
      </c>
      <c r="B157" s="612"/>
      <c r="C157" s="612"/>
      <c r="D157" s="612"/>
      <c r="E157" s="612"/>
      <c r="F157" s="612"/>
      <c r="G157" s="612"/>
      <c r="H157" s="612"/>
      <c r="I157" s="612"/>
      <c r="J157" s="612"/>
      <c r="K157" s="612"/>
      <c r="L157" s="612"/>
      <c r="M157" s="667"/>
    </row>
    <row r="158" spans="1:13" x14ac:dyDescent="0.2">
      <c r="A158" s="344">
        <v>79</v>
      </c>
      <c r="B158" s="345">
        <v>43467</v>
      </c>
      <c r="C158" s="346" t="s">
        <v>1495</v>
      </c>
      <c r="D158" s="347" t="s">
        <v>1537</v>
      </c>
      <c r="E158" s="704">
        <v>4255</v>
      </c>
      <c r="F158" s="612"/>
      <c r="G158" s="612"/>
      <c r="H158" s="348">
        <v>0</v>
      </c>
      <c r="I158" s="348">
        <v>3765</v>
      </c>
      <c r="J158" s="704">
        <v>3765</v>
      </c>
      <c r="K158" s="612"/>
      <c r="L158" s="348">
        <v>0</v>
      </c>
      <c r="M158" s="349">
        <v>490</v>
      </c>
    </row>
    <row r="159" spans="1:13" x14ac:dyDescent="0.2">
      <c r="A159" s="700" t="s">
        <v>1510</v>
      </c>
      <c r="B159" s="612"/>
      <c r="C159" s="612"/>
      <c r="D159" s="612"/>
      <c r="E159" s="612"/>
      <c r="F159" s="612"/>
      <c r="G159" s="612"/>
      <c r="H159" s="612"/>
      <c r="I159" s="612"/>
      <c r="J159" s="612"/>
      <c r="K159" s="612"/>
      <c r="L159" s="612"/>
      <c r="M159" s="667"/>
    </row>
    <row r="160" spans="1:13" x14ac:dyDescent="0.2">
      <c r="A160" s="350">
        <v>80</v>
      </c>
      <c r="B160" s="351">
        <v>43467</v>
      </c>
      <c r="C160" s="352" t="s">
        <v>1495</v>
      </c>
      <c r="D160" s="353" t="s">
        <v>1538</v>
      </c>
      <c r="E160" s="702">
        <v>2300</v>
      </c>
      <c r="F160" s="612"/>
      <c r="G160" s="612"/>
      <c r="H160" s="354">
        <v>0</v>
      </c>
      <c r="I160" s="354">
        <v>1792</v>
      </c>
      <c r="J160" s="702">
        <v>1792</v>
      </c>
      <c r="K160" s="612"/>
      <c r="L160" s="354">
        <v>0</v>
      </c>
      <c r="M160" s="355">
        <v>508</v>
      </c>
    </row>
    <row r="161" spans="1:13" x14ac:dyDescent="0.2">
      <c r="A161" s="703" t="s">
        <v>1510</v>
      </c>
      <c r="B161" s="612"/>
      <c r="C161" s="612"/>
      <c r="D161" s="612"/>
      <c r="E161" s="612"/>
      <c r="F161" s="612"/>
      <c r="G161" s="612"/>
      <c r="H161" s="612"/>
      <c r="I161" s="612"/>
      <c r="J161" s="612"/>
      <c r="K161" s="612"/>
      <c r="L161" s="612"/>
      <c r="M161" s="667"/>
    </row>
    <row r="162" spans="1:13" x14ac:dyDescent="0.2">
      <c r="A162" s="344">
        <v>81</v>
      </c>
      <c r="B162" s="345">
        <v>43467</v>
      </c>
      <c r="C162" s="346" t="s">
        <v>1539</v>
      </c>
      <c r="D162" s="347" t="s">
        <v>1540</v>
      </c>
      <c r="E162" s="704">
        <v>2055.6</v>
      </c>
      <c r="F162" s="612"/>
      <c r="G162" s="612"/>
      <c r="H162" s="348">
        <v>0</v>
      </c>
      <c r="I162" s="348">
        <v>2055.6</v>
      </c>
      <c r="J162" s="704">
        <v>2055.6</v>
      </c>
      <c r="K162" s="612"/>
      <c r="L162" s="348">
        <v>0</v>
      </c>
      <c r="M162" s="349">
        <v>0</v>
      </c>
    </row>
    <row r="163" spans="1:13" x14ac:dyDescent="0.2">
      <c r="A163" s="700" t="s">
        <v>1541</v>
      </c>
      <c r="B163" s="612"/>
      <c r="C163" s="612"/>
      <c r="D163" s="612"/>
      <c r="E163" s="612"/>
      <c r="F163" s="612"/>
      <c r="G163" s="612"/>
      <c r="H163" s="612"/>
      <c r="I163" s="612"/>
      <c r="J163" s="612"/>
      <c r="K163" s="612"/>
      <c r="L163" s="612"/>
      <c r="M163" s="667"/>
    </row>
    <row r="164" spans="1:13" x14ac:dyDescent="0.2">
      <c r="A164" s="350">
        <v>82</v>
      </c>
      <c r="B164" s="351">
        <v>43467</v>
      </c>
      <c r="C164" s="352" t="s">
        <v>1539</v>
      </c>
      <c r="D164" s="353" t="s">
        <v>1542</v>
      </c>
      <c r="E164" s="702">
        <v>420</v>
      </c>
      <c r="F164" s="612"/>
      <c r="G164" s="612"/>
      <c r="H164" s="354">
        <v>0</v>
      </c>
      <c r="I164" s="354">
        <v>420</v>
      </c>
      <c r="J164" s="702">
        <v>420</v>
      </c>
      <c r="K164" s="612"/>
      <c r="L164" s="354">
        <v>0</v>
      </c>
      <c r="M164" s="355">
        <v>0</v>
      </c>
    </row>
    <row r="165" spans="1:13" x14ac:dyDescent="0.2">
      <c r="A165" s="703" t="s">
        <v>1541</v>
      </c>
      <c r="B165" s="612"/>
      <c r="C165" s="612"/>
      <c r="D165" s="612"/>
      <c r="E165" s="612"/>
      <c r="F165" s="612"/>
      <c r="G165" s="612"/>
      <c r="H165" s="612"/>
      <c r="I165" s="612"/>
      <c r="J165" s="612"/>
      <c r="K165" s="612"/>
      <c r="L165" s="612"/>
      <c r="M165" s="667"/>
    </row>
    <row r="166" spans="1:13" x14ac:dyDescent="0.2">
      <c r="A166" s="344">
        <v>83</v>
      </c>
      <c r="B166" s="345">
        <v>43467</v>
      </c>
      <c r="C166" s="346" t="s">
        <v>1539</v>
      </c>
      <c r="D166" s="347" t="s">
        <v>1543</v>
      </c>
      <c r="E166" s="704">
        <v>24228.94</v>
      </c>
      <c r="F166" s="612"/>
      <c r="G166" s="612"/>
      <c r="H166" s="348">
        <v>0</v>
      </c>
      <c r="I166" s="348">
        <v>24228.94</v>
      </c>
      <c r="J166" s="704">
        <v>24228.94</v>
      </c>
      <c r="K166" s="612"/>
      <c r="L166" s="348">
        <v>0</v>
      </c>
      <c r="M166" s="349">
        <v>0</v>
      </c>
    </row>
    <row r="167" spans="1:13" x14ac:dyDescent="0.2">
      <c r="A167" s="700" t="s">
        <v>1541</v>
      </c>
      <c r="B167" s="612"/>
      <c r="C167" s="612"/>
      <c r="D167" s="612"/>
      <c r="E167" s="612"/>
      <c r="F167" s="612"/>
      <c r="G167" s="612"/>
      <c r="H167" s="612"/>
      <c r="I167" s="612"/>
      <c r="J167" s="612"/>
      <c r="K167" s="612"/>
      <c r="L167" s="612"/>
      <c r="M167" s="667"/>
    </row>
    <row r="168" spans="1:13" x14ac:dyDescent="0.2">
      <c r="A168" s="350">
        <v>84</v>
      </c>
      <c r="B168" s="351">
        <v>43467</v>
      </c>
      <c r="C168" s="352" t="s">
        <v>1539</v>
      </c>
      <c r="D168" s="353" t="s">
        <v>1544</v>
      </c>
      <c r="E168" s="702">
        <v>192</v>
      </c>
      <c r="F168" s="612"/>
      <c r="G168" s="612"/>
      <c r="H168" s="354">
        <v>0</v>
      </c>
      <c r="I168" s="354">
        <v>192</v>
      </c>
      <c r="J168" s="702">
        <v>192</v>
      </c>
      <c r="K168" s="612"/>
      <c r="L168" s="354">
        <v>0</v>
      </c>
      <c r="M168" s="355">
        <v>0</v>
      </c>
    </row>
    <row r="169" spans="1:13" x14ac:dyDescent="0.2">
      <c r="A169" s="703" t="s">
        <v>1541</v>
      </c>
      <c r="B169" s="612"/>
      <c r="C169" s="612"/>
      <c r="D169" s="612"/>
      <c r="E169" s="612"/>
      <c r="F169" s="612"/>
      <c r="G169" s="612"/>
      <c r="H169" s="612"/>
      <c r="I169" s="612"/>
      <c r="J169" s="612"/>
      <c r="K169" s="612"/>
      <c r="L169" s="612"/>
      <c r="M169" s="667"/>
    </row>
    <row r="170" spans="1:13" x14ac:dyDescent="0.2">
      <c r="A170" s="344">
        <v>85</v>
      </c>
      <c r="B170" s="345">
        <v>43467</v>
      </c>
      <c r="C170" s="346" t="s">
        <v>1539</v>
      </c>
      <c r="D170" s="347" t="s">
        <v>1545</v>
      </c>
      <c r="E170" s="704">
        <v>1151.8399999999999</v>
      </c>
      <c r="F170" s="612"/>
      <c r="G170" s="612"/>
      <c r="H170" s="348">
        <v>0</v>
      </c>
      <c r="I170" s="348">
        <v>1151.8399999999999</v>
      </c>
      <c r="J170" s="704">
        <v>1151.8399999999999</v>
      </c>
      <c r="K170" s="612"/>
      <c r="L170" s="348">
        <v>0</v>
      </c>
      <c r="M170" s="349">
        <v>0</v>
      </c>
    </row>
    <row r="171" spans="1:13" x14ac:dyDescent="0.2">
      <c r="A171" s="700" t="s">
        <v>1541</v>
      </c>
      <c r="B171" s="612"/>
      <c r="C171" s="612"/>
      <c r="D171" s="612"/>
      <c r="E171" s="612"/>
      <c r="F171" s="612"/>
      <c r="G171" s="612"/>
      <c r="H171" s="612"/>
      <c r="I171" s="612"/>
      <c r="J171" s="612"/>
      <c r="K171" s="612"/>
      <c r="L171" s="612"/>
      <c r="M171" s="667"/>
    </row>
    <row r="172" spans="1:13" x14ac:dyDescent="0.2">
      <c r="A172" s="350">
        <v>86</v>
      </c>
      <c r="B172" s="351">
        <v>43467</v>
      </c>
      <c r="C172" s="352" t="s">
        <v>1539</v>
      </c>
      <c r="D172" s="353" t="s">
        <v>1546</v>
      </c>
      <c r="E172" s="702">
        <v>0</v>
      </c>
      <c r="F172" s="612"/>
      <c r="G172" s="612"/>
      <c r="H172" s="354">
        <v>569.08000000000004</v>
      </c>
      <c r="I172" s="354">
        <v>0</v>
      </c>
      <c r="J172" s="702">
        <v>0</v>
      </c>
      <c r="K172" s="612"/>
      <c r="L172" s="354">
        <v>0</v>
      </c>
      <c r="M172" s="355">
        <v>0</v>
      </c>
    </row>
    <row r="173" spans="1:13" x14ac:dyDescent="0.2">
      <c r="A173" s="703" t="s">
        <v>1541</v>
      </c>
      <c r="B173" s="612"/>
      <c r="C173" s="612"/>
      <c r="D173" s="612"/>
      <c r="E173" s="612"/>
      <c r="F173" s="612"/>
      <c r="G173" s="612"/>
      <c r="H173" s="612"/>
      <c r="I173" s="612"/>
      <c r="J173" s="612"/>
      <c r="K173" s="612"/>
      <c r="L173" s="612"/>
      <c r="M173" s="667"/>
    </row>
    <row r="174" spans="1:13" x14ac:dyDescent="0.2">
      <c r="A174" s="344">
        <v>87</v>
      </c>
      <c r="B174" s="345">
        <v>43467</v>
      </c>
      <c r="C174" s="346" t="s">
        <v>1539</v>
      </c>
      <c r="D174" s="347" t="s">
        <v>1543</v>
      </c>
      <c r="E174" s="704">
        <v>3833</v>
      </c>
      <c r="F174" s="612"/>
      <c r="G174" s="612"/>
      <c r="H174" s="348">
        <v>0</v>
      </c>
      <c r="I174" s="348">
        <v>3833</v>
      </c>
      <c r="J174" s="704">
        <v>3833</v>
      </c>
      <c r="K174" s="612"/>
      <c r="L174" s="348">
        <v>0</v>
      </c>
      <c r="M174" s="349">
        <v>0</v>
      </c>
    </row>
    <row r="175" spans="1:13" x14ac:dyDescent="0.2">
      <c r="A175" s="700" t="s">
        <v>1541</v>
      </c>
      <c r="B175" s="612"/>
      <c r="C175" s="612"/>
      <c r="D175" s="612"/>
      <c r="E175" s="612"/>
      <c r="F175" s="612"/>
      <c r="G175" s="612"/>
      <c r="H175" s="612"/>
      <c r="I175" s="612"/>
      <c r="J175" s="612"/>
      <c r="K175" s="612"/>
      <c r="L175" s="612"/>
      <c r="M175" s="667"/>
    </row>
    <row r="176" spans="1:13" x14ac:dyDescent="0.2">
      <c r="A176" s="350">
        <v>88</v>
      </c>
      <c r="B176" s="351">
        <v>43467</v>
      </c>
      <c r="C176" s="352" t="s">
        <v>1539</v>
      </c>
      <c r="D176" s="353" t="s">
        <v>1547</v>
      </c>
      <c r="E176" s="702">
        <v>955.66</v>
      </c>
      <c r="F176" s="612"/>
      <c r="G176" s="612"/>
      <c r="H176" s="354">
        <v>0</v>
      </c>
      <c r="I176" s="354">
        <v>955.66</v>
      </c>
      <c r="J176" s="702">
        <v>955.66</v>
      </c>
      <c r="K176" s="612"/>
      <c r="L176" s="354">
        <v>0</v>
      </c>
      <c r="M176" s="355">
        <v>0</v>
      </c>
    </row>
    <row r="177" spans="1:13" x14ac:dyDescent="0.2">
      <c r="A177" s="703" t="s">
        <v>1541</v>
      </c>
      <c r="B177" s="612"/>
      <c r="C177" s="612"/>
      <c r="D177" s="612"/>
      <c r="E177" s="612"/>
      <c r="F177" s="612"/>
      <c r="G177" s="612"/>
      <c r="H177" s="612"/>
      <c r="I177" s="612"/>
      <c r="J177" s="612"/>
      <c r="K177" s="612"/>
      <c r="L177" s="612"/>
      <c r="M177" s="667"/>
    </row>
    <row r="178" spans="1:13" x14ac:dyDescent="0.2">
      <c r="A178" s="344">
        <v>89</v>
      </c>
      <c r="B178" s="345">
        <v>43467</v>
      </c>
      <c r="C178" s="346" t="s">
        <v>1539</v>
      </c>
      <c r="D178" s="347" t="s">
        <v>1548</v>
      </c>
      <c r="E178" s="704">
        <v>3964.47</v>
      </c>
      <c r="F178" s="612"/>
      <c r="G178" s="612"/>
      <c r="H178" s="348">
        <v>0</v>
      </c>
      <c r="I178" s="348">
        <v>3964.47</v>
      </c>
      <c r="J178" s="704">
        <v>3964.47</v>
      </c>
      <c r="K178" s="612"/>
      <c r="L178" s="348">
        <v>0</v>
      </c>
      <c r="M178" s="349">
        <v>0</v>
      </c>
    </row>
    <row r="179" spans="1:13" x14ac:dyDescent="0.2">
      <c r="A179" s="700" t="s">
        <v>1541</v>
      </c>
      <c r="B179" s="612"/>
      <c r="C179" s="612"/>
      <c r="D179" s="612"/>
      <c r="E179" s="612"/>
      <c r="F179" s="612"/>
      <c r="G179" s="612"/>
      <c r="H179" s="612"/>
      <c r="I179" s="612"/>
      <c r="J179" s="612"/>
      <c r="K179" s="612"/>
      <c r="L179" s="612"/>
      <c r="M179" s="667"/>
    </row>
    <row r="180" spans="1:13" x14ac:dyDescent="0.2">
      <c r="A180" s="350">
        <v>90</v>
      </c>
      <c r="B180" s="351">
        <v>43467</v>
      </c>
      <c r="C180" s="352" t="s">
        <v>1539</v>
      </c>
      <c r="D180" s="353" t="s">
        <v>1545</v>
      </c>
      <c r="E180" s="702">
        <v>817.05</v>
      </c>
      <c r="F180" s="612"/>
      <c r="G180" s="612"/>
      <c r="H180" s="354">
        <v>0</v>
      </c>
      <c r="I180" s="354">
        <v>817.05</v>
      </c>
      <c r="J180" s="702">
        <v>817.05</v>
      </c>
      <c r="K180" s="612"/>
      <c r="L180" s="354">
        <v>0</v>
      </c>
      <c r="M180" s="355">
        <v>0</v>
      </c>
    </row>
    <row r="181" spans="1:13" x14ac:dyDescent="0.2">
      <c r="A181" s="703" t="s">
        <v>1541</v>
      </c>
      <c r="B181" s="612"/>
      <c r="C181" s="612"/>
      <c r="D181" s="612"/>
      <c r="E181" s="612"/>
      <c r="F181" s="612"/>
      <c r="G181" s="612"/>
      <c r="H181" s="612"/>
      <c r="I181" s="612"/>
      <c r="J181" s="612"/>
      <c r="K181" s="612"/>
      <c r="L181" s="612"/>
      <c r="M181" s="667"/>
    </row>
    <row r="182" spans="1:13" x14ac:dyDescent="0.2">
      <c r="A182" s="344">
        <v>91</v>
      </c>
      <c r="B182" s="345">
        <v>43467</v>
      </c>
      <c r="C182" s="346" t="s">
        <v>1549</v>
      </c>
      <c r="D182" s="347" t="s">
        <v>1550</v>
      </c>
      <c r="E182" s="704">
        <v>45211</v>
      </c>
      <c r="F182" s="612"/>
      <c r="G182" s="612"/>
      <c r="H182" s="348">
        <v>6916</v>
      </c>
      <c r="I182" s="348">
        <v>45211</v>
      </c>
      <c r="J182" s="704">
        <v>45211</v>
      </c>
      <c r="K182" s="612"/>
      <c r="L182" s="348">
        <v>0</v>
      </c>
      <c r="M182" s="349">
        <v>0</v>
      </c>
    </row>
    <row r="183" spans="1:13" x14ac:dyDescent="0.2">
      <c r="A183" s="700" t="s">
        <v>1551</v>
      </c>
      <c r="B183" s="612"/>
      <c r="C183" s="612"/>
      <c r="D183" s="612"/>
      <c r="E183" s="612"/>
      <c r="F183" s="612"/>
      <c r="G183" s="612"/>
      <c r="H183" s="612"/>
      <c r="I183" s="612"/>
      <c r="J183" s="612"/>
      <c r="K183" s="612"/>
      <c r="L183" s="612"/>
      <c r="M183" s="667"/>
    </row>
    <row r="184" spans="1:13" x14ac:dyDescent="0.2">
      <c r="A184" s="350">
        <v>92</v>
      </c>
      <c r="B184" s="351">
        <v>43467</v>
      </c>
      <c r="C184" s="352" t="s">
        <v>1552</v>
      </c>
      <c r="D184" s="353" t="s">
        <v>1553</v>
      </c>
      <c r="E184" s="702">
        <v>15761.38</v>
      </c>
      <c r="F184" s="612"/>
      <c r="G184" s="612"/>
      <c r="H184" s="354">
        <v>0</v>
      </c>
      <c r="I184" s="354">
        <v>15761.38</v>
      </c>
      <c r="J184" s="702">
        <v>15761.38</v>
      </c>
      <c r="K184" s="612"/>
      <c r="L184" s="354">
        <v>0</v>
      </c>
      <c r="M184" s="355">
        <v>0</v>
      </c>
    </row>
    <row r="185" spans="1:13" x14ac:dyDescent="0.2">
      <c r="A185" s="703" t="s">
        <v>1554</v>
      </c>
      <c r="B185" s="612"/>
      <c r="C185" s="612"/>
      <c r="D185" s="612"/>
      <c r="E185" s="612"/>
      <c r="F185" s="612"/>
      <c r="G185" s="612"/>
      <c r="H185" s="612"/>
      <c r="I185" s="612"/>
      <c r="J185" s="612"/>
      <c r="K185" s="612"/>
      <c r="L185" s="612"/>
      <c r="M185" s="667"/>
    </row>
    <row r="186" spans="1:13" ht="22" x14ac:dyDescent="0.2">
      <c r="A186" s="344">
        <v>93</v>
      </c>
      <c r="B186" s="345">
        <v>43467</v>
      </c>
      <c r="C186" s="346" t="s">
        <v>1552</v>
      </c>
      <c r="D186" s="347" t="s">
        <v>1555</v>
      </c>
      <c r="E186" s="704">
        <v>517.5</v>
      </c>
      <c r="F186" s="612"/>
      <c r="G186" s="612"/>
      <c r="H186" s="348">
        <v>0</v>
      </c>
      <c r="I186" s="348">
        <v>517.5</v>
      </c>
      <c r="J186" s="704">
        <v>517.5</v>
      </c>
      <c r="K186" s="612"/>
      <c r="L186" s="348">
        <v>0</v>
      </c>
      <c r="M186" s="349">
        <v>0</v>
      </c>
    </row>
    <row r="187" spans="1:13" x14ac:dyDescent="0.2">
      <c r="A187" s="700" t="s">
        <v>1556</v>
      </c>
      <c r="B187" s="612"/>
      <c r="C187" s="612"/>
      <c r="D187" s="612"/>
      <c r="E187" s="612"/>
      <c r="F187" s="612"/>
      <c r="G187" s="612"/>
      <c r="H187" s="612"/>
      <c r="I187" s="612"/>
      <c r="J187" s="612"/>
      <c r="K187" s="612"/>
      <c r="L187" s="612"/>
      <c r="M187" s="667"/>
    </row>
    <row r="188" spans="1:13" x14ac:dyDescent="0.2">
      <c r="A188" s="350">
        <v>94</v>
      </c>
      <c r="B188" s="351">
        <v>43467</v>
      </c>
      <c r="C188" s="352" t="s">
        <v>1552</v>
      </c>
      <c r="D188" s="353" t="s">
        <v>1557</v>
      </c>
      <c r="E188" s="702">
        <v>350</v>
      </c>
      <c r="F188" s="612"/>
      <c r="G188" s="612"/>
      <c r="H188" s="354">
        <v>0</v>
      </c>
      <c r="I188" s="354">
        <v>350</v>
      </c>
      <c r="J188" s="702">
        <v>350</v>
      </c>
      <c r="K188" s="612"/>
      <c r="L188" s="354">
        <v>0</v>
      </c>
      <c r="M188" s="355">
        <v>0</v>
      </c>
    </row>
    <row r="189" spans="1:13" x14ac:dyDescent="0.2">
      <c r="A189" s="703" t="s">
        <v>1556</v>
      </c>
      <c r="B189" s="612"/>
      <c r="C189" s="612"/>
      <c r="D189" s="612"/>
      <c r="E189" s="612"/>
      <c r="F189" s="612"/>
      <c r="G189" s="612"/>
      <c r="H189" s="612"/>
      <c r="I189" s="612"/>
      <c r="J189" s="612"/>
      <c r="K189" s="612"/>
      <c r="L189" s="612"/>
      <c r="M189" s="667"/>
    </row>
    <row r="190" spans="1:13" x14ac:dyDescent="0.2">
      <c r="A190" s="344">
        <v>95</v>
      </c>
      <c r="B190" s="345">
        <v>43467</v>
      </c>
      <c r="C190" s="346" t="s">
        <v>1552</v>
      </c>
      <c r="D190" s="347" t="s">
        <v>1558</v>
      </c>
      <c r="E190" s="704">
        <v>36000</v>
      </c>
      <c r="F190" s="612"/>
      <c r="G190" s="612"/>
      <c r="H190" s="348">
        <v>0</v>
      </c>
      <c r="I190" s="348">
        <v>36000</v>
      </c>
      <c r="J190" s="704">
        <v>36000</v>
      </c>
      <c r="K190" s="612"/>
      <c r="L190" s="348">
        <v>0</v>
      </c>
      <c r="M190" s="349">
        <v>0</v>
      </c>
    </row>
    <row r="191" spans="1:13" x14ac:dyDescent="0.2">
      <c r="A191" s="700" t="s">
        <v>1559</v>
      </c>
      <c r="B191" s="612"/>
      <c r="C191" s="612"/>
      <c r="D191" s="612"/>
      <c r="E191" s="612"/>
      <c r="F191" s="612"/>
      <c r="G191" s="612"/>
      <c r="H191" s="612"/>
      <c r="I191" s="612"/>
      <c r="J191" s="612"/>
      <c r="K191" s="612"/>
      <c r="L191" s="612"/>
      <c r="M191" s="667"/>
    </row>
    <row r="192" spans="1:13" x14ac:dyDescent="0.2">
      <c r="A192" s="350">
        <v>96</v>
      </c>
      <c r="B192" s="351">
        <v>43467</v>
      </c>
      <c r="C192" s="352" t="s">
        <v>1560</v>
      </c>
      <c r="D192" s="353" t="s">
        <v>1561</v>
      </c>
      <c r="E192" s="702">
        <v>4500</v>
      </c>
      <c r="F192" s="612"/>
      <c r="G192" s="612"/>
      <c r="H192" s="354">
        <v>0</v>
      </c>
      <c r="I192" s="354">
        <v>4500</v>
      </c>
      <c r="J192" s="702">
        <v>4500</v>
      </c>
      <c r="K192" s="612"/>
      <c r="L192" s="354">
        <v>0</v>
      </c>
      <c r="M192" s="355">
        <v>0</v>
      </c>
    </row>
    <row r="193" spans="1:13" x14ac:dyDescent="0.2">
      <c r="A193" s="703" t="s">
        <v>1562</v>
      </c>
      <c r="B193" s="612"/>
      <c r="C193" s="612"/>
      <c r="D193" s="612"/>
      <c r="E193" s="612"/>
      <c r="F193" s="612"/>
      <c r="G193" s="612"/>
      <c r="H193" s="612"/>
      <c r="I193" s="612"/>
      <c r="J193" s="612"/>
      <c r="K193" s="612"/>
      <c r="L193" s="612"/>
      <c r="M193" s="667"/>
    </row>
    <row r="194" spans="1:13" x14ac:dyDescent="0.2">
      <c r="A194" s="344">
        <v>97</v>
      </c>
      <c r="B194" s="345">
        <v>43467</v>
      </c>
      <c r="C194" s="346" t="s">
        <v>1563</v>
      </c>
      <c r="D194" s="347" t="s">
        <v>1564</v>
      </c>
      <c r="E194" s="704">
        <v>1336.8</v>
      </c>
      <c r="F194" s="612"/>
      <c r="G194" s="612"/>
      <c r="H194" s="348">
        <v>0</v>
      </c>
      <c r="I194" s="348">
        <v>1336.8</v>
      </c>
      <c r="J194" s="704">
        <v>1336.8</v>
      </c>
      <c r="K194" s="612"/>
      <c r="L194" s="348">
        <v>0</v>
      </c>
      <c r="M194" s="349">
        <v>0</v>
      </c>
    </row>
    <row r="195" spans="1:13" x14ac:dyDescent="0.2">
      <c r="A195" s="700" t="s">
        <v>1565</v>
      </c>
      <c r="B195" s="612"/>
      <c r="C195" s="612"/>
      <c r="D195" s="612"/>
      <c r="E195" s="612"/>
      <c r="F195" s="612"/>
      <c r="G195" s="612"/>
      <c r="H195" s="612"/>
      <c r="I195" s="612"/>
      <c r="J195" s="612"/>
      <c r="K195" s="612"/>
      <c r="L195" s="612"/>
      <c r="M195" s="667"/>
    </row>
    <row r="196" spans="1:13" x14ac:dyDescent="0.2">
      <c r="A196" s="350">
        <v>98</v>
      </c>
      <c r="B196" s="351">
        <v>43467</v>
      </c>
      <c r="C196" s="352" t="s">
        <v>1563</v>
      </c>
      <c r="D196" s="353" t="s">
        <v>1566</v>
      </c>
      <c r="E196" s="702">
        <v>6001.86</v>
      </c>
      <c r="F196" s="612"/>
      <c r="G196" s="612"/>
      <c r="H196" s="354">
        <v>0</v>
      </c>
      <c r="I196" s="354">
        <v>6001.86</v>
      </c>
      <c r="J196" s="702">
        <v>6001.86</v>
      </c>
      <c r="K196" s="612"/>
      <c r="L196" s="354">
        <v>0</v>
      </c>
      <c r="M196" s="355">
        <v>0</v>
      </c>
    </row>
    <row r="197" spans="1:13" x14ac:dyDescent="0.2">
      <c r="A197" s="703" t="s">
        <v>1565</v>
      </c>
      <c r="B197" s="612"/>
      <c r="C197" s="612"/>
      <c r="D197" s="612"/>
      <c r="E197" s="612"/>
      <c r="F197" s="612"/>
      <c r="G197" s="612"/>
      <c r="H197" s="612"/>
      <c r="I197" s="612"/>
      <c r="J197" s="612"/>
      <c r="K197" s="612"/>
      <c r="L197" s="612"/>
      <c r="M197" s="667"/>
    </row>
    <row r="198" spans="1:13" x14ac:dyDescent="0.2">
      <c r="A198" s="344">
        <v>99</v>
      </c>
      <c r="B198" s="345">
        <v>43467</v>
      </c>
      <c r="C198" s="346" t="s">
        <v>1563</v>
      </c>
      <c r="D198" s="347" t="s">
        <v>1567</v>
      </c>
      <c r="E198" s="704">
        <v>1900</v>
      </c>
      <c r="F198" s="612"/>
      <c r="G198" s="612"/>
      <c r="H198" s="348">
        <v>0</v>
      </c>
      <c r="I198" s="348">
        <v>1900</v>
      </c>
      <c r="J198" s="704">
        <v>1900</v>
      </c>
      <c r="K198" s="612"/>
      <c r="L198" s="348">
        <v>0</v>
      </c>
      <c r="M198" s="349">
        <v>0</v>
      </c>
    </row>
    <row r="199" spans="1:13" x14ac:dyDescent="0.2">
      <c r="A199" s="700" t="s">
        <v>1565</v>
      </c>
      <c r="B199" s="612"/>
      <c r="C199" s="612"/>
      <c r="D199" s="612"/>
      <c r="E199" s="612"/>
      <c r="F199" s="612"/>
      <c r="G199" s="612"/>
      <c r="H199" s="612"/>
      <c r="I199" s="612"/>
      <c r="J199" s="612"/>
      <c r="K199" s="612"/>
      <c r="L199" s="612"/>
      <c r="M199" s="667"/>
    </row>
    <row r="200" spans="1:13" x14ac:dyDescent="0.2">
      <c r="A200" s="350">
        <v>100</v>
      </c>
      <c r="B200" s="351">
        <v>43467</v>
      </c>
      <c r="C200" s="352" t="s">
        <v>1563</v>
      </c>
      <c r="D200" s="353" t="s">
        <v>1568</v>
      </c>
      <c r="E200" s="702">
        <v>2729.8</v>
      </c>
      <c r="F200" s="612"/>
      <c r="G200" s="612"/>
      <c r="H200" s="354">
        <v>0</v>
      </c>
      <c r="I200" s="354">
        <v>2729.8</v>
      </c>
      <c r="J200" s="702">
        <v>2729.8</v>
      </c>
      <c r="K200" s="612"/>
      <c r="L200" s="354">
        <v>0</v>
      </c>
      <c r="M200" s="355">
        <v>0</v>
      </c>
    </row>
    <row r="201" spans="1:13" x14ac:dyDescent="0.2">
      <c r="A201" s="703" t="s">
        <v>1565</v>
      </c>
      <c r="B201" s="612"/>
      <c r="C201" s="612"/>
      <c r="D201" s="612"/>
      <c r="E201" s="612"/>
      <c r="F201" s="612"/>
      <c r="G201" s="612"/>
      <c r="H201" s="612"/>
      <c r="I201" s="612"/>
      <c r="J201" s="612"/>
      <c r="K201" s="612"/>
      <c r="L201" s="612"/>
      <c r="M201" s="667"/>
    </row>
    <row r="202" spans="1:13" x14ac:dyDescent="0.2">
      <c r="A202" s="344">
        <v>101</v>
      </c>
      <c r="B202" s="345">
        <v>43467</v>
      </c>
      <c r="C202" s="346" t="s">
        <v>1563</v>
      </c>
      <c r="D202" s="347" t="s">
        <v>1569</v>
      </c>
      <c r="E202" s="704">
        <v>4009.48</v>
      </c>
      <c r="F202" s="612"/>
      <c r="G202" s="612"/>
      <c r="H202" s="348">
        <v>0</v>
      </c>
      <c r="I202" s="348">
        <v>4009.48</v>
      </c>
      <c r="J202" s="704">
        <v>4009.48</v>
      </c>
      <c r="K202" s="612"/>
      <c r="L202" s="348">
        <v>0</v>
      </c>
      <c r="M202" s="349">
        <v>0</v>
      </c>
    </row>
    <row r="203" spans="1:13" x14ac:dyDescent="0.2">
      <c r="A203" s="700" t="s">
        <v>1565</v>
      </c>
      <c r="B203" s="612"/>
      <c r="C203" s="612"/>
      <c r="D203" s="612"/>
      <c r="E203" s="612"/>
      <c r="F203" s="612"/>
      <c r="G203" s="612"/>
      <c r="H203" s="612"/>
      <c r="I203" s="612"/>
      <c r="J203" s="612"/>
      <c r="K203" s="612"/>
      <c r="L203" s="612"/>
      <c r="M203" s="667"/>
    </row>
    <row r="204" spans="1:13" x14ac:dyDescent="0.2">
      <c r="A204" s="350">
        <v>102</v>
      </c>
      <c r="B204" s="351">
        <v>43467</v>
      </c>
      <c r="C204" s="352" t="s">
        <v>1563</v>
      </c>
      <c r="D204" s="353" t="s">
        <v>1570</v>
      </c>
      <c r="E204" s="702">
        <v>5011.08</v>
      </c>
      <c r="F204" s="612"/>
      <c r="G204" s="612"/>
      <c r="H204" s="354">
        <v>0</v>
      </c>
      <c r="I204" s="354">
        <v>5011.08</v>
      </c>
      <c r="J204" s="702">
        <v>5011.08</v>
      </c>
      <c r="K204" s="612"/>
      <c r="L204" s="354">
        <v>0</v>
      </c>
      <c r="M204" s="355">
        <v>0</v>
      </c>
    </row>
    <row r="205" spans="1:13" x14ac:dyDescent="0.2">
      <c r="A205" s="703" t="s">
        <v>1565</v>
      </c>
      <c r="B205" s="612"/>
      <c r="C205" s="612"/>
      <c r="D205" s="612"/>
      <c r="E205" s="612"/>
      <c r="F205" s="612"/>
      <c r="G205" s="612"/>
      <c r="H205" s="612"/>
      <c r="I205" s="612"/>
      <c r="J205" s="612"/>
      <c r="K205" s="612"/>
      <c r="L205" s="612"/>
      <c r="M205" s="667"/>
    </row>
    <row r="206" spans="1:13" x14ac:dyDescent="0.2">
      <c r="A206" s="344">
        <v>103</v>
      </c>
      <c r="B206" s="345">
        <v>43467</v>
      </c>
      <c r="C206" s="346" t="s">
        <v>1571</v>
      </c>
      <c r="D206" s="347" t="s">
        <v>1572</v>
      </c>
      <c r="E206" s="704">
        <v>1300</v>
      </c>
      <c r="F206" s="612"/>
      <c r="G206" s="612"/>
      <c r="H206" s="348">
        <v>0</v>
      </c>
      <c r="I206" s="348">
        <v>1300</v>
      </c>
      <c r="J206" s="704">
        <v>1300</v>
      </c>
      <c r="K206" s="612"/>
      <c r="L206" s="348">
        <v>0</v>
      </c>
      <c r="M206" s="349">
        <v>0</v>
      </c>
    </row>
    <row r="207" spans="1:13" x14ac:dyDescent="0.2">
      <c r="A207" s="700" t="s">
        <v>1573</v>
      </c>
      <c r="B207" s="612"/>
      <c r="C207" s="612"/>
      <c r="D207" s="612"/>
      <c r="E207" s="612"/>
      <c r="F207" s="612"/>
      <c r="G207" s="612"/>
      <c r="H207" s="612"/>
      <c r="I207" s="612"/>
      <c r="J207" s="612"/>
      <c r="K207" s="612"/>
      <c r="L207" s="612"/>
      <c r="M207" s="667"/>
    </row>
    <row r="208" spans="1:13" x14ac:dyDescent="0.2">
      <c r="A208" s="350">
        <v>104</v>
      </c>
      <c r="B208" s="351">
        <v>43467</v>
      </c>
      <c r="C208" s="352" t="s">
        <v>1574</v>
      </c>
      <c r="D208" s="353" t="s">
        <v>1575</v>
      </c>
      <c r="E208" s="702">
        <v>1831.4</v>
      </c>
      <c r="F208" s="612"/>
      <c r="G208" s="612"/>
      <c r="H208" s="354">
        <v>0</v>
      </c>
      <c r="I208" s="354">
        <v>1831.4</v>
      </c>
      <c r="J208" s="702">
        <v>1831.4</v>
      </c>
      <c r="K208" s="612"/>
      <c r="L208" s="354">
        <v>0</v>
      </c>
      <c r="M208" s="355">
        <v>0</v>
      </c>
    </row>
    <row r="209" spans="1:13" x14ac:dyDescent="0.2">
      <c r="A209" s="703" t="s">
        <v>1576</v>
      </c>
      <c r="B209" s="612"/>
      <c r="C209" s="612"/>
      <c r="D209" s="612"/>
      <c r="E209" s="612"/>
      <c r="F209" s="612"/>
      <c r="G209" s="612"/>
      <c r="H209" s="612"/>
      <c r="I209" s="612"/>
      <c r="J209" s="612"/>
      <c r="K209" s="612"/>
      <c r="L209" s="612"/>
      <c r="M209" s="667"/>
    </row>
    <row r="210" spans="1:13" x14ac:dyDescent="0.2">
      <c r="A210" s="344">
        <v>105</v>
      </c>
      <c r="B210" s="345">
        <v>43467</v>
      </c>
      <c r="C210" s="346" t="s">
        <v>1574</v>
      </c>
      <c r="D210" s="347" t="s">
        <v>1575</v>
      </c>
      <c r="E210" s="704">
        <v>426</v>
      </c>
      <c r="F210" s="612"/>
      <c r="G210" s="612"/>
      <c r="H210" s="348">
        <v>0</v>
      </c>
      <c r="I210" s="348">
        <v>426</v>
      </c>
      <c r="J210" s="704">
        <v>426</v>
      </c>
      <c r="K210" s="612"/>
      <c r="L210" s="348">
        <v>0</v>
      </c>
      <c r="M210" s="349">
        <v>0</v>
      </c>
    </row>
    <row r="211" spans="1:13" x14ac:dyDescent="0.2">
      <c r="A211" s="700" t="s">
        <v>1577</v>
      </c>
      <c r="B211" s="612"/>
      <c r="C211" s="612"/>
      <c r="D211" s="612"/>
      <c r="E211" s="612"/>
      <c r="F211" s="612"/>
      <c r="G211" s="612"/>
      <c r="H211" s="612"/>
      <c r="I211" s="612"/>
      <c r="J211" s="612"/>
      <c r="K211" s="612"/>
      <c r="L211" s="612"/>
      <c r="M211" s="667"/>
    </row>
    <row r="212" spans="1:13" x14ac:dyDescent="0.2">
      <c r="A212" s="350">
        <v>106</v>
      </c>
      <c r="B212" s="351">
        <v>43467</v>
      </c>
      <c r="C212" s="352" t="s">
        <v>1574</v>
      </c>
      <c r="D212" s="353" t="s">
        <v>1578</v>
      </c>
      <c r="E212" s="702">
        <v>671.56</v>
      </c>
      <c r="F212" s="612"/>
      <c r="G212" s="612"/>
      <c r="H212" s="354">
        <v>0</v>
      </c>
      <c r="I212" s="354">
        <v>671.56</v>
      </c>
      <c r="J212" s="702">
        <v>671.56</v>
      </c>
      <c r="K212" s="612"/>
      <c r="L212" s="354">
        <v>0</v>
      </c>
      <c r="M212" s="355">
        <v>0</v>
      </c>
    </row>
    <row r="213" spans="1:13" x14ac:dyDescent="0.2">
      <c r="A213" s="703" t="s">
        <v>1579</v>
      </c>
      <c r="B213" s="612"/>
      <c r="C213" s="612"/>
      <c r="D213" s="612"/>
      <c r="E213" s="612"/>
      <c r="F213" s="612"/>
      <c r="G213" s="612"/>
      <c r="H213" s="612"/>
      <c r="I213" s="612"/>
      <c r="J213" s="612"/>
      <c r="K213" s="612"/>
      <c r="L213" s="612"/>
      <c r="M213" s="667"/>
    </row>
    <row r="214" spans="1:13" x14ac:dyDescent="0.2">
      <c r="A214" s="344">
        <v>107</v>
      </c>
      <c r="B214" s="345">
        <v>43467</v>
      </c>
      <c r="C214" s="346" t="s">
        <v>1574</v>
      </c>
      <c r="D214" s="347" t="s">
        <v>1578</v>
      </c>
      <c r="E214" s="704">
        <v>3177.84</v>
      </c>
      <c r="F214" s="612"/>
      <c r="G214" s="612"/>
      <c r="H214" s="348">
        <v>0</v>
      </c>
      <c r="I214" s="348">
        <v>3177.84</v>
      </c>
      <c r="J214" s="704">
        <v>3177.84</v>
      </c>
      <c r="K214" s="612"/>
      <c r="L214" s="348">
        <v>0</v>
      </c>
      <c r="M214" s="349">
        <v>0</v>
      </c>
    </row>
    <row r="215" spans="1:13" x14ac:dyDescent="0.2">
      <c r="A215" s="700" t="s">
        <v>1580</v>
      </c>
      <c r="B215" s="612"/>
      <c r="C215" s="612"/>
      <c r="D215" s="612"/>
      <c r="E215" s="612"/>
      <c r="F215" s="612"/>
      <c r="G215" s="612"/>
      <c r="H215" s="612"/>
      <c r="I215" s="612"/>
      <c r="J215" s="612"/>
      <c r="K215" s="612"/>
      <c r="L215" s="612"/>
      <c r="M215" s="667"/>
    </row>
    <row r="216" spans="1:13" x14ac:dyDescent="0.2">
      <c r="A216" s="350">
        <v>108</v>
      </c>
      <c r="B216" s="351">
        <v>43467</v>
      </c>
      <c r="C216" s="352" t="s">
        <v>1574</v>
      </c>
      <c r="D216" s="353" t="s">
        <v>1578</v>
      </c>
      <c r="E216" s="702">
        <v>827.04</v>
      </c>
      <c r="F216" s="612"/>
      <c r="G216" s="612"/>
      <c r="H216" s="354">
        <v>0</v>
      </c>
      <c r="I216" s="354">
        <v>827.04</v>
      </c>
      <c r="J216" s="702">
        <v>827.04</v>
      </c>
      <c r="K216" s="612"/>
      <c r="L216" s="354">
        <v>0</v>
      </c>
      <c r="M216" s="355">
        <v>0</v>
      </c>
    </row>
    <row r="217" spans="1:13" x14ac:dyDescent="0.2">
      <c r="A217" s="703" t="s">
        <v>1577</v>
      </c>
      <c r="B217" s="612"/>
      <c r="C217" s="612"/>
      <c r="D217" s="612"/>
      <c r="E217" s="612"/>
      <c r="F217" s="612"/>
      <c r="G217" s="612"/>
      <c r="H217" s="612"/>
      <c r="I217" s="612"/>
      <c r="J217" s="612"/>
      <c r="K217" s="612"/>
      <c r="L217" s="612"/>
      <c r="M217" s="667"/>
    </row>
    <row r="218" spans="1:13" x14ac:dyDescent="0.2">
      <c r="A218" s="344">
        <v>109</v>
      </c>
      <c r="B218" s="345">
        <v>43467</v>
      </c>
      <c r="C218" s="346" t="s">
        <v>1574</v>
      </c>
      <c r="D218" s="347" t="s">
        <v>1581</v>
      </c>
      <c r="E218" s="704">
        <v>576</v>
      </c>
      <c r="F218" s="612"/>
      <c r="G218" s="612"/>
      <c r="H218" s="348">
        <v>0</v>
      </c>
      <c r="I218" s="348">
        <v>576</v>
      </c>
      <c r="J218" s="704">
        <v>576</v>
      </c>
      <c r="K218" s="612"/>
      <c r="L218" s="348">
        <v>0</v>
      </c>
      <c r="M218" s="349">
        <v>0</v>
      </c>
    </row>
    <row r="219" spans="1:13" x14ac:dyDescent="0.2">
      <c r="A219" s="700" t="s">
        <v>1582</v>
      </c>
      <c r="B219" s="612"/>
      <c r="C219" s="612"/>
      <c r="D219" s="612"/>
      <c r="E219" s="612"/>
      <c r="F219" s="612"/>
      <c r="G219" s="612"/>
      <c r="H219" s="612"/>
      <c r="I219" s="612"/>
      <c r="J219" s="612"/>
      <c r="K219" s="612"/>
      <c r="L219" s="612"/>
      <c r="M219" s="667"/>
    </row>
    <row r="220" spans="1:13" x14ac:dyDescent="0.2">
      <c r="A220" s="350">
        <v>110</v>
      </c>
      <c r="B220" s="351">
        <v>43467</v>
      </c>
      <c r="C220" s="352" t="s">
        <v>1583</v>
      </c>
      <c r="D220" s="353" t="s">
        <v>1584</v>
      </c>
      <c r="E220" s="702">
        <v>2975</v>
      </c>
      <c r="F220" s="612"/>
      <c r="G220" s="612"/>
      <c r="H220" s="354">
        <v>14025</v>
      </c>
      <c r="I220" s="354">
        <v>2975</v>
      </c>
      <c r="J220" s="702">
        <v>2975</v>
      </c>
      <c r="K220" s="612"/>
      <c r="L220" s="354">
        <v>0</v>
      </c>
      <c r="M220" s="355">
        <v>0</v>
      </c>
    </row>
    <row r="221" spans="1:13" x14ac:dyDescent="0.2">
      <c r="A221" s="703" t="s">
        <v>1585</v>
      </c>
      <c r="B221" s="612"/>
      <c r="C221" s="612"/>
      <c r="D221" s="612"/>
      <c r="E221" s="612"/>
      <c r="F221" s="612"/>
      <c r="G221" s="612"/>
      <c r="H221" s="612"/>
      <c r="I221" s="612"/>
      <c r="J221" s="612"/>
      <c r="K221" s="612"/>
      <c r="L221" s="612"/>
      <c r="M221" s="667"/>
    </row>
    <row r="222" spans="1:13" x14ac:dyDescent="0.2">
      <c r="A222" s="344">
        <v>111</v>
      </c>
      <c r="B222" s="345">
        <v>43467</v>
      </c>
      <c r="C222" s="346" t="s">
        <v>1586</v>
      </c>
      <c r="D222" s="347" t="s">
        <v>1587</v>
      </c>
      <c r="E222" s="704">
        <v>5145.3999999999996</v>
      </c>
      <c r="F222" s="612"/>
      <c r="G222" s="612"/>
      <c r="H222" s="348">
        <v>0</v>
      </c>
      <c r="I222" s="348">
        <v>5145.3999999999996</v>
      </c>
      <c r="J222" s="704">
        <v>5145.3999999999996</v>
      </c>
      <c r="K222" s="612"/>
      <c r="L222" s="348">
        <v>0</v>
      </c>
      <c r="M222" s="349">
        <v>0</v>
      </c>
    </row>
    <row r="223" spans="1:13" x14ac:dyDescent="0.2">
      <c r="A223" s="700" t="s">
        <v>1588</v>
      </c>
      <c r="B223" s="612"/>
      <c r="C223" s="612"/>
      <c r="D223" s="612"/>
      <c r="E223" s="612"/>
      <c r="F223" s="612"/>
      <c r="G223" s="612"/>
      <c r="H223" s="612"/>
      <c r="I223" s="612"/>
      <c r="J223" s="612"/>
      <c r="K223" s="612"/>
      <c r="L223" s="612"/>
      <c r="M223" s="667"/>
    </row>
    <row r="224" spans="1:13" x14ac:dyDescent="0.2">
      <c r="A224" s="350">
        <v>112</v>
      </c>
      <c r="B224" s="351">
        <v>43467</v>
      </c>
      <c r="C224" s="352" t="s">
        <v>1586</v>
      </c>
      <c r="D224" s="353" t="s">
        <v>1589</v>
      </c>
      <c r="E224" s="702">
        <v>1680</v>
      </c>
      <c r="F224" s="612"/>
      <c r="G224" s="612"/>
      <c r="H224" s="354">
        <v>0</v>
      </c>
      <c r="I224" s="354">
        <v>1680</v>
      </c>
      <c r="J224" s="702">
        <v>1680</v>
      </c>
      <c r="K224" s="612"/>
      <c r="L224" s="354">
        <v>0</v>
      </c>
      <c r="M224" s="355">
        <v>0</v>
      </c>
    </row>
    <row r="225" spans="1:13" x14ac:dyDescent="0.2">
      <c r="A225" s="703" t="s">
        <v>1590</v>
      </c>
      <c r="B225" s="612"/>
      <c r="C225" s="612"/>
      <c r="D225" s="612"/>
      <c r="E225" s="612"/>
      <c r="F225" s="612"/>
      <c r="G225" s="612"/>
      <c r="H225" s="612"/>
      <c r="I225" s="612"/>
      <c r="J225" s="612"/>
      <c r="K225" s="612"/>
      <c r="L225" s="612"/>
      <c r="M225" s="667"/>
    </row>
    <row r="226" spans="1:13" x14ac:dyDescent="0.2">
      <c r="A226" s="344">
        <v>113</v>
      </c>
      <c r="B226" s="345">
        <v>43467</v>
      </c>
      <c r="C226" s="346" t="s">
        <v>1586</v>
      </c>
      <c r="D226" s="347" t="s">
        <v>1591</v>
      </c>
      <c r="E226" s="704">
        <v>750</v>
      </c>
      <c r="F226" s="612"/>
      <c r="G226" s="612"/>
      <c r="H226" s="348">
        <v>0</v>
      </c>
      <c r="I226" s="348">
        <v>750</v>
      </c>
      <c r="J226" s="704">
        <v>750</v>
      </c>
      <c r="K226" s="612"/>
      <c r="L226" s="348">
        <v>0</v>
      </c>
      <c r="M226" s="349">
        <v>0</v>
      </c>
    </row>
    <row r="227" spans="1:13" x14ac:dyDescent="0.2">
      <c r="A227" s="700" t="s">
        <v>1592</v>
      </c>
      <c r="B227" s="612"/>
      <c r="C227" s="612"/>
      <c r="D227" s="612"/>
      <c r="E227" s="612"/>
      <c r="F227" s="612"/>
      <c r="G227" s="612"/>
      <c r="H227" s="612"/>
      <c r="I227" s="612"/>
      <c r="J227" s="612"/>
      <c r="K227" s="612"/>
      <c r="L227" s="612"/>
      <c r="M227" s="667"/>
    </row>
    <row r="228" spans="1:13" x14ac:dyDescent="0.2">
      <c r="A228" s="350">
        <v>114</v>
      </c>
      <c r="B228" s="351">
        <v>43467</v>
      </c>
      <c r="C228" s="352" t="s">
        <v>1586</v>
      </c>
      <c r="D228" s="353" t="s">
        <v>1593</v>
      </c>
      <c r="E228" s="702">
        <v>600</v>
      </c>
      <c r="F228" s="612"/>
      <c r="G228" s="612"/>
      <c r="H228" s="354">
        <v>0</v>
      </c>
      <c r="I228" s="354">
        <v>600</v>
      </c>
      <c r="J228" s="702">
        <v>600</v>
      </c>
      <c r="K228" s="612"/>
      <c r="L228" s="354">
        <v>0</v>
      </c>
      <c r="M228" s="355">
        <v>0</v>
      </c>
    </row>
    <row r="229" spans="1:13" x14ac:dyDescent="0.2">
      <c r="A229" s="703" t="s">
        <v>1594</v>
      </c>
      <c r="B229" s="612"/>
      <c r="C229" s="612"/>
      <c r="D229" s="612"/>
      <c r="E229" s="612"/>
      <c r="F229" s="612"/>
      <c r="G229" s="612"/>
      <c r="H229" s="612"/>
      <c r="I229" s="612"/>
      <c r="J229" s="612"/>
      <c r="K229" s="612"/>
      <c r="L229" s="612"/>
      <c r="M229" s="667"/>
    </row>
    <row r="230" spans="1:13" x14ac:dyDescent="0.2">
      <c r="A230" s="344">
        <v>115</v>
      </c>
      <c r="B230" s="345">
        <v>43467</v>
      </c>
      <c r="C230" s="346" t="s">
        <v>1595</v>
      </c>
      <c r="D230" s="347" t="s">
        <v>1596</v>
      </c>
      <c r="E230" s="704">
        <v>3327.14</v>
      </c>
      <c r="F230" s="612"/>
      <c r="G230" s="612"/>
      <c r="H230" s="348">
        <v>0</v>
      </c>
      <c r="I230" s="348">
        <v>3327.14</v>
      </c>
      <c r="J230" s="704">
        <v>3327.14</v>
      </c>
      <c r="K230" s="612"/>
      <c r="L230" s="348">
        <v>0</v>
      </c>
      <c r="M230" s="349">
        <v>0</v>
      </c>
    </row>
    <row r="231" spans="1:13" x14ac:dyDescent="0.2">
      <c r="A231" s="700" t="s">
        <v>1597</v>
      </c>
      <c r="B231" s="612"/>
      <c r="C231" s="612"/>
      <c r="D231" s="612"/>
      <c r="E231" s="612"/>
      <c r="F231" s="612"/>
      <c r="G231" s="612"/>
      <c r="H231" s="612"/>
      <c r="I231" s="612"/>
      <c r="J231" s="612"/>
      <c r="K231" s="612"/>
      <c r="L231" s="612"/>
      <c r="M231" s="667"/>
    </row>
    <row r="232" spans="1:13" x14ac:dyDescent="0.2">
      <c r="A232" s="350">
        <v>116</v>
      </c>
      <c r="B232" s="351">
        <v>43467</v>
      </c>
      <c r="C232" s="352" t="s">
        <v>1595</v>
      </c>
      <c r="D232" s="353" t="s">
        <v>1598</v>
      </c>
      <c r="E232" s="702">
        <v>3106.14</v>
      </c>
      <c r="F232" s="612"/>
      <c r="G232" s="612"/>
      <c r="H232" s="354">
        <v>0</v>
      </c>
      <c r="I232" s="354">
        <v>3106.14</v>
      </c>
      <c r="J232" s="702">
        <v>3106.14</v>
      </c>
      <c r="K232" s="612"/>
      <c r="L232" s="354">
        <v>0</v>
      </c>
      <c r="M232" s="355">
        <v>0</v>
      </c>
    </row>
    <row r="233" spans="1:13" x14ac:dyDescent="0.2">
      <c r="A233" s="703" t="s">
        <v>1599</v>
      </c>
      <c r="B233" s="612"/>
      <c r="C233" s="612"/>
      <c r="D233" s="612"/>
      <c r="E233" s="612"/>
      <c r="F233" s="612"/>
      <c r="G233" s="612"/>
      <c r="H233" s="612"/>
      <c r="I233" s="612"/>
      <c r="J233" s="612"/>
      <c r="K233" s="612"/>
      <c r="L233" s="612"/>
      <c r="M233" s="667"/>
    </row>
    <row r="234" spans="1:13" x14ac:dyDescent="0.2">
      <c r="A234" s="344">
        <v>117</v>
      </c>
      <c r="B234" s="345">
        <v>43467</v>
      </c>
      <c r="C234" s="346" t="s">
        <v>1600</v>
      </c>
      <c r="D234" s="347" t="s">
        <v>1601</v>
      </c>
      <c r="E234" s="704">
        <v>1100</v>
      </c>
      <c r="F234" s="612"/>
      <c r="G234" s="612"/>
      <c r="H234" s="348">
        <v>0</v>
      </c>
      <c r="I234" s="348">
        <v>1100</v>
      </c>
      <c r="J234" s="704">
        <v>1100</v>
      </c>
      <c r="K234" s="612"/>
      <c r="L234" s="348">
        <v>0</v>
      </c>
      <c r="M234" s="349">
        <v>0</v>
      </c>
    </row>
    <row r="235" spans="1:13" x14ac:dyDescent="0.2">
      <c r="A235" s="700" t="s">
        <v>1602</v>
      </c>
      <c r="B235" s="612"/>
      <c r="C235" s="612"/>
      <c r="D235" s="612"/>
      <c r="E235" s="612"/>
      <c r="F235" s="612"/>
      <c r="G235" s="612"/>
      <c r="H235" s="612"/>
      <c r="I235" s="612"/>
      <c r="J235" s="612"/>
      <c r="K235" s="612"/>
      <c r="L235" s="612"/>
      <c r="M235" s="667"/>
    </row>
    <row r="236" spans="1:13" x14ac:dyDescent="0.2">
      <c r="A236" s="350">
        <v>118</v>
      </c>
      <c r="B236" s="351">
        <v>43467</v>
      </c>
      <c r="C236" s="352" t="s">
        <v>1595</v>
      </c>
      <c r="D236" s="353" t="s">
        <v>1603</v>
      </c>
      <c r="E236" s="702">
        <v>8317.84</v>
      </c>
      <c r="F236" s="612"/>
      <c r="G236" s="612"/>
      <c r="H236" s="354">
        <v>0</v>
      </c>
      <c r="I236" s="354">
        <v>8317.84</v>
      </c>
      <c r="J236" s="702">
        <v>8317.84</v>
      </c>
      <c r="K236" s="612"/>
      <c r="L236" s="354">
        <v>0</v>
      </c>
      <c r="M236" s="355">
        <v>0</v>
      </c>
    </row>
    <row r="237" spans="1:13" x14ac:dyDescent="0.2">
      <c r="A237" s="703" t="s">
        <v>1604</v>
      </c>
      <c r="B237" s="612"/>
      <c r="C237" s="612"/>
      <c r="D237" s="612"/>
      <c r="E237" s="612"/>
      <c r="F237" s="612"/>
      <c r="G237" s="612"/>
      <c r="H237" s="612"/>
      <c r="I237" s="612"/>
      <c r="J237" s="612"/>
      <c r="K237" s="612"/>
      <c r="L237" s="612"/>
      <c r="M237" s="667"/>
    </row>
    <row r="238" spans="1:13" x14ac:dyDescent="0.2">
      <c r="A238" s="344">
        <v>119</v>
      </c>
      <c r="B238" s="345">
        <v>43467</v>
      </c>
      <c r="C238" s="346" t="s">
        <v>1595</v>
      </c>
      <c r="D238" s="347" t="s">
        <v>1605</v>
      </c>
      <c r="E238" s="704">
        <v>18131.82</v>
      </c>
      <c r="F238" s="612"/>
      <c r="G238" s="612"/>
      <c r="H238" s="348">
        <v>0</v>
      </c>
      <c r="I238" s="348">
        <v>18131.82</v>
      </c>
      <c r="J238" s="704">
        <v>18131.82</v>
      </c>
      <c r="K238" s="612"/>
      <c r="L238" s="348">
        <v>0</v>
      </c>
      <c r="M238" s="349">
        <v>0</v>
      </c>
    </row>
    <row r="239" spans="1:13" x14ac:dyDescent="0.2">
      <c r="A239" s="700" t="s">
        <v>1606</v>
      </c>
      <c r="B239" s="612"/>
      <c r="C239" s="612"/>
      <c r="D239" s="612"/>
      <c r="E239" s="612"/>
      <c r="F239" s="612"/>
      <c r="G239" s="612"/>
      <c r="H239" s="612"/>
      <c r="I239" s="612"/>
      <c r="J239" s="612"/>
      <c r="K239" s="612"/>
      <c r="L239" s="612"/>
      <c r="M239" s="667"/>
    </row>
    <row r="240" spans="1:13" x14ac:dyDescent="0.2">
      <c r="A240" s="350">
        <v>120</v>
      </c>
      <c r="B240" s="351">
        <v>43467</v>
      </c>
      <c r="C240" s="352" t="s">
        <v>1595</v>
      </c>
      <c r="D240" s="353" t="s">
        <v>1607</v>
      </c>
      <c r="E240" s="702">
        <v>8689.98</v>
      </c>
      <c r="F240" s="612"/>
      <c r="G240" s="612"/>
      <c r="H240" s="354">
        <v>0</v>
      </c>
      <c r="I240" s="354">
        <v>8689.98</v>
      </c>
      <c r="J240" s="702">
        <v>8689.98</v>
      </c>
      <c r="K240" s="612"/>
      <c r="L240" s="354">
        <v>0</v>
      </c>
      <c r="M240" s="355">
        <v>0</v>
      </c>
    </row>
    <row r="241" spans="1:13" x14ac:dyDescent="0.2">
      <c r="A241" s="703" t="s">
        <v>1608</v>
      </c>
      <c r="B241" s="612"/>
      <c r="C241" s="612"/>
      <c r="D241" s="612"/>
      <c r="E241" s="612"/>
      <c r="F241" s="612"/>
      <c r="G241" s="612"/>
      <c r="H241" s="612"/>
      <c r="I241" s="612"/>
      <c r="J241" s="612"/>
      <c r="K241" s="612"/>
      <c r="L241" s="612"/>
      <c r="M241" s="667"/>
    </row>
    <row r="242" spans="1:13" x14ac:dyDescent="0.2">
      <c r="A242" s="344">
        <v>121</v>
      </c>
      <c r="B242" s="345">
        <v>43467</v>
      </c>
      <c r="C242" s="346" t="s">
        <v>1595</v>
      </c>
      <c r="D242" s="347" t="s">
        <v>1609</v>
      </c>
      <c r="E242" s="704">
        <v>6256.26</v>
      </c>
      <c r="F242" s="612"/>
      <c r="G242" s="612"/>
      <c r="H242" s="348">
        <v>0</v>
      </c>
      <c r="I242" s="348">
        <v>6256.26</v>
      </c>
      <c r="J242" s="704">
        <v>6256.26</v>
      </c>
      <c r="K242" s="612"/>
      <c r="L242" s="348">
        <v>0</v>
      </c>
      <c r="M242" s="349">
        <v>0</v>
      </c>
    </row>
    <row r="243" spans="1:13" x14ac:dyDescent="0.2">
      <c r="A243" s="700" t="s">
        <v>1610</v>
      </c>
      <c r="B243" s="612"/>
      <c r="C243" s="612"/>
      <c r="D243" s="612"/>
      <c r="E243" s="612"/>
      <c r="F243" s="612"/>
      <c r="G243" s="612"/>
      <c r="H243" s="612"/>
      <c r="I243" s="612"/>
      <c r="J243" s="612"/>
      <c r="K243" s="612"/>
      <c r="L243" s="612"/>
      <c r="M243" s="667"/>
    </row>
    <row r="244" spans="1:13" x14ac:dyDescent="0.2">
      <c r="A244" s="350">
        <v>122</v>
      </c>
      <c r="B244" s="351">
        <v>43467</v>
      </c>
      <c r="C244" s="352" t="s">
        <v>1595</v>
      </c>
      <c r="D244" s="353" t="s">
        <v>1611</v>
      </c>
      <c r="E244" s="702">
        <v>13763.82</v>
      </c>
      <c r="F244" s="612"/>
      <c r="G244" s="612"/>
      <c r="H244" s="354">
        <v>0</v>
      </c>
      <c r="I244" s="354">
        <v>13763.82</v>
      </c>
      <c r="J244" s="702">
        <v>13763.82</v>
      </c>
      <c r="K244" s="612"/>
      <c r="L244" s="354">
        <v>0</v>
      </c>
      <c r="M244" s="355">
        <v>0</v>
      </c>
    </row>
    <row r="245" spans="1:13" x14ac:dyDescent="0.2">
      <c r="A245" s="703" t="s">
        <v>1612</v>
      </c>
      <c r="B245" s="612"/>
      <c r="C245" s="612"/>
      <c r="D245" s="612"/>
      <c r="E245" s="612"/>
      <c r="F245" s="612"/>
      <c r="G245" s="612"/>
      <c r="H245" s="612"/>
      <c r="I245" s="612"/>
      <c r="J245" s="612"/>
      <c r="K245" s="612"/>
      <c r="L245" s="612"/>
      <c r="M245" s="667"/>
    </row>
    <row r="246" spans="1:13" x14ac:dyDescent="0.2">
      <c r="A246" s="344">
        <v>123</v>
      </c>
      <c r="B246" s="345">
        <v>43467</v>
      </c>
      <c r="C246" s="346" t="s">
        <v>1613</v>
      </c>
      <c r="D246" s="347" t="s">
        <v>1614</v>
      </c>
      <c r="E246" s="704">
        <v>22500</v>
      </c>
      <c r="F246" s="612"/>
      <c r="G246" s="612"/>
      <c r="H246" s="348">
        <v>0</v>
      </c>
      <c r="I246" s="348">
        <v>22500</v>
      </c>
      <c r="J246" s="704">
        <v>22500</v>
      </c>
      <c r="K246" s="612"/>
      <c r="L246" s="348">
        <v>0</v>
      </c>
      <c r="M246" s="349">
        <v>0</v>
      </c>
    </row>
    <row r="247" spans="1:13" x14ac:dyDescent="0.2">
      <c r="A247" s="700" t="s">
        <v>1615</v>
      </c>
      <c r="B247" s="612"/>
      <c r="C247" s="612"/>
      <c r="D247" s="612"/>
      <c r="E247" s="612"/>
      <c r="F247" s="612"/>
      <c r="G247" s="612"/>
      <c r="H247" s="612"/>
      <c r="I247" s="612"/>
      <c r="J247" s="612"/>
      <c r="K247" s="612"/>
      <c r="L247" s="612"/>
      <c r="M247" s="667"/>
    </row>
    <row r="248" spans="1:13" x14ac:dyDescent="0.2">
      <c r="A248" s="350">
        <v>124</v>
      </c>
      <c r="B248" s="351">
        <v>43467</v>
      </c>
      <c r="C248" s="352" t="s">
        <v>1595</v>
      </c>
      <c r="D248" s="353" t="s">
        <v>1616</v>
      </c>
      <c r="E248" s="702">
        <v>9600</v>
      </c>
      <c r="F248" s="612"/>
      <c r="G248" s="612"/>
      <c r="H248" s="354">
        <v>0</v>
      </c>
      <c r="I248" s="354">
        <v>9600</v>
      </c>
      <c r="J248" s="702">
        <v>9600</v>
      </c>
      <c r="K248" s="612"/>
      <c r="L248" s="354">
        <v>0</v>
      </c>
      <c r="M248" s="355">
        <v>0</v>
      </c>
    </row>
    <row r="249" spans="1:13" x14ac:dyDescent="0.2">
      <c r="A249" s="703" t="s">
        <v>1617</v>
      </c>
      <c r="B249" s="612"/>
      <c r="C249" s="612"/>
      <c r="D249" s="612"/>
      <c r="E249" s="612"/>
      <c r="F249" s="612"/>
      <c r="G249" s="612"/>
      <c r="H249" s="612"/>
      <c r="I249" s="612"/>
      <c r="J249" s="612"/>
      <c r="K249" s="612"/>
      <c r="L249" s="612"/>
      <c r="M249" s="667"/>
    </row>
    <row r="250" spans="1:13" x14ac:dyDescent="0.2">
      <c r="A250" s="344">
        <v>125</v>
      </c>
      <c r="B250" s="345">
        <v>43467</v>
      </c>
      <c r="C250" s="346" t="s">
        <v>1595</v>
      </c>
      <c r="D250" s="347" t="s">
        <v>1618</v>
      </c>
      <c r="E250" s="704">
        <v>36000</v>
      </c>
      <c r="F250" s="612"/>
      <c r="G250" s="612"/>
      <c r="H250" s="348">
        <v>0</v>
      </c>
      <c r="I250" s="348">
        <v>33000</v>
      </c>
      <c r="J250" s="704">
        <v>33000</v>
      </c>
      <c r="K250" s="612"/>
      <c r="L250" s="348">
        <v>0</v>
      </c>
      <c r="M250" s="349">
        <v>3000</v>
      </c>
    </row>
    <row r="251" spans="1:13" x14ac:dyDescent="0.2">
      <c r="A251" s="700" t="s">
        <v>1619</v>
      </c>
      <c r="B251" s="612"/>
      <c r="C251" s="612"/>
      <c r="D251" s="612"/>
      <c r="E251" s="612"/>
      <c r="F251" s="612"/>
      <c r="G251" s="612"/>
      <c r="H251" s="612"/>
      <c r="I251" s="612"/>
      <c r="J251" s="612"/>
      <c r="K251" s="612"/>
      <c r="L251" s="612"/>
      <c r="M251" s="667"/>
    </row>
    <row r="252" spans="1:13" x14ac:dyDescent="0.2">
      <c r="A252" s="350">
        <v>126</v>
      </c>
      <c r="B252" s="351">
        <v>43467</v>
      </c>
      <c r="C252" s="352" t="s">
        <v>1595</v>
      </c>
      <c r="D252" s="353" t="s">
        <v>1620</v>
      </c>
      <c r="E252" s="702">
        <v>6230</v>
      </c>
      <c r="F252" s="612"/>
      <c r="G252" s="612"/>
      <c r="H252" s="354">
        <v>0</v>
      </c>
      <c r="I252" s="354">
        <v>6230</v>
      </c>
      <c r="J252" s="702">
        <v>6230</v>
      </c>
      <c r="K252" s="612"/>
      <c r="L252" s="354">
        <v>0</v>
      </c>
      <c r="M252" s="355">
        <v>0</v>
      </c>
    </row>
    <row r="253" spans="1:13" x14ac:dyDescent="0.2">
      <c r="A253" s="703" t="s">
        <v>1621</v>
      </c>
      <c r="B253" s="612"/>
      <c r="C253" s="612"/>
      <c r="D253" s="612"/>
      <c r="E253" s="612"/>
      <c r="F253" s="612"/>
      <c r="G253" s="612"/>
      <c r="H253" s="612"/>
      <c r="I253" s="612"/>
      <c r="J253" s="612"/>
      <c r="K253" s="612"/>
      <c r="L253" s="612"/>
      <c r="M253" s="667"/>
    </row>
    <row r="254" spans="1:13" x14ac:dyDescent="0.2">
      <c r="A254" s="344">
        <v>127</v>
      </c>
      <c r="B254" s="345">
        <v>43467</v>
      </c>
      <c r="C254" s="346" t="s">
        <v>1495</v>
      </c>
      <c r="D254" s="347" t="s">
        <v>1622</v>
      </c>
      <c r="E254" s="704">
        <v>1760</v>
      </c>
      <c r="F254" s="612"/>
      <c r="G254" s="612"/>
      <c r="H254" s="348">
        <v>0</v>
      </c>
      <c r="I254" s="348">
        <v>1340</v>
      </c>
      <c r="J254" s="704">
        <v>1340</v>
      </c>
      <c r="K254" s="612"/>
      <c r="L254" s="348">
        <v>0</v>
      </c>
      <c r="M254" s="349">
        <v>420</v>
      </c>
    </row>
    <row r="255" spans="1:13" x14ac:dyDescent="0.2">
      <c r="A255" s="700" t="s">
        <v>1510</v>
      </c>
      <c r="B255" s="612"/>
      <c r="C255" s="612"/>
      <c r="D255" s="612"/>
      <c r="E255" s="612"/>
      <c r="F255" s="612"/>
      <c r="G255" s="612"/>
      <c r="H255" s="612"/>
      <c r="I255" s="612"/>
      <c r="J255" s="612"/>
      <c r="K255" s="612"/>
      <c r="L255" s="612"/>
      <c r="M255" s="667"/>
    </row>
    <row r="256" spans="1:13" x14ac:dyDescent="0.2">
      <c r="A256" s="350">
        <v>128</v>
      </c>
      <c r="B256" s="351">
        <v>43467</v>
      </c>
      <c r="C256" s="352" t="s">
        <v>1495</v>
      </c>
      <c r="D256" s="353" t="s">
        <v>1623</v>
      </c>
      <c r="E256" s="702">
        <v>3700</v>
      </c>
      <c r="F256" s="612"/>
      <c r="G256" s="612"/>
      <c r="H256" s="354">
        <v>0</v>
      </c>
      <c r="I256" s="354">
        <v>3090</v>
      </c>
      <c r="J256" s="702">
        <v>3090</v>
      </c>
      <c r="K256" s="612"/>
      <c r="L256" s="354">
        <v>0</v>
      </c>
      <c r="M256" s="355">
        <v>610</v>
      </c>
    </row>
    <row r="257" spans="1:13" x14ac:dyDescent="0.2">
      <c r="A257" s="703" t="s">
        <v>1510</v>
      </c>
      <c r="B257" s="612"/>
      <c r="C257" s="612"/>
      <c r="D257" s="612"/>
      <c r="E257" s="612"/>
      <c r="F257" s="612"/>
      <c r="G257" s="612"/>
      <c r="H257" s="612"/>
      <c r="I257" s="612"/>
      <c r="J257" s="612"/>
      <c r="K257" s="612"/>
      <c r="L257" s="612"/>
      <c r="M257" s="667"/>
    </row>
    <row r="258" spans="1:13" x14ac:dyDescent="0.2">
      <c r="A258" s="344">
        <v>129</v>
      </c>
      <c r="B258" s="345">
        <v>43467</v>
      </c>
      <c r="C258" s="346" t="s">
        <v>1495</v>
      </c>
      <c r="D258" s="347" t="s">
        <v>1624</v>
      </c>
      <c r="E258" s="704">
        <v>2300</v>
      </c>
      <c r="F258" s="612"/>
      <c r="G258" s="612"/>
      <c r="H258" s="348">
        <v>0</v>
      </c>
      <c r="I258" s="348">
        <v>1905</v>
      </c>
      <c r="J258" s="704">
        <v>1905</v>
      </c>
      <c r="K258" s="612"/>
      <c r="L258" s="348">
        <v>0</v>
      </c>
      <c r="M258" s="349">
        <v>395</v>
      </c>
    </row>
    <row r="259" spans="1:13" x14ac:dyDescent="0.2">
      <c r="A259" s="700" t="s">
        <v>1510</v>
      </c>
      <c r="B259" s="612"/>
      <c r="C259" s="612"/>
      <c r="D259" s="612"/>
      <c r="E259" s="612"/>
      <c r="F259" s="612"/>
      <c r="G259" s="612"/>
      <c r="H259" s="612"/>
      <c r="I259" s="612"/>
      <c r="J259" s="612"/>
      <c r="K259" s="612"/>
      <c r="L259" s="612"/>
      <c r="M259" s="667"/>
    </row>
    <row r="260" spans="1:13" x14ac:dyDescent="0.2">
      <c r="A260" s="350">
        <v>130</v>
      </c>
      <c r="B260" s="351">
        <v>43467</v>
      </c>
      <c r="C260" s="352" t="s">
        <v>1495</v>
      </c>
      <c r="D260" s="353" t="s">
        <v>1625</v>
      </c>
      <c r="E260" s="702">
        <v>1950</v>
      </c>
      <c r="F260" s="612"/>
      <c r="G260" s="612"/>
      <c r="H260" s="354">
        <v>0</v>
      </c>
      <c r="I260" s="354">
        <v>1530</v>
      </c>
      <c r="J260" s="702">
        <v>1440</v>
      </c>
      <c r="K260" s="612"/>
      <c r="L260" s="354">
        <v>0</v>
      </c>
      <c r="M260" s="355">
        <v>510</v>
      </c>
    </row>
    <row r="261" spans="1:13" x14ac:dyDescent="0.2">
      <c r="A261" s="703" t="s">
        <v>1510</v>
      </c>
      <c r="B261" s="612"/>
      <c r="C261" s="612"/>
      <c r="D261" s="612"/>
      <c r="E261" s="612"/>
      <c r="F261" s="612"/>
      <c r="G261" s="612"/>
      <c r="H261" s="612"/>
      <c r="I261" s="612"/>
      <c r="J261" s="612"/>
      <c r="K261" s="612"/>
      <c r="L261" s="612"/>
      <c r="M261" s="667"/>
    </row>
    <row r="262" spans="1:13" x14ac:dyDescent="0.2">
      <c r="A262" s="344">
        <v>131</v>
      </c>
      <c r="B262" s="345">
        <v>43467</v>
      </c>
      <c r="C262" s="346" t="s">
        <v>1495</v>
      </c>
      <c r="D262" s="347" t="s">
        <v>1626</v>
      </c>
      <c r="E262" s="704">
        <v>900</v>
      </c>
      <c r="F262" s="612"/>
      <c r="G262" s="612"/>
      <c r="H262" s="348">
        <v>0</v>
      </c>
      <c r="I262" s="348">
        <v>350</v>
      </c>
      <c r="J262" s="704">
        <v>350</v>
      </c>
      <c r="K262" s="612"/>
      <c r="L262" s="348">
        <v>0</v>
      </c>
      <c r="M262" s="349">
        <v>550</v>
      </c>
    </row>
    <row r="263" spans="1:13" x14ac:dyDescent="0.2">
      <c r="A263" s="700" t="s">
        <v>1510</v>
      </c>
      <c r="B263" s="612"/>
      <c r="C263" s="612"/>
      <c r="D263" s="612"/>
      <c r="E263" s="612"/>
      <c r="F263" s="612"/>
      <c r="G263" s="612"/>
      <c r="H263" s="612"/>
      <c r="I263" s="612"/>
      <c r="J263" s="612"/>
      <c r="K263" s="612"/>
      <c r="L263" s="612"/>
      <c r="M263" s="667"/>
    </row>
    <row r="264" spans="1:13" x14ac:dyDescent="0.2">
      <c r="A264" s="350">
        <v>132</v>
      </c>
      <c r="B264" s="351">
        <v>43467</v>
      </c>
      <c r="C264" s="352" t="s">
        <v>1495</v>
      </c>
      <c r="D264" s="353" t="s">
        <v>1627</v>
      </c>
      <c r="E264" s="702">
        <v>1600</v>
      </c>
      <c r="F264" s="612"/>
      <c r="G264" s="612"/>
      <c r="H264" s="354">
        <v>0</v>
      </c>
      <c r="I264" s="354">
        <v>1190</v>
      </c>
      <c r="J264" s="702">
        <v>1190</v>
      </c>
      <c r="K264" s="612"/>
      <c r="L264" s="354">
        <v>0</v>
      </c>
      <c r="M264" s="355">
        <v>410</v>
      </c>
    </row>
    <row r="265" spans="1:13" x14ac:dyDescent="0.2">
      <c r="A265" s="703" t="s">
        <v>1510</v>
      </c>
      <c r="B265" s="612"/>
      <c r="C265" s="612"/>
      <c r="D265" s="612"/>
      <c r="E265" s="612"/>
      <c r="F265" s="612"/>
      <c r="G265" s="612"/>
      <c r="H265" s="612"/>
      <c r="I265" s="612"/>
      <c r="J265" s="612"/>
      <c r="K265" s="612"/>
      <c r="L265" s="612"/>
      <c r="M265" s="667"/>
    </row>
    <row r="266" spans="1:13" x14ac:dyDescent="0.2">
      <c r="A266" s="344">
        <v>133</v>
      </c>
      <c r="B266" s="345">
        <v>43467</v>
      </c>
      <c r="C266" s="346" t="s">
        <v>1495</v>
      </c>
      <c r="D266" s="347" t="s">
        <v>1628</v>
      </c>
      <c r="E266" s="704">
        <v>2445</v>
      </c>
      <c r="F266" s="612"/>
      <c r="G266" s="612"/>
      <c r="H266" s="348">
        <v>0</v>
      </c>
      <c r="I266" s="348">
        <v>2095</v>
      </c>
      <c r="J266" s="704">
        <v>2095</v>
      </c>
      <c r="K266" s="612"/>
      <c r="L266" s="348">
        <v>0</v>
      </c>
      <c r="M266" s="349">
        <v>350</v>
      </c>
    </row>
    <row r="267" spans="1:13" x14ac:dyDescent="0.2">
      <c r="A267" s="700" t="s">
        <v>1510</v>
      </c>
      <c r="B267" s="612"/>
      <c r="C267" s="612"/>
      <c r="D267" s="612"/>
      <c r="E267" s="612"/>
      <c r="F267" s="612"/>
      <c r="G267" s="612"/>
      <c r="H267" s="612"/>
      <c r="I267" s="612"/>
      <c r="J267" s="612"/>
      <c r="K267" s="612"/>
      <c r="L267" s="612"/>
      <c r="M267" s="667"/>
    </row>
    <row r="268" spans="1:13" x14ac:dyDescent="0.2">
      <c r="A268" s="350">
        <v>134</v>
      </c>
      <c r="B268" s="351">
        <v>43467</v>
      </c>
      <c r="C268" s="352" t="s">
        <v>1495</v>
      </c>
      <c r="D268" s="353" t="s">
        <v>1629</v>
      </c>
      <c r="E268" s="702">
        <v>900</v>
      </c>
      <c r="F268" s="612"/>
      <c r="G268" s="612"/>
      <c r="H268" s="354">
        <v>0</v>
      </c>
      <c r="I268" s="354">
        <v>175</v>
      </c>
      <c r="J268" s="702">
        <v>175</v>
      </c>
      <c r="K268" s="612"/>
      <c r="L268" s="354">
        <v>0</v>
      </c>
      <c r="M268" s="355">
        <v>725</v>
      </c>
    </row>
    <row r="269" spans="1:13" x14ac:dyDescent="0.2">
      <c r="A269" s="703" t="s">
        <v>1510</v>
      </c>
      <c r="B269" s="612"/>
      <c r="C269" s="612"/>
      <c r="D269" s="612"/>
      <c r="E269" s="612"/>
      <c r="F269" s="612"/>
      <c r="G269" s="612"/>
      <c r="H269" s="612"/>
      <c r="I269" s="612"/>
      <c r="J269" s="612"/>
      <c r="K269" s="612"/>
      <c r="L269" s="612"/>
      <c r="M269" s="667"/>
    </row>
    <row r="270" spans="1:13" x14ac:dyDescent="0.2">
      <c r="A270" s="344">
        <v>135</v>
      </c>
      <c r="B270" s="345">
        <v>43467</v>
      </c>
      <c r="C270" s="346" t="s">
        <v>1495</v>
      </c>
      <c r="D270" s="347" t="s">
        <v>1630</v>
      </c>
      <c r="E270" s="704">
        <v>160</v>
      </c>
      <c r="F270" s="612"/>
      <c r="G270" s="612"/>
      <c r="H270" s="348">
        <v>0</v>
      </c>
      <c r="I270" s="348">
        <v>95</v>
      </c>
      <c r="J270" s="704">
        <v>95</v>
      </c>
      <c r="K270" s="612"/>
      <c r="L270" s="348">
        <v>0</v>
      </c>
      <c r="M270" s="349">
        <v>65</v>
      </c>
    </row>
    <row r="271" spans="1:13" x14ac:dyDescent="0.2">
      <c r="A271" s="700" t="s">
        <v>1510</v>
      </c>
      <c r="B271" s="612"/>
      <c r="C271" s="612"/>
      <c r="D271" s="612"/>
      <c r="E271" s="612"/>
      <c r="F271" s="612"/>
      <c r="G271" s="612"/>
      <c r="H271" s="612"/>
      <c r="I271" s="612"/>
      <c r="J271" s="612"/>
      <c r="K271" s="612"/>
      <c r="L271" s="612"/>
      <c r="M271" s="667"/>
    </row>
    <row r="272" spans="1:13" x14ac:dyDescent="0.2">
      <c r="A272" s="350">
        <v>136</v>
      </c>
      <c r="B272" s="351">
        <v>43467</v>
      </c>
      <c r="C272" s="352" t="s">
        <v>1495</v>
      </c>
      <c r="D272" s="353" t="s">
        <v>1631</v>
      </c>
      <c r="E272" s="702">
        <v>195</v>
      </c>
      <c r="F272" s="612"/>
      <c r="G272" s="612"/>
      <c r="H272" s="354">
        <v>0</v>
      </c>
      <c r="I272" s="354">
        <v>105</v>
      </c>
      <c r="J272" s="702">
        <v>105</v>
      </c>
      <c r="K272" s="612"/>
      <c r="L272" s="354">
        <v>0</v>
      </c>
      <c r="M272" s="355">
        <v>90</v>
      </c>
    </row>
    <row r="273" spans="1:13" x14ac:dyDescent="0.2">
      <c r="A273" s="703" t="s">
        <v>1510</v>
      </c>
      <c r="B273" s="612"/>
      <c r="C273" s="612"/>
      <c r="D273" s="612"/>
      <c r="E273" s="612"/>
      <c r="F273" s="612"/>
      <c r="G273" s="612"/>
      <c r="H273" s="612"/>
      <c r="I273" s="612"/>
      <c r="J273" s="612"/>
      <c r="K273" s="612"/>
      <c r="L273" s="612"/>
      <c r="M273" s="667"/>
    </row>
    <row r="274" spans="1:13" x14ac:dyDescent="0.2">
      <c r="A274" s="344">
        <v>137</v>
      </c>
      <c r="B274" s="345">
        <v>43467</v>
      </c>
      <c r="C274" s="346" t="s">
        <v>1495</v>
      </c>
      <c r="D274" s="347" t="s">
        <v>1632</v>
      </c>
      <c r="E274" s="704">
        <v>700</v>
      </c>
      <c r="F274" s="612"/>
      <c r="G274" s="612"/>
      <c r="H274" s="348">
        <v>0</v>
      </c>
      <c r="I274" s="348">
        <v>590</v>
      </c>
      <c r="J274" s="704">
        <v>590</v>
      </c>
      <c r="K274" s="612"/>
      <c r="L274" s="348">
        <v>0</v>
      </c>
      <c r="M274" s="349">
        <v>110</v>
      </c>
    </row>
    <row r="275" spans="1:13" x14ac:dyDescent="0.2">
      <c r="A275" s="700" t="s">
        <v>1510</v>
      </c>
      <c r="B275" s="612"/>
      <c r="C275" s="612"/>
      <c r="D275" s="612"/>
      <c r="E275" s="612"/>
      <c r="F275" s="612"/>
      <c r="G275" s="612"/>
      <c r="H275" s="612"/>
      <c r="I275" s="612"/>
      <c r="J275" s="612"/>
      <c r="K275" s="612"/>
      <c r="L275" s="612"/>
      <c r="M275" s="667"/>
    </row>
    <row r="276" spans="1:13" x14ac:dyDescent="0.2">
      <c r="A276" s="350">
        <v>138</v>
      </c>
      <c r="B276" s="351">
        <v>43467</v>
      </c>
      <c r="C276" s="352" t="s">
        <v>1495</v>
      </c>
      <c r="D276" s="353" t="s">
        <v>1633</v>
      </c>
      <c r="E276" s="702">
        <v>90</v>
      </c>
      <c r="F276" s="612"/>
      <c r="G276" s="612"/>
      <c r="H276" s="354">
        <v>0</v>
      </c>
      <c r="I276" s="354">
        <v>0</v>
      </c>
      <c r="J276" s="702">
        <v>0</v>
      </c>
      <c r="K276" s="612"/>
      <c r="L276" s="354">
        <v>0</v>
      </c>
      <c r="M276" s="355">
        <v>90</v>
      </c>
    </row>
    <row r="277" spans="1:13" x14ac:dyDescent="0.2">
      <c r="A277" s="703" t="s">
        <v>1510</v>
      </c>
      <c r="B277" s="612"/>
      <c r="C277" s="612"/>
      <c r="D277" s="612"/>
      <c r="E277" s="612"/>
      <c r="F277" s="612"/>
      <c r="G277" s="612"/>
      <c r="H277" s="612"/>
      <c r="I277" s="612"/>
      <c r="J277" s="612"/>
      <c r="K277" s="612"/>
      <c r="L277" s="612"/>
      <c r="M277" s="667"/>
    </row>
    <row r="278" spans="1:13" x14ac:dyDescent="0.2">
      <c r="A278" s="344">
        <v>139</v>
      </c>
      <c r="B278" s="345">
        <v>43467</v>
      </c>
      <c r="C278" s="346" t="s">
        <v>1495</v>
      </c>
      <c r="D278" s="347" t="s">
        <v>1634</v>
      </c>
      <c r="E278" s="704">
        <v>390</v>
      </c>
      <c r="F278" s="612"/>
      <c r="G278" s="612"/>
      <c r="H278" s="348">
        <v>0</v>
      </c>
      <c r="I278" s="348">
        <v>120</v>
      </c>
      <c r="J278" s="704">
        <v>120</v>
      </c>
      <c r="K278" s="612"/>
      <c r="L278" s="348">
        <v>0</v>
      </c>
      <c r="M278" s="349">
        <v>270</v>
      </c>
    </row>
    <row r="279" spans="1:13" x14ac:dyDescent="0.2">
      <c r="A279" s="700" t="s">
        <v>1510</v>
      </c>
      <c r="B279" s="612"/>
      <c r="C279" s="612"/>
      <c r="D279" s="612"/>
      <c r="E279" s="612"/>
      <c r="F279" s="612"/>
      <c r="G279" s="612"/>
      <c r="H279" s="612"/>
      <c r="I279" s="612"/>
      <c r="J279" s="612"/>
      <c r="K279" s="612"/>
      <c r="L279" s="612"/>
      <c r="M279" s="667"/>
    </row>
    <row r="280" spans="1:13" x14ac:dyDescent="0.2">
      <c r="A280" s="350">
        <v>140</v>
      </c>
      <c r="B280" s="351">
        <v>43467</v>
      </c>
      <c r="C280" s="352" t="s">
        <v>1495</v>
      </c>
      <c r="D280" s="353" t="s">
        <v>1635</v>
      </c>
      <c r="E280" s="702">
        <v>90</v>
      </c>
      <c r="F280" s="612"/>
      <c r="G280" s="612"/>
      <c r="H280" s="354">
        <v>0</v>
      </c>
      <c r="I280" s="354">
        <v>30</v>
      </c>
      <c r="J280" s="702">
        <v>30</v>
      </c>
      <c r="K280" s="612"/>
      <c r="L280" s="354">
        <v>0</v>
      </c>
      <c r="M280" s="355">
        <v>60</v>
      </c>
    </row>
    <row r="281" spans="1:13" x14ac:dyDescent="0.2">
      <c r="A281" s="703" t="s">
        <v>1510</v>
      </c>
      <c r="B281" s="612"/>
      <c r="C281" s="612"/>
      <c r="D281" s="612"/>
      <c r="E281" s="612"/>
      <c r="F281" s="612"/>
      <c r="G281" s="612"/>
      <c r="H281" s="612"/>
      <c r="I281" s="612"/>
      <c r="J281" s="612"/>
      <c r="K281" s="612"/>
      <c r="L281" s="612"/>
      <c r="M281" s="667"/>
    </row>
    <row r="282" spans="1:13" x14ac:dyDescent="0.2">
      <c r="A282" s="344">
        <v>141</v>
      </c>
      <c r="B282" s="345">
        <v>43467</v>
      </c>
      <c r="C282" s="346" t="s">
        <v>1495</v>
      </c>
      <c r="D282" s="347" t="s">
        <v>1636</v>
      </c>
      <c r="E282" s="704">
        <v>105</v>
      </c>
      <c r="F282" s="612"/>
      <c r="G282" s="612"/>
      <c r="H282" s="348">
        <v>0</v>
      </c>
      <c r="I282" s="348">
        <v>70</v>
      </c>
      <c r="J282" s="704">
        <v>70</v>
      </c>
      <c r="K282" s="612"/>
      <c r="L282" s="348">
        <v>0</v>
      </c>
      <c r="M282" s="349">
        <v>35</v>
      </c>
    </row>
    <row r="283" spans="1:13" x14ac:dyDescent="0.2">
      <c r="A283" s="700" t="s">
        <v>1510</v>
      </c>
      <c r="B283" s="612"/>
      <c r="C283" s="612"/>
      <c r="D283" s="612"/>
      <c r="E283" s="612"/>
      <c r="F283" s="612"/>
      <c r="G283" s="612"/>
      <c r="H283" s="612"/>
      <c r="I283" s="612"/>
      <c r="J283" s="612"/>
      <c r="K283" s="612"/>
      <c r="L283" s="612"/>
      <c r="M283" s="667"/>
    </row>
    <row r="284" spans="1:13" x14ac:dyDescent="0.2">
      <c r="A284" s="350">
        <v>142</v>
      </c>
      <c r="B284" s="351">
        <v>43467</v>
      </c>
      <c r="C284" s="352" t="s">
        <v>1495</v>
      </c>
      <c r="D284" s="353" t="s">
        <v>1637</v>
      </c>
      <c r="E284" s="702">
        <v>90</v>
      </c>
      <c r="F284" s="612"/>
      <c r="G284" s="612"/>
      <c r="H284" s="354">
        <v>0</v>
      </c>
      <c r="I284" s="354">
        <v>30</v>
      </c>
      <c r="J284" s="702">
        <v>30</v>
      </c>
      <c r="K284" s="612"/>
      <c r="L284" s="354">
        <v>0</v>
      </c>
      <c r="M284" s="355">
        <v>60</v>
      </c>
    </row>
    <row r="285" spans="1:13" x14ac:dyDescent="0.2">
      <c r="A285" s="703" t="s">
        <v>1510</v>
      </c>
      <c r="B285" s="612"/>
      <c r="C285" s="612"/>
      <c r="D285" s="612"/>
      <c r="E285" s="612"/>
      <c r="F285" s="612"/>
      <c r="G285" s="612"/>
      <c r="H285" s="612"/>
      <c r="I285" s="612"/>
      <c r="J285" s="612"/>
      <c r="K285" s="612"/>
      <c r="L285" s="612"/>
      <c r="M285" s="667"/>
    </row>
    <row r="286" spans="1:13" x14ac:dyDescent="0.2">
      <c r="A286" s="344">
        <v>143</v>
      </c>
      <c r="B286" s="345">
        <v>43467</v>
      </c>
      <c r="C286" s="346" t="s">
        <v>1495</v>
      </c>
      <c r="D286" s="347" t="s">
        <v>1638</v>
      </c>
      <c r="E286" s="704">
        <v>440</v>
      </c>
      <c r="F286" s="612"/>
      <c r="G286" s="612"/>
      <c r="H286" s="348">
        <v>0</v>
      </c>
      <c r="I286" s="348">
        <v>175</v>
      </c>
      <c r="J286" s="704">
        <v>175</v>
      </c>
      <c r="K286" s="612"/>
      <c r="L286" s="348">
        <v>0</v>
      </c>
      <c r="M286" s="349">
        <v>265</v>
      </c>
    </row>
    <row r="287" spans="1:13" x14ac:dyDescent="0.2">
      <c r="A287" s="700" t="s">
        <v>1510</v>
      </c>
      <c r="B287" s="612"/>
      <c r="C287" s="612"/>
      <c r="D287" s="612"/>
      <c r="E287" s="612"/>
      <c r="F287" s="612"/>
      <c r="G287" s="612"/>
      <c r="H287" s="612"/>
      <c r="I287" s="612"/>
      <c r="J287" s="612"/>
      <c r="K287" s="612"/>
      <c r="L287" s="612"/>
      <c r="M287" s="667"/>
    </row>
    <row r="288" spans="1:13" x14ac:dyDescent="0.2">
      <c r="A288" s="350">
        <v>144</v>
      </c>
      <c r="B288" s="351">
        <v>43467</v>
      </c>
      <c r="C288" s="352" t="s">
        <v>1495</v>
      </c>
      <c r="D288" s="353" t="s">
        <v>1639</v>
      </c>
      <c r="E288" s="702">
        <v>90</v>
      </c>
      <c r="F288" s="612"/>
      <c r="G288" s="612"/>
      <c r="H288" s="354">
        <v>0</v>
      </c>
      <c r="I288" s="354">
        <v>0</v>
      </c>
      <c r="J288" s="702">
        <v>0</v>
      </c>
      <c r="K288" s="612"/>
      <c r="L288" s="354">
        <v>0</v>
      </c>
      <c r="M288" s="355">
        <v>90</v>
      </c>
    </row>
    <row r="289" spans="1:13" x14ac:dyDescent="0.2">
      <c r="A289" s="703" t="s">
        <v>1510</v>
      </c>
      <c r="B289" s="612"/>
      <c r="C289" s="612"/>
      <c r="D289" s="612"/>
      <c r="E289" s="612"/>
      <c r="F289" s="612"/>
      <c r="G289" s="612"/>
      <c r="H289" s="612"/>
      <c r="I289" s="612"/>
      <c r="J289" s="612"/>
      <c r="K289" s="612"/>
      <c r="L289" s="612"/>
      <c r="M289" s="667"/>
    </row>
    <row r="290" spans="1:13" x14ac:dyDescent="0.2">
      <c r="A290" s="344">
        <v>145</v>
      </c>
      <c r="B290" s="345">
        <v>43467</v>
      </c>
      <c r="C290" s="346" t="s">
        <v>1495</v>
      </c>
      <c r="D290" s="347" t="s">
        <v>1640</v>
      </c>
      <c r="E290" s="704">
        <v>90</v>
      </c>
      <c r="F290" s="612"/>
      <c r="G290" s="612"/>
      <c r="H290" s="348">
        <v>0</v>
      </c>
      <c r="I290" s="348">
        <v>0</v>
      </c>
      <c r="J290" s="704">
        <v>0</v>
      </c>
      <c r="K290" s="612"/>
      <c r="L290" s="348">
        <v>0</v>
      </c>
      <c r="M290" s="349">
        <v>90</v>
      </c>
    </row>
    <row r="291" spans="1:13" x14ac:dyDescent="0.2">
      <c r="A291" s="700" t="s">
        <v>1510</v>
      </c>
      <c r="B291" s="612"/>
      <c r="C291" s="612"/>
      <c r="D291" s="612"/>
      <c r="E291" s="612"/>
      <c r="F291" s="612"/>
      <c r="G291" s="612"/>
      <c r="H291" s="612"/>
      <c r="I291" s="612"/>
      <c r="J291" s="612"/>
      <c r="K291" s="612"/>
      <c r="L291" s="612"/>
      <c r="M291" s="667"/>
    </row>
    <row r="292" spans="1:13" x14ac:dyDescent="0.2">
      <c r="A292" s="350">
        <v>146</v>
      </c>
      <c r="B292" s="351">
        <v>43467</v>
      </c>
      <c r="C292" s="352" t="s">
        <v>1495</v>
      </c>
      <c r="D292" s="353" t="s">
        <v>1641</v>
      </c>
      <c r="E292" s="702">
        <v>90</v>
      </c>
      <c r="F292" s="612"/>
      <c r="G292" s="612"/>
      <c r="H292" s="354">
        <v>0</v>
      </c>
      <c r="I292" s="354">
        <v>70</v>
      </c>
      <c r="J292" s="702">
        <v>70</v>
      </c>
      <c r="K292" s="612"/>
      <c r="L292" s="354">
        <v>0</v>
      </c>
      <c r="M292" s="355">
        <v>20</v>
      </c>
    </row>
    <row r="293" spans="1:13" x14ac:dyDescent="0.2">
      <c r="A293" s="703" t="s">
        <v>1510</v>
      </c>
      <c r="B293" s="612"/>
      <c r="C293" s="612"/>
      <c r="D293" s="612"/>
      <c r="E293" s="612"/>
      <c r="F293" s="612"/>
      <c r="G293" s="612"/>
      <c r="H293" s="612"/>
      <c r="I293" s="612"/>
      <c r="J293" s="612"/>
      <c r="K293" s="612"/>
      <c r="L293" s="612"/>
      <c r="M293" s="667"/>
    </row>
    <row r="294" spans="1:13" x14ac:dyDescent="0.2">
      <c r="A294" s="344">
        <v>147</v>
      </c>
      <c r="B294" s="345">
        <v>43467</v>
      </c>
      <c r="C294" s="346" t="s">
        <v>1495</v>
      </c>
      <c r="D294" s="347" t="s">
        <v>1642</v>
      </c>
      <c r="E294" s="704">
        <v>1190</v>
      </c>
      <c r="F294" s="612"/>
      <c r="G294" s="612"/>
      <c r="H294" s="348">
        <v>0</v>
      </c>
      <c r="I294" s="348">
        <v>345</v>
      </c>
      <c r="J294" s="704">
        <v>345</v>
      </c>
      <c r="K294" s="612"/>
      <c r="L294" s="348">
        <v>0</v>
      </c>
      <c r="M294" s="349">
        <v>845</v>
      </c>
    </row>
    <row r="295" spans="1:13" x14ac:dyDescent="0.2">
      <c r="A295" s="700" t="s">
        <v>1510</v>
      </c>
      <c r="B295" s="612"/>
      <c r="C295" s="612"/>
      <c r="D295" s="612"/>
      <c r="E295" s="612"/>
      <c r="F295" s="612"/>
      <c r="G295" s="612"/>
      <c r="H295" s="612"/>
      <c r="I295" s="612"/>
      <c r="J295" s="612"/>
      <c r="K295" s="612"/>
      <c r="L295" s="612"/>
      <c r="M295" s="667"/>
    </row>
    <row r="296" spans="1:13" x14ac:dyDescent="0.2">
      <c r="A296" s="350">
        <v>148</v>
      </c>
      <c r="B296" s="351">
        <v>43467</v>
      </c>
      <c r="C296" s="352" t="s">
        <v>1495</v>
      </c>
      <c r="D296" s="353" t="s">
        <v>1643</v>
      </c>
      <c r="E296" s="702">
        <v>430</v>
      </c>
      <c r="F296" s="612"/>
      <c r="G296" s="612"/>
      <c r="H296" s="354">
        <v>0</v>
      </c>
      <c r="I296" s="354">
        <v>395</v>
      </c>
      <c r="J296" s="702">
        <v>395</v>
      </c>
      <c r="K296" s="612"/>
      <c r="L296" s="354">
        <v>0</v>
      </c>
      <c r="M296" s="355">
        <v>35</v>
      </c>
    </row>
    <row r="297" spans="1:13" x14ac:dyDescent="0.2">
      <c r="A297" s="703" t="s">
        <v>1510</v>
      </c>
      <c r="B297" s="612"/>
      <c r="C297" s="612"/>
      <c r="D297" s="612"/>
      <c r="E297" s="612"/>
      <c r="F297" s="612"/>
      <c r="G297" s="612"/>
      <c r="H297" s="612"/>
      <c r="I297" s="612"/>
      <c r="J297" s="612"/>
      <c r="K297" s="612"/>
      <c r="L297" s="612"/>
      <c r="M297" s="667"/>
    </row>
    <row r="298" spans="1:13" x14ac:dyDescent="0.2">
      <c r="A298" s="344">
        <v>149</v>
      </c>
      <c r="B298" s="345">
        <v>43467</v>
      </c>
      <c r="C298" s="346" t="s">
        <v>1495</v>
      </c>
      <c r="D298" s="347" t="s">
        <v>1644</v>
      </c>
      <c r="E298" s="704">
        <v>90</v>
      </c>
      <c r="F298" s="612"/>
      <c r="G298" s="612"/>
      <c r="H298" s="348">
        <v>0</v>
      </c>
      <c r="I298" s="348">
        <v>0</v>
      </c>
      <c r="J298" s="704">
        <v>0</v>
      </c>
      <c r="K298" s="612"/>
      <c r="L298" s="348">
        <v>0</v>
      </c>
      <c r="M298" s="349">
        <v>90</v>
      </c>
    </row>
    <row r="299" spans="1:13" x14ac:dyDescent="0.2">
      <c r="A299" s="700" t="s">
        <v>1510</v>
      </c>
      <c r="B299" s="612"/>
      <c r="C299" s="612"/>
      <c r="D299" s="612"/>
      <c r="E299" s="612"/>
      <c r="F299" s="612"/>
      <c r="G299" s="612"/>
      <c r="H299" s="612"/>
      <c r="I299" s="612"/>
      <c r="J299" s="612"/>
      <c r="K299" s="612"/>
      <c r="L299" s="612"/>
      <c r="M299" s="667"/>
    </row>
    <row r="300" spans="1:13" x14ac:dyDescent="0.2">
      <c r="A300" s="350">
        <v>150</v>
      </c>
      <c r="B300" s="351">
        <v>43467</v>
      </c>
      <c r="C300" s="352" t="s">
        <v>1495</v>
      </c>
      <c r="D300" s="353" t="s">
        <v>1645</v>
      </c>
      <c r="E300" s="702">
        <v>90</v>
      </c>
      <c r="F300" s="612"/>
      <c r="G300" s="612"/>
      <c r="H300" s="354">
        <v>0</v>
      </c>
      <c r="I300" s="354">
        <v>0</v>
      </c>
      <c r="J300" s="702">
        <v>0</v>
      </c>
      <c r="K300" s="612"/>
      <c r="L300" s="354">
        <v>0</v>
      </c>
      <c r="M300" s="355">
        <v>90</v>
      </c>
    </row>
    <row r="301" spans="1:13" x14ac:dyDescent="0.2">
      <c r="A301" s="703" t="s">
        <v>1510</v>
      </c>
      <c r="B301" s="612"/>
      <c r="C301" s="612"/>
      <c r="D301" s="612"/>
      <c r="E301" s="612"/>
      <c r="F301" s="612"/>
      <c r="G301" s="612"/>
      <c r="H301" s="612"/>
      <c r="I301" s="612"/>
      <c r="J301" s="612"/>
      <c r="K301" s="612"/>
      <c r="L301" s="612"/>
      <c r="M301" s="667"/>
    </row>
    <row r="302" spans="1:13" x14ac:dyDescent="0.2">
      <c r="A302" s="344">
        <v>151</v>
      </c>
      <c r="B302" s="345">
        <v>43467</v>
      </c>
      <c r="C302" s="346" t="s">
        <v>1495</v>
      </c>
      <c r="D302" s="347" t="s">
        <v>1646</v>
      </c>
      <c r="E302" s="704">
        <v>90</v>
      </c>
      <c r="F302" s="612"/>
      <c r="G302" s="612"/>
      <c r="H302" s="348">
        <v>0</v>
      </c>
      <c r="I302" s="348">
        <v>0</v>
      </c>
      <c r="J302" s="704">
        <v>0</v>
      </c>
      <c r="K302" s="612"/>
      <c r="L302" s="348">
        <v>0</v>
      </c>
      <c r="M302" s="349">
        <v>90</v>
      </c>
    </row>
    <row r="303" spans="1:13" x14ac:dyDescent="0.2">
      <c r="A303" s="700" t="s">
        <v>1510</v>
      </c>
      <c r="B303" s="612"/>
      <c r="C303" s="612"/>
      <c r="D303" s="612"/>
      <c r="E303" s="612"/>
      <c r="F303" s="612"/>
      <c r="G303" s="612"/>
      <c r="H303" s="612"/>
      <c r="I303" s="612"/>
      <c r="J303" s="612"/>
      <c r="K303" s="612"/>
      <c r="L303" s="612"/>
      <c r="M303" s="667"/>
    </row>
    <row r="304" spans="1:13" x14ac:dyDescent="0.2">
      <c r="A304" s="350">
        <v>152</v>
      </c>
      <c r="B304" s="351">
        <v>43467</v>
      </c>
      <c r="C304" s="352" t="s">
        <v>1495</v>
      </c>
      <c r="D304" s="353" t="s">
        <v>1647</v>
      </c>
      <c r="E304" s="702">
        <v>90</v>
      </c>
      <c r="F304" s="612"/>
      <c r="G304" s="612"/>
      <c r="H304" s="354">
        <v>0</v>
      </c>
      <c r="I304" s="354">
        <v>0</v>
      </c>
      <c r="J304" s="702">
        <v>0</v>
      </c>
      <c r="K304" s="612"/>
      <c r="L304" s="354">
        <v>0</v>
      </c>
      <c r="M304" s="355">
        <v>90</v>
      </c>
    </row>
    <row r="305" spans="1:13" x14ac:dyDescent="0.2">
      <c r="A305" s="703" t="s">
        <v>1510</v>
      </c>
      <c r="B305" s="612"/>
      <c r="C305" s="612"/>
      <c r="D305" s="612"/>
      <c r="E305" s="612"/>
      <c r="F305" s="612"/>
      <c r="G305" s="612"/>
      <c r="H305" s="612"/>
      <c r="I305" s="612"/>
      <c r="J305" s="612"/>
      <c r="K305" s="612"/>
      <c r="L305" s="612"/>
      <c r="M305" s="667"/>
    </row>
    <row r="306" spans="1:13" x14ac:dyDescent="0.2">
      <c r="A306" s="344">
        <v>153</v>
      </c>
      <c r="B306" s="345">
        <v>43467</v>
      </c>
      <c r="C306" s="346" t="s">
        <v>1495</v>
      </c>
      <c r="D306" s="347" t="s">
        <v>1648</v>
      </c>
      <c r="E306" s="704">
        <v>195</v>
      </c>
      <c r="F306" s="612"/>
      <c r="G306" s="612"/>
      <c r="H306" s="348">
        <v>0</v>
      </c>
      <c r="I306" s="348">
        <v>140</v>
      </c>
      <c r="J306" s="704">
        <v>140</v>
      </c>
      <c r="K306" s="612"/>
      <c r="L306" s="348">
        <v>0</v>
      </c>
      <c r="M306" s="349">
        <v>55</v>
      </c>
    </row>
    <row r="307" spans="1:13" x14ac:dyDescent="0.2">
      <c r="A307" s="700" t="s">
        <v>1510</v>
      </c>
      <c r="B307" s="612"/>
      <c r="C307" s="612"/>
      <c r="D307" s="612"/>
      <c r="E307" s="612"/>
      <c r="F307" s="612"/>
      <c r="G307" s="612"/>
      <c r="H307" s="612"/>
      <c r="I307" s="612"/>
      <c r="J307" s="612"/>
      <c r="K307" s="612"/>
      <c r="L307" s="612"/>
      <c r="M307" s="667"/>
    </row>
    <row r="308" spans="1:13" x14ac:dyDescent="0.2">
      <c r="A308" s="350">
        <v>154</v>
      </c>
      <c r="B308" s="351">
        <v>43467</v>
      </c>
      <c r="C308" s="352" t="s">
        <v>1495</v>
      </c>
      <c r="D308" s="353" t="s">
        <v>1649</v>
      </c>
      <c r="E308" s="702">
        <v>90</v>
      </c>
      <c r="F308" s="612"/>
      <c r="G308" s="612"/>
      <c r="H308" s="354">
        <v>0</v>
      </c>
      <c r="I308" s="354">
        <v>0</v>
      </c>
      <c r="J308" s="702">
        <v>0</v>
      </c>
      <c r="K308" s="612"/>
      <c r="L308" s="354">
        <v>0</v>
      </c>
      <c r="M308" s="355">
        <v>90</v>
      </c>
    </row>
    <row r="309" spans="1:13" x14ac:dyDescent="0.2">
      <c r="A309" s="703" t="s">
        <v>1510</v>
      </c>
      <c r="B309" s="612"/>
      <c r="C309" s="612"/>
      <c r="D309" s="612"/>
      <c r="E309" s="612"/>
      <c r="F309" s="612"/>
      <c r="G309" s="612"/>
      <c r="H309" s="612"/>
      <c r="I309" s="612"/>
      <c r="J309" s="612"/>
      <c r="K309" s="612"/>
      <c r="L309" s="612"/>
      <c r="M309" s="667"/>
    </row>
    <row r="310" spans="1:13" x14ac:dyDescent="0.2">
      <c r="A310" s="344">
        <v>155</v>
      </c>
      <c r="B310" s="345">
        <v>43467</v>
      </c>
      <c r="C310" s="346" t="s">
        <v>1495</v>
      </c>
      <c r="D310" s="347" t="s">
        <v>1650</v>
      </c>
      <c r="E310" s="704">
        <v>90</v>
      </c>
      <c r="F310" s="612"/>
      <c r="G310" s="612"/>
      <c r="H310" s="348">
        <v>0</v>
      </c>
      <c r="I310" s="348">
        <v>0</v>
      </c>
      <c r="J310" s="704">
        <v>0</v>
      </c>
      <c r="K310" s="612"/>
      <c r="L310" s="348">
        <v>0</v>
      </c>
      <c r="M310" s="349">
        <v>90</v>
      </c>
    </row>
    <row r="311" spans="1:13" x14ac:dyDescent="0.2">
      <c r="A311" s="700" t="s">
        <v>1510</v>
      </c>
      <c r="B311" s="612"/>
      <c r="C311" s="612"/>
      <c r="D311" s="612"/>
      <c r="E311" s="612"/>
      <c r="F311" s="612"/>
      <c r="G311" s="612"/>
      <c r="H311" s="612"/>
      <c r="I311" s="612"/>
      <c r="J311" s="612"/>
      <c r="K311" s="612"/>
      <c r="L311" s="612"/>
      <c r="M311" s="667"/>
    </row>
    <row r="312" spans="1:13" x14ac:dyDescent="0.2">
      <c r="A312" s="350">
        <v>156</v>
      </c>
      <c r="B312" s="351">
        <v>43467</v>
      </c>
      <c r="C312" s="352" t="s">
        <v>1495</v>
      </c>
      <c r="D312" s="353" t="s">
        <v>1651</v>
      </c>
      <c r="E312" s="702">
        <v>90</v>
      </c>
      <c r="F312" s="612"/>
      <c r="G312" s="612"/>
      <c r="H312" s="354">
        <v>0</v>
      </c>
      <c r="I312" s="354">
        <v>0</v>
      </c>
      <c r="J312" s="702">
        <v>0</v>
      </c>
      <c r="K312" s="612"/>
      <c r="L312" s="354">
        <v>0</v>
      </c>
      <c r="M312" s="355">
        <v>90</v>
      </c>
    </row>
    <row r="313" spans="1:13" x14ac:dyDescent="0.2">
      <c r="A313" s="703" t="s">
        <v>1510</v>
      </c>
      <c r="B313" s="612"/>
      <c r="C313" s="612"/>
      <c r="D313" s="612"/>
      <c r="E313" s="612"/>
      <c r="F313" s="612"/>
      <c r="G313" s="612"/>
      <c r="H313" s="612"/>
      <c r="I313" s="612"/>
      <c r="J313" s="612"/>
      <c r="K313" s="612"/>
      <c r="L313" s="612"/>
      <c r="M313" s="667"/>
    </row>
    <row r="314" spans="1:13" x14ac:dyDescent="0.2">
      <c r="A314" s="344">
        <v>157</v>
      </c>
      <c r="B314" s="345">
        <v>43467</v>
      </c>
      <c r="C314" s="346" t="s">
        <v>1495</v>
      </c>
      <c r="D314" s="347" t="s">
        <v>1652</v>
      </c>
      <c r="E314" s="704">
        <v>160</v>
      </c>
      <c r="F314" s="612"/>
      <c r="G314" s="612"/>
      <c r="H314" s="348">
        <v>0</v>
      </c>
      <c r="I314" s="348">
        <v>100</v>
      </c>
      <c r="J314" s="704">
        <v>100</v>
      </c>
      <c r="K314" s="612"/>
      <c r="L314" s="348">
        <v>0</v>
      </c>
      <c r="M314" s="349">
        <v>60</v>
      </c>
    </row>
    <row r="315" spans="1:13" x14ac:dyDescent="0.2">
      <c r="A315" s="700" t="s">
        <v>1510</v>
      </c>
      <c r="B315" s="612"/>
      <c r="C315" s="612"/>
      <c r="D315" s="612"/>
      <c r="E315" s="612"/>
      <c r="F315" s="612"/>
      <c r="G315" s="612"/>
      <c r="H315" s="612"/>
      <c r="I315" s="612"/>
      <c r="J315" s="612"/>
      <c r="K315" s="612"/>
      <c r="L315" s="612"/>
      <c r="M315" s="667"/>
    </row>
    <row r="316" spans="1:13" x14ac:dyDescent="0.2">
      <c r="A316" s="350">
        <v>158</v>
      </c>
      <c r="B316" s="351">
        <v>43467</v>
      </c>
      <c r="C316" s="352" t="s">
        <v>1495</v>
      </c>
      <c r="D316" s="353" t="s">
        <v>1653</v>
      </c>
      <c r="E316" s="702">
        <v>90</v>
      </c>
      <c r="F316" s="612"/>
      <c r="G316" s="612"/>
      <c r="H316" s="354">
        <v>0</v>
      </c>
      <c r="I316" s="354">
        <v>0</v>
      </c>
      <c r="J316" s="702">
        <v>0</v>
      </c>
      <c r="K316" s="612"/>
      <c r="L316" s="354">
        <v>0</v>
      </c>
      <c r="M316" s="355">
        <v>90</v>
      </c>
    </row>
    <row r="317" spans="1:13" x14ac:dyDescent="0.2">
      <c r="A317" s="703" t="s">
        <v>1510</v>
      </c>
      <c r="B317" s="612"/>
      <c r="C317" s="612"/>
      <c r="D317" s="612"/>
      <c r="E317" s="612"/>
      <c r="F317" s="612"/>
      <c r="G317" s="612"/>
      <c r="H317" s="612"/>
      <c r="I317" s="612"/>
      <c r="J317" s="612"/>
      <c r="K317" s="612"/>
      <c r="L317" s="612"/>
      <c r="M317" s="667"/>
    </row>
    <row r="318" spans="1:13" x14ac:dyDescent="0.2">
      <c r="A318" s="344">
        <v>159</v>
      </c>
      <c r="B318" s="345">
        <v>43467</v>
      </c>
      <c r="C318" s="346" t="s">
        <v>1495</v>
      </c>
      <c r="D318" s="347" t="s">
        <v>1654</v>
      </c>
      <c r="E318" s="704">
        <v>90</v>
      </c>
      <c r="F318" s="612"/>
      <c r="G318" s="612"/>
      <c r="H318" s="348">
        <v>0</v>
      </c>
      <c r="I318" s="348">
        <v>0</v>
      </c>
      <c r="J318" s="704">
        <v>0</v>
      </c>
      <c r="K318" s="612"/>
      <c r="L318" s="348">
        <v>0</v>
      </c>
      <c r="M318" s="349">
        <v>90</v>
      </c>
    </row>
    <row r="319" spans="1:13" x14ac:dyDescent="0.2">
      <c r="A319" s="700" t="s">
        <v>1510</v>
      </c>
      <c r="B319" s="612"/>
      <c r="C319" s="612"/>
      <c r="D319" s="612"/>
      <c r="E319" s="612"/>
      <c r="F319" s="612"/>
      <c r="G319" s="612"/>
      <c r="H319" s="612"/>
      <c r="I319" s="612"/>
      <c r="J319" s="612"/>
      <c r="K319" s="612"/>
      <c r="L319" s="612"/>
      <c r="M319" s="667"/>
    </row>
    <row r="320" spans="1:13" x14ac:dyDescent="0.2">
      <c r="A320" s="350">
        <v>160</v>
      </c>
      <c r="B320" s="351">
        <v>43467</v>
      </c>
      <c r="C320" s="352" t="s">
        <v>1495</v>
      </c>
      <c r="D320" s="353" t="s">
        <v>1655</v>
      </c>
      <c r="E320" s="702">
        <v>90</v>
      </c>
      <c r="F320" s="612"/>
      <c r="G320" s="612"/>
      <c r="H320" s="354">
        <v>0</v>
      </c>
      <c r="I320" s="354">
        <v>0</v>
      </c>
      <c r="J320" s="702">
        <v>0</v>
      </c>
      <c r="K320" s="612"/>
      <c r="L320" s="354">
        <v>0</v>
      </c>
      <c r="M320" s="355">
        <v>90</v>
      </c>
    </row>
    <row r="321" spans="1:13" x14ac:dyDescent="0.2">
      <c r="A321" s="703" t="s">
        <v>1510</v>
      </c>
      <c r="B321" s="612"/>
      <c r="C321" s="612"/>
      <c r="D321" s="612"/>
      <c r="E321" s="612"/>
      <c r="F321" s="612"/>
      <c r="G321" s="612"/>
      <c r="H321" s="612"/>
      <c r="I321" s="612"/>
      <c r="J321" s="612"/>
      <c r="K321" s="612"/>
      <c r="L321" s="612"/>
      <c r="M321" s="667"/>
    </row>
    <row r="322" spans="1:13" x14ac:dyDescent="0.2">
      <c r="A322" s="344">
        <v>161</v>
      </c>
      <c r="B322" s="345">
        <v>43467</v>
      </c>
      <c r="C322" s="346" t="s">
        <v>1495</v>
      </c>
      <c r="D322" s="347" t="s">
        <v>1656</v>
      </c>
      <c r="E322" s="704">
        <v>90</v>
      </c>
      <c r="F322" s="612"/>
      <c r="G322" s="612"/>
      <c r="H322" s="348">
        <v>0</v>
      </c>
      <c r="I322" s="348">
        <v>0</v>
      </c>
      <c r="J322" s="704">
        <v>0</v>
      </c>
      <c r="K322" s="612"/>
      <c r="L322" s="348">
        <v>0</v>
      </c>
      <c r="M322" s="349">
        <v>90</v>
      </c>
    </row>
    <row r="323" spans="1:13" x14ac:dyDescent="0.2">
      <c r="A323" s="700" t="s">
        <v>1510</v>
      </c>
      <c r="B323" s="612"/>
      <c r="C323" s="612"/>
      <c r="D323" s="612"/>
      <c r="E323" s="612"/>
      <c r="F323" s="612"/>
      <c r="G323" s="612"/>
      <c r="H323" s="612"/>
      <c r="I323" s="612"/>
      <c r="J323" s="612"/>
      <c r="K323" s="612"/>
      <c r="L323" s="612"/>
      <c r="M323" s="667"/>
    </row>
    <row r="324" spans="1:13" x14ac:dyDescent="0.2">
      <c r="A324" s="350">
        <v>162</v>
      </c>
      <c r="B324" s="351">
        <v>43467</v>
      </c>
      <c r="C324" s="352" t="s">
        <v>1495</v>
      </c>
      <c r="D324" s="353" t="s">
        <v>1657</v>
      </c>
      <c r="E324" s="702">
        <v>90</v>
      </c>
      <c r="F324" s="612"/>
      <c r="G324" s="612"/>
      <c r="H324" s="354">
        <v>0</v>
      </c>
      <c r="I324" s="354">
        <v>0</v>
      </c>
      <c r="J324" s="702">
        <v>0</v>
      </c>
      <c r="K324" s="612"/>
      <c r="L324" s="354">
        <v>0</v>
      </c>
      <c r="M324" s="355">
        <v>90</v>
      </c>
    </row>
    <row r="325" spans="1:13" x14ac:dyDescent="0.2">
      <c r="A325" s="703" t="s">
        <v>1510</v>
      </c>
      <c r="B325" s="612"/>
      <c r="C325" s="612"/>
      <c r="D325" s="612"/>
      <c r="E325" s="612"/>
      <c r="F325" s="612"/>
      <c r="G325" s="612"/>
      <c r="H325" s="612"/>
      <c r="I325" s="612"/>
      <c r="J325" s="612"/>
      <c r="K325" s="612"/>
      <c r="L325" s="612"/>
      <c r="M325" s="667"/>
    </row>
    <row r="326" spans="1:13" x14ac:dyDescent="0.2">
      <c r="A326" s="344">
        <v>163</v>
      </c>
      <c r="B326" s="345">
        <v>43467</v>
      </c>
      <c r="C326" s="346" t="s">
        <v>1495</v>
      </c>
      <c r="D326" s="347" t="s">
        <v>1658</v>
      </c>
      <c r="E326" s="704">
        <v>90</v>
      </c>
      <c r="F326" s="612"/>
      <c r="G326" s="612"/>
      <c r="H326" s="348">
        <v>0</v>
      </c>
      <c r="I326" s="348">
        <v>0</v>
      </c>
      <c r="J326" s="704">
        <v>0</v>
      </c>
      <c r="K326" s="612"/>
      <c r="L326" s="348">
        <v>0</v>
      </c>
      <c r="M326" s="349">
        <v>90</v>
      </c>
    </row>
    <row r="327" spans="1:13" x14ac:dyDescent="0.2">
      <c r="A327" s="700" t="s">
        <v>1510</v>
      </c>
      <c r="B327" s="612"/>
      <c r="C327" s="612"/>
      <c r="D327" s="612"/>
      <c r="E327" s="612"/>
      <c r="F327" s="612"/>
      <c r="G327" s="612"/>
      <c r="H327" s="612"/>
      <c r="I327" s="612"/>
      <c r="J327" s="612"/>
      <c r="K327" s="612"/>
      <c r="L327" s="612"/>
      <c r="M327" s="667"/>
    </row>
    <row r="328" spans="1:13" x14ac:dyDescent="0.2">
      <c r="A328" s="350">
        <v>164</v>
      </c>
      <c r="B328" s="351">
        <v>43467</v>
      </c>
      <c r="C328" s="352" t="s">
        <v>1495</v>
      </c>
      <c r="D328" s="353" t="s">
        <v>1659</v>
      </c>
      <c r="E328" s="702">
        <v>90</v>
      </c>
      <c r="F328" s="612"/>
      <c r="G328" s="612"/>
      <c r="H328" s="354">
        <v>0</v>
      </c>
      <c r="I328" s="354">
        <v>0</v>
      </c>
      <c r="J328" s="702">
        <v>0</v>
      </c>
      <c r="K328" s="612"/>
      <c r="L328" s="354">
        <v>0</v>
      </c>
      <c r="M328" s="355">
        <v>90</v>
      </c>
    </row>
    <row r="329" spans="1:13" x14ac:dyDescent="0.2">
      <c r="A329" s="703" t="s">
        <v>1510</v>
      </c>
      <c r="B329" s="612"/>
      <c r="C329" s="612"/>
      <c r="D329" s="612"/>
      <c r="E329" s="612"/>
      <c r="F329" s="612"/>
      <c r="G329" s="612"/>
      <c r="H329" s="612"/>
      <c r="I329" s="612"/>
      <c r="J329" s="612"/>
      <c r="K329" s="612"/>
      <c r="L329" s="612"/>
      <c r="M329" s="667"/>
    </row>
    <row r="330" spans="1:13" x14ac:dyDescent="0.2">
      <c r="A330" s="344">
        <v>165</v>
      </c>
      <c r="B330" s="345">
        <v>43467</v>
      </c>
      <c r="C330" s="346" t="s">
        <v>1495</v>
      </c>
      <c r="D330" s="347" t="s">
        <v>1660</v>
      </c>
      <c r="E330" s="704">
        <v>90</v>
      </c>
      <c r="F330" s="612"/>
      <c r="G330" s="612"/>
      <c r="H330" s="348">
        <v>0</v>
      </c>
      <c r="I330" s="348">
        <v>0</v>
      </c>
      <c r="J330" s="704">
        <v>0</v>
      </c>
      <c r="K330" s="612"/>
      <c r="L330" s="348">
        <v>0</v>
      </c>
      <c r="M330" s="349">
        <v>90</v>
      </c>
    </row>
    <row r="331" spans="1:13" x14ac:dyDescent="0.2">
      <c r="A331" s="700" t="s">
        <v>1510</v>
      </c>
      <c r="B331" s="612"/>
      <c r="C331" s="612"/>
      <c r="D331" s="612"/>
      <c r="E331" s="612"/>
      <c r="F331" s="612"/>
      <c r="G331" s="612"/>
      <c r="H331" s="612"/>
      <c r="I331" s="612"/>
      <c r="J331" s="612"/>
      <c r="K331" s="612"/>
      <c r="L331" s="612"/>
      <c r="M331" s="667"/>
    </row>
    <row r="332" spans="1:13" x14ac:dyDescent="0.2">
      <c r="A332" s="350">
        <v>166</v>
      </c>
      <c r="B332" s="351">
        <v>43467</v>
      </c>
      <c r="C332" s="352" t="s">
        <v>1495</v>
      </c>
      <c r="D332" s="353" t="s">
        <v>1661</v>
      </c>
      <c r="E332" s="702">
        <v>90</v>
      </c>
      <c r="F332" s="612"/>
      <c r="G332" s="612"/>
      <c r="H332" s="354">
        <v>0</v>
      </c>
      <c r="I332" s="354">
        <v>0</v>
      </c>
      <c r="J332" s="702">
        <v>0</v>
      </c>
      <c r="K332" s="612"/>
      <c r="L332" s="354">
        <v>0</v>
      </c>
      <c r="M332" s="355">
        <v>90</v>
      </c>
    </row>
    <row r="333" spans="1:13" x14ac:dyDescent="0.2">
      <c r="A333" s="703" t="s">
        <v>1510</v>
      </c>
      <c r="B333" s="612"/>
      <c r="C333" s="612"/>
      <c r="D333" s="612"/>
      <c r="E333" s="612"/>
      <c r="F333" s="612"/>
      <c r="G333" s="612"/>
      <c r="H333" s="612"/>
      <c r="I333" s="612"/>
      <c r="J333" s="612"/>
      <c r="K333" s="612"/>
      <c r="L333" s="612"/>
      <c r="M333" s="667"/>
    </row>
    <row r="334" spans="1:13" x14ac:dyDescent="0.2">
      <c r="A334" s="344">
        <v>167</v>
      </c>
      <c r="B334" s="345">
        <v>43467</v>
      </c>
      <c r="C334" s="346" t="s">
        <v>1495</v>
      </c>
      <c r="D334" s="347" t="s">
        <v>1662</v>
      </c>
      <c r="E334" s="704">
        <v>300</v>
      </c>
      <c r="F334" s="612"/>
      <c r="G334" s="612"/>
      <c r="H334" s="348">
        <v>0</v>
      </c>
      <c r="I334" s="348">
        <v>210</v>
      </c>
      <c r="J334" s="704">
        <v>210</v>
      </c>
      <c r="K334" s="612"/>
      <c r="L334" s="348">
        <v>0</v>
      </c>
      <c r="M334" s="349">
        <v>90</v>
      </c>
    </row>
    <row r="335" spans="1:13" x14ac:dyDescent="0.2">
      <c r="A335" s="700" t="s">
        <v>1663</v>
      </c>
      <c r="B335" s="612"/>
      <c r="C335" s="612"/>
      <c r="D335" s="612"/>
      <c r="E335" s="612"/>
      <c r="F335" s="612"/>
      <c r="G335" s="612"/>
      <c r="H335" s="612"/>
      <c r="I335" s="612"/>
      <c r="J335" s="612"/>
      <c r="K335" s="612"/>
      <c r="L335" s="612"/>
      <c r="M335" s="667"/>
    </row>
    <row r="336" spans="1:13" x14ac:dyDescent="0.2">
      <c r="A336" s="350">
        <v>168</v>
      </c>
      <c r="B336" s="351">
        <v>43467</v>
      </c>
      <c r="C336" s="352" t="s">
        <v>1495</v>
      </c>
      <c r="D336" s="353" t="s">
        <v>1664</v>
      </c>
      <c r="E336" s="702">
        <v>90</v>
      </c>
      <c r="F336" s="612"/>
      <c r="G336" s="612"/>
      <c r="H336" s="354">
        <v>0</v>
      </c>
      <c r="I336" s="354">
        <v>0</v>
      </c>
      <c r="J336" s="702">
        <v>0</v>
      </c>
      <c r="K336" s="612"/>
      <c r="L336" s="354">
        <v>0</v>
      </c>
      <c r="M336" s="355">
        <v>90</v>
      </c>
    </row>
    <row r="337" spans="1:13" x14ac:dyDescent="0.2">
      <c r="A337" s="703" t="s">
        <v>1510</v>
      </c>
      <c r="B337" s="612"/>
      <c r="C337" s="612"/>
      <c r="D337" s="612"/>
      <c r="E337" s="612"/>
      <c r="F337" s="612"/>
      <c r="G337" s="612"/>
      <c r="H337" s="612"/>
      <c r="I337" s="612"/>
      <c r="J337" s="612"/>
      <c r="K337" s="612"/>
      <c r="L337" s="612"/>
      <c r="M337" s="667"/>
    </row>
    <row r="338" spans="1:13" x14ac:dyDescent="0.2">
      <c r="A338" s="344">
        <v>169</v>
      </c>
      <c r="B338" s="345">
        <v>43467</v>
      </c>
      <c r="C338" s="346" t="s">
        <v>1495</v>
      </c>
      <c r="D338" s="347" t="s">
        <v>1665</v>
      </c>
      <c r="E338" s="704">
        <v>90</v>
      </c>
      <c r="F338" s="612"/>
      <c r="G338" s="612"/>
      <c r="H338" s="348">
        <v>0</v>
      </c>
      <c r="I338" s="348">
        <v>0</v>
      </c>
      <c r="J338" s="704">
        <v>0</v>
      </c>
      <c r="K338" s="612"/>
      <c r="L338" s="348">
        <v>0</v>
      </c>
      <c r="M338" s="349">
        <v>90</v>
      </c>
    </row>
    <row r="339" spans="1:13" x14ac:dyDescent="0.2">
      <c r="A339" s="700" t="s">
        <v>1510</v>
      </c>
      <c r="B339" s="612"/>
      <c r="C339" s="612"/>
      <c r="D339" s="612"/>
      <c r="E339" s="612"/>
      <c r="F339" s="612"/>
      <c r="G339" s="612"/>
      <c r="H339" s="612"/>
      <c r="I339" s="612"/>
      <c r="J339" s="612"/>
      <c r="K339" s="612"/>
      <c r="L339" s="612"/>
      <c r="M339" s="667"/>
    </row>
    <row r="340" spans="1:13" x14ac:dyDescent="0.2">
      <c r="A340" s="350">
        <v>170</v>
      </c>
      <c r="B340" s="351">
        <v>43467</v>
      </c>
      <c r="C340" s="352" t="s">
        <v>1495</v>
      </c>
      <c r="D340" s="353" t="s">
        <v>1666</v>
      </c>
      <c r="E340" s="702">
        <v>545</v>
      </c>
      <c r="F340" s="612"/>
      <c r="G340" s="612"/>
      <c r="H340" s="354">
        <v>0</v>
      </c>
      <c r="I340" s="354">
        <v>445</v>
      </c>
      <c r="J340" s="702">
        <v>445</v>
      </c>
      <c r="K340" s="612"/>
      <c r="L340" s="354">
        <v>0</v>
      </c>
      <c r="M340" s="355">
        <v>100</v>
      </c>
    </row>
    <row r="341" spans="1:13" x14ac:dyDescent="0.2">
      <c r="A341" s="703" t="s">
        <v>1510</v>
      </c>
      <c r="B341" s="612"/>
      <c r="C341" s="612"/>
      <c r="D341" s="612"/>
      <c r="E341" s="612"/>
      <c r="F341" s="612"/>
      <c r="G341" s="612"/>
      <c r="H341" s="612"/>
      <c r="I341" s="612"/>
      <c r="J341" s="612"/>
      <c r="K341" s="612"/>
      <c r="L341" s="612"/>
      <c r="M341" s="667"/>
    </row>
    <row r="342" spans="1:13" x14ac:dyDescent="0.2">
      <c r="A342" s="344">
        <v>171</v>
      </c>
      <c r="B342" s="345">
        <v>43467</v>
      </c>
      <c r="C342" s="346" t="s">
        <v>1495</v>
      </c>
      <c r="D342" s="347" t="s">
        <v>1667</v>
      </c>
      <c r="E342" s="704">
        <v>90</v>
      </c>
      <c r="F342" s="612"/>
      <c r="G342" s="612"/>
      <c r="H342" s="348">
        <v>0</v>
      </c>
      <c r="I342" s="348">
        <v>30</v>
      </c>
      <c r="J342" s="704">
        <v>30</v>
      </c>
      <c r="K342" s="612"/>
      <c r="L342" s="348">
        <v>0</v>
      </c>
      <c r="M342" s="349">
        <v>60</v>
      </c>
    </row>
    <row r="343" spans="1:13" x14ac:dyDescent="0.2">
      <c r="A343" s="700" t="s">
        <v>1510</v>
      </c>
      <c r="B343" s="612"/>
      <c r="C343" s="612"/>
      <c r="D343" s="612"/>
      <c r="E343" s="612"/>
      <c r="F343" s="612"/>
      <c r="G343" s="612"/>
      <c r="H343" s="612"/>
      <c r="I343" s="612"/>
      <c r="J343" s="612"/>
      <c r="K343" s="612"/>
      <c r="L343" s="612"/>
      <c r="M343" s="667"/>
    </row>
    <row r="344" spans="1:13" x14ac:dyDescent="0.2">
      <c r="A344" s="350">
        <v>172</v>
      </c>
      <c r="B344" s="351">
        <v>43467</v>
      </c>
      <c r="C344" s="352" t="s">
        <v>1495</v>
      </c>
      <c r="D344" s="353" t="s">
        <v>1668</v>
      </c>
      <c r="E344" s="702">
        <v>90</v>
      </c>
      <c r="F344" s="612"/>
      <c r="G344" s="612"/>
      <c r="H344" s="354">
        <v>0</v>
      </c>
      <c r="I344" s="354">
        <v>0</v>
      </c>
      <c r="J344" s="702">
        <v>0</v>
      </c>
      <c r="K344" s="612"/>
      <c r="L344" s="354">
        <v>0</v>
      </c>
      <c r="M344" s="355">
        <v>90</v>
      </c>
    </row>
    <row r="345" spans="1:13" x14ac:dyDescent="0.2">
      <c r="A345" s="703" t="s">
        <v>1510</v>
      </c>
      <c r="B345" s="612"/>
      <c r="C345" s="612"/>
      <c r="D345" s="612"/>
      <c r="E345" s="612"/>
      <c r="F345" s="612"/>
      <c r="G345" s="612"/>
      <c r="H345" s="612"/>
      <c r="I345" s="612"/>
      <c r="J345" s="612"/>
      <c r="K345" s="612"/>
      <c r="L345" s="612"/>
      <c r="M345" s="667"/>
    </row>
    <row r="346" spans="1:13" x14ac:dyDescent="0.2">
      <c r="A346" s="344">
        <v>173</v>
      </c>
      <c r="B346" s="345">
        <v>43467</v>
      </c>
      <c r="C346" s="346" t="s">
        <v>1495</v>
      </c>
      <c r="D346" s="347" t="s">
        <v>1669</v>
      </c>
      <c r="E346" s="704">
        <v>90</v>
      </c>
      <c r="F346" s="612"/>
      <c r="G346" s="612"/>
      <c r="H346" s="348">
        <v>0</v>
      </c>
      <c r="I346" s="348">
        <v>70</v>
      </c>
      <c r="J346" s="704">
        <v>70</v>
      </c>
      <c r="K346" s="612"/>
      <c r="L346" s="348">
        <v>0</v>
      </c>
      <c r="M346" s="349">
        <v>20</v>
      </c>
    </row>
    <row r="347" spans="1:13" x14ac:dyDescent="0.2">
      <c r="A347" s="700" t="s">
        <v>1510</v>
      </c>
      <c r="B347" s="612"/>
      <c r="C347" s="612"/>
      <c r="D347" s="612"/>
      <c r="E347" s="612"/>
      <c r="F347" s="612"/>
      <c r="G347" s="612"/>
      <c r="H347" s="612"/>
      <c r="I347" s="612"/>
      <c r="J347" s="612"/>
      <c r="K347" s="612"/>
      <c r="L347" s="612"/>
      <c r="M347" s="667"/>
    </row>
    <row r="348" spans="1:13" x14ac:dyDescent="0.2">
      <c r="A348" s="350">
        <v>174</v>
      </c>
      <c r="B348" s="351">
        <v>43467</v>
      </c>
      <c r="C348" s="352" t="s">
        <v>1495</v>
      </c>
      <c r="D348" s="353" t="s">
        <v>1670</v>
      </c>
      <c r="E348" s="702">
        <v>90</v>
      </c>
      <c r="F348" s="612"/>
      <c r="G348" s="612"/>
      <c r="H348" s="354">
        <v>0</v>
      </c>
      <c r="I348" s="354">
        <v>0</v>
      </c>
      <c r="J348" s="702">
        <v>0</v>
      </c>
      <c r="K348" s="612"/>
      <c r="L348" s="354">
        <v>0</v>
      </c>
      <c r="M348" s="355">
        <v>90</v>
      </c>
    </row>
    <row r="349" spans="1:13" x14ac:dyDescent="0.2">
      <c r="A349" s="703" t="s">
        <v>1510</v>
      </c>
      <c r="B349" s="612"/>
      <c r="C349" s="612"/>
      <c r="D349" s="612"/>
      <c r="E349" s="612"/>
      <c r="F349" s="612"/>
      <c r="G349" s="612"/>
      <c r="H349" s="612"/>
      <c r="I349" s="612"/>
      <c r="J349" s="612"/>
      <c r="K349" s="612"/>
      <c r="L349" s="612"/>
      <c r="M349" s="667"/>
    </row>
    <row r="350" spans="1:13" x14ac:dyDescent="0.2">
      <c r="A350" s="344">
        <v>175</v>
      </c>
      <c r="B350" s="345">
        <v>43467</v>
      </c>
      <c r="C350" s="346" t="s">
        <v>1495</v>
      </c>
      <c r="D350" s="347" t="s">
        <v>1671</v>
      </c>
      <c r="E350" s="704">
        <v>90</v>
      </c>
      <c r="F350" s="612"/>
      <c r="G350" s="612"/>
      <c r="H350" s="348">
        <v>0</v>
      </c>
      <c r="I350" s="348">
        <v>0</v>
      </c>
      <c r="J350" s="704">
        <v>0</v>
      </c>
      <c r="K350" s="612"/>
      <c r="L350" s="348">
        <v>0</v>
      </c>
      <c r="M350" s="349">
        <v>90</v>
      </c>
    </row>
    <row r="351" spans="1:13" x14ac:dyDescent="0.2">
      <c r="A351" s="700" t="s">
        <v>1510</v>
      </c>
      <c r="B351" s="612"/>
      <c r="C351" s="612"/>
      <c r="D351" s="612"/>
      <c r="E351" s="612"/>
      <c r="F351" s="612"/>
      <c r="G351" s="612"/>
      <c r="H351" s="612"/>
      <c r="I351" s="612"/>
      <c r="J351" s="612"/>
      <c r="K351" s="612"/>
      <c r="L351" s="612"/>
      <c r="M351" s="667"/>
    </row>
    <row r="352" spans="1:13" x14ac:dyDescent="0.2">
      <c r="A352" s="350">
        <v>176</v>
      </c>
      <c r="B352" s="351">
        <v>43467</v>
      </c>
      <c r="C352" s="352" t="s">
        <v>1495</v>
      </c>
      <c r="D352" s="353" t="s">
        <v>1672</v>
      </c>
      <c r="E352" s="702">
        <v>90</v>
      </c>
      <c r="F352" s="612"/>
      <c r="G352" s="612"/>
      <c r="H352" s="354">
        <v>0</v>
      </c>
      <c r="I352" s="354">
        <v>0</v>
      </c>
      <c r="J352" s="702">
        <v>0</v>
      </c>
      <c r="K352" s="612"/>
      <c r="L352" s="354">
        <v>0</v>
      </c>
      <c r="M352" s="355">
        <v>90</v>
      </c>
    </row>
    <row r="353" spans="1:13" x14ac:dyDescent="0.2">
      <c r="A353" s="703" t="s">
        <v>1510</v>
      </c>
      <c r="B353" s="612"/>
      <c r="C353" s="612"/>
      <c r="D353" s="612"/>
      <c r="E353" s="612"/>
      <c r="F353" s="612"/>
      <c r="G353" s="612"/>
      <c r="H353" s="612"/>
      <c r="I353" s="612"/>
      <c r="J353" s="612"/>
      <c r="K353" s="612"/>
      <c r="L353" s="612"/>
      <c r="M353" s="667"/>
    </row>
    <row r="354" spans="1:13" x14ac:dyDescent="0.2">
      <c r="A354" s="344">
        <v>177</v>
      </c>
      <c r="B354" s="345">
        <v>43467</v>
      </c>
      <c r="C354" s="346" t="s">
        <v>1495</v>
      </c>
      <c r="D354" s="347" t="s">
        <v>1673</v>
      </c>
      <c r="E354" s="704">
        <v>90</v>
      </c>
      <c r="F354" s="612"/>
      <c r="G354" s="612"/>
      <c r="H354" s="348">
        <v>0</v>
      </c>
      <c r="I354" s="348">
        <v>0</v>
      </c>
      <c r="J354" s="704">
        <v>0</v>
      </c>
      <c r="K354" s="612"/>
      <c r="L354" s="348">
        <v>0</v>
      </c>
      <c r="M354" s="349">
        <v>90</v>
      </c>
    </row>
    <row r="355" spans="1:13" x14ac:dyDescent="0.2">
      <c r="A355" s="700" t="s">
        <v>1510</v>
      </c>
      <c r="B355" s="612"/>
      <c r="C355" s="612"/>
      <c r="D355" s="612"/>
      <c r="E355" s="612"/>
      <c r="F355" s="612"/>
      <c r="G355" s="612"/>
      <c r="H355" s="612"/>
      <c r="I355" s="612"/>
      <c r="J355" s="612"/>
      <c r="K355" s="612"/>
      <c r="L355" s="612"/>
      <c r="M355" s="667"/>
    </row>
    <row r="356" spans="1:13" x14ac:dyDescent="0.2">
      <c r="A356" s="350">
        <v>178</v>
      </c>
      <c r="B356" s="351">
        <v>43467</v>
      </c>
      <c r="C356" s="352" t="s">
        <v>1495</v>
      </c>
      <c r="D356" s="353" t="s">
        <v>1674</v>
      </c>
      <c r="E356" s="702">
        <v>90</v>
      </c>
      <c r="F356" s="612"/>
      <c r="G356" s="612"/>
      <c r="H356" s="354">
        <v>0</v>
      </c>
      <c r="I356" s="354">
        <v>0</v>
      </c>
      <c r="J356" s="702">
        <v>0</v>
      </c>
      <c r="K356" s="612"/>
      <c r="L356" s="354">
        <v>0</v>
      </c>
      <c r="M356" s="355">
        <v>90</v>
      </c>
    </row>
    <row r="357" spans="1:13" x14ac:dyDescent="0.2">
      <c r="A357" s="703" t="s">
        <v>1510</v>
      </c>
      <c r="B357" s="612"/>
      <c r="C357" s="612"/>
      <c r="D357" s="612"/>
      <c r="E357" s="612"/>
      <c r="F357" s="612"/>
      <c r="G357" s="612"/>
      <c r="H357" s="612"/>
      <c r="I357" s="612"/>
      <c r="J357" s="612"/>
      <c r="K357" s="612"/>
      <c r="L357" s="612"/>
      <c r="M357" s="667"/>
    </row>
    <row r="358" spans="1:13" x14ac:dyDescent="0.2">
      <c r="A358" s="344">
        <v>179</v>
      </c>
      <c r="B358" s="345">
        <v>43467</v>
      </c>
      <c r="C358" s="346" t="s">
        <v>1495</v>
      </c>
      <c r="D358" s="347" t="s">
        <v>1675</v>
      </c>
      <c r="E358" s="704">
        <v>90</v>
      </c>
      <c r="F358" s="612"/>
      <c r="G358" s="612"/>
      <c r="H358" s="348">
        <v>0</v>
      </c>
      <c r="I358" s="348">
        <v>0</v>
      </c>
      <c r="J358" s="704">
        <v>0</v>
      </c>
      <c r="K358" s="612"/>
      <c r="L358" s="348">
        <v>0</v>
      </c>
      <c r="M358" s="349">
        <v>90</v>
      </c>
    </row>
    <row r="359" spans="1:13" x14ac:dyDescent="0.2">
      <c r="A359" s="700" t="s">
        <v>1510</v>
      </c>
      <c r="B359" s="612"/>
      <c r="C359" s="612"/>
      <c r="D359" s="612"/>
      <c r="E359" s="612"/>
      <c r="F359" s="612"/>
      <c r="G359" s="612"/>
      <c r="H359" s="612"/>
      <c r="I359" s="612"/>
      <c r="J359" s="612"/>
      <c r="K359" s="612"/>
      <c r="L359" s="612"/>
      <c r="M359" s="667"/>
    </row>
    <row r="360" spans="1:13" x14ac:dyDescent="0.2">
      <c r="A360" s="350">
        <v>180</v>
      </c>
      <c r="B360" s="351">
        <v>43467</v>
      </c>
      <c r="C360" s="352" t="s">
        <v>1495</v>
      </c>
      <c r="D360" s="353" t="s">
        <v>1676</v>
      </c>
      <c r="E360" s="702">
        <v>90</v>
      </c>
      <c r="F360" s="612"/>
      <c r="G360" s="612"/>
      <c r="H360" s="354">
        <v>0</v>
      </c>
      <c r="I360" s="354">
        <v>0</v>
      </c>
      <c r="J360" s="702">
        <v>0</v>
      </c>
      <c r="K360" s="612"/>
      <c r="L360" s="354">
        <v>0</v>
      </c>
      <c r="M360" s="355">
        <v>90</v>
      </c>
    </row>
    <row r="361" spans="1:13" x14ac:dyDescent="0.2">
      <c r="A361" s="703" t="s">
        <v>1510</v>
      </c>
      <c r="B361" s="612"/>
      <c r="C361" s="612"/>
      <c r="D361" s="612"/>
      <c r="E361" s="612"/>
      <c r="F361" s="612"/>
      <c r="G361" s="612"/>
      <c r="H361" s="612"/>
      <c r="I361" s="612"/>
      <c r="J361" s="612"/>
      <c r="K361" s="612"/>
      <c r="L361" s="612"/>
      <c r="M361" s="667"/>
    </row>
    <row r="362" spans="1:13" x14ac:dyDescent="0.2">
      <c r="A362" s="344">
        <v>181</v>
      </c>
      <c r="B362" s="345">
        <v>43467</v>
      </c>
      <c r="C362" s="346" t="s">
        <v>1495</v>
      </c>
      <c r="D362" s="347" t="s">
        <v>1677</v>
      </c>
      <c r="E362" s="704">
        <v>440</v>
      </c>
      <c r="F362" s="612"/>
      <c r="G362" s="612"/>
      <c r="H362" s="348">
        <v>0</v>
      </c>
      <c r="I362" s="348">
        <v>275</v>
      </c>
      <c r="J362" s="704">
        <v>275</v>
      </c>
      <c r="K362" s="612"/>
      <c r="L362" s="348">
        <v>0</v>
      </c>
      <c r="M362" s="349">
        <v>165</v>
      </c>
    </row>
    <row r="363" spans="1:13" x14ac:dyDescent="0.2">
      <c r="A363" s="700" t="s">
        <v>1510</v>
      </c>
      <c r="B363" s="612"/>
      <c r="C363" s="612"/>
      <c r="D363" s="612"/>
      <c r="E363" s="612"/>
      <c r="F363" s="612"/>
      <c r="G363" s="612"/>
      <c r="H363" s="612"/>
      <c r="I363" s="612"/>
      <c r="J363" s="612"/>
      <c r="K363" s="612"/>
      <c r="L363" s="612"/>
      <c r="M363" s="667"/>
    </row>
    <row r="364" spans="1:13" x14ac:dyDescent="0.2">
      <c r="A364" s="350">
        <v>182</v>
      </c>
      <c r="B364" s="351">
        <v>43467</v>
      </c>
      <c r="C364" s="352" t="s">
        <v>1495</v>
      </c>
      <c r="D364" s="353" t="s">
        <v>1678</v>
      </c>
      <c r="E364" s="702">
        <v>90</v>
      </c>
      <c r="F364" s="612"/>
      <c r="G364" s="612"/>
      <c r="H364" s="354">
        <v>0</v>
      </c>
      <c r="I364" s="354">
        <v>0</v>
      </c>
      <c r="J364" s="702">
        <v>0</v>
      </c>
      <c r="K364" s="612"/>
      <c r="L364" s="354">
        <v>0</v>
      </c>
      <c r="M364" s="355">
        <v>90</v>
      </c>
    </row>
    <row r="365" spans="1:13" x14ac:dyDescent="0.2">
      <c r="A365" s="703" t="s">
        <v>1510</v>
      </c>
      <c r="B365" s="612"/>
      <c r="C365" s="612"/>
      <c r="D365" s="612"/>
      <c r="E365" s="612"/>
      <c r="F365" s="612"/>
      <c r="G365" s="612"/>
      <c r="H365" s="612"/>
      <c r="I365" s="612"/>
      <c r="J365" s="612"/>
      <c r="K365" s="612"/>
      <c r="L365" s="612"/>
      <c r="M365" s="667"/>
    </row>
    <row r="366" spans="1:13" x14ac:dyDescent="0.2">
      <c r="A366" s="344">
        <v>183</v>
      </c>
      <c r="B366" s="345">
        <v>43467</v>
      </c>
      <c r="C366" s="346" t="s">
        <v>1495</v>
      </c>
      <c r="D366" s="347" t="s">
        <v>1679</v>
      </c>
      <c r="E366" s="704">
        <v>90</v>
      </c>
      <c r="F366" s="612"/>
      <c r="G366" s="612"/>
      <c r="H366" s="348">
        <v>0</v>
      </c>
      <c r="I366" s="348">
        <v>0</v>
      </c>
      <c r="J366" s="704">
        <v>0</v>
      </c>
      <c r="K366" s="612"/>
      <c r="L366" s="348">
        <v>0</v>
      </c>
      <c r="M366" s="349">
        <v>90</v>
      </c>
    </row>
    <row r="367" spans="1:13" x14ac:dyDescent="0.2">
      <c r="A367" s="700" t="s">
        <v>1510</v>
      </c>
      <c r="B367" s="612"/>
      <c r="C367" s="612"/>
      <c r="D367" s="612"/>
      <c r="E367" s="612"/>
      <c r="F367" s="612"/>
      <c r="G367" s="612"/>
      <c r="H367" s="612"/>
      <c r="I367" s="612"/>
      <c r="J367" s="612"/>
      <c r="K367" s="612"/>
      <c r="L367" s="612"/>
      <c r="M367" s="667"/>
    </row>
    <row r="368" spans="1:13" x14ac:dyDescent="0.2">
      <c r="A368" s="350">
        <v>184</v>
      </c>
      <c r="B368" s="351">
        <v>43467</v>
      </c>
      <c r="C368" s="352" t="s">
        <v>1495</v>
      </c>
      <c r="D368" s="353" t="s">
        <v>1680</v>
      </c>
      <c r="E368" s="702">
        <v>90</v>
      </c>
      <c r="F368" s="612"/>
      <c r="G368" s="612"/>
      <c r="H368" s="354">
        <v>0</v>
      </c>
      <c r="I368" s="354">
        <v>0</v>
      </c>
      <c r="J368" s="702">
        <v>0</v>
      </c>
      <c r="K368" s="612"/>
      <c r="L368" s="354">
        <v>0</v>
      </c>
      <c r="M368" s="355">
        <v>90</v>
      </c>
    </row>
    <row r="369" spans="1:13" x14ac:dyDescent="0.2">
      <c r="A369" s="703" t="s">
        <v>1510</v>
      </c>
      <c r="B369" s="612"/>
      <c r="C369" s="612"/>
      <c r="D369" s="612"/>
      <c r="E369" s="612"/>
      <c r="F369" s="612"/>
      <c r="G369" s="612"/>
      <c r="H369" s="612"/>
      <c r="I369" s="612"/>
      <c r="J369" s="612"/>
      <c r="K369" s="612"/>
      <c r="L369" s="612"/>
      <c r="M369" s="667"/>
    </row>
    <row r="370" spans="1:13" x14ac:dyDescent="0.2">
      <c r="A370" s="344">
        <v>185</v>
      </c>
      <c r="B370" s="345">
        <v>43467</v>
      </c>
      <c r="C370" s="346" t="s">
        <v>1495</v>
      </c>
      <c r="D370" s="347" t="s">
        <v>1681</v>
      </c>
      <c r="E370" s="704">
        <v>90</v>
      </c>
      <c r="F370" s="612"/>
      <c r="G370" s="612"/>
      <c r="H370" s="348">
        <v>0</v>
      </c>
      <c r="I370" s="348">
        <v>0</v>
      </c>
      <c r="J370" s="704">
        <v>0</v>
      </c>
      <c r="K370" s="612"/>
      <c r="L370" s="348">
        <v>0</v>
      </c>
      <c r="M370" s="349">
        <v>90</v>
      </c>
    </row>
    <row r="371" spans="1:13" x14ac:dyDescent="0.2">
      <c r="A371" s="700" t="s">
        <v>1510</v>
      </c>
      <c r="B371" s="612"/>
      <c r="C371" s="612"/>
      <c r="D371" s="612"/>
      <c r="E371" s="612"/>
      <c r="F371" s="612"/>
      <c r="G371" s="612"/>
      <c r="H371" s="612"/>
      <c r="I371" s="612"/>
      <c r="J371" s="612"/>
      <c r="K371" s="612"/>
      <c r="L371" s="612"/>
      <c r="M371" s="667"/>
    </row>
    <row r="372" spans="1:13" x14ac:dyDescent="0.2">
      <c r="A372" s="350">
        <v>186</v>
      </c>
      <c r="B372" s="351">
        <v>43467</v>
      </c>
      <c r="C372" s="352" t="s">
        <v>1495</v>
      </c>
      <c r="D372" s="353" t="s">
        <v>1682</v>
      </c>
      <c r="E372" s="702">
        <v>90</v>
      </c>
      <c r="F372" s="612"/>
      <c r="G372" s="612"/>
      <c r="H372" s="354">
        <v>0</v>
      </c>
      <c r="I372" s="354">
        <v>0</v>
      </c>
      <c r="J372" s="702">
        <v>0</v>
      </c>
      <c r="K372" s="612"/>
      <c r="L372" s="354">
        <v>0</v>
      </c>
      <c r="M372" s="355">
        <v>90</v>
      </c>
    </row>
    <row r="373" spans="1:13" x14ac:dyDescent="0.2">
      <c r="A373" s="703" t="s">
        <v>1510</v>
      </c>
      <c r="B373" s="612"/>
      <c r="C373" s="612"/>
      <c r="D373" s="612"/>
      <c r="E373" s="612"/>
      <c r="F373" s="612"/>
      <c r="G373" s="612"/>
      <c r="H373" s="612"/>
      <c r="I373" s="612"/>
      <c r="J373" s="612"/>
      <c r="K373" s="612"/>
      <c r="L373" s="612"/>
      <c r="M373" s="667"/>
    </row>
    <row r="374" spans="1:13" x14ac:dyDescent="0.2">
      <c r="A374" s="344">
        <v>187</v>
      </c>
      <c r="B374" s="345">
        <v>43467</v>
      </c>
      <c r="C374" s="346" t="s">
        <v>1495</v>
      </c>
      <c r="D374" s="347" t="s">
        <v>1683</v>
      </c>
      <c r="E374" s="704">
        <v>90</v>
      </c>
      <c r="F374" s="612"/>
      <c r="G374" s="612"/>
      <c r="H374" s="348">
        <v>0</v>
      </c>
      <c r="I374" s="348">
        <v>0</v>
      </c>
      <c r="J374" s="704">
        <v>0</v>
      </c>
      <c r="K374" s="612"/>
      <c r="L374" s="348">
        <v>0</v>
      </c>
      <c r="M374" s="349">
        <v>90</v>
      </c>
    </row>
    <row r="375" spans="1:13" x14ac:dyDescent="0.2">
      <c r="A375" s="700" t="s">
        <v>1510</v>
      </c>
      <c r="B375" s="612"/>
      <c r="C375" s="612"/>
      <c r="D375" s="612"/>
      <c r="E375" s="612"/>
      <c r="F375" s="612"/>
      <c r="G375" s="612"/>
      <c r="H375" s="612"/>
      <c r="I375" s="612"/>
      <c r="J375" s="612"/>
      <c r="K375" s="612"/>
      <c r="L375" s="612"/>
      <c r="M375" s="667"/>
    </row>
    <row r="376" spans="1:13" x14ac:dyDescent="0.2">
      <c r="A376" s="350">
        <v>188</v>
      </c>
      <c r="B376" s="351">
        <v>43467</v>
      </c>
      <c r="C376" s="352" t="s">
        <v>1495</v>
      </c>
      <c r="D376" s="353" t="s">
        <v>1684</v>
      </c>
      <c r="E376" s="702">
        <v>90</v>
      </c>
      <c r="F376" s="612"/>
      <c r="G376" s="612"/>
      <c r="H376" s="354">
        <v>0</v>
      </c>
      <c r="I376" s="354">
        <v>0</v>
      </c>
      <c r="J376" s="702">
        <v>0</v>
      </c>
      <c r="K376" s="612"/>
      <c r="L376" s="354">
        <v>0</v>
      </c>
      <c r="M376" s="355">
        <v>90</v>
      </c>
    </row>
    <row r="377" spans="1:13" x14ac:dyDescent="0.2">
      <c r="A377" s="703" t="s">
        <v>1685</v>
      </c>
      <c r="B377" s="612"/>
      <c r="C377" s="612"/>
      <c r="D377" s="612"/>
      <c r="E377" s="612"/>
      <c r="F377" s="612"/>
      <c r="G377" s="612"/>
      <c r="H377" s="612"/>
      <c r="I377" s="612"/>
      <c r="J377" s="612"/>
      <c r="K377" s="612"/>
      <c r="L377" s="612"/>
      <c r="M377" s="667"/>
    </row>
    <row r="378" spans="1:13" x14ac:dyDescent="0.2">
      <c r="A378" s="344">
        <v>189</v>
      </c>
      <c r="B378" s="345">
        <v>43467</v>
      </c>
      <c r="C378" s="346" t="s">
        <v>1686</v>
      </c>
      <c r="D378" s="347" t="s">
        <v>1584</v>
      </c>
      <c r="E378" s="704">
        <v>58057.35</v>
      </c>
      <c r="F378" s="612"/>
      <c r="G378" s="612"/>
      <c r="H378" s="348">
        <v>41942.65</v>
      </c>
      <c r="I378" s="348">
        <v>58057.35</v>
      </c>
      <c r="J378" s="704">
        <v>58057.35</v>
      </c>
      <c r="K378" s="612"/>
      <c r="L378" s="348">
        <v>0</v>
      </c>
      <c r="M378" s="349">
        <v>0</v>
      </c>
    </row>
    <row r="379" spans="1:13" x14ac:dyDescent="0.2">
      <c r="A379" s="700" t="s">
        <v>1687</v>
      </c>
      <c r="B379" s="612"/>
      <c r="C379" s="612"/>
      <c r="D379" s="612"/>
      <c r="E379" s="612"/>
      <c r="F379" s="612"/>
      <c r="G379" s="612"/>
      <c r="H379" s="612"/>
      <c r="I379" s="612"/>
      <c r="J379" s="612"/>
      <c r="K379" s="612"/>
      <c r="L379" s="612"/>
      <c r="M379" s="667"/>
    </row>
    <row r="380" spans="1:13" x14ac:dyDescent="0.2">
      <c r="A380" s="350">
        <v>190</v>
      </c>
      <c r="B380" s="351">
        <v>43467</v>
      </c>
      <c r="C380" s="352" t="s">
        <v>1686</v>
      </c>
      <c r="D380" s="353" t="s">
        <v>1584</v>
      </c>
      <c r="E380" s="702">
        <v>99688.48</v>
      </c>
      <c r="F380" s="612"/>
      <c r="G380" s="612"/>
      <c r="H380" s="354">
        <v>311.52</v>
      </c>
      <c r="I380" s="354">
        <v>99688.48</v>
      </c>
      <c r="J380" s="702">
        <v>99688.48</v>
      </c>
      <c r="K380" s="612"/>
      <c r="L380" s="354">
        <v>0</v>
      </c>
      <c r="M380" s="355">
        <v>0</v>
      </c>
    </row>
    <row r="381" spans="1:13" x14ac:dyDescent="0.2">
      <c r="A381" s="703" t="s">
        <v>1687</v>
      </c>
      <c r="B381" s="612"/>
      <c r="C381" s="612"/>
      <c r="D381" s="612"/>
      <c r="E381" s="612"/>
      <c r="F381" s="612"/>
      <c r="G381" s="612"/>
      <c r="H381" s="612"/>
      <c r="I381" s="612"/>
      <c r="J381" s="612"/>
      <c r="K381" s="612"/>
      <c r="L381" s="612"/>
      <c r="M381" s="667"/>
    </row>
    <row r="382" spans="1:13" x14ac:dyDescent="0.2">
      <c r="A382" s="344">
        <v>191</v>
      </c>
      <c r="B382" s="345">
        <v>43467</v>
      </c>
      <c r="C382" s="346" t="s">
        <v>1688</v>
      </c>
      <c r="D382" s="347" t="s">
        <v>1689</v>
      </c>
      <c r="E382" s="704">
        <v>32841.14</v>
      </c>
      <c r="F382" s="612"/>
      <c r="G382" s="612"/>
      <c r="H382" s="348">
        <v>5920.08</v>
      </c>
      <c r="I382" s="348">
        <v>30284.84</v>
      </c>
      <c r="J382" s="704">
        <v>30284.84</v>
      </c>
      <c r="K382" s="612"/>
      <c r="L382" s="348">
        <v>0</v>
      </c>
      <c r="M382" s="349">
        <v>2556.3000000000002</v>
      </c>
    </row>
    <row r="383" spans="1:13" x14ac:dyDescent="0.2">
      <c r="A383" s="700" t="s">
        <v>1690</v>
      </c>
      <c r="B383" s="612"/>
      <c r="C383" s="612"/>
      <c r="D383" s="612"/>
      <c r="E383" s="612"/>
      <c r="F383" s="612"/>
      <c r="G383" s="612"/>
      <c r="H383" s="612"/>
      <c r="I383" s="612"/>
      <c r="J383" s="612"/>
      <c r="K383" s="612"/>
      <c r="L383" s="612"/>
      <c r="M383" s="667"/>
    </row>
    <row r="384" spans="1:13" x14ac:dyDescent="0.2">
      <c r="A384" s="350">
        <v>192</v>
      </c>
      <c r="B384" s="351">
        <v>43467</v>
      </c>
      <c r="C384" s="352" t="s">
        <v>1539</v>
      </c>
      <c r="D384" s="353" t="s">
        <v>1543</v>
      </c>
      <c r="E384" s="702">
        <v>62.5</v>
      </c>
      <c r="F384" s="612"/>
      <c r="G384" s="612"/>
      <c r="H384" s="354">
        <v>0</v>
      </c>
      <c r="I384" s="354">
        <v>62.5</v>
      </c>
      <c r="J384" s="702">
        <v>62.5</v>
      </c>
      <c r="K384" s="612"/>
      <c r="L384" s="354">
        <v>0</v>
      </c>
      <c r="M384" s="355">
        <v>0</v>
      </c>
    </row>
    <row r="385" spans="1:13" x14ac:dyDescent="0.2">
      <c r="A385" s="703" t="s">
        <v>1691</v>
      </c>
      <c r="B385" s="612"/>
      <c r="C385" s="612"/>
      <c r="D385" s="612"/>
      <c r="E385" s="612"/>
      <c r="F385" s="612"/>
      <c r="G385" s="612"/>
      <c r="H385" s="612"/>
      <c r="I385" s="612"/>
      <c r="J385" s="612"/>
      <c r="K385" s="612"/>
      <c r="L385" s="612"/>
      <c r="M385" s="667"/>
    </row>
    <row r="386" spans="1:13" x14ac:dyDescent="0.2">
      <c r="A386" s="344">
        <v>193</v>
      </c>
      <c r="B386" s="345">
        <v>43467</v>
      </c>
      <c r="C386" s="346" t="s">
        <v>1539</v>
      </c>
      <c r="D386" s="347" t="s">
        <v>1692</v>
      </c>
      <c r="E386" s="704">
        <v>22791.96</v>
      </c>
      <c r="F386" s="612"/>
      <c r="G386" s="612"/>
      <c r="H386" s="348">
        <v>0</v>
      </c>
      <c r="I386" s="348">
        <v>22791.96</v>
      </c>
      <c r="J386" s="704">
        <v>22791.96</v>
      </c>
      <c r="K386" s="612"/>
      <c r="L386" s="348">
        <v>0</v>
      </c>
      <c r="M386" s="349">
        <v>0</v>
      </c>
    </row>
    <row r="387" spans="1:13" x14ac:dyDescent="0.2">
      <c r="A387" s="700" t="s">
        <v>1691</v>
      </c>
      <c r="B387" s="612"/>
      <c r="C387" s="612"/>
      <c r="D387" s="612"/>
      <c r="E387" s="612"/>
      <c r="F387" s="612"/>
      <c r="G387" s="612"/>
      <c r="H387" s="612"/>
      <c r="I387" s="612"/>
      <c r="J387" s="612"/>
      <c r="K387" s="612"/>
      <c r="L387" s="612"/>
      <c r="M387" s="667"/>
    </row>
    <row r="388" spans="1:13" x14ac:dyDescent="0.2">
      <c r="A388" s="350">
        <v>194</v>
      </c>
      <c r="B388" s="351">
        <v>43467</v>
      </c>
      <c r="C388" s="352" t="s">
        <v>1539</v>
      </c>
      <c r="D388" s="353" t="s">
        <v>1693</v>
      </c>
      <c r="E388" s="702">
        <v>600</v>
      </c>
      <c r="F388" s="612"/>
      <c r="G388" s="612"/>
      <c r="H388" s="354">
        <v>0</v>
      </c>
      <c r="I388" s="354">
        <v>600</v>
      </c>
      <c r="J388" s="702">
        <v>600</v>
      </c>
      <c r="K388" s="612"/>
      <c r="L388" s="354">
        <v>0</v>
      </c>
      <c r="M388" s="355">
        <v>0</v>
      </c>
    </row>
    <row r="389" spans="1:13" x14ac:dyDescent="0.2">
      <c r="A389" s="703" t="s">
        <v>1691</v>
      </c>
      <c r="B389" s="612"/>
      <c r="C389" s="612"/>
      <c r="D389" s="612"/>
      <c r="E389" s="612"/>
      <c r="F389" s="612"/>
      <c r="G389" s="612"/>
      <c r="H389" s="612"/>
      <c r="I389" s="612"/>
      <c r="J389" s="612"/>
      <c r="K389" s="612"/>
      <c r="L389" s="612"/>
      <c r="M389" s="667"/>
    </row>
    <row r="390" spans="1:13" x14ac:dyDescent="0.2">
      <c r="A390" s="344">
        <v>195</v>
      </c>
      <c r="B390" s="345">
        <v>43467</v>
      </c>
      <c r="C390" s="346" t="s">
        <v>1539</v>
      </c>
      <c r="D390" s="347" t="s">
        <v>1540</v>
      </c>
      <c r="E390" s="704">
        <v>4208.5</v>
      </c>
      <c r="F390" s="612"/>
      <c r="G390" s="612"/>
      <c r="H390" s="348">
        <v>0</v>
      </c>
      <c r="I390" s="348">
        <v>4208.5</v>
      </c>
      <c r="J390" s="704">
        <v>4208.5</v>
      </c>
      <c r="K390" s="612"/>
      <c r="L390" s="348">
        <v>0</v>
      </c>
      <c r="M390" s="349">
        <v>0</v>
      </c>
    </row>
    <row r="391" spans="1:13" x14ac:dyDescent="0.2">
      <c r="A391" s="700" t="s">
        <v>1691</v>
      </c>
      <c r="B391" s="612"/>
      <c r="C391" s="612"/>
      <c r="D391" s="612"/>
      <c r="E391" s="612"/>
      <c r="F391" s="612"/>
      <c r="G391" s="612"/>
      <c r="H391" s="612"/>
      <c r="I391" s="612"/>
      <c r="J391" s="612"/>
      <c r="K391" s="612"/>
      <c r="L391" s="612"/>
      <c r="M391" s="667"/>
    </row>
    <row r="392" spans="1:13" x14ac:dyDescent="0.2">
      <c r="A392" s="350">
        <v>196</v>
      </c>
      <c r="B392" s="351">
        <v>43467</v>
      </c>
      <c r="C392" s="352" t="s">
        <v>1539</v>
      </c>
      <c r="D392" s="353" t="s">
        <v>1543</v>
      </c>
      <c r="E392" s="702">
        <v>11.62</v>
      </c>
      <c r="F392" s="612"/>
      <c r="G392" s="612"/>
      <c r="H392" s="354">
        <v>0</v>
      </c>
      <c r="I392" s="354">
        <v>11.62</v>
      </c>
      <c r="J392" s="702">
        <v>11.62</v>
      </c>
      <c r="K392" s="612"/>
      <c r="L392" s="354">
        <v>0</v>
      </c>
      <c r="M392" s="355">
        <v>0</v>
      </c>
    </row>
    <row r="393" spans="1:13" x14ac:dyDescent="0.2">
      <c r="A393" s="703" t="s">
        <v>1691</v>
      </c>
      <c r="B393" s="612"/>
      <c r="C393" s="612"/>
      <c r="D393" s="612"/>
      <c r="E393" s="612"/>
      <c r="F393" s="612"/>
      <c r="G393" s="612"/>
      <c r="H393" s="612"/>
      <c r="I393" s="612"/>
      <c r="J393" s="612"/>
      <c r="K393" s="612"/>
      <c r="L393" s="612"/>
      <c r="M393" s="667"/>
    </row>
    <row r="394" spans="1:13" x14ac:dyDescent="0.2">
      <c r="A394" s="344">
        <v>197</v>
      </c>
      <c r="B394" s="345">
        <v>43467</v>
      </c>
      <c r="C394" s="346" t="s">
        <v>1539</v>
      </c>
      <c r="D394" s="347" t="s">
        <v>1547</v>
      </c>
      <c r="E394" s="704">
        <v>5262</v>
      </c>
      <c r="F394" s="612"/>
      <c r="G394" s="612"/>
      <c r="H394" s="348">
        <v>0</v>
      </c>
      <c r="I394" s="348">
        <v>5262</v>
      </c>
      <c r="J394" s="704">
        <v>5262</v>
      </c>
      <c r="K394" s="612"/>
      <c r="L394" s="348">
        <v>0</v>
      </c>
      <c r="M394" s="349">
        <v>0</v>
      </c>
    </row>
    <row r="395" spans="1:13" x14ac:dyDescent="0.2">
      <c r="A395" s="700" t="s">
        <v>1691</v>
      </c>
      <c r="B395" s="612"/>
      <c r="C395" s="612"/>
      <c r="D395" s="612"/>
      <c r="E395" s="612"/>
      <c r="F395" s="612"/>
      <c r="G395" s="612"/>
      <c r="H395" s="612"/>
      <c r="I395" s="612"/>
      <c r="J395" s="612"/>
      <c r="K395" s="612"/>
      <c r="L395" s="612"/>
      <c r="M395" s="667"/>
    </row>
    <row r="396" spans="1:13" x14ac:dyDescent="0.2">
      <c r="A396" s="350">
        <v>198</v>
      </c>
      <c r="B396" s="351">
        <v>43467</v>
      </c>
      <c r="C396" s="352" t="s">
        <v>1694</v>
      </c>
      <c r="D396" s="353" t="s">
        <v>1695</v>
      </c>
      <c r="E396" s="702">
        <v>30488.83</v>
      </c>
      <c r="F396" s="612"/>
      <c r="G396" s="612"/>
      <c r="H396" s="354">
        <v>30154.37</v>
      </c>
      <c r="I396" s="354">
        <v>28024.43</v>
      </c>
      <c r="J396" s="702">
        <v>28024.43</v>
      </c>
      <c r="K396" s="612"/>
      <c r="L396" s="354">
        <v>0</v>
      </c>
      <c r="M396" s="355">
        <v>2464.4</v>
      </c>
    </row>
    <row r="397" spans="1:13" x14ac:dyDescent="0.2">
      <c r="A397" s="703" t="s">
        <v>1696</v>
      </c>
      <c r="B397" s="612"/>
      <c r="C397" s="612"/>
      <c r="D397" s="612"/>
      <c r="E397" s="612"/>
      <c r="F397" s="612"/>
      <c r="G397" s="612"/>
      <c r="H397" s="612"/>
      <c r="I397" s="612"/>
      <c r="J397" s="612"/>
      <c r="K397" s="612"/>
      <c r="L397" s="612"/>
      <c r="M397" s="667"/>
    </row>
    <row r="398" spans="1:13" x14ac:dyDescent="0.2">
      <c r="A398" s="344">
        <v>199</v>
      </c>
      <c r="B398" s="345">
        <v>43467</v>
      </c>
      <c r="C398" s="346" t="s">
        <v>1539</v>
      </c>
      <c r="D398" s="347" t="s">
        <v>1540</v>
      </c>
      <c r="E398" s="704">
        <v>7773.2</v>
      </c>
      <c r="F398" s="612"/>
      <c r="G398" s="612"/>
      <c r="H398" s="348">
        <v>0</v>
      </c>
      <c r="I398" s="348">
        <v>7773.2</v>
      </c>
      <c r="J398" s="704">
        <v>7773.2</v>
      </c>
      <c r="K398" s="612"/>
      <c r="L398" s="348">
        <v>0</v>
      </c>
      <c r="M398" s="349">
        <v>0</v>
      </c>
    </row>
    <row r="399" spans="1:13" x14ac:dyDescent="0.2">
      <c r="A399" s="700" t="s">
        <v>1697</v>
      </c>
      <c r="B399" s="612"/>
      <c r="C399" s="612"/>
      <c r="D399" s="612"/>
      <c r="E399" s="612"/>
      <c r="F399" s="612"/>
      <c r="G399" s="612"/>
      <c r="H399" s="612"/>
      <c r="I399" s="612"/>
      <c r="J399" s="612"/>
      <c r="K399" s="612"/>
      <c r="L399" s="612"/>
      <c r="M399" s="667"/>
    </row>
    <row r="400" spans="1:13" x14ac:dyDescent="0.2">
      <c r="A400" s="350">
        <v>200</v>
      </c>
      <c r="B400" s="351">
        <v>43467</v>
      </c>
      <c r="C400" s="352" t="s">
        <v>1539</v>
      </c>
      <c r="D400" s="353" t="s">
        <v>1698</v>
      </c>
      <c r="E400" s="702">
        <v>3900</v>
      </c>
      <c r="F400" s="612"/>
      <c r="G400" s="612"/>
      <c r="H400" s="354">
        <v>0</v>
      </c>
      <c r="I400" s="354">
        <v>3900</v>
      </c>
      <c r="J400" s="702">
        <v>3900</v>
      </c>
      <c r="K400" s="612"/>
      <c r="L400" s="354">
        <v>0</v>
      </c>
      <c r="M400" s="355">
        <v>0</v>
      </c>
    </row>
    <row r="401" spans="1:13" x14ac:dyDescent="0.2">
      <c r="A401" s="703" t="s">
        <v>1697</v>
      </c>
      <c r="B401" s="612"/>
      <c r="C401" s="612"/>
      <c r="D401" s="612"/>
      <c r="E401" s="612"/>
      <c r="F401" s="612"/>
      <c r="G401" s="612"/>
      <c r="H401" s="612"/>
      <c r="I401" s="612"/>
      <c r="J401" s="612"/>
      <c r="K401" s="612"/>
      <c r="L401" s="612"/>
      <c r="M401" s="667"/>
    </row>
    <row r="402" spans="1:13" x14ac:dyDescent="0.2">
      <c r="A402" s="344">
        <v>201</v>
      </c>
      <c r="B402" s="345">
        <v>43467</v>
      </c>
      <c r="C402" s="346" t="s">
        <v>1539</v>
      </c>
      <c r="D402" s="347" t="s">
        <v>1699</v>
      </c>
      <c r="E402" s="704">
        <v>3007.76</v>
      </c>
      <c r="F402" s="612"/>
      <c r="G402" s="612"/>
      <c r="H402" s="348">
        <v>1.74</v>
      </c>
      <c r="I402" s="348">
        <v>3007.76</v>
      </c>
      <c r="J402" s="704">
        <v>3007.76</v>
      </c>
      <c r="K402" s="612"/>
      <c r="L402" s="348">
        <v>0</v>
      </c>
      <c r="M402" s="349">
        <v>0</v>
      </c>
    </row>
    <row r="403" spans="1:13" x14ac:dyDescent="0.2">
      <c r="A403" s="700" t="s">
        <v>1697</v>
      </c>
      <c r="B403" s="612"/>
      <c r="C403" s="612"/>
      <c r="D403" s="612"/>
      <c r="E403" s="612"/>
      <c r="F403" s="612"/>
      <c r="G403" s="612"/>
      <c r="H403" s="612"/>
      <c r="I403" s="612"/>
      <c r="J403" s="612"/>
      <c r="K403" s="612"/>
      <c r="L403" s="612"/>
      <c r="M403" s="667"/>
    </row>
    <row r="404" spans="1:13" x14ac:dyDescent="0.2">
      <c r="A404" s="350">
        <v>202</v>
      </c>
      <c r="B404" s="351">
        <v>43467</v>
      </c>
      <c r="C404" s="352" t="s">
        <v>1539</v>
      </c>
      <c r="D404" s="353" t="s">
        <v>1693</v>
      </c>
      <c r="E404" s="702">
        <v>1200</v>
      </c>
      <c r="F404" s="612"/>
      <c r="G404" s="612"/>
      <c r="H404" s="354">
        <v>0</v>
      </c>
      <c r="I404" s="354">
        <v>1200</v>
      </c>
      <c r="J404" s="702">
        <v>1200</v>
      </c>
      <c r="K404" s="612"/>
      <c r="L404" s="354">
        <v>0</v>
      </c>
      <c r="M404" s="355">
        <v>0</v>
      </c>
    </row>
    <row r="405" spans="1:13" x14ac:dyDescent="0.2">
      <c r="A405" s="703" t="s">
        <v>1697</v>
      </c>
      <c r="B405" s="612"/>
      <c r="C405" s="612"/>
      <c r="D405" s="612"/>
      <c r="E405" s="612"/>
      <c r="F405" s="612"/>
      <c r="G405" s="612"/>
      <c r="H405" s="612"/>
      <c r="I405" s="612"/>
      <c r="J405" s="612"/>
      <c r="K405" s="612"/>
      <c r="L405" s="612"/>
      <c r="M405" s="667"/>
    </row>
    <row r="406" spans="1:13" x14ac:dyDescent="0.2">
      <c r="A406" s="344">
        <v>203</v>
      </c>
      <c r="B406" s="345">
        <v>43467</v>
      </c>
      <c r="C406" s="346" t="s">
        <v>1539</v>
      </c>
      <c r="D406" s="347" t="s">
        <v>1540</v>
      </c>
      <c r="E406" s="704">
        <v>1097.8399999999999</v>
      </c>
      <c r="F406" s="612"/>
      <c r="G406" s="612"/>
      <c r="H406" s="348">
        <v>0</v>
      </c>
      <c r="I406" s="348">
        <v>1097.8399999999999</v>
      </c>
      <c r="J406" s="704">
        <v>1097.8399999999999</v>
      </c>
      <c r="K406" s="612"/>
      <c r="L406" s="348">
        <v>0</v>
      </c>
      <c r="M406" s="349">
        <v>0</v>
      </c>
    </row>
    <row r="407" spans="1:13" x14ac:dyDescent="0.2">
      <c r="A407" s="700" t="s">
        <v>1697</v>
      </c>
      <c r="B407" s="612"/>
      <c r="C407" s="612"/>
      <c r="D407" s="612"/>
      <c r="E407" s="612"/>
      <c r="F407" s="612"/>
      <c r="G407" s="612"/>
      <c r="H407" s="612"/>
      <c r="I407" s="612"/>
      <c r="J407" s="612"/>
      <c r="K407" s="612"/>
      <c r="L407" s="612"/>
      <c r="M407" s="667"/>
    </row>
    <row r="408" spans="1:13" x14ac:dyDescent="0.2">
      <c r="A408" s="350">
        <v>204</v>
      </c>
      <c r="B408" s="351">
        <v>43467</v>
      </c>
      <c r="C408" s="352" t="s">
        <v>1539</v>
      </c>
      <c r="D408" s="353" t="s">
        <v>1699</v>
      </c>
      <c r="E408" s="702">
        <v>245.1</v>
      </c>
      <c r="F408" s="612"/>
      <c r="G408" s="612"/>
      <c r="H408" s="354">
        <v>0</v>
      </c>
      <c r="I408" s="354">
        <v>245.1</v>
      </c>
      <c r="J408" s="702">
        <v>245.1</v>
      </c>
      <c r="K408" s="612"/>
      <c r="L408" s="354">
        <v>0</v>
      </c>
      <c r="M408" s="355">
        <v>0</v>
      </c>
    </row>
    <row r="409" spans="1:13" x14ac:dyDescent="0.2">
      <c r="A409" s="703" t="s">
        <v>1697</v>
      </c>
      <c r="B409" s="612"/>
      <c r="C409" s="612"/>
      <c r="D409" s="612"/>
      <c r="E409" s="612"/>
      <c r="F409" s="612"/>
      <c r="G409" s="612"/>
      <c r="H409" s="612"/>
      <c r="I409" s="612"/>
      <c r="J409" s="612"/>
      <c r="K409" s="612"/>
      <c r="L409" s="612"/>
      <c r="M409" s="667"/>
    </row>
    <row r="410" spans="1:13" x14ac:dyDescent="0.2">
      <c r="A410" s="344">
        <v>205</v>
      </c>
      <c r="B410" s="345">
        <v>43467</v>
      </c>
      <c r="C410" s="346" t="s">
        <v>1539</v>
      </c>
      <c r="D410" s="347" t="s">
        <v>1540</v>
      </c>
      <c r="E410" s="704">
        <v>43.92</v>
      </c>
      <c r="F410" s="612"/>
      <c r="G410" s="612"/>
      <c r="H410" s="348">
        <v>0</v>
      </c>
      <c r="I410" s="348">
        <v>43.92</v>
      </c>
      <c r="J410" s="704">
        <v>43.92</v>
      </c>
      <c r="K410" s="612"/>
      <c r="L410" s="348">
        <v>0</v>
      </c>
      <c r="M410" s="349">
        <v>0</v>
      </c>
    </row>
    <row r="411" spans="1:13" x14ac:dyDescent="0.2">
      <c r="A411" s="700" t="s">
        <v>1700</v>
      </c>
      <c r="B411" s="612"/>
      <c r="C411" s="612"/>
      <c r="D411" s="612"/>
      <c r="E411" s="612"/>
      <c r="F411" s="612"/>
      <c r="G411" s="612"/>
      <c r="H411" s="612"/>
      <c r="I411" s="612"/>
      <c r="J411" s="612"/>
      <c r="K411" s="612"/>
      <c r="L411" s="612"/>
      <c r="M411" s="667"/>
    </row>
    <row r="412" spans="1:13" x14ac:dyDescent="0.2">
      <c r="A412" s="350">
        <v>206</v>
      </c>
      <c r="B412" s="351">
        <v>43467</v>
      </c>
      <c r="C412" s="352" t="s">
        <v>1539</v>
      </c>
      <c r="D412" s="353" t="s">
        <v>1548</v>
      </c>
      <c r="E412" s="702">
        <v>126.19</v>
      </c>
      <c r="F412" s="612"/>
      <c r="G412" s="612"/>
      <c r="H412" s="354">
        <v>0</v>
      </c>
      <c r="I412" s="354">
        <v>126.19</v>
      </c>
      <c r="J412" s="702">
        <v>126.19</v>
      </c>
      <c r="K412" s="612"/>
      <c r="L412" s="354">
        <v>0</v>
      </c>
      <c r="M412" s="355">
        <v>0</v>
      </c>
    </row>
    <row r="413" spans="1:13" x14ac:dyDescent="0.2">
      <c r="A413" s="703" t="s">
        <v>1700</v>
      </c>
      <c r="B413" s="612"/>
      <c r="C413" s="612"/>
      <c r="D413" s="612"/>
      <c r="E413" s="612"/>
      <c r="F413" s="612"/>
      <c r="G413" s="612"/>
      <c r="H413" s="612"/>
      <c r="I413" s="612"/>
      <c r="J413" s="612"/>
      <c r="K413" s="612"/>
      <c r="L413" s="612"/>
      <c r="M413" s="667"/>
    </row>
    <row r="414" spans="1:13" x14ac:dyDescent="0.2">
      <c r="A414" s="344">
        <v>207</v>
      </c>
      <c r="B414" s="345">
        <v>43467</v>
      </c>
      <c r="C414" s="346" t="s">
        <v>1539</v>
      </c>
      <c r="D414" s="347" t="s">
        <v>1701</v>
      </c>
      <c r="E414" s="704">
        <v>889</v>
      </c>
      <c r="F414" s="612"/>
      <c r="G414" s="612"/>
      <c r="H414" s="348">
        <v>0</v>
      </c>
      <c r="I414" s="348">
        <v>889</v>
      </c>
      <c r="J414" s="704">
        <v>889</v>
      </c>
      <c r="K414" s="612"/>
      <c r="L414" s="348">
        <v>0</v>
      </c>
      <c r="M414" s="349">
        <v>0</v>
      </c>
    </row>
    <row r="415" spans="1:13" x14ac:dyDescent="0.2">
      <c r="A415" s="700" t="s">
        <v>1700</v>
      </c>
      <c r="B415" s="612"/>
      <c r="C415" s="612"/>
      <c r="D415" s="612"/>
      <c r="E415" s="612"/>
      <c r="F415" s="612"/>
      <c r="G415" s="612"/>
      <c r="H415" s="612"/>
      <c r="I415" s="612"/>
      <c r="J415" s="612"/>
      <c r="K415" s="612"/>
      <c r="L415" s="612"/>
      <c r="M415" s="667"/>
    </row>
    <row r="416" spans="1:13" x14ac:dyDescent="0.2">
      <c r="A416" s="350">
        <v>208</v>
      </c>
      <c r="B416" s="351">
        <v>43467</v>
      </c>
      <c r="C416" s="352" t="s">
        <v>1539</v>
      </c>
      <c r="D416" s="353" t="s">
        <v>1702</v>
      </c>
      <c r="E416" s="702">
        <v>2070</v>
      </c>
      <c r="F416" s="612"/>
      <c r="G416" s="612"/>
      <c r="H416" s="354">
        <v>0</v>
      </c>
      <c r="I416" s="354">
        <v>2070</v>
      </c>
      <c r="J416" s="702">
        <v>2070</v>
      </c>
      <c r="K416" s="612"/>
      <c r="L416" s="354">
        <v>0</v>
      </c>
      <c r="M416" s="355">
        <v>0</v>
      </c>
    </row>
    <row r="417" spans="1:13" x14ac:dyDescent="0.2">
      <c r="A417" s="703" t="s">
        <v>1700</v>
      </c>
      <c r="B417" s="612"/>
      <c r="C417" s="612"/>
      <c r="D417" s="612"/>
      <c r="E417" s="612"/>
      <c r="F417" s="612"/>
      <c r="G417" s="612"/>
      <c r="H417" s="612"/>
      <c r="I417" s="612"/>
      <c r="J417" s="612"/>
      <c r="K417" s="612"/>
      <c r="L417" s="612"/>
      <c r="M417" s="667"/>
    </row>
    <row r="418" spans="1:13" ht="22" x14ac:dyDescent="0.2">
      <c r="A418" s="344">
        <v>209</v>
      </c>
      <c r="B418" s="345">
        <v>43467</v>
      </c>
      <c r="C418" s="346" t="s">
        <v>1539</v>
      </c>
      <c r="D418" s="347" t="s">
        <v>1703</v>
      </c>
      <c r="E418" s="704">
        <v>6819.4</v>
      </c>
      <c r="F418" s="612"/>
      <c r="G418" s="612"/>
      <c r="H418" s="348">
        <v>19.600000000000001</v>
      </c>
      <c r="I418" s="348">
        <v>6819.4</v>
      </c>
      <c r="J418" s="704">
        <v>6819.4</v>
      </c>
      <c r="K418" s="612"/>
      <c r="L418" s="348">
        <v>0</v>
      </c>
      <c r="M418" s="349">
        <v>0</v>
      </c>
    </row>
    <row r="419" spans="1:13" x14ac:dyDescent="0.2">
      <c r="A419" s="700" t="s">
        <v>1704</v>
      </c>
      <c r="B419" s="612"/>
      <c r="C419" s="612"/>
      <c r="D419" s="612"/>
      <c r="E419" s="612"/>
      <c r="F419" s="612"/>
      <c r="G419" s="612"/>
      <c r="H419" s="612"/>
      <c r="I419" s="612"/>
      <c r="J419" s="612"/>
      <c r="K419" s="612"/>
      <c r="L419" s="612"/>
      <c r="M419" s="667"/>
    </row>
    <row r="420" spans="1:13" x14ac:dyDescent="0.2">
      <c r="A420" s="350">
        <v>210</v>
      </c>
      <c r="B420" s="351">
        <v>43467</v>
      </c>
      <c r="C420" s="352" t="s">
        <v>1539</v>
      </c>
      <c r="D420" s="353" t="s">
        <v>1546</v>
      </c>
      <c r="E420" s="702">
        <v>3983.1</v>
      </c>
      <c r="F420" s="612"/>
      <c r="G420" s="612"/>
      <c r="H420" s="354">
        <v>0</v>
      </c>
      <c r="I420" s="354">
        <v>3983.1</v>
      </c>
      <c r="J420" s="702">
        <v>3983.1</v>
      </c>
      <c r="K420" s="612"/>
      <c r="L420" s="354">
        <v>0</v>
      </c>
      <c r="M420" s="355">
        <v>0</v>
      </c>
    </row>
    <row r="421" spans="1:13" x14ac:dyDescent="0.2">
      <c r="A421" s="703" t="s">
        <v>1704</v>
      </c>
      <c r="B421" s="612"/>
      <c r="C421" s="612"/>
      <c r="D421" s="612"/>
      <c r="E421" s="612"/>
      <c r="F421" s="612"/>
      <c r="G421" s="612"/>
      <c r="H421" s="612"/>
      <c r="I421" s="612"/>
      <c r="J421" s="612"/>
      <c r="K421" s="612"/>
      <c r="L421" s="612"/>
      <c r="M421" s="667"/>
    </row>
    <row r="422" spans="1:13" x14ac:dyDescent="0.2">
      <c r="A422" s="344">
        <v>211</v>
      </c>
      <c r="B422" s="345">
        <v>43467</v>
      </c>
      <c r="C422" s="346" t="s">
        <v>1539</v>
      </c>
      <c r="D422" s="347" t="s">
        <v>1548</v>
      </c>
      <c r="E422" s="704">
        <v>11487</v>
      </c>
      <c r="F422" s="612"/>
      <c r="G422" s="612"/>
      <c r="H422" s="348">
        <v>0</v>
      </c>
      <c r="I422" s="348">
        <v>11487</v>
      </c>
      <c r="J422" s="704">
        <v>11487</v>
      </c>
      <c r="K422" s="612"/>
      <c r="L422" s="348">
        <v>0</v>
      </c>
      <c r="M422" s="349">
        <v>0</v>
      </c>
    </row>
    <row r="423" spans="1:13" x14ac:dyDescent="0.2">
      <c r="A423" s="700" t="s">
        <v>1704</v>
      </c>
      <c r="B423" s="612"/>
      <c r="C423" s="612"/>
      <c r="D423" s="612"/>
      <c r="E423" s="612"/>
      <c r="F423" s="612"/>
      <c r="G423" s="612"/>
      <c r="H423" s="612"/>
      <c r="I423" s="612"/>
      <c r="J423" s="612"/>
      <c r="K423" s="612"/>
      <c r="L423" s="612"/>
      <c r="M423" s="667"/>
    </row>
    <row r="424" spans="1:13" x14ac:dyDescent="0.2">
      <c r="A424" s="350">
        <v>212</v>
      </c>
      <c r="B424" s="351">
        <v>43467</v>
      </c>
      <c r="C424" s="352" t="s">
        <v>1539</v>
      </c>
      <c r="D424" s="353" t="s">
        <v>1705</v>
      </c>
      <c r="E424" s="702">
        <v>5273.21</v>
      </c>
      <c r="F424" s="612"/>
      <c r="G424" s="612"/>
      <c r="H424" s="354">
        <v>67.209999999999994</v>
      </c>
      <c r="I424" s="354">
        <v>5273.21</v>
      </c>
      <c r="J424" s="702">
        <v>5273.21</v>
      </c>
      <c r="K424" s="612"/>
      <c r="L424" s="354">
        <v>0</v>
      </c>
      <c r="M424" s="355">
        <v>0</v>
      </c>
    </row>
    <row r="425" spans="1:13" x14ac:dyDescent="0.2">
      <c r="A425" s="703" t="s">
        <v>1704</v>
      </c>
      <c r="B425" s="612"/>
      <c r="C425" s="612"/>
      <c r="D425" s="612"/>
      <c r="E425" s="612"/>
      <c r="F425" s="612"/>
      <c r="G425" s="612"/>
      <c r="H425" s="612"/>
      <c r="I425" s="612"/>
      <c r="J425" s="612"/>
      <c r="K425" s="612"/>
      <c r="L425" s="612"/>
      <c r="M425" s="667"/>
    </row>
    <row r="426" spans="1:13" x14ac:dyDescent="0.2">
      <c r="A426" s="344">
        <v>213</v>
      </c>
      <c r="B426" s="345">
        <v>43467</v>
      </c>
      <c r="C426" s="346" t="s">
        <v>1539</v>
      </c>
      <c r="D426" s="347" t="s">
        <v>1706</v>
      </c>
      <c r="E426" s="704">
        <v>10861.92</v>
      </c>
      <c r="F426" s="612"/>
      <c r="G426" s="612"/>
      <c r="H426" s="348">
        <v>7.08</v>
      </c>
      <c r="I426" s="348">
        <v>10861.92</v>
      </c>
      <c r="J426" s="704">
        <v>10861.92</v>
      </c>
      <c r="K426" s="612"/>
      <c r="L426" s="348">
        <v>0</v>
      </c>
      <c r="M426" s="349">
        <v>0</v>
      </c>
    </row>
    <row r="427" spans="1:13" x14ac:dyDescent="0.2">
      <c r="A427" s="700" t="s">
        <v>1704</v>
      </c>
      <c r="B427" s="612"/>
      <c r="C427" s="612"/>
      <c r="D427" s="612"/>
      <c r="E427" s="612"/>
      <c r="F427" s="612"/>
      <c r="G427" s="612"/>
      <c r="H427" s="612"/>
      <c r="I427" s="612"/>
      <c r="J427" s="612"/>
      <c r="K427" s="612"/>
      <c r="L427" s="612"/>
      <c r="M427" s="667"/>
    </row>
    <row r="428" spans="1:13" x14ac:dyDescent="0.2">
      <c r="A428" s="350">
        <v>214</v>
      </c>
      <c r="B428" s="351">
        <v>43467</v>
      </c>
      <c r="C428" s="352" t="s">
        <v>1539</v>
      </c>
      <c r="D428" s="353" t="s">
        <v>1692</v>
      </c>
      <c r="E428" s="702">
        <v>6654.18</v>
      </c>
      <c r="F428" s="612"/>
      <c r="G428" s="612"/>
      <c r="H428" s="354">
        <v>10.42</v>
      </c>
      <c r="I428" s="354">
        <v>6654.18</v>
      </c>
      <c r="J428" s="702">
        <v>6654.18</v>
      </c>
      <c r="K428" s="612"/>
      <c r="L428" s="354">
        <v>0</v>
      </c>
      <c r="M428" s="355">
        <v>0</v>
      </c>
    </row>
    <row r="429" spans="1:13" x14ac:dyDescent="0.2">
      <c r="A429" s="703" t="s">
        <v>1704</v>
      </c>
      <c r="B429" s="612"/>
      <c r="C429" s="612"/>
      <c r="D429" s="612"/>
      <c r="E429" s="612"/>
      <c r="F429" s="612"/>
      <c r="G429" s="612"/>
      <c r="H429" s="612"/>
      <c r="I429" s="612"/>
      <c r="J429" s="612"/>
      <c r="K429" s="612"/>
      <c r="L429" s="612"/>
      <c r="M429" s="667"/>
    </row>
    <row r="430" spans="1:13" x14ac:dyDescent="0.2">
      <c r="A430" s="344">
        <v>215</v>
      </c>
      <c r="B430" s="345">
        <v>43467</v>
      </c>
      <c r="C430" s="346" t="s">
        <v>1539</v>
      </c>
      <c r="D430" s="347" t="s">
        <v>1546</v>
      </c>
      <c r="E430" s="704">
        <v>595.1</v>
      </c>
      <c r="F430" s="612"/>
      <c r="G430" s="612"/>
      <c r="H430" s="348">
        <v>0</v>
      </c>
      <c r="I430" s="348">
        <v>595.1</v>
      </c>
      <c r="J430" s="704">
        <v>595.1</v>
      </c>
      <c r="K430" s="612"/>
      <c r="L430" s="348">
        <v>0</v>
      </c>
      <c r="M430" s="349">
        <v>0</v>
      </c>
    </row>
    <row r="431" spans="1:13" x14ac:dyDescent="0.2">
      <c r="A431" s="700" t="s">
        <v>1700</v>
      </c>
      <c r="B431" s="612"/>
      <c r="C431" s="612"/>
      <c r="D431" s="612"/>
      <c r="E431" s="612"/>
      <c r="F431" s="612"/>
      <c r="G431" s="612"/>
      <c r="H431" s="612"/>
      <c r="I431" s="612"/>
      <c r="J431" s="612"/>
      <c r="K431" s="612"/>
      <c r="L431" s="612"/>
      <c r="M431" s="667"/>
    </row>
    <row r="432" spans="1:13" x14ac:dyDescent="0.2">
      <c r="A432" s="350">
        <v>216</v>
      </c>
      <c r="B432" s="351">
        <v>43467</v>
      </c>
      <c r="C432" s="352" t="s">
        <v>1539</v>
      </c>
      <c r="D432" s="353" t="s">
        <v>1705</v>
      </c>
      <c r="E432" s="702">
        <v>4515</v>
      </c>
      <c r="F432" s="612"/>
      <c r="G432" s="612"/>
      <c r="H432" s="354">
        <v>0</v>
      </c>
      <c r="I432" s="354">
        <v>4515</v>
      </c>
      <c r="J432" s="702">
        <v>4515</v>
      </c>
      <c r="K432" s="612"/>
      <c r="L432" s="354">
        <v>0</v>
      </c>
      <c r="M432" s="355">
        <v>0</v>
      </c>
    </row>
    <row r="433" spans="1:13" x14ac:dyDescent="0.2">
      <c r="A433" s="703" t="s">
        <v>1700</v>
      </c>
      <c r="B433" s="612"/>
      <c r="C433" s="612"/>
      <c r="D433" s="612"/>
      <c r="E433" s="612"/>
      <c r="F433" s="612"/>
      <c r="G433" s="612"/>
      <c r="H433" s="612"/>
      <c r="I433" s="612"/>
      <c r="J433" s="612"/>
      <c r="K433" s="612"/>
      <c r="L433" s="612"/>
      <c r="M433" s="667"/>
    </row>
    <row r="434" spans="1:13" x14ac:dyDescent="0.2">
      <c r="A434" s="344">
        <v>217</v>
      </c>
      <c r="B434" s="345">
        <v>43467</v>
      </c>
      <c r="C434" s="346" t="s">
        <v>1539</v>
      </c>
      <c r="D434" s="347" t="s">
        <v>1544</v>
      </c>
      <c r="E434" s="704">
        <v>13985.92</v>
      </c>
      <c r="F434" s="612"/>
      <c r="G434" s="612"/>
      <c r="H434" s="348">
        <v>0</v>
      </c>
      <c r="I434" s="348">
        <v>13985.92</v>
      </c>
      <c r="J434" s="704">
        <v>13985.92</v>
      </c>
      <c r="K434" s="612"/>
      <c r="L434" s="348">
        <v>0</v>
      </c>
      <c r="M434" s="349">
        <v>0</v>
      </c>
    </row>
    <row r="435" spans="1:13" x14ac:dyDescent="0.2">
      <c r="A435" s="700" t="s">
        <v>1707</v>
      </c>
      <c r="B435" s="612"/>
      <c r="C435" s="612"/>
      <c r="D435" s="612"/>
      <c r="E435" s="612"/>
      <c r="F435" s="612"/>
      <c r="G435" s="612"/>
      <c r="H435" s="612"/>
      <c r="I435" s="612"/>
      <c r="J435" s="612"/>
      <c r="K435" s="612"/>
      <c r="L435" s="612"/>
      <c r="M435" s="667"/>
    </row>
    <row r="436" spans="1:13" x14ac:dyDescent="0.2">
      <c r="A436" s="350">
        <v>218</v>
      </c>
      <c r="B436" s="351">
        <v>43467</v>
      </c>
      <c r="C436" s="352" t="s">
        <v>1539</v>
      </c>
      <c r="D436" s="353" t="s">
        <v>1544</v>
      </c>
      <c r="E436" s="702">
        <v>15192</v>
      </c>
      <c r="F436" s="612"/>
      <c r="G436" s="612"/>
      <c r="H436" s="354">
        <v>0</v>
      </c>
      <c r="I436" s="354">
        <v>15192</v>
      </c>
      <c r="J436" s="702">
        <v>15192</v>
      </c>
      <c r="K436" s="612"/>
      <c r="L436" s="354">
        <v>0</v>
      </c>
      <c r="M436" s="355">
        <v>0</v>
      </c>
    </row>
    <row r="437" spans="1:13" x14ac:dyDescent="0.2">
      <c r="A437" s="703" t="s">
        <v>1707</v>
      </c>
      <c r="B437" s="612"/>
      <c r="C437" s="612"/>
      <c r="D437" s="612"/>
      <c r="E437" s="612"/>
      <c r="F437" s="612"/>
      <c r="G437" s="612"/>
      <c r="H437" s="612"/>
      <c r="I437" s="612"/>
      <c r="J437" s="612"/>
      <c r="K437" s="612"/>
      <c r="L437" s="612"/>
      <c r="M437" s="667"/>
    </row>
    <row r="438" spans="1:13" x14ac:dyDescent="0.2">
      <c r="A438" s="344">
        <v>219</v>
      </c>
      <c r="B438" s="345">
        <v>43467</v>
      </c>
      <c r="C438" s="346" t="s">
        <v>1595</v>
      </c>
      <c r="D438" s="347" t="s">
        <v>1708</v>
      </c>
      <c r="E438" s="704">
        <v>47300</v>
      </c>
      <c r="F438" s="612"/>
      <c r="G438" s="612"/>
      <c r="H438" s="348">
        <v>0</v>
      </c>
      <c r="I438" s="348">
        <v>47300</v>
      </c>
      <c r="J438" s="704">
        <v>47300</v>
      </c>
      <c r="K438" s="612"/>
      <c r="L438" s="348">
        <v>0</v>
      </c>
      <c r="M438" s="349">
        <v>0</v>
      </c>
    </row>
    <row r="439" spans="1:13" x14ac:dyDescent="0.2">
      <c r="A439" s="700" t="s">
        <v>1709</v>
      </c>
      <c r="B439" s="612"/>
      <c r="C439" s="612"/>
      <c r="D439" s="612"/>
      <c r="E439" s="612"/>
      <c r="F439" s="612"/>
      <c r="G439" s="612"/>
      <c r="H439" s="612"/>
      <c r="I439" s="612"/>
      <c r="J439" s="612"/>
      <c r="K439" s="612"/>
      <c r="L439" s="612"/>
      <c r="M439" s="667"/>
    </row>
    <row r="440" spans="1:13" x14ac:dyDescent="0.2">
      <c r="A440" s="350">
        <v>220</v>
      </c>
      <c r="B440" s="351">
        <v>43467</v>
      </c>
      <c r="C440" s="352" t="s">
        <v>1574</v>
      </c>
      <c r="D440" s="353" t="s">
        <v>1710</v>
      </c>
      <c r="E440" s="702">
        <v>896</v>
      </c>
      <c r="F440" s="612"/>
      <c r="G440" s="612"/>
      <c r="H440" s="354">
        <v>0</v>
      </c>
      <c r="I440" s="354">
        <v>896</v>
      </c>
      <c r="J440" s="702">
        <v>896</v>
      </c>
      <c r="K440" s="612"/>
      <c r="L440" s="354">
        <v>0</v>
      </c>
      <c r="M440" s="355">
        <v>0</v>
      </c>
    </row>
    <row r="441" spans="1:13" x14ac:dyDescent="0.2">
      <c r="A441" s="703" t="s">
        <v>1711</v>
      </c>
      <c r="B441" s="612"/>
      <c r="C441" s="612"/>
      <c r="D441" s="612"/>
      <c r="E441" s="612"/>
      <c r="F441" s="612"/>
      <c r="G441" s="612"/>
      <c r="H441" s="612"/>
      <c r="I441" s="612"/>
      <c r="J441" s="612"/>
      <c r="K441" s="612"/>
      <c r="L441" s="612"/>
      <c r="M441" s="667"/>
    </row>
    <row r="442" spans="1:13" x14ac:dyDescent="0.2">
      <c r="A442" s="344">
        <v>221</v>
      </c>
      <c r="B442" s="345">
        <v>43467</v>
      </c>
      <c r="C442" s="346" t="s">
        <v>1586</v>
      </c>
      <c r="D442" s="347" t="s">
        <v>1712</v>
      </c>
      <c r="E442" s="704">
        <v>8069.05</v>
      </c>
      <c r="F442" s="612"/>
      <c r="G442" s="612"/>
      <c r="H442" s="348">
        <v>0</v>
      </c>
      <c r="I442" s="348">
        <v>8069.05</v>
      </c>
      <c r="J442" s="704">
        <v>8069.05</v>
      </c>
      <c r="K442" s="612"/>
      <c r="L442" s="348">
        <v>0</v>
      </c>
      <c r="M442" s="349">
        <v>0</v>
      </c>
    </row>
    <row r="443" spans="1:13" x14ac:dyDescent="0.2">
      <c r="A443" s="700" t="s">
        <v>1713</v>
      </c>
      <c r="B443" s="612"/>
      <c r="C443" s="612"/>
      <c r="D443" s="612"/>
      <c r="E443" s="612"/>
      <c r="F443" s="612"/>
      <c r="G443" s="612"/>
      <c r="H443" s="612"/>
      <c r="I443" s="612"/>
      <c r="J443" s="612"/>
      <c r="K443" s="612"/>
      <c r="L443" s="612"/>
      <c r="M443" s="667"/>
    </row>
    <row r="444" spans="1:13" x14ac:dyDescent="0.2">
      <c r="A444" s="350">
        <v>222</v>
      </c>
      <c r="B444" s="351">
        <v>43467</v>
      </c>
      <c r="C444" s="352" t="s">
        <v>1714</v>
      </c>
      <c r="D444" s="353" t="s">
        <v>1715</v>
      </c>
      <c r="E444" s="702">
        <v>2231.21</v>
      </c>
      <c r="F444" s="612"/>
      <c r="G444" s="612"/>
      <c r="H444" s="354">
        <v>0</v>
      </c>
      <c r="I444" s="354">
        <v>2231.21</v>
      </c>
      <c r="J444" s="702">
        <v>2231.21</v>
      </c>
      <c r="K444" s="612"/>
      <c r="L444" s="354">
        <v>0</v>
      </c>
      <c r="M444" s="355">
        <v>0</v>
      </c>
    </row>
    <row r="445" spans="1:13" x14ac:dyDescent="0.2">
      <c r="A445" s="703" t="s">
        <v>1716</v>
      </c>
      <c r="B445" s="612"/>
      <c r="C445" s="612"/>
      <c r="D445" s="612"/>
      <c r="E445" s="612"/>
      <c r="F445" s="612"/>
      <c r="G445" s="612"/>
      <c r="H445" s="612"/>
      <c r="I445" s="612"/>
      <c r="J445" s="612"/>
      <c r="K445" s="612"/>
      <c r="L445" s="612"/>
      <c r="M445" s="667"/>
    </row>
    <row r="446" spans="1:13" x14ac:dyDescent="0.2">
      <c r="A446" s="344">
        <v>223</v>
      </c>
      <c r="B446" s="345">
        <v>43467</v>
      </c>
      <c r="C446" s="346" t="s">
        <v>1714</v>
      </c>
      <c r="D446" s="347" t="s">
        <v>1717</v>
      </c>
      <c r="E446" s="704">
        <v>1700.66</v>
      </c>
      <c r="F446" s="612"/>
      <c r="G446" s="612"/>
      <c r="H446" s="348">
        <v>0</v>
      </c>
      <c r="I446" s="348">
        <v>1700.66</v>
      </c>
      <c r="J446" s="704">
        <v>1700.66</v>
      </c>
      <c r="K446" s="612"/>
      <c r="L446" s="348">
        <v>0</v>
      </c>
      <c r="M446" s="349">
        <v>0</v>
      </c>
    </row>
    <row r="447" spans="1:13" x14ac:dyDescent="0.2">
      <c r="A447" s="700" t="s">
        <v>1716</v>
      </c>
      <c r="B447" s="612"/>
      <c r="C447" s="612"/>
      <c r="D447" s="612"/>
      <c r="E447" s="612"/>
      <c r="F447" s="612"/>
      <c r="G447" s="612"/>
      <c r="H447" s="612"/>
      <c r="I447" s="612"/>
      <c r="J447" s="612"/>
      <c r="K447" s="612"/>
      <c r="L447" s="612"/>
      <c r="M447" s="667"/>
    </row>
    <row r="448" spans="1:13" x14ac:dyDescent="0.2">
      <c r="A448" s="350">
        <v>224</v>
      </c>
      <c r="B448" s="351">
        <v>43467</v>
      </c>
      <c r="C448" s="352" t="s">
        <v>1714</v>
      </c>
      <c r="D448" s="353" t="s">
        <v>1718</v>
      </c>
      <c r="E448" s="702">
        <v>1413.7</v>
      </c>
      <c r="F448" s="612"/>
      <c r="G448" s="612"/>
      <c r="H448" s="354">
        <v>0</v>
      </c>
      <c r="I448" s="354">
        <v>1413.7</v>
      </c>
      <c r="J448" s="702">
        <v>1413.7</v>
      </c>
      <c r="K448" s="612"/>
      <c r="L448" s="354">
        <v>0</v>
      </c>
      <c r="M448" s="355">
        <v>0</v>
      </c>
    </row>
    <row r="449" spans="1:13" x14ac:dyDescent="0.2">
      <c r="A449" s="703" t="s">
        <v>1716</v>
      </c>
      <c r="B449" s="612"/>
      <c r="C449" s="612"/>
      <c r="D449" s="612"/>
      <c r="E449" s="612"/>
      <c r="F449" s="612"/>
      <c r="G449" s="612"/>
      <c r="H449" s="612"/>
      <c r="I449" s="612"/>
      <c r="J449" s="612"/>
      <c r="K449" s="612"/>
      <c r="L449" s="612"/>
      <c r="M449" s="667"/>
    </row>
    <row r="450" spans="1:13" x14ac:dyDescent="0.2">
      <c r="A450" s="344">
        <v>225</v>
      </c>
      <c r="B450" s="345">
        <v>43467</v>
      </c>
      <c r="C450" s="346" t="s">
        <v>1714</v>
      </c>
      <c r="D450" s="347" t="s">
        <v>1719</v>
      </c>
      <c r="E450" s="704">
        <v>7250</v>
      </c>
      <c r="F450" s="612"/>
      <c r="G450" s="612"/>
      <c r="H450" s="348">
        <v>0</v>
      </c>
      <c r="I450" s="348">
        <v>7250</v>
      </c>
      <c r="J450" s="704">
        <v>7250</v>
      </c>
      <c r="K450" s="612"/>
      <c r="L450" s="348">
        <v>0</v>
      </c>
      <c r="M450" s="349">
        <v>0</v>
      </c>
    </row>
    <row r="451" spans="1:13" x14ac:dyDescent="0.2">
      <c r="A451" s="700" t="s">
        <v>1716</v>
      </c>
      <c r="B451" s="612"/>
      <c r="C451" s="612"/>
      <c r="D451" s="612"/>
      <c r="E451" s="612"/>
      <c r="F451" s="612"/>
      <c r="G451" s="612"/>
      <c r="H451" s="612"/>
      <c r="I451" s="612"/>
      <c r="J451" s="612"/>
      <c r="K451" s="612"/>
      <c r="L451" s="612"/>
      <c r="M451" s="667"/>
    </row>
    <row r="452" spans="1:13" x14ac:dyDescent="0.2">
      <c r="A452" s="350">
        <v>226</v>
      </c>
      <c r="B452" s="351">
        <v>43467</v>
      </c>
      <c r="C452" s="352" t="s">
        <v>1720</v>
      </c>
      <c r="D452" s="353" t="s">
        <v>1721</v>
      </c>
      <c r="E452" s="702">
        <v>2066515.35</v>
      </c>
      <c r="F452" s="612"/>
      <c r="G452" s="612"/>
      <c r="H452" s="354">
        <v>85.67</v>
      </c>
      <c r="I452" s="354">
        <v>2066515.35</v>
      </c>
      <c r="J452" s="702">
        <v>2066515.35</v>
      </c>
      <c r="K452" s="612"/>
      <c r="L452" s="354">
        <v>0</v>
      </c>
      <c r="M452" s="355">
        <v>0</v>
      </c>
    </row>
    <row r="453" spans="1:13" x14ac:dyDescent="0.2">
      <c r="A453" s="703" t="s">
        <v>1722</v>
      </c>
      <c r="B453" s="612"/>
      <c r="C453" s="612"/>
      <c r="D453" s="612"/>
      <c r="E453" s="612"/>
      <c r="F453" s="612"/>
      <c r="G453" s="612"/>
      <c r="H453" s="612"/>
      <c r="I453" s="612"/>
      <c r="J453" s="612"/>
      <c r="K453" s="612"/>
      <c r="L453" s="612"/>
      <c r="M453" s="667"/>
    </row>
    <row r="454" spans="1:13" x14ac:dyDescent="0.2">
      <c r="A454" s="344">
        <v>227</v>
      </c>
      <c r="B454" s="345">
        <v>43467</v>
      </c>
      <c r="C454" s="346" t="s">
        <v>1560</v>
      </c>
      <c r="D454" s="347" t="s">
        <v>1723</v>
      </c>
      <c r="E454" s="704">
        <v>623400.56999999995</v>
      </c>
      <c r="F454" s="612"/>
      <c r="G454" s="612"/>
      <c r="H454" s="348">
        <v>486983.43</v>
      </c>
      <c r="I454" s="348">
        <v>623400.56999999995</v>
      </c>
      <c r="J454" s="704">
        <v>623400.56999999995</v>
      </c>
      <c r="K454" s="612"/>
      <c r="L454" s="348">
        <v>0</v>
      </c>
      <c r="M454" s="349">
        <v>0</v>
      </c>
    </row>
    <row r="455" spans="1:13" x14ac:dyDescent="0.2">
      <c r="A455" s="700" t="s">
        <v>1724</v>
      </c>
      <c r="B455" s="612"/>
      <c r="C455" s="612"/>
      <c r="D455" s="612"/>
      <c r="E455" s="612"/>
      <c r="F455" s="612"/>
      <c r="G455" s="612"/>
      <c r="H455" s="612"/>
      <c r="I455" s="612"/>
      <c r="J455" s="612"/>
      <c r="K455" s="612"/>
      <c r="L455" s="612"/>
      <c r="M455" s="667"/>
    </row>
    <row r="456" spans="1:13" x14ac:dyDescent="0.2">
      <c r="A456" s="350">
        <v>228</v>
      </c>
      <c r="B456" s="351">
        <v>43467</v>
      </c>
      <c r="C456" s="352" t="s">
        <v>1725</v>
      </c>
      <c r="D456" s="353" t="s">
        <v>1726</v>
      </c>
      <c r="E456" s="702">
        <v>1175.4100000000001</v>
      </c>
      <c r="F456" s="612"/>
      <c r="G456" s="612"/>
      <c r="H456" s="354">
        <v>0</v>
      </c>
      <c r="I456" s="354">
        <v>1175.4100000000001</v>
      </c>
      <c r="J456" s="702">
        <v>1175.4100000000001</v>
      </c>
      <c r="K456" s="612"/>
      <c r="L456" s="354">
        <v>0</v>
      </c>
      <c r="M456" s="355">
        <v>0</v>
      </c>
    </row>
    <row r="457" spans="1:13" x14ac:dyDescent="0.2">
      <c r="A457" s="703" t="s">
        <v>1727</v>
      </c>
      <c r="B457" s="612"/>
      <c r="C457" s="612"/>
      <c r="D457" s="612"/>
      <c r="E457" s="612"/>
      <c r="F457" s="612"/>
      <c r="G457" s="612"/>
      <c r="H457" s="612"/>
      <c r="I457" s="612"/>
      <c r="J457" s="612"/>
      <c r="K457" s="612"/>
      <c r="L457" s="612"/>
      <c r="M457" s="667"/>
    </row>
    <row r="458" spans="1:13" x14ac:dyDescent="0.2">
      <c r="A458" s="344">
        <v>229</v>
      </c>
      <c r="B458" s="345">
        <v>43467</v>
      </c>
      <c r="C458" s="346" t="s">
        <v>1728</v>
      </c>
      <c r="D458" s="347" t="s">
        <v>1729</v>
      </c>
      <c r="E458" s="704">
        <v>1228.95</v>
      </c>
      <c r="F458" s="612"/>
      <c r="G458" s="612"/>
      <c r="H458" s="348">
        <v>0</v>
      </c>
      <c r="I458" s="348">
        <v>1228.95</v>
      </c>
      <c r="J458" s="704">
        <v>1228.95</v>
      </c>
      <c r="K458" s="612"/>
      <c r="L458" s="348">
        <v>0</v>
      </c>
      <c r="M458" s="349">
        <v>0</v>
      </c>
    </row>
    <row r="459" spans="1:13" x14ac:dyDescent="0.2">
      <c r="A459" s="700" t="s">
        <v>1730</v>
      </c>
      <c r="B459" s="612"/>
      <c r="C459" s="612"/>
      <c r="D459" s="612"/>
      <c r="E459" s="612"/>
      <c r="F459" s="612"/>
      <c r="G459" s="612"/>
      <c r="H459" s="612"/>
      <c r="I459" s="612"/>
      <c r="J459" s="612"/>
      <c r="K459" s="612"/>
      <c r="L459" s="612"/>
      <c r="M459" s="667"/>
    </row>
    <row r="460" spans="1:13" x14ac:dyDescent="0.2">
      <c r="A460" s="350">
        <v>230</v>
      </c>
      <c r="B460" s="351">
        <v>43467</v>
      </c>
      <c r="C460" s="352" t="s">
        <v>1731</v>
      </c>
      <c r="D460" s="353" t="s">
        <v>1732</v>
      </c>
      <c r="E460" s="702">
        <v>375</v>
      </c>
      <c r="F460" s="612"/>
      <c r="G460" s="612"/>
      <c r="H460" s="354">
        <v>375</v>
      </c>
      <c r="I460" s="354">
        <v>375</v>
      </c>
      <c r="J460" s="702">
        <v>375</v>
      </c>
      <c r="K460" s="612"/>
      <c r="L460" s="354">
        <v>0</v>
      </c>
      <c r="M460" s="355">
        <v>0</v>
      </c>
    </row>
    <row r="461" spans="1:13" x14ac:dyDescent="0.2">
      <c r="A461" s="703" t="s">
        <v>1733</v>
      </c>
      <c r="B461" s="612"/>
      <c r="C461" s="612"/>
      <c r="D461" s="612"/>
      <c r="E461" s="612"/>
      <c r="F461" s="612"/>
      <c r="G461" s="612"/>
      <c r="H461" s="612"/>
      <c r="I461" s="612"/>
      <c r="J461" s="612"/>
      <c r="K461" s="612"/>
      <c r="L461" s="612"/>
      <c r="M461" s="667"/>
    </row>
    <row r="462" spans="1:13" x14ac:dyDescent="0.2">
      <c r="A462" s="344">
        <v>231</v>
      </c>
      <c r="B462" s="345">
        <v>43467</v>
      </c>
      <c r="C462" s="346" t="s">
        <v>1731</v>
      </c>
      <c r="D462" s="347" t="s">
        <v>1734</v>
      </c>
      <c r="E462" s="704">
        <v>750</v>
      </c>
      <c r="F462" s="612"/>
      <c r="G462" s="612"/>
      <c r="H462" s="348">
        <v>0</v>
      </c>
      <c r="I462" s="348">
        <v>750</v>
      </c>
      <c r="J462" s="704">
        <v>750</v>
      </c>
      <c r="K462" s="612"/>
      <c r="L462" s="348">
        <v>0</v>
      </c>
      <c r="M462" s="349">
        <v>0</v>
      </c>
    </row>
    <row r="463" spans="1:13" x14ac:dyDescent="0.2">
      <c r="A463" s="700" t="s">
        <v>1735</v>
      </c>
      <c r="B463" s="612"/>
      <c r="C463" s="612"/>
      <c r="D463" s="612"/>
      <c r="E463" s="612"/>
      <c r="F463" s="612"/>
      <c r="G463" s="612"/>
      <c r="H463" s="612"/>
      <c r="I463" s="612"/>
      <c r="J463" s="612"/>
      <c r="K463" s="612"/>
      <c r="L463" s="612"/>
      <c r="M463" s="667"/>
    </row>
    <row r="464" spans="1:13" x14ac:dyDescent="0.2">
      <c r="A464" s="350">
        <v>232</v>
      </c>
      <c r="B464" s="351">
        <v>43467</v>
      </c>
      <c r="C464" s="352" t="s">
        <v>1731</v>
      </c>
      <c r="D464" s="353" t="s">
        <v>1736</v>
      </c>
      <c r="E464" s="702">
        <v>1575</v>
      </c>
      <c r="F464" s="612"/>
      <c r="G464" s="612"/>
      <c r="H464" s="354">
        <v>0</v>
      </c>
      <c r="I464" s="354">
        <v>1575</v>
      </c>
      <c r="J464" s="702">
        <v>1575</v>
      </c>
      <c r="K464" s="612"/>
      <c r="L464" s="354">
        <v>0</v>
      </c>
      <c r="M464" s="355">
        <v>0</v>
      </c>
    </row>
    <row r="465" spans="1:13" x14ac:dyDescent="0.2">
      <c r="A465" s="703" t="s">
        <v>1737</v>
      </c>
      <c r="B465" s="612"/>
      <c r="C465" s="612"/>
      <c r="D465" s="612"/>
      <c r="E465" s="612"/>
      <c r="F465" s="612"/>
      <c r="G465" s="612"/>
      <c r="H465" s="612"/>
      <c r="I465" s="612"/>
      <c r="J465" s="612"/>
      <c r="K465" s="612"/>
      <c r="L465" s="612"/>
      <c r="M465" s="667"/>
    </row>
    <row r="466" spans="1:13" x14ac:dyDescent="0.2">
      <c r="A466" s="344">
        <v>233</v>
      </c>
      <c r="B466" s="345">
        <v>43467</v>
      </c>
      <c r="C466" s="346" t="s">
        <v>1731</v>
      </c>
      <c r="D466" s="347" t="s">
        <v>1738</v>
      </c>
      <c r="E466" s="704">
        <v>1200</v>
      </c>
      <c r="F466" s="612"/>
      <c r="G466" s="612"/>
      <c r="H466" s="348">
        <v>0</v>
      </c>
      <c r="I466" s="348">
        <v>1200</v>
      </c>
      <c r="J466" s="704">
        <v>1200</v>
      </c>
      <c r="K466" s="612"/>
      <c r="L466" s="348">
        <v>0</v>
      </c>
      <c r="M466" s="349">
        <v>0</v>
      </c>
    </row>
    <row r="467" spans="1:13" x14ac:dyDescent="0.2">
      <c r="A467" s="700" t="s">
        <v>1739</v>
      </c>
      <c r="B467" s="612"/>
      <c r="C467" s="612"/>
      <c r="D467" s="612"/>
      <c r="E467" s="612"/>
      <c r="F467" s="612"/>
      <c r="G467" s="612"/>
      <c r="H467" s="612"/>
      <c r="I467" s="612"/>
      <c r="J467" s="612"/>
      <c r="K467" s="612"/>
      <c r="L467" s="612"/>
      <c r="M467" s="667"/>
    </row>
    <row r="468" spans="1:13" x14ac:dyDescent="0.2">
      <c r="A468" s="350">
        <v>234</v>
      </c>
      <c r="B468" s="351">
        <v>43467</v>
      </c>
      <c r="C468" s="352" t="s">
        <v>1539</v>
      </c>
      <c r="D468" s="353" t="s">
        <v>1543</v>
      </c>
      <c r="E468" s="702">
        <v>0</v>
      </c>
      <c r="F468" s="612"/>
      <c r="G468" s="612"/>
      <c r="H468" s="354">
        <v>55</v>
      </c>
      <c r="I468" s="354">
        <v>0</v>
      </c>
      <c r="J468" s="702">
        <v>0</v>
      </c>
      <c r="K468" s="612"/>
      <c r="L468" s="354">
        <v>0</v>
      </c>
      <c r="M468" s="355">
        <v>0</v>
      </c>
    </row>
    <row r="469" spans="1:13" x14ac:dyDescent="0.2">
      <c r="A469" s="703" t="s">
        <v>1740</v>
      </c>
      <c r="B469" s="612"/>
      <c r="C469" s="612"/>
      <c r="D469" s="612"/>
      <c r="E469" s="612"/>
      <c r="F469" s="612"/>
      <c r="G469" s="612"/>
      <c r="H469" s="612"/>
      <c r="I469" s="612"/>
      <c r="J469" s="612"/>
      <c r="K469" s="612"/>
      <c r="L469" s="612"/>
      <c r="M469" s="667"/>
    </row>
    <row r="470" spans="1:13" x14ac:dyDescent="0.2">
      <c r="A470" s="344">
        <v>235</v>
      </c>
      <c r="B470" s="345">
        <v>43467</v>
      </c>
      <c r="C470" s="346" t="s">
        <v>1539</v>
      </c>
      <c r="D470" s="347" t="s">
        <v>1544</v>
      </c>
      <c r="E470" s="704">
        <v>681</v>
      </c>
      <c r="F470" s="612"/>
      <c r="G470" s="612"/>
      <c r="H470" s="348">
        <v>0</v>
      </c>
      <c r="I470" s="348">
        <v>681</v>
      </c>
      <c r="J470" s="704">
        <v>681</v>
      </c>
      <c r="K470" s="612"/>
      <c r="L470" s="348">
        <v>0</v>
      </c>
      <c r="M470" s="349">
        <v>0</v>
      </c>
    </row>
    <row r="471" spans="1:13" x14ac:dyDescent="0.2">
      <c r="A471" s="700" t="s">
        <v>1741</v>
      </c>
      <c r="B471" s="612"/>
      <c r="C471" s="612"/>
      <c r="D471" s="612"/>
      <c r="E471" s="612"/>
      <c r="F471" s="612"/>
      <c r="G471" s="612"/>
      <c r="H471" s="612"/>
      <c r="I471" s="612"/>
      <c r="J471" s="612"/>
      <c r="K471" s="612"/>
      <c r="L471" s="612"/>
      <c r="M471" s="667"/>
    </row>
    <row r="472" spans="1:13" x14ac:dyDescent="0.2">
      <c r="A472" s="350">
        <v>236</v>
      </c>
      <c r="B472" s="351">
        <v>43467</v>
      </c>
      <c r="C472" s="352" t="s">
        <v>1539</v>
      </c>
      <c r="D472" s="353" t="s">
        <v>1546</v>
      </c>
      <c r="E472" s="702">
        <v>269</v>
      </c>
      <c r="F472" s="612"/>
      <c r="G472" s="612"/>
      <c r="H472" s="354">
        <v>0</v>
      </c>
      <c r="I472" s="354">
        <v>269</v>
      </c>
      <c r="J472" s="702">
        <v>269</v>
      </c>
      <c r="K472" s="612"/>
      <c r="L472" s="354">
        <v>0</v>
      </c>
      <c r="M472" s="355">
        <v>0</v>
      </c>
    </row>
    <row r="473" spans="1:13" x14ac:dyDescent="0.2">
      <c r="A473" s="703" t="s">
        <v>1742</v>
      </c>
      <c r="B473" s="612"/>
      <c r="C473" s="612"/>
      <c r="D473" s="612"/>
      <c r="E473" s="612"/>
      <c r="F473" s="612"/>
      <c r="G473" s="612"/>
      <c r="H473" s="612"/>
      <c r="I473" s="612"/>
      <c r="J473" s="612"/>
      <c r="K473" s="612"/>
      <c r="L473" s="612"/>
      <c r="M473" s="667"/>
    </row>
    <row r="474" spans="1:13" x14ac:dyDescent="0.2">
      <c r="A474" s="344">
        <v>237</v>
      </c>
      <c r="B474" s="345">
        <v>43467</v>
      </c>
      <c r="C474" s="346" t="s">
        <v>1539</v>
      </c>
      <c r="D474" s="347" t="s">
        <v>1543</v>
      </c>
      <c r="E474" s="704">
        <v>336</v>
      </c>
      <c r="F474" s="612"/>
      <c r="G474" s="612"/>
      <c r="H474" s="348">
        <v>0</v>
      </c>
      <c r="I474" s="348">
        <v>336</v>
      </c>
      <c r="J474" s="704">
        <v>336</v>
      </c>
      <c r="K474" s="612"/>
      <c r="L474" s="348">
        <v>0</v>
      </c>
      <c r="M474" s="349">
        <v>0</v>
      </c>
    </row>
    <row r="475" spans="1:13" x14ac:dyDescent="0.2">
      <c r="A475" s="700" t="s">
        <v>1743</v>
      </c>
      <c r="B475" s="612"/>
      <c r="C475" s="612"/>
      <c r="D475" s="612"/>
      <c r="E475" s="612"/>
      <c r="F475" s="612"/>
      <c r="G475" s="612"/>
      <c r="H475" s="612"/>
      <c r="I475" s="612"/>
      <c r="J475" s="612"/>
      <c r="K475" s="612"/>
      <c r="L475" s="612"/>
      <c r="M475" s="667"/>
    </row>
    <row r="476" spans="1:13" x14ac:dyDescent="0.2">
      <c r="A476" s="350">
        <v>238</v>
      </c>
      <c r="B476" s="351">
        <v>43467</v>
      </c>
      <c r="C476" s="352" t="s">
        <v>1539</v>
      </c>
      <c r="D476" s="353" t="s">
        <v>1540</v>
      </c>
      <c r="E476" s="702">
        <v>1200</v>
      </c>
      <c r="F476" s="612"/>
      <c r="G476" s="612"/>
      <c r="H476" s="354">
        <v>0</v>
      </c>
      <c r="I476" s="354">
        <v>1200</v>
      </c>
      <c r="J476" s="702">
        <v>1200</v>
      </c>
      <c r="K476" s="612"/>
      <c r="L476" s="354">
        <v>0</v>
      </c>
      <c r="M476" s="355">
        <v>0</v>
      </c>
    </row>
    <row r="477" spans="1:13" x14ac:dyDescent="0.2">
      <c r="A477" s="703" t="s">
        <v>1744</v>
      </c>
      <c r="B477" s="612"/>
      <c r="C477" s="612"/>
      <c r="D477" s="612"/>
      <c r="E477" s="612"/>
      <c r="F477" s="612"/>
      <c r="G477" s="612"/>
      <c r="H477" s="612"/>
      <c r="I477" s="612"/>
      <c r="J477" s="612"/>
      <c r="K477" s="612"/>
      <c r="L477" s="612"/>
      <c r="M477" s="667"/>
    </row>
    <row r="478" spans="1:13" x14ac:dyDescent="0.2">
      <c r="A478" s="344">
        <v>239</v>
      </c>
      <c r="B478" s="345">
        <v>43467</v>
      </c>
      <c r="C478" s="346" t="s">
        <v>1495</v>
      </c>
      <c r="D478" s="347" t="s">
        <v>1729</v>
      </c>
      <c r="E478" s="704">
        <v>460</v>
      </c>
      <c r="F478" s="612"/>
      <c r="G478" s="612"/>
      <c r="H478" s="348">
        <v>0</v>
      </c>
      <c r="I478" s="348">
        <v>460</v>
      </c>
      <c r="J478" s="704">
        <v>460</v>
      </c>
      <c r="K478" s="612"/>
      <c r="L478" s="348">
        <v>0</v>
      </c>
      <c r="M478" s="349">
        <v>0</v>
      </c>
    </row>
    <row r="479" spans="1:13" x14ac:dyDescent="0.2">
      <c r="A479" s="700" t="s">
        <v>1745</v>
      </c>
      <c r="B479" s="612"/>
      <c r="C479" s="612"/>
      <c r="D479" s="612"/>
      <c r="E479" s="612"/>
      <c r="F479" s="612"/>
      <c r="G479" s="612"/>
      <c r="H479" s="612"/>
      <c r="I479" s="612"/>
      <c r="J479" s="612"/>
      <c r="K479" s="612"/>
      <c r="L479" s="612"/>
      <c r="M479" s="667"/>
    </row>
    <row r="480" spans="1:13" x14ac:dyDescent="0.2">
      <c r="A480" s="350">
        <v>240</v>
      </c>
      <c r="B480" s="351">
        <v>43467</v>
      </c>
      <c r="C480" s="352" t="s">
        <v>1746</v>
      </c>
      <c r="D480" s="353" t="s">
        <v>1729</v>
      </c>
      <c r="E480" s="702">
        <v>450</v>
      </c>
      <c r="F480" s="612"/>
      <c r="G480" s="612"/>
      <c r="H480" s="354">
        <v>0</v>
      </c>
      <c r="I480" s="354">
        <v>270.02</v>
      </c>
      <c r="J480" s="702">
        <v>270.02</v>
      </c>
      <c r="K480" s="612"/>
      <c r="L480" s="354">
        <v>0</v>
      </c>
      <c r="M480" s="355">
        <v>179.98</v>
      </c>
    </row>
    <row r="481" spans="1:13" x14ac:dyDescent="0.2">
      <c r="A481" s="703" t="s">
        <v>1747</v>
      </c>
      <c r="B481" s="612"/>
      <c r="C481" s="612"/>
      <c r="D481" s="612"/>
      <c r="E481" s="612"/>
      <c r="F481" s="612"/>
      <c r="G481" s="612"/>
      <c r="H481" s="612"/>
      <c r="I481" s="612"/>
      <c r="J481" s="612"/>
      <c r="K481" s="612"/>
      <c r="L481" s="612"/>
      <c r="M481" s="667"/>
    </row>
    <row r="482" spans="1:13" x14ac:dyDescent="0.2">
      <c r="A482" s="344">
        <v>241</v>
      </c>
      <c r="B482" s="345">
        <v>43467</v>
      </c>
      <c r="C482" s="346" t="s">
        <v>1539</v>
      </c>
      <c r="D482" s="347" t="s">
        <v>1699</v>
      </c>
      <c r="E482" s="704">
        <v>238</v>
      </c>
      <c r="F482" s="612"/>
      <c r="G482" s="612"/>
      <c r="H482" s="348">
        <v>0</v>
      </c>
      <c r="I482" s="348">
        <v>238</v>
      </c>
      <c r="J482" s="704">
        <v>238</v>
      </c>
      <c r="K482" s="612"/>
      <c r="L482" s="348">
        <v>0</v>
      </c>
      <c r="M482" s="349">
        <v>0</v>
      </c>
    </row>
    <row r="483" spans="1:13" x14ac:dyDescent="0.2">
      <c r="A483" s="700" t="s">
        <v>1748</v>
      </c>
      <c r="B483" s="612"/>
      <c r="C483" s="612"/>
      <c r="D483" s="612"/>
      <c r="E483" s="612"/>
      <c r="F483" s="612"/>
      <c r="G483" s="612"/>
      <c r="H483" s="612"/>
      <c r="I483" s="612"/>
      <c r="J483" s="612"/>
      <c r="K483" s="612"/>
      <c r="L483" s="612"/>
      <c r="M483" s="667"/>
    </row>
    <row r="484" spans="1:13" x14ac:dyDescent="0.2">
      <c r="A484" s="350">
        <v>242</v>
      </c>
      <c r="B484" s="351">
        <v>43467</v>
      </c>
      <c r="C484" s="352" t="s">
        <v>1539</v>
      </c>
      <c r="D484" s="353" t="s">
        <v>1548</v>
      </c>
      <c r="E484" s="702">
        <v>5480.48</v>
      </c>
      <c r="F484" s="612"/>
      <c r="G484" s="612"/>
      <c r="H484" s="354">
        <v>23.52</v>
      </c>
      <c r="I484" s="354">
        <v>5480.48</v>
      </c>
      <c r="J484" s="702">
        <v>5480.48</v>
      </c>
      <c r="K484" s="612"/>
      <c r="L484" s="354">
        <v>0</v>
      </c>
      <c r="M484" s="355">
        <v>0</v>
      </c>
    </row>
    <row r="485" spans="1:13" x14ac:dyDescent="0.2">
      <c r="A485" s="703" t="s">
        <v>1749</v>
      </c>
      <c r="B485" s="612"/>
      <c r="C485" s="612"/>
      <c r="D485" s="612"/>
      <c r="E485" s="612"/>
      <c r="F485" s="612"/>
      <c r="G485" s="612"/>
      <c r="H485" s="612"/>
      <c r="I485" s="612"/>
      <c r="J485" s="612"/>
      <c r="K485" s="612"/>
      <c r="L485" s="612"/>
      <c r="M485" s="667"/>
    </row>
    <row r="486" spans="1:13" x14ac:dyDescent="0.2">
      <c r="A486" s="344">
        <v>243</v>
      </c>
      <c r="B486" s="345">
        <v>43467</v>
      </c>
      <c r="C486" s="346" t="s">
        <v>1539</v>
      </c>
      <c r="D486" s="347" t="s">
        <v>1548</v>
      </c>
      <c r="E486" s="704">
        <v>320</v>
      </c>
      <c r="F486" s="612"/>
      <c r="G486" s="612"/>
      <c r="H486" s="348">
        <v>0</v>
      </c>
      <c r="I486" s="348">
        <v>320</v>
      </c>
      <c r="J486" s="704">
        <v>320</v>
      </c>
      <c r="K486" s="612"/>
      <c r="L486" s="348">
        <v>0</v>
      </c>
      <c r="M486" s="349">
        <v>0</v>
      </c>
    </row>
    <row r="487" spans="1:13" x14ac:dyDescent="0.2">
      <c r="A487" s="700" t="s">
        <v>1750</v>
      </c>
      <c r="B487" s="612"/>
      <c r="C487" s="612"/>
      <c r="D487" s="612"/>
      <c r="E487" s="612"/>
      <c r="F487" s="612"/>
      <c r="G487" s="612"/>
      <c r="H487" s="612"/>
      <c r="I487" s="612"/>
      <c r="J487" s="612"/>
      <c r="K487" s="612"/>
      <c r="L487" s="612"/>
      <c r="M487" s="667"/>
    </row>
    <row r="488" spans="1:13" x14ac:dyDescent="0.2">
      <c r="A488" s="350">
        <v>244</v>
      </c>
      <c r="B488" s="351">
        <v>43467</v>
      </c>
      <c r="C488" s="352" t="s">
        <v>1539</v>
      </c>
      <c r="D488" s="353" t="s">
        <v>1751</v>
      </c>
      <c r="E488" s="702">
        <v>730</v>
      </c>
      <c r="F488" s="612"/>
      <c r="G488" s="612"/>
      <c r="H488" s="354">
        <v>0</v>
      </c>
      <c r="I488" s="354">
        <v>730</v>
      </c>
      <c r="J488" s="702">
        <v>730</v>
      </c>
      <c r="K488" s="612"/>
      <c r="L488" s="354">
        <v>0</v>
      </c>
      <c r="M488" s="355">
        <v>0</v>
      </c>
    </row>
    <row r="489" spans="1:13" x14ac:dyDescent="0.2">
      <c r="A489" s="703" t="s">
        <v>1752</v>
      </c>
      <c r="B489" s="612"/>
      <c r="C489" s="612"/>
      <c r="D489" s="612"/>
      <c r="E489" s="612"/>
      <c r="F489" s="612"/>
      <c r="G489" s="612"/>
      <c r="H489" s="612"/>
      <c r="I489" s="612"/>
      <c r="J489" s="612"/>
      <c r="K489" s="612"/>
      <c r="L489" s="612"/>
      <c r="M489" s="667"/>
    </row>
    <row r="490" spans="1:13" x14ac:dyDescent="0.2">
      <c r="A490" s="344">
        <v>245</v>
      </c>
      <c r="B490" s="345">
        <v>43467</v>
      </c>
      <c r="C490" s="346" t="s">
        <v>1539</v>
      </c>
      <c r="D490" s="347" t="s">
        <v>1753</v>
      </c>
      <c r="E490" s="704">
        <v>2910</v>
      </c>
      <c r="F490" s="612"/>
      <c r="G490" s="612"/>
      <c r="H490" s="348">
        <v>0</v>
      </c>
      <c r="I490" s="348">
        <v>2910</v>
      </c>
      <c r="J490" s="704">
        <v>2910</v>
      </c>
      <c r="K490" s="612"/>
      <c r="L490" s="348">
        <v>0</v>
      </c>
      <c r="M490" s="349">
        <v>0</v>
      </c>
    </row>
    <row r="491" spans="1:13" x14ac:dyDescent="0.2">
      <c r="A491" s="700" t="s">
        <v>1754</v>
      </c>
      <c r="B491" s="612"/>
      <c r="C491" s="612"/>
      <c r="D491" s="612"/>
      <c r="E491" s="612"/>
      <c r="F491" s="612"/>
      <c r="G491" s="612"/>
      <c r="H491" s="612"/>
      <c r="I491" s="612"/>
      <c r="J491" s="612"/>
      <c r="K491" s="612"/>
      <c r="L491" s="612"/>
      <c r="M491" s="667"/>
    </row>
    <row r="492" spans="1:13" x14ac:dyDescent="0.2">
      <c r="A492" s="350">
        <v>246</v>
      </c>
      <c r="B492" s="351">
        <v>43467</v>
      </c>
      <c r="C492" s="352" t="s">
        <v>1539</v>
      </c>
      <c r="D492" s="353" t="s">
        <v>1706</v>
      </c>
      <c r="E492" s="702">
        <v>1004</v>
      </c>
      <c r="F492" s="612"/>
      <c r="G492" s="612"/>
      <c r="H492" s="354">
        <v>0</v>
      </c>
      <c r="I492" s="354">
        <v>1004</v>
      </c>
      <c r="J492" s="702">
        <v>1004</v>
      </c>
      <c r="K492" s="612"/>
      <c r="L492" s="354">
        <v>0</v>
      </c>
      <c r="M492" s="355">
        <v>0</v>
      </c>
    </row>
    <row r="493" spans="1:13" x14ac:dyDescent="0.2">
      <c r="A493" s="703" t="s">
        <v>1755</v>
      </c>
      <c r="B493" s="612"/>
      <c r="C493" s="612"/>
      <c r="D493" s="612"/>
      <c r="E493" s="612"/>
      <c r="F493" s="612"/>
      <c r="G493" s="612"/>
      <c r="H493" s="612"/>
      <c r="I493" s="612"/>
      <c r="J493" s="612"/>
      <c r="K493" s="612"/>
      <c r="L493" s="612"/>
      <c r="M493" s="667"/>
    </row>
    <row r="494" spans="1:13" x14ac:dyDescent="0.2">
      <c r="A494" s="344">
        <v>247</v>
      </c>
      <c r="B494" s="345">
        <v>43467</v>
      </c>
      <c r="C494" s="346" t="s">
        <v>1756</v>
      </c>
      <c r="D494" s="347" t="s">
        <v>1757</v>
      </c>
      <c r="E494" s="704">
        <v>82367</v>
      </c>
      <c r="F494" s="612"/>
      <c r="G494" s="612"/>
      <c r="H494" s="348">
        <v>0</v>
      </c>
      <c r="I494" s="348">
        <v>82367</v>
      </c>
      <c r="J494" s="704">
        <v>82367</v>
      </c>
      <c r="K494" s="612"/>
      <c r="L494" s="348">
        <v>0</v>
      </c>
      <c r="M494" s="349">
        <v>0</v>
      </c>
    </row>
    <row r="495" spans="1:13" x14ac:dyDescent="0.2">
      <c r="A495" s="700" t="s">
        <v>1758</v>
      </c>
      <c r="B495" s="612"/>
      <c r="C495" s="612"/>
      <c r="D495" s="612"/>
      <c r="E495" s="612"/>
      <c r="F495" s="612"/>
      <c r="G495" s="612"/>
      <c r="H495" s="612"/>
      <c r="I495" s="612"/>
      <c r="J495" s="612"/>
      <c r="K495" s="612"/>
      <c r="L495" s="612"/>
      <c r="M495" s="667"/>
    </row>
    <row r="496" spans="1:13" x14ac:dyDescent="0.2">
      <c r="A496" s="350">
        <v>248</v>
      </c>
      <c r="B496" s="351">
        <v>43467</v>
      </c>
      <c r="C496" s="352" t="s">
        <v>1759</v>
      </c>
      <c r="D496" s="353" t="s">
        <v>1760</v>
      </c>
      <c r="E496" s="702">
        <v>1450</v>
      </c>
      <c r="F496" s="612"/>
      <c r="G496" s="612"/>
      <c r="H496" s="354">
        <v>0</v>
      </c>
      <c r="I496" s="354">
        <v>1450</v>
      </c>
      <c r="J496" s="702">
        <v>1450</v>
      </c>
      <c r="K496" s="612"/>
      <c r="L496" s="354">
        <v>0</v>
      </c>
      <c r="M496" s="355">
        <v>0</v>
      </c>
    </row>
    <row r="497" spans="1:13" x14ac:dyDescent="0.2">
      <c r="A497" s="703" t="s">
        <v>1761</v>
      </c>
      <c r="B497" s="612"/>
      <c r="C497" s="612"/>
      <c r="D497" s="612"/>
      <c r="E497" s="612"/>
      <c r="F497" s="612"/>
      <c r="G497" s="612"/>
      <c r="H497" s="612"/>
      <c r="I497" s="612"/>
      <c r="J497" s="612"/>
      <c r="K497" s="612"/>
      <c r="L497" s="612"/>
      <c r="M497" s="667"/>
    </row>
    <row r="498" spans="1:13" x14ac:dyDescent="0.2">
      <c r="A498" s="344">
        <v>249</v>
      </c>
      <c r="B498" s="345">
        <v>43467</v>
      </c>
      <c r="C498" s="346" t="s">
        <v>1759</v>
      </c>
      <c r="D498" s="347" t="s">
        <v>1762</v>
      </c>
      <c r="E498" s="704">
        <v>12223.3</v>
      </c>
      <c r="F498" s="612"/>
      <c r="G498" s="612"/>
      <c r="H498" s="348">
        <v>0</v>
      </c>
      <c r="I498" s="348">
        <v>12223.3</v>
      </c>
      <c r="J498" s="704">
        <v>12223.3</v>
      </c>
      <c r="K498" s="612"/>
      <c r="L498" s="348">
        <v>0</v>
      </c>
      <c r="M498" s="349">
        <v>0</v>
      </c>
    </row>
    <row r="499" spans="1:13" x14ac:dyDescent="0.2">
      <c r="A499" s="700" t="s">
        <v>1761</v>
      </c>
      <c r="B499" s="612"/>
      <c r="C499" s="612"/>
      <c r="D499" s="612"/>
      <c r="E499" s="612"/>
      <c r="F499" s="612"/>
      <c r="G499" s="612"/>
      <c r="H499" s="612"/>
      <c r="I499" s="612"/>
      <c r="J499" s="612"/>
      <c r="K499" s="612"/>
      <c r="L499" s="612"/>
      <c r="M499" s="667"/>
    </row>
    <row r="500" spans="1:13" x14ac:dyDescent="0.2">
      <c r="A500" s="350">
        <v>250</v>
      </c>
      <c r="B500" s="351">
        <v>43467</v>
      </c>
      <c r="C500" s="352" t="s">
        <v>1759</v>
      </c>
      <c r="D500" s="353" t="s">
        <v>1763</v>
      </c>
      <c r="E500" s="702">
        <v>3535</v>
      </c>
      <c r="F500" s="612"/>
      <c r="G500" s="612"/>
      <c r="H500" s="354">
        <v>0</v>
      </c>
      <c r="I500" s="354">
        <v>3535</v>
      </c>
      <c r="J500" s="702">
        <v>3535</v>
      </c>
      <c r="K500" s="612"/>
      <c r="L500" s="354">
        <v>0</v>
      </c>
      <c r="M500" s="355">
        <v>0</v>
      </c>
    </row>
    <row r="501" spans="1:13" x14ac:dyDescent="0.2">
      <c r="A501" s="703" t="s">
        <v>1761</v>
      </c>
      <c r="B501" s="612"/>
      <c r="C501" s="612"/>
      <c r="D501" s="612"/>
      <c r="E501" s="612"/>
      <c r="F501" s="612"/>
      <c r="G501" s="612"/>
      <c r="H501" s="612"/>
      <c r="I501" s="612"/>
      <c r="J501" s="612"/>
      <c r="K501" s="612"/>
      <c r="L501" s="612"/>
      <c r="M501" s="667"/>
    </row>
    <row r="502" spans="1:13" x14ac:dyDescent="0.2">
      <c r="A502" s="344">
        <v>251</v>
      </c>
      <c r="B502" s="345">
        <v>43467</v>
      </c>
      <c r="C502" s="346" t="s">
        <v>1759</v>
      </c>
      <c r="D502" s="347" t="s">
        <v>1764</v>
      </c>
      <c r="E502" s="704">
        <v>3195</v>
      </c>
      <c r="F502" s="612"/>
      <c r="G502" s="612"/>
      <c r="H502" s="348">
        <v>0</v>
      </c>
      <c r="I502" s="348">
        <v>3195</v>
      </c>
      <c r="J502" s="704">
        <v>3195</v>
      </c>
      <c r="K502" s="612"/>
      <c r="L502" s="348">
        <v>0</v>
      </c>
      <c r="M502" s="349">
        <v>0</v>
      </c>
    </row>
    <row r="503" spans="1:13" x14ac:dyDescent="0.2">
      <c r="A503" s="700" t="s">
        <v>1761</v>
      </c>
      <c r="B503" s="612"/>
      <c r="C503" s="612"/>
      <c r="D503" s="612"/>
      <c r="E503" s="612"/>
      <c r="F503" s="612"/>
      <c r="G503" s="612"/>
      <c r="H503" s="612"/>
      <c r="I503" s="612"/>
      <c r="J503" s="612"/>
      <c r="K503" s="612"/>
      <c r="L503" s="612"/>
      <c r="M503" s="667"/>
    </row>
    <row r="504" spans="1:13" x14ac:dyDescent="0.2">
      <c r="A504" s="350">
        <v>252</v>
      </c>
      <c r="B504" s="351">
        <v>43467</v>
      </c>
      <c r="C504" s="352" t="s">
        <v>1759</v>
      </c>
      <c r="D504" s="353" t="s">
        <v>1765</v>
      </c>
      <c r="E504" s="702">
        <v>446.16</v>
      </c>
      <c r="F504" s="612"/>
      <c r="G504" s="612"/>
      <c r="H504" s="354">
        <v>0</v>
      </c>
      <c r="I504" s="354">
        <v>446.16</v>
      </c>
      <c r="J504" s="702">
        <v>446.16</v>
      </c>
      <c r="K504" s="612"/>
      <c r="L504" s="354">
        <v>0</v>
      </c>
      <c r="M504" s="355">
        <v>0</v>
      </c>
    </row>
    <row r="505" spans="1:13" x14ac:dyDescent="0.2">
      <c r="A505" s="703" t="s">
        <v>1761</v>
      </c>
      <c r="B505" s="612"/>
      <c r="C505" s="612"/>
      <c r="D505" s="612"/>
      <c r="E505" s="612"/>
      <c r="F505" s="612"/>
      <c r="G505" s="612"/>
      <c r="H505" s="612"/>
      <c r="I505" s="612"/>
      <c r="J505" s="612"/>
      <c r="K505" s="612"/>
      <c r="L505" s="612"/>
      <c r="M505" s="667"/>
    </row>
    <row r="506" spans="1:13" x14ac:dyDescent="0.2">
      <c r="A506" s="344">
        <v>253</v>
      </c>
      <c r="B506" s="345">
        <v>43467</v>
      </c>
      <c r="C506" s="346" t="s">
        <v>1766</v>
      </c>
      <c r="D506" s="347" t="s">
        <v>1767</v>
      </c>
      <c r="E506" s="704">
        <v>7500</v>
      </c>
      <c r="F506" s="612"/>
      <c r="G506" s="612"/>
      <c r="H506" s="348">
        <v>0</v>
      </c>
      <c r="I506" s="348">
        <v>7500</v>
      </c>
      <c r="J506" s="704">
        <v>7500</v>
      </c>
      <c r="K506" s="612"/>
      <c r="L506" s="348">
        <v>0</v>
      </c>
      <c r="M506" s="349">
        <v>0</v>
      </c>
    </row>
    <row r="507" spans="1:13" x14ac:dyDescent="0.2">
      <c r="A507" s="700" t="s">
        <v>1761</v>
      </c>
      <c r="B507" s="612"/>
      <c r="C507" s="612"/>
      <c r="D507" s="612"/>
      <c r="E507" s="612"/>
      <c r="F507" s="612"/>
      <c r="G507" s="612"/>
      <c r="H507" s="612"/>
      <c r="I507" s="612"/>
      <c r="J507" s="612"/>
      <c r="K507" s="612"/>
      <c r="L507" s="612"/>
      <c r="M507" s="667"/>
    </row>
    <row r="508" spans="1:13" x14ac:dyDescent="0.2">
      <c r="A508" s="350">
        <v>254</v>
      </c>
      <c r="B508" s="351">
        <v>43467</v>
      </c>
      <c r="C508" s="352" t="s">
        <v>1766</v>
      </c>
      <c r="D508" s="353" t="s">
        <v>1768</v>
      </c>
      <c r="E508" s="702">
        <v>8961</v>
      </c>
      <c r="F508" s="612"/>
      <c r="G508" s="612"/>
      <c r="H508" s="354">
        <v>0</v>
      </c>
      <c r="I508" s="354">
        <v>8961</v>
      </c>
      <c r="J508" s="702">
        <v>8961</v>
      </c>
      <c r="K508" s="612"/>
      <c r="L508" s="354">
        <v>0</v>
      </c>
      <c r="M508" s="355">
        <v>0</v>
      </c>
    </row>
    <row r="509" spans="1:13" x14ac:dyDescent="0.2">
      <c r="A509" s="703" t="s">
        <v>1761</v>
      </c>
      <c r="B509" s="612"/>
      <c r="C509" s="612"/>
      <c r="D509" s="612"/>
      <c r="E509" s="612"/>
      <c r="F509" s="612"/>
      <c r="G509" s="612"/>
      <c r="H509" s="612"/>
      <c r="I509" s="612"/>
      <c r="J509" s="612"/>
      <c r="K509" s="612"/>
      <c r="L509" s="612"/>
      <c r="M509" s="667"/>
    </row>
    <row r="510" spans="1:13" x14ac:dyDescent="0.2">
      <c r="A510" s="344">
        <v>255</v>
      </c>
      <c r="B510" s="345">
        <v>43467</v>
      </c>
      <c r="C510" s="346" t="s">
        <v>1539</v>
      </c>
      <c r="D510" s="347" t="s">
        <v>1692</v>
      </c>
      <c r="E510" s="704">
        <v>4183.8</v>
      </c>
      <c r="F510" s="612"/>
      <c r="G510" s="612"/>
      <c r="H510" s="348">
        <v>11.2</v>
      </c>
      <c r="I510" s="348">
        <v>4183.8</v>
      </c>
      <c r="J510" s="704">
        <v>4183.8</v>
      </c>
      <c r="K510" s="612"/>
      <c r="L510" s="348">
        <v>0</v>
      </c>
      <c r="M510" s="349">
        <v>0</v>
      </c>
    </row>
    <row r="511" spans="1:13" x14ac:dyDescent="0.2">
      <c r="A511" s="700" t="s">
        <v>1769</v>
      </c>
      <c r="B511" s="612"/>
      <c r="C511" s="612"/>
      <c r="D511" s="612"/>
      <c r="E511" s="612"/>
      <c r="F511" s="612"/>
      <c r="G511" s="612"/>
      <c r="H511" s="612"/>
      <c r="I511" s="612"/>
      <c r="J511" s="612"/>
      <c r="K511" s="612"/>
      <c r="L511" s="612"/>
      <c r="M511" s="667"/>
    </row>
    <row r="512" spans="1:13" x14ac:dyDescent="0.2">
      <c r="A512" s="350">
        <v>256</v>
      </c>
      <c r="B512" s="351">
        <v>43467</v>
      </c>
      <c r="C512" s="352" t="s">
        <v>1770</v>
      </c>
      <c r="D512" s="353" t="s">
        <v>1771</v>
      </c>
      <c r="E512" s="702">
        <v>39900</v>
      </c>
      <c r="F512" s="612"/>
      <c r="G512" s="612"/>
      <c r="H512" s="354">
        <v>0</v>
      </c>
      <c r="I512" s="354">
        <v>39900</v>
      </c>
      <c r="J512" s="702">
        <v>39900</v>
      </c>
      <c r="K512" s="612"/>
      <c r="L512" s="354">
        <v>0</v>
      </c>
      <c r="M512" s="355">
        <v>0</v>
      </c>
    </row>
    <row r="513" spans="1:13" x14ac:dyDescent="0.2">
      <c r="A513" s="703" t="s">
        <v>1772</v>
      </c>
      <c r="B513" s="612"/>
      <c r="C513" s="612"/>
      <c r="D513" s="612"/>
      <c r="E513" s="612"/>
      <c r="F513" s="612"/>
      <c r="G513" s="612"/>
      <c r="H513" s="612"/>
      <c r="I513" s="612"/>
      <c r="J513" s="612"/>
      <c r="K513" s="612"/>
      <c r="L513" s="612"/>
      <c r="M513" s="667"/>
    </row>
    <row r="514" spans="1:13" x14ac:dyDescent="0.2">
      <c r="A514" s="344">
        <v>257</v>
      </c>
      <c r="B514" s="345">
        <v>43467</v>
      </c>
      <c r="C514" s="346" t="s">
        <v>1773</v>
      </c>
      <c r="D514" s="347" t="s">
        <v>1774</v>
      </c>
      <c r="E514" s="704">
        <v>16000</v>
      </c>
      <c r="F514" s="612"/>
      <c r="G514" s="612"/>
      <c r="H514" s="348">
        <v>0</v>
      </c>
      <c r="I514" s="348">
        <v>16000</v>
      </c>
      <c r="J514" s="704">
        <v>16000</v>
      </c>
      <c r="K514" s="612"/>
      <c r="L514" s="348">
        <v>0</v>
      </c>
      <c r="M514" s="349">
        <v>0</v>
      </c>
    </row>
    <row r="515" spans="1:13" x14ac:dyDescent="0.2">
      <c r="A515" s="700" t="s">
        <v>1772</v>
      </c>
      <c r="B515" s="612"/>
      <c r="C515" s="612"/>
      <c r="D515" s="612"/>
      <c r="E515" s="612"/>
      <c r="F515" s="612"/>
      <c r="G515" s="612"/>
      <c r="H515" s="612"/>
      <c r="I515" s="612"/>
      <c r="J515" s="612"/>
      <c r="K515" s="612"/>
      <c r="L515" s="612"/>
      <c r="M515" s="667"/>
    </row>
    <row r="516" spans="1:13" x14ac:dyDescent="0.2">
      <c r="A516" s="350">
        <v>258</v>
      </c>
      <c r="B516" s="351">
        <v>43467</v>
      </c>
      <c r="C516" s="352" t="s">
        <v>1773</v>
      </c>
      <c r="D516" s="353" t="s">
        <v>1775</v>
      </c>
      <c r="E516" s="702">
        <v>9300</v>
      </c>
      <c r="F516" s="612"/>
      <c r="G516" s="612"/>
      <c r="H516" s="354">
        <v>0</v>
      </c>
      <c r="I516" s="354">
        <v>9300</v>
      </c>
      <c r="J516" s="702">
        <v>9300</v>
      </c>
      <c r="K516" s="612"/>
      <c r="L516" s="354">
        <v>0</v>
      </c>
      <c r="M516" s="355">
        <v>0</v>
      </c>
    </row>
    <row r="517" spans="1:13" x14ac:dyDescent="0.2">
      <c r="A517" s="703" t="s">
        <v>1772</v>
      </c>
      <c r="B517" s="612"/>
      <c r="C517" s="612"/>
      <c r="D517" s="612"/>
      <c r="E517" s="612"/>
      <c r="F517" s="612"/>
      <c r="G517" s="612"/>
      <c r="H517" s="612"/>
      <c r="I517" s="612"/>
      <c r="J517" s="612"/>
      <c r="K517" s="612"/>
      <c r="L517" s="612"/>
      <c r="M517" s="667"/>
    </row>
    <row r="518" spans="1:13" x14ac:dyDescent="0.2">
      <c r="A518" s="344">
        <v>259</v>
      </c>
      <c r="B518" s="345">
        <v>43467</v>
      </c>
      <c r="C518" s="346" t="s">
        <v>1776</v>
      </c>
      <c r="D518" s="347" t="s">
        <v>1777</v>
      </c>
      <c r="E518" s="704">
        <v>22038.84</v>
      </c>
      <c r="F518" s="612"/>
      <c r="G518" s="612"/>
      <c r="H518" s="348">
        <v>0</v>
      </c>
      <c r="I518" s="348">
        <v>22038.84</v>
      </c>
      <c r="J518" s="704">
        <v>22038.84</v>
      </c>
      <c r="K518" s="612"/>
      <c r="L518" s="348">
        <v>0</v>
      </c>
      <c r="M518" s="349">
        <v>0</v>
      </c>
    </row>
    <row r="519" spans="1:13" x14ac:dyDescent="0.2">
      <c r="A519" s="700" t="s">
        <v>1778</v>
      </c>
      <c r="B519" s="612"/>
      <c r="C519" s="612"/>
      <c r="D519" s="612"/>
      <c r="E519" s="612"/>
      <c r="F519" s="612"/>
      <c r="G519" s="612"/>
      <c r="H519" s="612"/>
      <c r="I519" s="612"/>
      <c r="J519" s="612"/>
      <c r="K519" s="612"/>
      <c r="L519" s="612"/>
      <c r="M519" s="667"/>
    </row>
    <row r="520" spans="1:13" x14ac:dyDescent="0.2">
      <c r="A520" s="350">
        <v>260</v>
      </c>
      <c r="B520" s="351">
        <v>43467</v>
      </c>
      <c r="C520" s="352" t="s">
        <v>1779</v>
      </c>
      <c r="D520" s="353" t="s">
        <v>1780</v>
      </c>
      <c r="E520" s="702">
        <v>87560</v>
      </c>
      <c r="F520" s="612"/>
      <c r="G520" s="612"/>
      <c r="H520" s="354">
        <v>0</v>
      </c>
      <c r="I520" s="354">
        <v>87560</v>
      </c>
      <c r="J520" s="702">
        <v>87560</v>
      </c>
      <c r="K520" s="612"/>
      <c r="L520" s="354">
        <v>0</v>
      </c>
      <c r="M520" s="355">
        <v>0</v>
      </c>
    </row>
    <row r="521" spans="1:13" x14ac:dyDescent="0.2">
      <c r="A521" s="703" t="s">
        <v>1781</v>
      </c>
      <c r="B521" s="612"/>
      <c r="C521" s="612"/>
      <c r="D521" s="612"/>
      <c r="E521" s="612"/>
      <c r="F521" s="612"/>
      <c r="G521" s="612"/>
      <c r="H521" s="612"/>
      <c r="I521" s="612"/>
      <c r="J521" s="612"/>
      <c r="K521" s="612"/>
      <c r="L521" s="612"/>
      <c r="M521" s="667"/>
    </row>
    <row r="522" spans="1:13" x14ac:dyDescent="0.2">
      <c r="A522" s="344">
        <v>261</v>
      </c>
      <c r="B522" s="345">
        <v>43467</v>
      </c>
      <c r="C522" s="346" t="s">
        <v>1714</v>
      </c>
      <c r="D522" s="347" t="s">
        <v>1782</v>
      </c>
      <c r="E522" s="704">
        <v>1079.4000000000001</v>
      </c>
      <c r="F522" s="612"/>
      <c r="G522" s="612"/>
      <c r="H522" s="348">
        <v>0</v>
      </c>
      <c r="I522" s="348">
        <v>1079.4000000000001</v>
      </c>
      <c r="J522" s="704">
        <v>1079.4000000000001</v>
      </c>
      <c r="K522" s="612"/>
      <c r="L522" s="348">
        <v>0</v>
      </c>
      <c r="M522" s="349">
        <v>0</v>
      </c>
    </row>
    <row r="523" spans="1:13" x14ac:dyDescent="0.2">
      <c r="A523" s="700" t="s">
        <v>1783</v>
      </c>
      <c r="B523" s="612"/>
      <c r="C523" s="612"/>
      <c r="D523" s="612"/>
      <c r="E523" s="612"/>
      <c r="F523" s="612"/>
      <c r="G523" s="612"/>
      <c r="H523" s="612"/>
      <c r="I523" s="612"/>
      <c r="J523" s="612"/>
      <c r="K523" s="612"/>
      <c r="L523" s="612"/>
      <c r="M523" s="667"/>
    </row>
    <row r="524" spans="1:13" x14ac:dyDescent="0.2">
      <c r="A524" s="350">
        <v>262</v>
      </c>
      <c r="B524" s="351">
        <v>43467</v>
      </c>
      <c r="C524" s="352" t="s">
        <v>1784</v>
      </c>
      <c r="D524" s="353" t="s">
        <v>1785</v>
      </c>
      <c r="E524" s="702">
        <v>400</v>
      </c>
      <c r="F524" s="612"/>
      <c r="G524" s="612"/>
      <c r="H524" s="354">
        <v>0</v>
      </c>
      <c r="I524" s="354">
        <v>400</v>
      </c>
      <c r="J524" s="702">
        <v>400</v>
      </c>
      <c r="K524" s="612"/>
      <c r="L524" s="354">
        <v>0</v>
      </c>
      <c r="M524" s="355">
        <v>0</v>
      </c>
    </row>
    <row r="525" spans="1:13" x14ac:dyDescent="0.2">
      <c r="A525" s="703" t="s">
        <v>1786</v>
      </c>
      <c r="B525" s="612"/>
      <c r="C525" s="612"/>
      <c r="D525" s="612"/>
      <c r="E525" s="612"/>
      <c r="F525" s="612"/>
      <c r="G525" s="612"/>
      <c r="H525" s="612"/>
      <c r="I525" s="612"/>
      <c r="J525" s="612"/>
      <c r="K525" s="612"/>
      <c r="L525" s="612"/>
      <c r="M525" s="667"/>
    </row>
    <row r="526" spans="1:13" x14ac:dyDescent="0.2">
      <c r="A526" s="344">
        <v>263</v>
      </c>
      <c r="B526" s="345">
        <v>43467</v>
      </c>
      <c r="C526" s="346" t="s">
        <v>1539</v>
      </c>
      <c r="D526" s="347" t="s">
        <v>1540</v>
      </c>
      <c r="E526" s="704">
        <v>1745</v>
      </c>
      <c r="F526" s="612"/>
      <c r="G526" s="612"/>
      <c r="H526" s="348">
        <v>0</v>
      </c>
      <c r="I526" s="348">
        <v>1745</v>
      </c>
      <c r="J526" s="704">
        <v>1745</v>
      </c>
      <c r="K526" s="612"/>
      <c r="L526" s="348">
        <v>0</v>
      </c>
      <c r="M526" s="349">
        <v>0</v>
      </c>
    </row>
    <row r="527" spans="1:13" x14ac:dyDescent="0.2">
      <c r="A527" s="700" t="s">
        <v>1787</v>
      </c>
      <c r="B527" s="612"/>
      <c r="C527" s="612"/>
      <c r="D527" s="612"/>
      <c r="E527" s="612"/>
      <c r="F527" s="612"/>
      <c r="G527" s="612"/>
      <c r="H527" s="612"/>
      <c r="I527" s="612"/>
      <c r="J527" s="612"/>
      <c r="K527" s="612"/>
      <c r="L527" s="612"/>
      <c r="M527" s="667"/>
    </row>
    <row r="528" spans="1:13" x14ac:dyDescent="0.2">
      <c r="A528" s="350">
        <v>264</v>
      </c>
      <c r="B528" s="351">
        <v>43467</v>
      </c>
      <c r="C528" s="352" t="s">
        <v>1539</v>
      </c>
      <c r="D528" s="353" t="s">
        <v>1693</v>
      </c>
      <c r="E528" s="702">
        <v>250</v>
      </c>
      <c r="F528" s="612"/>
      <c r="G528" s="612"/>
      <c r="H528" s="354">
        <v>0</v>
      </c>
      <c r="I528" s="354">
        <v>250</v>
      </c>
      <c r="J528" s="702">
        <v>250</v>
      </c>
      <c r="K528" s="612"/>
      <c r="L528" s="354">
        <v>0</v>
      </c>
      <c r="M528" s="355">
        <v>0</v>
      </c>
    </row>
    <row r="529" spans="1:13" x14ac:dyDescent="0.2">
      <c r="A529" s="703" t="s">
        <v>1788</v>
      </c>
      <c r="B529" s="612"/>
      <c r="C529" s="612"/>
      <c r="D529" s="612"/>
      <c r="E529" s="612"/>
      <c r="F529" s="612"/>
      <c r="G529" s="612"/>
      <c r="H529" s="612"/>
      <c r="I529" s="612"/>
      <c r="J529" s="612"/>
      <c r="K529" s="612"/>
      <c r="L529" s="612"/>
      <c r="M529" s="667"/>
    </row>
    <row r="530" spans="1:13" x14ac:dyDescent="0.2">
      <c r="A530" s="344">
        <v>265</v>
      </c>
      <c r="B530" s="345">
        <v>43467</v>
      </c>
      <c r="C530" s="346" t="s">
        <v>1539</v>
      </c>
      <c r="D530" s="347" t="s">
        <v>1540</v>
      </c>
      <c r="E530" s="704">
        <v>140</v>
      </c>
      <c r="F530" s="612"/>
      <c r="G530" s="612"/>
      <c r="H530" s="348">
        <v>0</v>
      </c>
      <c r="I530" s="348">
        <v>140</v>
      </c>
      <c r="J530" s="704">
        <v>140</v>
      </c>
      <c r="K530" s="612"/>
      <c r="L530" s="348">
        <v>0</v>
      </c>
      <c r="M530" s="349">
        <v>0</v>
      </c>
    </row>
    <row r="531" spans="1:13" x14ac:dyDescent="0.2">
      <c r="A531" s="700" t="s">
        <v>1789</v>
      </c>
      <c r="B531" s="612"/>
      <c r="C531" s="612"/>
      <c r="D531" s="612"/>
      <c r="E531" s="612"/>
      <c r="F531" s="612"/>
      <c r="G531" s="612"/>
      <c r="H531" s="612"/>
      <c r="I531" s="612"/>
      <c r="J531" s="612"/>
      <c r="K531" s="612"/>
      <c r="L531" s="612"/>
      <c r="M531" s="667"/>
    </row>
    <row r="532" spans="1:13" x14ac:dyDescent="0.2">
      <c r="A532" s="350">
        <v>266</v>
      </c>
      <c r="B532" s="351">
        <v>43467</v>
      </c>
      <c r="C532" s="352" t="s">
        <v>1539</v>
      </c>
      <c r="D532" s="353" t="s">
        <v>1790</v>
      </c>
      <c r="E532" s="702">
        <v>4556.2</v>
      </c>
      <c r="F532" s="612"/>
      <c r="G532" s="612"/>
      <c r="H532" s="354">
        <v>0</v>
      </c>
      <c r="I532" s="354">
        <v>4556.2</v>
      </c>
      <c r="J532" s="702">
        <v>4556.2</v>
      </c>
      <c r="K532" s="612"/>
      <c r="L532" s="354">
        <v>0</v>
      </c>
      <c r="M532" s="355">
        <v>0</v>
      </c>
    </row>
    <row r="533" spans="1:13" x14ac:dyDescent="0.2">
      <c r="A533" s="703" t="s">
        <v>1791</v>
      </c>
      <c r="B533" s="612"/>
      <c r="C533" s="612"/>
      <c r="D533" s="612"/>
      <c r="E533" s="612"/>
      <c r="F533" s="612"/>
      <c r="G533" s="612"/>
      <c r="H533" s="612"/>
      <c r="I533" s="612"/>
      <c r="J533" s="612"/>
      <c r="K533" s="612"/>
      <c r="L533" s="612"/>
      <c r="M533" s="667"/>
    </row>
    <row r="534" spans="1:13" x14ac:dyDescent="0.2">
      <c r="A534" s="344">
        <v>267</v>
      </c>
      <c r="B534" s="345">
        <v>43467</v>
      </c>
      <c r="C534" s="346" t="s">
        <v>1539</v>
      </c>
      <c r="D534" s="347" t="s">
        <v>1792</v>
      </c>
      <c r="E534" s="704">
        <v>524.52</v>
      </c>
      <c r="F534" s="612"/>
      <c r="G534" s="612"/>
      <c r="H534" s="348">
        <v>0</v>
      </c>
      <c r="I534" s="348">
        <v>524.52</v>
      </c>
      <c r="J534" s="704">
        <v>524.52</v>
      </c>
      <c r="K534" s="612"/>
      <c r="L534" s="348">
        <v>0</v>
      </c>
      <c r="M534" s="349">
        <v>0</v>
      </c>
    </row>
    <row r="535" spans="1:13" x14ac:dyDescent="0.2">
      <c r="A535" s="700" t="s">
        <v>1793</v>
      </c>
      <c r="B535" s="612"/>
      <c r="C535" s="612"/>
      <c r="D535" s="612"/>
      <c r="E535" s="612"/>
      <c r="F535" s="612"/>
      <c r="G535" s="612"/>
      <c r="H535" s="612"/>
      <c r="I535" s="612"/>
      <c r="J535" s="612"/>
      <c r="K535" s="612"/>
      <c r="L535" s="612"/>
      <c r="M535" s="667"/>
    </row>
    <row r="536" spans="1:13" x14ac:dyDescent="0.2">
      <c r="A536" s="350">
        <v>268</v>
      </c>
      <c r="B536" s="351">
        <v>43467</v>
      </c>
      <c r="C536" s="352" t="s">
        <v>1560</v>
      </c>
      <c r="D536" s="353" t="s">
        <v>1794</v>
      </c>
      <c r="E536" s="702">
        <v>1614248.38</v>
      </c>
      <c r="F536" s="612"/>
      <c r="G536" s="612"/>
      <c r="H536" s="354">
        <v>0</v>
      </c>
      <c r="I536" s="354">
        <v>1614248.38</v>
      </c>
      <c r="J536" s="702">
        <v>1614248.38</v>
      </c>
      <c r="K536" s="612"/>
      <c r="L536" s="354">
        <v>0</v>
      </c>
      <c r="M536" s="355">
        <v>0</v>
      </c>
    </row>
    <row r="537" spans="1:13" x14ac:dyDescent="0.2">
      <c r="A537" s="703" t="s">
        <v>1795</v>
      </c>
      <c r="B537" s="612"/>
      <c r="C537" s="612"/>
      <c r="D537" s="612"/>
      <c r="E537" s="612"/>
      <c r="F537" s="612"/>
      <c r="G537" s="612"/>
      <c r="H537" s="612"/>
      <c r="I537" s="612"/>
      <c r="J537" s="612"/>
      <c r="K537" s="612"/>
      <c r="L537" s="612"/>
      <c r="M537" s="667"/>
    </row>
    <row r="538" spans="1:13" x14ac:dyDescent="0.2">
      <c r="A538" s="344">
        <v>269</v>
      </c>
      <c r="B538" s="345">
        <v>43467</v>
      </c>
      <c r="C538" s="346" t="s">
        <v>1595</v>
      </c>
      <c r="D538" s="347" t="s">
        <v>1796</v>
      </c>
      <c r="E538" s="704">
        <v>8532.18</v>
      </c>
      <c r="F538" s="612"/>
      <c r="G538" s="612"/>
      <c r="H538" s="348">
        <v>0</v>
      </c>
      <c r="I538" s="348">
        <v>8532.18</v>
      </c>
      <c r="J538" s="704">
        <v>8532.18</v>
      </c>
      <c r="K538" s="612"/>
      <c r="L538" s="348">
        <v>0</v>
      </c>
      <c r="M538" s="349">
        <v>0</v>
      </c>
    </row>
    <row r="539" spans="1:13" x14ac:dyDescent="0.2">
      <c r="A539" s="700" t="s">
        <v>1797</v>
      </c>
      <c r="B539" s="612"/>
      <c r="C539" s="612"/>
      <c r="D539" s="612"/>
      <c r="E539" s="612"/>
      <c r="F539" s="612"/>
      <c r="G539" s="612"/>
      <c r="H539" s="612"/>
      <c r="I539" s="612"/>
      <c r="J539" s="612"/>
      <c r="K539" s="612"/>
      <c r="L539" s="612"/>
      <c r="M539" s="667"/>
    </row>
    <row r="540" spans="1:13" x14ac:dyDescent="0.2">
      <c r="A540" s="350">
        <v>270</v>
      </c>
      <c r="B540" s="351">
        <v>43467</v>
      </c>
      <c r="C540" s="352" t="s">
        <v>1798</v>
      </c>
      <c r="D540" s="353" t="s">
        <v>1799</v>
      </c>
      <c r="E540" s="702">
        <v>10245</v>
      </c>
      <c r="F540" s="612"/>
      <c r="G540" s="612"/>
      <c r="H540" s="354">
        <v>0</v>
      </c>
      <c r="I540" s="354">
        <v>10245</v>
      </c>
      <c r="J540" s="702">
        <v>10245</v>
      </c>
      <c r="K540" s="612"/>
      <c r="L540" s="354">
        <v>0</v>
      </c>
      <c r="M540" s="355">
        <v>0</v>
      </c>
    </row>
    <row r="541" spans="1:13" x14ac:dyDescent="0.2">
      <c r="A541" s="703" t="s">
        <v>1800</v>
      </c>
      <c r="B541" s="612"/>
      <c r="C541" s="612"/>
      <c r="D541" s="612"/>
      <c r="E541" s="612"/>
      <c r="F541" s="612"/>
      <c r="G541" s="612"/>
      <c r="H541" s="612"/>
      <c r="I541" s="612"/>
      <c r="J541" s="612"/>
      <c r="K541" s="612"/>
      <c r="L541" s="612"/>
      <c r="M541" s="667"/>
    </row>
    <row r="542" spans="1:13" x14ac:dyDescent="0.2">
      <c r="A542" s="344">
        <v>271</v>
      </c>
      <c r="B542" s="345">
        <v>43467</v>
      </c>
      <c r="C542" s="346" t="s">
        <v>1784</v>
      </c>
      <c r="D542" s="347" t="s">
        <v>1801</v>
      </c>
      <c r="E542" s="704">
        <v>1498</v>
      </c>
      <c r="F542" s="612"/>
      <c r="G542" s="612"/>
      <c r="H542" s="348">
        <v>0</v>
      </c>
      <c r="I542" s="348">
        <v>1498</v>
      </c>
      <c r="J542" s="704">
        <v>1498</v>
      </c>
      <c r="K542" s="612"/>
      <c r="L542" s="348">
        <v>0</v>
      </c>
      <c r="M542" s="349">
        <v>0</v>
      </c>
    </row>
    <row r="543" spans="1:13" x14ac:dyDescent="0.2">
      <c r="A543" s="700" t="s">
        <v>1802</v>
      </c>
      <c r="B543" s="612"/>
      <c r="C543" s="612"/>
      <c r="D543" s="612"/>
      <c r="E543" s="612"/>
      <c r="F543" s="612"/>
      <c r="G543" s="612"/>
      <c r="H543" s="612"/>
      <c r="I543" s="612"/>
      <c r="J543" s="612"/>
      <c r="K543" s="612"/>
      <c r="L543" s="612"/>
      <c r="M543" s="667"/>
    </row>
    <row r="544" spans="1:13" x14ac:dyDescent="0.2">
      <c r="A544" s="350">
        <v>272</v>
      </c>
      <c r="B544" s="351">
        <v>43467</v>
      </c>
      <c r="C544" s="352" t="s">
        <v>1784</v>
      </c>
      <c r="D544" s="353" t="s">
        <v>1801</v>
      </c>
      <c r="E544" s="702">
        <v>1767.64</v>
      </c>
      <c r="F544" s="612"/>
      <c r="G544" s="612"/>
      <c r="H544" s="354">
        <v>0</v>
      </c>
      <c r="I544" s="354">
        <v>1767.64</v>
      </c>
      <c r="J544" s="702">
        <v>1767.64</v>
      </c>
      <c r="K544" s="612"/>
      <c r="L544" s="354">
        <v>0</v>
      </c>
      <c r="M544" s="355">
        <v>0</v>
      </c>
    </row>
    <row r="545" spans="1:13" x14ac:dyDescent="0.2">
      <c r="A545" s="703" t="s">
        <v>1803</v>
      </c>
      <c r="B545" s="612"/>
      <c r="C545" s="612"/>
      <c r="D545" s="612"/>
      <c r="E545" s="612"/>
      <c r="F545" s="612"/>
      <c r="G545" s="612"/>
      <c r="H545" s="612"/>
      <c r="I545" s="612"/>
      <c r="J545" s="612"/>
      <c r="K545" s="612"/>
      <c r="L545" s="612"/>
      <c r="M545" s="667"/>
    </row>
    <row r="546" spans="1:13" x14ac:dyDescent="0.2">
      <c r="A546" s="344">
        <v>273</v>
      </c>
      <c r="B546" s="345">
        <v>43467</v>
      </c>
      <c r="C546" s="346" t="s">
        <v>1784</v>
      </c>
      <c r="D546" s="347" t="s">
        <v>1801</v>
      </c>
      <c r="E546" s="704">
        <v>9878.26</v>
      </c>
      <c r="F546" s="612"/>
      <c r="G546" s="612"/>
      <c r="H546" s="348">
        <v>1385.44</v>
      </c>
      <c r="I546" s="348">
        <v>9878.26</v>
      </c>
      <c r="J546" s="704">
        <v>9878.26</v>
      </c>
      <c r="K546" s="612"/>
      <c r="L546" s="348">
        <v>0</v>
      </c>
      <c r="M546" s="349">
        <v>0</v>
      </c>
    </row>
    <row r="547" spans="1:13" x14ac:dyDescent="0.2">
      <c r="A547" s="700" t="s">
        <v>1804</v>
      </c>
      <c r="B547" s="612"/>
      <c r="C547" s="612"/>
      <c r="D547" s="612"/>
      <c r="E547" s="612"/>
      <c r="F547" s="612"/>
      <c r="G547" s="612"/>
      <c r="H547" s="612"/>
      <c r="I547" s="612"/>
      <c r="J547" s="612"/>
      <c r="K547" s="612"/>
      <c r="L547" s="612"/>
      <c r="M547" s="667"/>
    </row>
    <row r="548" spans="1:13" x14ac:dyDescent="0.2">
      <c r="A548" s="350">
        <v>274</v>
      </c>
      <c r="B548" s="351">
        <v>43467</v>
      </c>
      <c r="C548" s="352" t="s">
        <v>1574</v>
      </c>
      <c r="D548" s="353" t="s">
        <v>1805</v>
      </c>
      <c r="E548" s="702">
        <v>4847.4399999999996</v>
      </c>
      <c r="F548" s="612"/>
      <c r="G548" s="612"/>
      <c r="H548" s="354">
        <v>946.17</v>
      </c>
      <c r="I548" s="354">
        <v>4847.4399999999996</v>
      </c>
      <c r="J548" s="702">
        <v>4847.4399999999996</v>
      </c>
      <c r="K548" s="612"/>
      <c r="L548" s="354">
        <v>0</v>
      </c>
      <c r="M548" s="355">
        <v>0</v>
      </c>
    </row>
    <row r="549" spans="1:13" x14ac:dyDescent="0.2">
      <c r="A549" s="703" t="s">
        <v>1806</v>
      </c>
      <c r="B549" s="612"/>
      <c r="C549" s="612"/>
      <c r="D549" s="612"/>
      <c r="E549" s="612"/>
      <c r="F549" s="612"/>
      <c r="G549" s="612"/>
      <c r="H549" s="612"/>
      <c r="I549" s="612"/>
      <c r="J549" s="612"/>
      <c r="K549" s="612"/>
      <c r="L549" s="612"/>
      <c r="M549" s="667"/>
    </row>
    <row r="550" spans="1:13" x14ac:dyDescent="0.2">
      <c r="A550" s="344">
        <v>275</v>
      </c>
      <c r="B550" s="345">
        <v>43467</v>
      </c>
      <c r="C550" s="346" t="s">
        <v>1574</v>
      </c>
      <c r="D550" s="347" t="s">
        <v>1805</v>
      </c>
      <c r="E550" s="704">
        <v>2653.52</v>
      </c>
      <c r="F550" s="612"/>
      <c r="G550" s="612"/>
      <c r="H550" s="348">
        <v>954.48</v>
      </c>
      <c r="I550" s="348">
        <v>2653.52</v>
      </c>
      <c r="J550" s="704">
        <v>2653.52</v>
      </c>
      <c r="K550" s="612"/>
      <c r="L550" s="348">
        <v>0</v>
      </c>
      <c r="M550" s="349">
        <v>0</v>
      </c>
    </row>
    <row r="551" spans="1:13" x14ac:dyDescent="0.2">
      <c r="A551" s="700" t="s">
        <v>1807</v>
      </c>
      <c r="B551" s="612"/>
      <c r="C551" s="612"/>
      <c r="D551" s="612"/>
      <c r="E551" s="612"/>
      <c r="F551" s="612"/>
      <c r="G551" s="612"/>
      <c r="H551" s="612"/>
      <c r="I551" s="612"/>
      <c r="J551" s="612"/>
      <c r="K551" s="612"/>
      <c r="L551" s="612"/>
      <c r="M551" s="667"/>
    </row>
    <row r="552" spans="1:13" x14ac:dyDescent="0.2">
      <c r="A552" s="350">
        <v>276</v>
      </c>
      <c r="B552" s="351">
        <v>43467</v>
      </c>
      <c r="C552" s="352" t="s">
        <v>1808</v>
      </c>
      <c r="D552" s="353" t="s">
        <v>1584</v>
      </c>
      <c r="E552" s="702">
        <v>165802.14000000001</v>
      </c>
      <c r="F552" s="612"/>
      <c r="G552" s="612"/>
      <c r="H552" s="354">
        <v>0</v>
      </c>
      <c r="I552" s="354">
        <v>165802.14000000001</v>
      </c>
      <c r="J552" s="702">
        <v>165802.14000000001</v>
      </c>
      <c r="K552" s="612"/>
      <c r="L552" s="354">
        <v>0</v>
      </c>
      <c r="M552" s="355">
        <v>0</v>
      </c>
    </row>
    <row r="553" spans="1:13" x14ac:dyDescent="0.2">
      <c r="A553" s="703" t="s">
        <v>1809</v>
      </c>
      <c r="B553" s="612"/>
      <c r="C553" s="612"/>
      <c r="D553" s="612"/>
      <c r="E553" s="612"/>
      <c r="F553" s="612"/>
      <c r="G553" s="612"/>
      <c r="H553" s="612"/>
      <c r="I553" s="612"/>
      <c r="J553" s="612"/>
      <c r="K553" s="612"/>
      <c r="L553" s="612"/>
      <c r="M553" s="667"/>
    </row>
    <row r="554" spans="1:13" x14ac:dyDescent="0.2">
      <c r="A554" s="344">
        <v>277</v>
      </c>
      <c r="B554" s="345">
        <v>43467</v>
      </c>
      <c r="C554" s="346" t="s">
        <v>1810</v>
      </c>
      <c r="D554" s="347" t="s">
        <v>1584</v>
      </c>
      <c r="E554" s="704">
        <v>194197.86</v>
      </c>
      <c r="F554" s="612"/>
      <c r="G554" s="612"/>
      <c r="H554" s="348">
        <v>0</v>
      </c>
      <c r="I554" s="348">
        <v>194197.86</v>
      </c>
      <c r="J554" s="704">
        <v>194197.86</v>
      </c>
      <c r="K554" s="612"/>
      <c r="L554" s="348">
        <v>0</v>
      </c>
      <c r="M554" s="349">
        <v>0</v>
      </c>
    </row>
    <row r="555" spans="1:13" x14ac:dyDescent="0.2">
      <c r="A555" s="700" t="s">
        <v>1809</v>
      </c>
      <c r="B555" s="612"/>
      <c r="C555" s="612"/>
      <c r="D555" s="612"/>
      <c r="E555" s="612"/>
      <c r="F555" s="612"/>
      <c r="G555" s="612"/>
      <c r="H555" s="612"/>
      <c r="I555" s="612"/>
      <c r="J555" s="612"/>
      <c r="K555" s="612"/>
      <c r="L555" s="612"/>
      <c r="M555" s="667"/>
    </row>
    <row r="556" spans="1:13" x14ac:dyDescent="0.2">
      <c r="A556" s="350">
        <v>278</v>
      </c>
      <c r="B556" s="351">
        <v>43467</v>
      </c>
      <c r="C556" s="352" t="s">
        <v>1495</v>
      </c>
      <c r="D556" s="353" t="s">
        <v>1811</v>
      </c>
      <c r="E556" s="702">
        <v>900</v>
      </c>
      <c r="F556" s="612"/>
      <c r="G556" s="612"/>
      <c r="H556" s="354">
        <v>0</v>
      </c>
      <c r="I556" s="354">
        <v>90</v>
      </c>
      <c r="J556" s="702">
        <v>90</v>
      </c>
      <c r="K556" s="612"/>
      <c r="L556" s="354">
        <v>0</v>
      </c>
      <c r="M556" s="355">
        <v>810</v>
      </c>
    </row>
    <row r="557" spans="1:13" x14ac:dyDescent="0.2">
      <c r="A557" s="703" t="s">
        <v>1812</v>
      </c>
      <c r="B557" s="612"/>
      <c r="C557" s="612"/>
      <c r="D557" s="612"/>
      <c r="E557" s="612"/>
      <c r="F557" s="612"/>
      <c r="G557" s="612"/>
      <c r="H557" s="612"/>
      <c r="I557" s="612"/>
      <c r="J557" s="612"/>
      <c r="K557" s="612"/>
      <c r="L557" s="612"/>
      <c r="M557" s="667"/>
    </row>
    <row r="558" spans="1:13" x14ac:dyDescent="0.2">
      <c r="A558" s="344">
        <v>279</v>
      </c>
      <c r="B558" s="345">
        <v>43467</v>
      </c>
      <c r="C558" s="346" t="s">
        <v>1495</v>
      </c>
      <c r="D558" s="347" t="s">
        <v>1813</v>
      </c>
      <c r="E558" s="704">
        <v>3350</v>
      </c>
      <c r="F558" s="612"/>
      <c r="G558" s="612"/>
      <c r="H558" s="348">
        <v>0</v>
      </c>
      <c r="I558" s="348">
        <v>2670</v>
      </c>
      <c r="J558" s="704">
        <v>2670</v>
      </c>
      <c r="K558" s="612"/>
      <c r="L558" s="348">
        <v>0</v>
      </c>
      <c r="M558" s="349">
        <v>680</v>
      </c>
    </row>
    <row r="559" spans="1:13" x14ac:dyDescent="0.2">
      <c r="A559" s="700" t="s">
        <v>1812</v>
      </c>
      <c r="B559" s="612"/>
      <c r="C559" s="612"/>
      <c r="D559" s="612"/>
      <c r="E559" s="612"/>
      <c r="F559" s="612"/>
      <c r="G559" s="612"/>
      <c r="H559" s="612"/>
      <c r="I559" s="612"/>
      <c r="J559" s="612"/>
      <c r="K559" s="612"/>
      <c r="L559" s="612"/>
      <c r="M559" s="667"/>
    </row>
    <row r="560" spans="1:13" x14ac:dyDescent="0.2">
      <c r="A560" s="350">
        <v>280</v>
      </c>
      <c r="B560" s="351">
        <v>43467</v>
      </c>
      <c r="C560" s="352" t="s">
        <v>1495</v>
      </c>
      <c r="D560" s="353" t="s">
        <v>1814</v>
      </c>
      <c r="E560" s="702">
        <v>1950</v>
      </c>
      <c r="F560" s="612"/>
      <c r="G560" s="612"/>
      <c r="H560" s="354">
        <v>0</v>
      </c>
      <c r="I560" s="354">
        <v>1565</v>
      </c>
      <c r="J560" s="702">
        <v>1565</v>
      </c>
      <c r="K560" s="612"/>
      <c r="L560" s="354">
        <v>0</v>
      </c>
      <c r="M560" s="355">
        <v>385</v>
      </c>
    </row>
    <row r="561" spans="1:13" x14ac:dyDescent="0.2">
      <c r="A561" s="703" t="s">
        <v>1812</v>
      </c>
      <c r="B561" s="612"/>
      <c r="C561" s="612"/>
      <c r="D561" s="612"/>
      <c r="E561" s="612"/>
      <c r="F561" s="612"/>
      <c r="G561" s="612"/>
      <c r="H561" s="612"/>
      <c r="I561" s="612"/>
      <c r="J561" s="612"/>
      <c r="K561" s="612"/>
      <c r="L561" s="612"/>
      <c r="M561" s="667"/>
    </row>
    <row r="562" spans="1:13" x14ac:dyDescent="0.2">
      <c r="A562" s="344">
        <v>281</v>
      </c>
      <c r="B562" s="345">
        <v>43467</v>
      </c>
      <c r="C562" s="346" t="s">
        <v>1815</v>
      </c>
      <c r="D562" s="347" t="s">
        <v>1816</v>
      </c>
      <c r="E562" s="704">
        <v>12800</v>
      </c>
      <c r="F562" s="612"/>
      <c r="G562" s="612"/>
      <c r="H562" s="348">
        <v>4000</v>
      </c>
      <c r="I562" s="348">
        <v>12800</v>
      </c>
      <c r="J562" s="704">
        <v>12800</v>
      </c>
      <c r="K562" s="612"/>
      <c r="L562" s="348">
        <v>0</v>
      </c>
      <c r="M562" s="349">
        <v>0</v>
      </c>
    </row>
    <row r="563" spans="1:13" x14ac:dyDescent="0.2">
      <c r="A563" s="700" t="s">
        <v>1817</v>
      </c>
      <c r="B563" s="612"/>
      <c r="C563" s="612"/>
      <c r="D563" s="612"/>
      <c r="E563" s="612"/>
      <c r="F563" s="612"/>
      <c r="G563" s="612"/>
      <c r="H563" s="612"/>
      <c r="I563" s="612"/>
      <c r="J563" s="612"/>
      <c r="K563" s="612"/>
      <c r="L563" s="612"/>
      <c r="M563" s="667"/>
    </row>
    <row r="564" spans="1:13" x14ac:dyDescent="0.2">
      <c r="A564" s="350">
        <v>282</v>
      </c>
      <c r="B564" s="351">
        <v>43467</v>
      </c>
      <c r="C564" s="352" t="s">
        <v>1779</v>
      </c>
      <c r="D564" s="353" t="s">
        <v>1818</v>
      </c>
      <c r="E564" s="702">
        <v>57400</v>
      </c>
      <c r="F564" s="612"/>
      <c r="G564" s="612"/>
      <c r="H564" s="354">
        <v>0</v>
      </c>
      <c r="I564" s="354">
        <v>57400</v>
      </c>
      <c r="J564" s="702">
        <v>57400</v>
      </c>
      <c r="K564" s="612"/>
      <c r="L564" s="354">
        <v>0</v>
      </c>
      <c r="M564" s="355">
        <v>0</v>
      </c>
    </row>
    <row r="565" spans="1:13" x14ac:dyDescent="0.2">
      <c r="A565" s="703" t="s">
        <v>1819</v>
      </c>
      <c r="B565" s="612"/>
      <c r="C565" s="612"/>
      <c r="D565" s="612"/>
      <c r="E565" s="612"/>
      <c r="F565" s="612"/>
      <c r="G565" s="612"/>
      <c r="H565" s="612"/>
      <c r="I565" s="612"/>
      <c r="J565" s="612"/>
      <c r="K565" s="612"/>
      <c r="L565" s="612"/>
      <c r="M565" s="667"/>
    </row>
    <row r="566" spans="1:13" x14ac:dyDescent="0.2">
      <c r="A566" s="344">
        <v>284</v>
      </c>
      <c r="B566" s="345">
        <v>43467</v>
      </c>
      <c r="C566" s="346" t="s">
        <v>1495</v>
      </c>
      <c r="D566" s="347" t="s">
        <v>1820</v>
      </c>
      <c r="E566" s="704">
        <v>900</v>
      </c>
      <c r="F566" s="612"/>
      <c r="G566" s="612"/>
      <c r="H566" s="348">
        <v>0</v>
      </c>
      <c r="I566" s="348">
        <v>680</v>
      </c>
      <c r="J566" s="704">
        <v>680</v>
      </c>
      <c r="K566" s="612"/>
      <c r="L566" s="348">
        <v>0</v>
      </c>
      <c r="M566" s="349">
        <v>220</v>
      </c>
    </row>
    <row r="567" spans="1:13" x14ac:dyDescent="0.2">
      <c r="A567" s="700" t="s">
        <v>1821</v>
      </c>
      <c r="B567" s="612"/>
      <c r="C567" s="612"/>
      <c r="D567" s="612"/>
      <c r="E567" s="612"/>
      <c r="F567" s="612"/>
      <c r="G567" s="612"/>
      <c r="H567" s="612"/>
      <c r="I567" s="612"/>
      <c r="J567" s="612"/>
      <c r="K567" s="612"/>
      <c r="L567" s="612"/>
      <c r="M567" s="667"/>
    </row>
    <row r="568" spans="1:13" x14ac:dyDescent="0.2">
      <c r="A568" s="350">
        <v>285</v>
      </c>
      <c r="B568" s="351">
        <v>43467</v>
      </c>
      <c r="C568" s="352" t="s">
        <v>1495</v>
      </c>
      <c r="D568" s="353" t="s">
        <v>1822</v>
      </c>
      <c r="E568" s="702">
        <v>4765</v>
      </c>
      <c r="F568" s="612"/>
      <c r="G568" s="612"/>
      <c r="H568" s="354">
        <v>0</v>
      </c>
      <c r="I568" s="354">
        <v>4205</v>
      </c>
      <c r="J568" s="702">
        <v>4205</v>
      </c>
      <c r="K568" s="612"/>
      <c r="L568" s="354">
        <v>0</v>
      </c>
      <c r="M568" s="355">
        <v>560</v>
      </c>
    </row>
    <row r="569" spans="1:13" x14ac:dyDescent="0.2">
      <c r="A569" s="703" t="s">
        <v>1821</v>
      </c>
      <c r="B569" s="612"/>
      <c r="C569" s="612"/>
      <c r="D569" s="612"/>
      <c r="E569" s="612"/>
      <c r="F569" s="612"/>
      <c r="G569" s="612"/>
      <c r="H569" s="612"/>
      <c r="I569" s="612"/>
      <c r="J569" s="612"/>
      <c r="K569" s="612"/>
      <c r="L569" s="612"/>
      <c r="M569" s="667"/>
    </row>
    <row r="570" spans="1:13" x14ac:dyDescent="0.2">
      <c r="A570" s="344">
        <v>286</v>
      </c>
      <c r="B570" s="345">
        <v>43467</v>
      </c>
      <c r="C570" s="346" t="s">
        <v>1495</v>
      </c>
      <c r="D570" s="347" t="s">
        <v>1823</v>
      </c>
      <c r="E570" s="704">
        <v>7420</v>
      </c>
      <c r="F570" s="612"/>
      <c r="G570" s="612"/>
      <c r="H570" s="348">
        <v>0</v>
      </c>
      <c r="I570" s="348">
        <v>6860</v>
      </c>
      <c r="J570" s="704">
        <v>6860</v>
      </c>
      <c r="K570" s="612"/>
      <c r="L570" s="348">
        <v>0</v>
      </c>
      <c r="M570" s="349">
        <v>560</v>
      </c>
    </row>
    <row r="571" spans="1:13" x14ac:dyDescent="0.2">
      <c r="A571" s="700" t="s">
        <v>1824</v>
      </c>
      <c r="B571" s="612"/>
      <c r="C571" s="612"/>
      <c r="D571" s="612"/>
      <c r="E571" s="612"/>
      <c r="F571" s="612"/>
      <c r="G571" s="612"/>
      <c r="H571" s="612"/>
      <c r="I571" s="612"/>
      <c r="J571" s="612"/>
      <c r="K571" s="612"/>
      <c r="L571" s="612"/>
      <c r="M571" s="667"/>
    </row>
    <row r="572" spans="1:13" x14ac:dyDescent="0.2">
      <c r="A572" s="350">
        <v>287</v>
      </c>
      <c r="B572" s="351">
        <v>43467</v>
      </c>
      <c r="C572" s="352" t="s">
        <v>1495</v>
      </c>
      <c r="D572" s="353" t="s">
        <v>1825</v>
      </c>
      <c r="E572" s="702">
        <v>30</v>
      </c>
      <c r="F572" s="612"/>
      <c r="G572" s="612"/>
      <c r="H572" s="354">
        <v>0</v>
      </c>
      <c r="I572" s="354">
        <v>30</v>
      </c>
      <c r="J572" s="702">
        <v>30</v>
      </c>
      <c r="K572" s="612"/>
      <c r="L572" s="354">
        <v>0</v>
      </c>
      <c r="M572" s="355">
        <v>0</v>
      </c>
    </row>
    <row r="573" spans="1:13" x14ac:dyDescent="0.2">
      <c r="A573" s="703" t="s">
        <v>1826</v>
      </c>
      <c r="B573" s="612"/>
      <c r="C573" s="612"/>
      <c r="D573" s="612"/>
      <c r="E573" s="612"/>
      <c r="F573" s="612"/>
      <c r="G573" s="612"/>
      <c r="H573" s="612"/>
      <c r="I573" s="612"/>
      <c r="J573" s="612"/>
      <c r="K573" s="612"/>
      <c r="L573" s="612"/>
      <c r="M573" s="667"/>
    </row>
    <row r="574" spans="1:13" x14ac:dyDescent="0.2">
      <c r="A574" s="344">
        <v>288</v>
      </c>
      <c r="B574" s="345">
        <v>43472</v>
      </c>
      <c r="C574" s="346" t="s">
        <v>1560</v>
      </c>
      <c r="D574" s="347" t="s">
        <v>1827</v>
      </c>
      <c r="E574" s="704">
        <v>40000</v>
      </c>
      <c r="F574" s="612"/>
      <c r="G574" s="612"/>
      <c r="H574" s="348">
        <v>160000</v>
      </c>
      <c r="I574" s="348">
        <v>40000</v>
      </c>
      <c r="J574" s="704">
        <v>40000</v>
      </c>
      <c r="K574" s="612"/>
      <c r="L574" s="348">
        <v>0</v>
      </c>
      <c r="M574" s="349">
        <v>0</v>
      </c>
    </row>
    <row r="575" spans="1:13" x14ac:dyDescent="0.2">
      <c r="A575" s="700" t="s">
        <v>1828</v>
      </c>
      <c r="B575" s="612"/>
      <c r="C575" s="612"/>
      <c r="D575" s="612"/>
      <c r="E575" s="612"/>
      <c r="F575" s="612"/>
      <c r="G575" s="612"/>
      <c r="H575" s="612"/>
      <c r="I575" s="612"/>
      <c r="J575" s="612"/>
      <c r="K575" s="612"/>
      <c r="L575" s="612"/>
      <c r="M575" s="667"/>
    </row>
    <row r="576" spans="1:13" x14ac:dyDescent="0.2">
      <c r="A576" s="350">
        <v>289</v>
      </c>
      <c r="B576" s="351">
        <v>43479</v>
      </c>
      <c r="C576" s="352" t="s">
        <v>1560</v>
      </c>
      <c r="D576" s="353" t="s">
        <v>1829</v>
      </c>
      <c r="E576" s="702">
        <v>21231.84</v>
      </c>
      <c r="F576" s="612"/>
      <c r="G576" s="612"/>
      <c r="H576" s="354">
        <v>0</v>
      </c>
      <c r="I576" s="354">
        <v>21231.84</v>
      </c>
      <c r="J576" s="702">
        <v>21231.84</v>
      </c>
      <c r="K576" s="612"/>
      <c r="L576" s="354">
        <v>0</v>
      </c>
      <c r="M576" s="355">
        <v>0</v>
      </c>
    </row>
    <row r="577" spans="1:13" x14ac:dyDescent="0.2">
      <c r="A577" s="703" t="s">
        <v>1830</v>
      </c>
      <c r="B577" s="612"/>
      <c r="C577" s="612"/>
      <c r="D577" s="612"/>
      <c r="E577" s="612"/>
      <c r="F577" s="612"/>
      <c r="G577" s="612"/>
      <c r="H577" s="612"/>
      <c r="I577" s="612"/>
      <c r="J577" s="612"/>
      <c r="K577" s="612"/>
      <c r="L577" s="612"/>
      <c r="M577" s="667"/>
    </row>
    <row r="578" spans="1:13" x14ac:dyDescent="0.2">
      <c r="A578" s="344">
        <v>290</v>
      </c>
      <c r="B578" s="345">
        <v>43480</v>
      </c>
      <c r="C578" s="346" t="s">
        <v>1831</v>
      </c>
      <c r="D578" s="347" t="s">
        <v>1832</v>
      </c>
      <c r="E578" s="704">
        <v>13724.38</v>
      </c>
      <c r="F578" s="612"/>
      <c r="G578" s="612"/>
      <c r="H578" s="348">
        <v>0</v>
      </c>
      <c r="I578" s="348">
        <v>13724.38</v>
      </c>
      <c r="J578" s="704">
        <v>13724.38</v>
      </c>
      <c r="K578" s="612"/>
      <c r="L578" s="348">
        <v>0</v>
      </c>
      <c r="M578" s="349">
        <v>0</v>
      </c>
    </row>
    <row r="579" spans="1:13" x14ac:dyDescent="0.2">
      <c r="A579" s="700" t="s">
        <v>1833</v>
      </c>
      <c r="B579" s="612"/>
      <c r="C579" s="612"/>
      <c r="D579" s="612"/>
      <c r="E579" s="612"/>
      <c r="F579" s="612"/>
      <c r="G579" s="612"/>
      <c r="H579" s="612"/>
      <c r="I579" s="612"/>
      <c r="J579" s="612"/>
      <c r="K579" s="612"/>
      <c r="L579" s="612"/>
      <c r="M579" s="667"/>
    </row>
    <row r="580" spans="1:13" x14ac:dyDescent="0.2">
      <c r="A580" s="350">
        <v>291</v>
      </c>
      <c r="B580" s="351">
        <v>43483</v>
      </c>
      <c r="C580" s="352" t="s">
        <v>1583</v>
      </c>
      <c r="D580" s="353" t="s">
        <v>1834</v>
      </c>
      <c r="E580" s="702">
        <v>1865.46</v>
      </c>
      <c r="F580" s="612"/>
      <c r="G580" s="612"/>
      <c r="H580" s="354">
        <v>0</v>
      </c>
      <c r="I580" s="354">
        <v>1865.46</v>
      </c>
      <c r="J580" s="702">
        <v>1865.46</v>
      </c>
      <c r="K580" s="612"/>
      <c r="L580" s="354">
        <v>0</v>
      </c>
      <c r="M580" s="355">
        <v>0</v>
      </c>
    </row>
    <row r="581" spans="1:13" x14ac:dyDescent="0.2">
      <c r="A581" s="703" t="s">
        <v>1835</v>
      </c>
      <c r="B581" s="612"/>
      <c r="C581" s="612"/>
      <c r="D581" s="612"/>
      <c r="E581" s="612"/>
      <c r="F581" s="612"/>
      <c r="G581" s="612"/>
      <c r="H581" s="612"/>
      <c r="I581" s="612"/>
      <c r="J581" s="612"/>
      <c r="K581" s="612"/>
      <c r="L581" s="612"/>
      <c r="M581" s="667"/>
    </row>
    <row r="582" spans="1:13" x14ac:dyDescent="0.2">
      <c r="A582" s="344">
        <v>292</v>
      </c>
      <c r="B582" s="345">
        <v>43489</v>
      </c>
      <c r="C582" s="346" t="s">
        <v>1574</v>
      </c>
      <c r="D582" s="347" t="s">
        <v>1575</v>
      </c>
      <c r="E582" s="704">
        <v>0</v>
      </c>
      <c r="F582" s="612"/>
      <c r="G582" s="612"/>
      <c r="H582" s="348">
        <v>624</v>
      </c>
      <c r="I582" s="348">
        <v>0</v>
      </c>
      <c r="J582" s="704">
        <v>0</v>
      </c>
      <c r="K582" s="612"/>
      <c r="L582" s="348">
        <v>0</v>
      </c>
      <c r="M582" s="349">
        <v>0</v>
      </c>
    </row>
    <row r="583" spans="1:13" x14ac:dyDescent="0.2">
      <c r="A583" s="700" t="s">
        <v>1836</v>
      </c>
      <c r="B583" s="612"/>
      <c r="C583" s="612"/>
      <c r="D583" s="612"/>
      <c r="E583" s="612"/>
      <c r="F583" s="612"/>
      <c r="G583" s="612"/>
      <c r="H583" s="612"/>
      <c r="I583" s="612"/>
      <c r="J583" s="612"/>
      <c r="K583" s="612"/>
      <c r="L583" s="612"/>
      <c r="M583" s="667"/>
    </row>
    <row r="584" spans="1:13" x14ac:dyDescent="0.2">
      <c r="A584" s="350">
        <v>293</v>
      </c>
      <c r="B584" s="351">
        <v>43489</v>
      </c>
      <c r="C584" s="352" t="s">
        <v>1837</v>
      </c>
      <c r="D584" s="353" t="s">
        <v>1838</v>
      </c>
      <c r="E584" s="702">
        <v>9316.8700000000008</v>
      </c>
      <c r="F584" s="612"/>
      <c r="G584" s="612"/>
      <c r="H584" s="354">
        <v>0</v>
      </c>
      <c r="I584" s="354">
        <v>9282.61</v>
      </c>
      <c r="J584" s="702">
        <v>9282.61</v>
      </c>
      <c r="K584" s="612"/>
      <c r="L584" s="354">
        <v>0</v>
      </c>
      <c r="M584" s="355">
        <v>34.26</v>
      </c>
    </row>
    <row r="585" spans="1:13" x14ac:dyDescent="0.2">
      <c r="A585" s="703" t="s">
        <v>1839</v>
      </c>
      <c r="B585" s="612"/>
      <c r="C585" s="612"/>
      <c r="D585" s="612"/>
      <c r="E585" s="612"/>
      <c r="F585" s="612"/>
      <c r="G585" s="612"/>
      <c r="H585" s="612"/>
      <c r="I585" s="612"/>
      <c r="J585" s="612"/>
      <c r="K585" s="612"/>
      <c r="L585" s="612"/>
      <c r="M585" s="667"/>
    </row>
    <row r="586" spans="1:13" x14ac:dyDescent="0.2">
      <c r="A586" s="344">
        <v>294</v>
      </c>
      <c r="B586" s="345">
        <v>43489</v>
      </c>
      <c r="C586" s="346" t="s">
        <v>1837</v>
      </c>
      <c r="D586" s="347" t="s">
        <v>1840</v>
      </c>
      <c r="E586" s="704">
        <v>1500</v>
      </c>
      <c r="F586" s="612"/>
      <c r="G586" s="612"/>
      <c r="H586" s="348">
        <v>0</v>
      </c>
      <c r="I586" s="348">
        <v>620</v>
      </c>
      <c r="J586" s="704">
        <v>620</v>
      </c>
      <c r="K586" s="612"/>
      <c r="L586" s="348">
        <v>0</v>
      </c>
      <c r="M586" s="349">
        <v>880</v>
      </c>
    </row>
    <row r="587" spans="1:13" x14ac:dyDescent="0.2">
      <c r="A587" s="700" t="s">
        <v>1839</v>
      </c>
      <c r="B587" s="612"/>
      <c r="C587" s="612"/>
      <c r="D587" s="612"/>
      <c r="E587" s="612"/>
      <c r="F587" s="612"/>
      <c r="G587" s="612"/>
      <c r="H587" s="612"/>
      <c r="I587" s="612"/>
      <c r="J587" s="612"/>
      <c r="K587" s="612"/>
      <c r="L587" s="612"/>
      <c r="M587" s="667"/>
    </row>
    <row r="588" spans="1:13" x14ac:dyDescent="0.2">
      <c r="A588" s="350">
        <v>295</v>
      </c>
      <c r="B588" s="351">
        <v>43490</v>
      </c>
      <c r="C588" s="352" t="s">
        <v>1779</v>
      </c>
      <c r="D588" s="353" t="s">
        <v>1841</v>
      </c>
      <c r="E588" s="702">
        <v>3353.5</v>
      </c>
      <c r="F588" s="612"/>
      <c r="G588" s="612"/>
      <c r="H588" s="354">
        <v>0</v>
      </c>
      <c r="I588" s="354">
        <v>3353.5</v>
      </c>
      <c r="J588" s="702">
        <v>3353.5</v>
      </c>
      <c r="K588" s="612"/>
      <c r="L588" s="354">
        <v>0</v>
      </c>
      <c r="M588" s="355">
        <v>0</v>
      </c>
    </row>
    <row r="589" spans="1:13" x14ac:dyDescent="0.2">
      <c r="A589" s="703" t="s">
        <v>1842</v>
      </c>
      <c r="B589" s="612"/>
      <c r="C589" s="612"/>
      <c r="D589" s="612"/>
      <c r="E589" s="612"/>
      <c r="F589" s="612"/>
      <c r="G589" s="612"/>
      <c r="H589" s="612"/>
      <c r="I589" s="612"/>
      <c r="J589" s="612"/>
      <c r="K589" s="612"/>
      <c r="L589" s="612"/>
      <c r="M589" s="667"/>
    </row>
    <row r="590" spans="1:13" x14ac:dyDescent="0.2">
      <c r="A590" s="344">
        <v>296</v>
      </c>
      <c r="B590" s="345">
        <v>43493</v>
      </c>
      <c r="C590" s="346" t="s">
        <v>1843</v>
      </c>
      <c r="D590" s="347" t="s">
        <v>1844</v>
      </c>
      <c r="E590" s="704">
        <v>44600</v>
      </c>
      <c r="F590" s="612"/>
      <c r="G590" s="612"/>
      <c r="H590" s="348">
        <v>5400</v>
      </c>
      <c r="I590" s="348">
        <v>44600</v>
      </c>
      <c r="J590" s="704">
        <v>44600</v>
      </c>
      <c r="K590" s="612"/>
      <c r="L590" s="348">
        <v>0</v>
      </c>
      <c r="M590" s="349">
        <v>0</v>
      </c>
    </row>
    <row r="591" spans="1:13" x14ac:dyDescent="0.2">
      <c r="A591" s="700" t="s">
        <v>1845</v>
      </c>
      <c r="B591" s="612"/>
      <c r="C591" s="612"/>
      <c r="D591" s="612"/>
      <c r="E591" s="612"/>
      <c r="F591" s="612"/>
      <c r="G591" s="612"/>
      <c r="H591" s="612"/>
      <c r="I591" s="612"/>
      <c r="J591" s="612"/>
      <c r="K591" s="612"/>
      <c r="L591" s="612"/>
      <c r="M591" s="667"/>
    </row>
    <row r="592" spans="1:13" x14ac:dyDescent="0.2">
      <c r="A592" s="350">
        <v>297</v>
      </c>
      <c r="B592" s="351">
        <v>43496</v>
      </c>
      <c r="C592" s="352" t="s">
        <v>1846</v>
      </c>
      <c r="D592" s="353" t="s">
        <v>1584</v>
      </c>
      <c r="E592" s="702">
        <v>7435.38</v>
      </c>
      <c r="F592" s="612"/>
      <c r="G592" s="612"/>
      <c r="H592" s="354">
        <v>2564.62</v>
      </c>
      <c r="I592" s="354">
        <v>7435.38</v>
      </c>
      <c r="J592" s="702">
        <v>7435.38</v>
      </c>
      <c r="K592" s="612"/>
      <c r="L592" s="354">
        <v>0</v>
      </c>
      <c r="M592" s="355">
        <v>0</v>
      </c>
    </row>
    <row r="593" spans="1:13" x14ac:dyDescent="0.2">
      <c r="A593" s="703" t="s">
        <v>1847</v>
      </c>
      <c r="B593" s="612"/>
      <c r="C593" s="612"/>
      <c r="D593" s="612"/>
      <c r="E593" s="612"/>
      <c r="F593" s="612"/>
      <c r="G593" s="612"/>
      <c r="H593" s="612"/>
      <c r="I593" s="612"/>
      <c r="J593" s="612"/>
      <c r="K593" s="612"/>
      <c r="L593" s="612"/>
      <c r="M593" s="667"/>
    </row>
    <row r="594" spans="1:13" x14ac:dyDescent="0.2">
      <c r="A594" s="344">
        <v>298</v>
      </c>
      <c r="B594" s="345">
        <v>43496</v>
      </c>
      <c r="C594" s="346" t="s">
        <v>1848</v>
      </c>
      <c r="D594" s="347" t="s">
        <v>1849</v>
      </c>
      <c r="E594" s="704">
        <v>70928.350000000006</v>
      </c>
      <c r="F594" s="612"/>
      <c r="G594" s="612"/>
      <c r="H594" s="348">
        <v>5371.65</v>
      </c>
      <c r="I594" s="348">
        <v>70928.350000000006</v>
      </c>
      <c r="J594" s="704">
        <v>70928.350000000006</v>
      </c>
      <c r="K594" s="612"/>
      <c r="L594" s="348">
        <v>0</v>
      </c>
      <c r="M594" s="349">
        <v>0</v>
      </c>
    </row>
    <row r="595" spans="1:13" x14ac:dyDescent="0.2">
      <c r="A595" s="700" t="s">
        <v>1850</v>
      </c>
      <c r="B595" s="612"/>
      <c r="C595" s="612"/>
      <c r="D595" s="612"/>
      <c r="E595" s="612"/>
      <c r="F595" s="612"/>
      <c r="G595" s="612"/>
      <c r="H595" s="612"/>
      <c r="I595" s="612"/>
      <c r="J595" s="612"/>
      <c r="K595" s="612"/>
      <c r="L595" s="612"/>
      <c r="M595" s="667"/>
    </row>
    <row r="596" spans="1:13" x14ac:dyDescent="0.2">
      <c r="A596" s="350">
        <v>299</v>
      </c>
      <c r="B596" s="351">
        <v>43496</v>
      </c>
      <c r="C596" s="352" t="s">
        <v>1495</v>
      </c>
      <c r="D596" s="353" t="s">
        <v>1851</v>
      </c>
      <c r="E596" s="702">
        <v>60</v>
      </c>
      <c r="F596" s="612"/>
      <c r="G596" s="612"/>
      <c r="H596" s="354">
        <v>0</v>
      </c>
      <c r="I596" s="354">
        <v>60</v>
      </c>
      <c r="J596" s="702">
        <v>60</v>
      </c>
      <c r="K596" s="612"/>
      <c r="L596" s="354">
        <v>0</v>
      </c>
      <c r="M596" s="355">
        <v>0</v>
      </c>
    </row>
    <row r="597" spans="1:13" x14ac:dyDescent="0.2">
      <c r="A597" s="703" t="s">
        <v>1852</v>
      </c>
      <c r="B597" s="612"/>
      <c r="C597" s="612"/>
      <c r="D597" s="612"/>
      <c r="E597" s="612"/>
      <c r="F597" s="612"/>
      <c r="G597" s="612"/>
      <c r="H597" s="612"/>
      <c r="I597" s="612"/>
      <c r="J597" s="612"/>
      <c r="K597" s="612"/>
      <c r="L597" s="612"/>
      <c r="M597" s="667"/>
    </row>
    <row r="598" spans="1:13" x14ac:dyDescent="0.2">
      <c r="A598" s="344">
        <v>300</v>
      </c>
      <c r="B598" s="345">
        <v>43496</v>
      </c>
      <c r="C598" s="346" t="s">
        <v>1495</v>
      </c>
      <c r="D598" s="347" t="s">
        <v>1853</v>
      </c>
      <c r="E598" s="704">
        <v>60</v>
      </c>
      <c r="F598" s="612"/>
      <c r="G598" s="612"/>
      <c r="H598" s="348">
        <v>0</v>
      </c>
      <c r="I598" s="348">
        <v>60</v>
      </c>
      <c r="J598" s="704">
        <v>60</v>
      </c>
      <c r="K598" s="612"/>
      <c r="L598" s="348">
        <v>0</v>
      </c>
      <c r="M598" s="349">
        <v>0</v>
      </c>
    </row>
    <row r="599" spans="1:13" x14ac:dyDescent="0.2">
      <c r="A599" s="700" t="s">
        <v>1852</v>
      </c>
      <c r="B599" s="612"/>
      <c r="C599" s="612"/>
      <c r="D599" s="612"/>
      <c r="E599" s="612"/>
      <c r="F599" s="612"/>
      <c r="G599" s="612"/>
      <c r="H599" s="612"/>
      <c r="I599" s="612"/>
      <c r="J599" s="612"/>
      <c r="K599" s="612"/>
      <c r="L599" s="612"/>
      <c r="M599" s="667"/>
    </row>
    <row r="600" spans="1:13" x14ac:dyDescent="0.2">
      <c r="A600" s="350">
        <v>301</v>
      </c>
      <c r="B600" s="351">
        <v>43496</v>
      </c>
      <c r="C600" s="352" t="s">
        <v>1495</v>
      </c>
      <c r="D600" s="353" t="s">
        <v>1854</v>
      </c>
      <c r="E600" s="702">
        <v>60</v>
      </c>
      <c r="F600" s="612"/>
      <c r="G600" s="612"/>
      <c r="H600" s="354">
        <v>0</v>
      </c>
      <c r="I600" s="354">
        <v>60</v>
      </c>
      <c r="J600" s="702">
        <v>60</v>
      </c>
      <c r="K600" s="612"/>
      <c r="L600" s="354">
        <v>0</v>
      </c>
      <c r="M600" s="355">
        <v>0</v>
      </c>
    </row>
    <row r="601" spans="1:13" x14ac:dyDescent="0.2">
      <c r="A601" s="703" t="s">
        <v>1852</v>
      </c>
      <c r="B601" s="612"/>
      <c r="C601" s="612"/>
      <c r="D601" s="612"/>
      <c r="E601" s="612"/>
      <c r="F601" s="612"/>
      <c r="G601" s="612"/>
      <c r="H601" s="612"/>
      <c r="I601" s="612"/>
      <c r="J601" s="612"/>
      <c r="K601" s="612"/>
      <c r="L601" s="612"/>
      <c r="M601" s="667"/>
    </row>
    <row r="602" spans="1:13" x14ac:dyDescent="0.2">
      <c r="A602" s="344">
        <v>302</v>
      </c>
      <c r="B602" s="345">
        <v>43496</v>
      </c>
      <c r="C602" s="346" t="s">
        <v>1495</v>
      </c>
      <c r="D602" s="347" t="s">
        <v>1855</v>
      </c>
      <c r="E602" s="704">
        <v>60</v>
      </c>
      <c r="F602" s="612"/>
      <c r="G602" s="612"/>
      <c r="H602" s="348">
        <v>0</v>
      </c>
      <c r="I602" s="348">
        <v>60</v>
      </c>
      <c r="J602" s="704">
        <v>60</v>
      </c>
      <c r="K602" s="612"/>
      <c r="L602" s="348">
        <v>0</v>
      </c>
      <c r="M602" s="349">
        <v>0</v>
      </c>
    </row>
    <row r="603" spans="1:13" x14ac:dyDescent="0.2">
      <c r="A603" s="700" t="s">
        <v>1852</v>
      </c>
      <c r="B603" s="612"/>
      <c r="C603" s="612"/>
      <c r="D603" s="612"/>
      <c r="E603" s="612"/>
      <c r="F603" s="612"/>
      <c r="G603" s="612"/>
      <c r="H603" s="612"/>
      <c r="I603" s="612"/>
      <c r="J603" s="612"/>
      <c r="K603" s="612"/>
      <c r="L603" s="612"/>
      <c r="M603" s="667"/>
    </row>
    <row r="604" spans="1:13" x14ac:dyDescent="0.2">
      <c r="A604" s="350">
        <v>303</v>
      </c>
      <c r="B604" s="351">
        <v>43497</v>
      </c>
      <c r="C604" s="352" t="s">
        <v>1856</v>
      </c>
      <c r="D604" s="353" t="s">
        <v>1801</v>
      </c>
      <c r="E604" s="702">
        <v>1079.33</v>
      </c>
      <c r="F604" s="612"/>
      <c r="G604" s="612"/>
      <c r="H604" s="354">
        <v>1460.27</v>
      </c>
      <c r="I604" s="354">
        <v>1079.33</v>
      </c>
      <c r="J604" s="702">
        <v>1079.33</v>
      </c>
      <c r="K604" s="612"/>
      <c r="L604" s="354">
        <v>0</v>
      </c>
      <c r="M604" s="355">
        <v>0</v>
      </c>
    </row>
    <row r="605" spans="1:13" x14ac:dyDescent="0.2">
      <c r="A605" s="703" t="s">
        <v>1857</v>
      </c>
      <c r="B605" s="612"/>
      <c r="C605" s="612"/>
      <c r="D605" s="612"/>
      <c r="E605" s="612"/>
      <c r="F605" s="612"/>
      <c r="G605" s="612"/>
      <c r="H605" s="612"/>
      <c r="I605" s="612"/>
      <c r="J605" s="612"/>
      <c r="K605" s="612"/>
      <c r="L605" s="612"/>
      <c r="M605" s="667"/>
    </row>
    <row r="606" spans="1:13" x14ac:dyDescent="0.2">
      <c r="A606" s="344">
        <v>304</v>
      </c>
      <c r="B606" s="345">
        <v>43497</v>
      </c>
      <c r="C606" s="346" t="s">
        <v>1856</v>
      </c>
      <c r="D606" s="347" t="s">
        <v>1801</v>
      </c>
      <c r="E606" s="704">
        <v>1523.76</v>
      </c>
      <c r="F606" s="612"/>
      <c r="G606" s="612"/>
      <c r="H606" s="348">
        <v>0</v>
      </c>
      <c r="I606" s="348">
        <v>1523.76</v>
      </c>
      <c r="J606" s="704">
        <v>1523.76</v>
      </c>
      <c r="K606" s="612"/>
      <c r="L606" s="348">
        <v>0</v>
      </c>
      <c r="M606" s="349">
        <v>0</v>
      </c>
    </row>
    <row r="607" spans="1:13" x14ac:dyDescent="0.2">
      <c r="A607" s="700" t="s">
        <v>1858</v>
      </c>
      <c r="B607" s="612"/>
      <c r="C607" s="612"/>
      <c r="D607" s="612"/>
      <c r="E607" s="612"/>
      <c r="F607" s="612"/>
      <c r="G607" s="612"/>
      <c r="H607" s="612"/>
      <c r="I607" s="612"/>
      <c r="J607" s="612"/>
      <c r="K607" s="612"/>
      <c r="L607" s="612"/>
      <c r="M607" s="667"/>
    </row>
    <row r="608" spans="1:13" x14ac:dyDescent="0.2">
      <c r="A608" s="350">
        <v>305</v>
      </c>
      <c r="B608" s="351">
        <v>43497</v>
      </c>
      <c r="C608" s="352" t="s">
        <v>1856</v>
      </c>
      <c r="D608" s="353" t="s">
        <v>1801</v>
      </c>
      <c r="E608" s="702">
        <v>317.45</v>
      </c>
      <c r="F608" s="612"/>
      <c r="G608" s="612"/>
      <c r="H608" s="354">
        <v>126.98</v>
      </c>
      <c r="I608" s="354">
        <v>317.45</v>
      </c>
      <c r="J608" s="702">
        <v>317.45</v>
      </c>
      <c r="K608" s="612"/>
      <c r="L608" s="354">
        <v>0</v>
      </c>
      <c r="M608" s="355">
        <v>0</v>
      </c>
    </row>
    <row r="609" spans="1:13" x14ac:dyDescent="0.2">
      <c r="A609" s="703" t="s">
        <v>1859</v>
      </c>
      <c r="B609" s="612"/>
      <c r="C609" s="612"/>
      <c r="D609" s="612"/>
      <c r="E609" s="612"/>
      <c r="F609" s="612"/>
      <c r="G609" s="612"/>
      <c r="H609" s="612"/>
      <c r="I609" s="612"/>
      <c r="J609" s="612"/>
      <c r="K609" s="612"/>
      <c r="L609" s="612"/>
      <c r="M609" s="667"/>
    </row>
    <row r="610" spans="1:13" x14ac:dyDescent="0.2">
      <c r="A610" s="344">
        <v>306</v>
      </c>
      <c r="B610" s="345">
        <v>43497</v>
      </c>
      <c r="C610" s="346" t="s">
        <v>1574</v>
      </c>
      <c r="D610" s="347" t="s">
        <v>1805</v>
      </c>
      <c r="E610" s="704">
        <v>4443.26</v>
      </c>
      <c r="F610" s="612"/>
      <c r="G610" s="612"/>
      <c r="H610" s="348">
        <v>300.74</v>
      </c>
      <c r="I610" s="348">
        <v>4443.26</v>
      </c>
      <c r="J610" s="704">
        <v>4443.26</v>
      </c>
      <c r="K610" s="612"/>
      <c r="L610" s="348">
        <v>0</v>
      </c>
      <c r="M610" s="349">
        <v>0</v>
      </c>
    </row>
    <row r="611" spans="1:13" x14ac:dyDescent="0.2">
      <c r="A611" s="700" t="s">
        <v>1860</v>
      </c>
      <c r="B611" s="612"/>
      <c r="C611" s="612"/>
      <c r="D611" s="612"/>
      <c r="E611" s="612"/>
      <c r="F611" s="612"/>
      <c r="G611" s="612"/>
      <c r="H611" s="612"/>
      <c r="I611" s="612"/>
      <c r="J611" s="612"/>
      <c r="K611" s="612"/>
      <c r="L611" s="612"/>
      <c r="M611" s="667"/>
    </row>
    <row r="612" spans="1:13" x14ac:dyDescent="0.2">
      <c r="A612" s="350">
        <v>307</v>
      </c>
      <c r="B612" s="351">
        <v>43497</v>
      </c>
      <c r="C612" s="352" t="s">
        <v>1574</v>
      </c>
      <c r="D612" s="353" t="s">
        <v>1805</v>
      </c>
      <c r="E612" s="702">
        <v>4229.17</v>
      </c>
      <c r="F612" s="612"/>
      <c r="G612" s="612"/>
      <c r="H612" s="354">
        <v>1700.83</v>
      </c>
      <c r="I612" s="354">
        <v>4229.17</v>
      </c>
      <c r="J612" s="702">
        <v>4229.17</v>
      </c>
      <c r="K612" s="612"/>
      <c r="L612" s="354">
        <v>0</v>
      </c>
      <c r="M612" s="355">
        <v>0</v>
      </c>
    </row>
    <row r="613" spans="1:13" x14ac:dyDescent="0.2">
      <c r="A613" s="703" t="s">
        <v>1861</v>
      </c>
      <c r="B613" s="612"/>
      <c r="C613" s="612"/>
      <c r="D613" s="612"/>
      <c r="E613" s="612"/>
      <c r="F613" s="612"/>
      <c r="G613" s="612"/>
      <c r="H613" s="612"/>
      <c r="I613" s="612"/>
      <c r="J613" s="612"/>
      <c r="K613" s="612"/>
      <c r="L613" s="612"/>
      <c r="M613" s="667"/>
    </row>
    <row r="614" spans="1:13" x14ac:dyDescent="0.2">
      <c r="A614" s="344">
        <v>308</v>
      </c>
      <c r="B614" s="345">
        <v>43497</v>
      </c>
      <c r="C614" s="346" t="s">
        <v>1574</v>
      </c>
      <c r="D614" s="347" t="s">
        <v>1805</v>
      </c>
      <c r="E614" s="704">
        <v>1347.71</v>
      </c>
      <c r="F614" s="612"/>
      <c r="G614" s="612"/>
      <c r="H614" s="348">
        <v>431.29</v>
      </c>
      <c r="I614" s="348">
        <v>1347.71</v>
      </c>
      <c r="J614" s="704">
        <v>1347.71</v>
      </c>
      <c r="K614" s="612"/>
      <c r="L614" s="348">
        <v>0</v>
      </c>
      <c r="M614" s="349">
        <v>0</v>
      </c>
    </row>
    <row r="615" spans="1:13" x14ac:dyDescent="0.2">
      <c r="A615" s="700" t="s">
        <v>1862</v>
      </c>
      <c r="B615" s="612"/>
      <c r="C615" s="612"/>
      <c r="D615" s="612"/>
      <c r="E615" s="612"/>
      <c r="F615" s="612"/>
      <c r="G615" s="612"/>
      <c r="H615" s="612"/>
      <c r="I615" s="612"/>
      <c r="J615" s="612"/>
      <c r="K615" s="612"/>
      <c r="L615" s="612"/>
      <c r="M615" s="667"/>
    </row>
    <row r="616" spans="1:13" x14ac:dyDescent="0.2">
      <c r="A616" s="350">
        <v>309</v>
      </c>
      <c r="B616" s="351">
        <v>43497</v>
      </c>
      <c r="C616" s="352" t="s">
        <v>1574</v>
      </c>
      <c r="D616" s="353" t="s">
        <v>1805</v>
      </c>
      <c r="E616" s="702">
        <v>1513.5</v>
      </c>
      <c r="F616" s="612"/>
      <c r="G616" s="612"/>
      <c r="H616" s="354">
        <v>413.75</v>
      </c>
      <c r="I616" s="354">
        <v>1513.5</v>
      </c>
      <c r="J616" s="702">
        <v>1513.5</v>
      </c>
      <c r="K616" s="612"/>
      <c r="L616" s="354">
        <v>0</v>
      </c>
      <c r="M616" s="355">
        <v>0</v>
      </c>
    </row>
    <row r="617" spans="1:13" x14ac:dyDescent="0.2">
      <c r="A617" s="703" t="s">
        <v>1863</v>
      </c>
      <c r="B617" s="612"/>
      <c r="C617" s="612"/>
      <c r="D617" s="612"/>
      <c r="E617" s="612"/>
      <c r="F617" s="612"/>
      <c r="G617" s="612"/>
      <c r="H617" s="612"/>
      <c r="I617" s="612"/>
      <c r="J617" s="612"/>
      <c r="K617" s="612"/>
      <c r="L617" s="612"/>
      <c r="M617" s="667"/>
    </row>
    <row r="618" spans="1:13" x14ac:dyDescent="0.2">
      <c r="A618" s="344">
        <v>310</v>
      </c>
      <c r="B618" s="345">
        <v>43497</v>
      </c>
      <c r="C618" s="346" t="s">
        <v>1731</v>
      </c>
      <c r="D618" s="347" t="s">
        <v>1864</v>
      </c>
      <c r="E618" s="704">
        <v>4425</v>
      </c>
      <c r="F618" s="612"/>
      <c r="G618" s="612"/>
      <c r="H618" s="348">
        <v>0</v>
      </c>
      <c r="I618" s="348">
        <v>4425</v>
      </c>
      <c r="J618" s="704">
        <v>4425</v>
      </c>
      <c r="K618" s="612"/>
      <c r="L618" s="348">
        <v>0</v>
      </c>
      <c r="M618" s="349">
        <v>0</v>
      </c>
    </row>
    <row r="619" spans="1:13" x14ac:dyDescent="0.2">
      <c r="A619" s="700" t="s">
        <v>1865</v>
      </c>
      <c r="B619" s="612"/>
      <c r="C619" s="612"/>
      <c r="D619" s="612"/>
      <c r="E619" s="612"/>
      <c r="F619" s="612"/>
      <c r="G619" s="612"/>
      <c r="H619" s="612"/>
      <c r="I619" s="612"/>
      <c r="J619" s="612"/>
      <c r="K619" s="612"/>
      <c r="L619" s="612"/>
      <c r="M619" s="667"/>
    </row>
    <row r="620" spans="1:13" x14ac:dyDescent="0.2">
      <c r="A620" s="350">
        <v>311</v>
      </c>
      <c r="B620" s="351">
        <v>43497</v>
      </c>
      <c r="C620" s="352" t="s">
        <v>1731</v>
      </c>
      <c r="D620" s="353" t="s">
        <v>1866</v>
      </c>
      <c r="E620" s="702">
        <v>4425</v>
      </c>
      <c r="F620" s="612"/>
      <c r="G620" s="612"/>
      <c r="H620" s="354">
        <v>0</v>
      </c>
      <c r="I620" s="354">
        <v>4425</v>
      </c>
      <c r="J620" s="702">
        <v>4425</v>
      </c>
      <c r="K620" s="612"/>
      <c r="L620" s="354">
        <v>0</v>
      </c>
      <c r="M620" s="355">
        <v>0</v>
      </c>
    </row>
    <row r="621" spans="1:13" x14ac:dyDescent="0.2">
      <c r="A621" s="703" t="s">
        <v>1865</v>
      </c>
      <c r="B621" s="612"/>
      <c r="C621" s="612"/>
      <c r="D621" s="612"/>
      <c r="E621" s="612"/>
      <c r="F621" s="612"/>
      <c r="G621" s="612"/>
      <c r="H621" s="612"/>
      <c r="I621" s="612"/>
      <c r="J621" s="612"/>
      <c r="K621" s="612"/>
      <c r="L621" s="612"/>
      <c r="M621" s="667"/>
    </row>
    <row r="622" spans="1:13" x14ac:dyDescent="0.2">
      <c r="A622" s="344">
        <v>312</v>
      </c>
      <c r="B622" s="345">
        <v>43497</v>
      </c>
      <c r="C622" s="346" t="s">
        <v>1731</v>
      </c>
      <c r="D622" s="347" t="s">
        <v>1867</v>
      </c>
      <c r="E622" s="704">
        <v>4425</v>
      </c>
      <c r="F622" s="612"/>
      <c r="G622" s="612"/>
      <c r="H622" s="348">
        <v>0</v>
      </c>
      <c r="I622" s="348">
        <v>4425</v>
      </c>
      <c r="J622" s="704">
        <v>4425</v>
      </c>
      <c r="K622" s="612"/>
      <c r="L622" s="348">
        <v>0</v>
      </c>
      <c r="M622" s="349">
        <v>0</v>
      </c>
    </row>
    <row r="623" spans="1:13" x14ac:dyDescent="0.2">
      <c r="A623" s="700" t="s">
        <v>1865</v>
      </c>
      <c r="B623" s="612"/>
      <c r="C623" s="612"/>
      <c r="D623" s="612"/>
      <c r="E623" s="612"/>
      <c r="F623" s="612"/>
      <c r="G623" s="612"/>
      <c r="H623" s="612"/>
      <c r="I623" s="612"/>
      <c r="J623" s="612"/>
      <c r="K623" s="612"/>
      <c r="L623" s="612"/>
      <c r="M623" s="667"/>
    </row>
    <row r="624" spans="1:13" x14ac:dyDescent="0.2">
      <c r="A624" s="350">
        <v>313</v>
      </c>
      <c r="B624" s="351">
        <v>43497</v>
      </c>
      <c r="C624" s="352" t="s">
        <v>1731</v>
      </c>
      <c r="D624" s="353" t="s">
        <v>1868</v>
      </c>
      <c r="E624" s="702">
        <v>4425</v>
      </c>
      <c r="F624" s="612"/>
      <c r="G624" s="612"/>
      <c r="H624" s="354">
        <v>0</v>
      </c>
      <c r="I624" s="354">
        <v>4425</v>
      </c>
      <c r="J624" s="702">
        <v>4425</v>
      </c>
      <c r="K624" s="612"/>
      <c r="L624" s="354">
        <v>0</v>
      </c>
      <c r="M624" s="355">
        <v>0</v>
      </c>
    </row>
    <row r="625" spans="1:13" x14ac:dyDescent="0.2">
      <c r="A625" s="703" t="s">
        <v>1865</v>
      </c>
      <c r="B625" s="612"/>
      <c r="C625" s="612"/>
      <c r="D625" s="612"/>
      <c r="E625" s="612"/>
      <c r="F625" s="612"/>
      <c r="G625" s="612"/>
      <c r="H625" s="612"/>
      <c r="I625" s="612"/>
      <c r="J625" s="612"/>
      <c r="K625" s="612"/>
      <c r="L625" s="612"/>
      <c r="M625" s="667"/>
    </row>
    <row r="626" spans="1:13" x14ac:dyDescent="0.2">
      <c r="A626" s="344">
        <v>314</v>
      </c>
      <c r="B626" s="345">
        <v>43497</v>
      </c>
      <c r="C626" s="346" t="s">
        <v>1869</v>
      </c>
      <c r="D626" s="347" t="s">
        <v>1870</v>
      </c>
      <c r="E626" s="704">
        <v>2000</v>
      </c>
      <c r="F626" s="612"/>
      <c r="G626" s="612"/>
      <c r="H626" s="348">
        <v>6000</v>
      </c>
      <c r="I626" s="348">
        <v>2000</v>
      </c>
      <c r="J626" s="704">
        <v>2000</v>
      </c>
      <c r="K626" s="612"/>
      <c r="L626" s="348">
        <v>0</v>
      </c>
      <c r="M626" s="349">
        <v>0</v>
      </c>
    </row>
    <row r="627" spans="1:13" x14ac:dyDescent="0.2">
      <c r="A627" s="700" t="s">
        <v>1871</v>
      </c>
      <c r="B627" s="612"/>
      <c r="C627" s="612"/>
      <c r="D627" s="612"/>
      <c r="E627" s="612"/>
      <c r="F627" s="612"/>
      <c r="G627" s="612"/>
      <c r="H627" s="612"/>
      <c r="I627" s="612"/>
      <c r="J627" s="612"/>
      <c r="K627" s="612"/>
      <c r="L627" s="612"/>
      <c r="M627" s="667"/>
    </row>
    <row r="628" spans="1:13" x14ac:dyDescent="0.2">
      <c r="A628" s="350">
        <v>315</v>
      </c>
      <c r="B628" s="351">
        <v>43500</v>
      </c>
      <c r="C628" s="352" t="s">
        <v>1583</v>
      </c>
      <c r="D628" s="353" t="s">
        <v>1872</v>
      </c>
      <c r="E628" s="702">
        <v>600</v>
      </c>
      <c r="F628" s="612"/>
      <c r="G628" s="612"/>
      <c r="H628" s="354">
        <v>0</v>
      </c>
      <c r="I628" s="354">
        <v>600</v>
      </c>
      <c r="J628" s="702">
        <v>600</v>
      </c>
      <c r="K628" s="612"/>
      <c r="L628" s="354">
        <v>0</v>
      </c>
      <c r="M628" s="355">
        <v>0</v>
      </c>
    </row>
    <row r="629" spans="1:13" x14ac:dyDescent="0.2">
      <c r="A629" s="703" t="s">
        <v>1873</v>
      </c>
      <c r="B629" s="612"/>
      <c r="C629" s="612"/>
      <c r="D629" s="612"/>
      <c r="E629" s="612"/>
      <c r="F629" s="612"/>
      <c r="G629" s="612"/>
      <c r="H629" s="612"/>
      <c r="I629" s="612"/>
      <c r="J629" s="612"/>
      <c r="K629" s="612"/>
      <c r="L629" s="612"/>
      <c r="M629" s="667"/>
    </row>
    <row r="630" spans="1:13" x14ac:dyDescent="0.2">
      <c r="A630" s="344">
        <v>316</v>
      </c>
      <c r="B630" s="345">
        <v>43500</v>
      </c>
      <c r="C630" s="346" t="s">
        <v>1798</v>
      </c>
      <c r="D630" s="347" t="s">
        <v>1874</v>
      </c>
      <c r="E630" s="704">
        <v>1700</v>
      </c>
      <c r="F630" s="612"/>
      <c r="G630" s="612"/>
      <c r="H630" s="348">
        <v>0</v>
      </c>
      <c r="I630" s="348">
        <v>1700</v>
      </c>
      <c r="J630" s="704">
        <v>1700</v>
      </c>
      <c r="K630" s="612"/>
      <c r="L630" s="348">
        <v>0</v>
      </c>
      <c r="M630" s="349">
        <v>0</v>
      </c>
    </row>
    <row r="631" spans="1:13" x14ac:dyDescent="0.2">
      <c r="A631" s="700" t="s">
        <v>1875</v>
      </c>
      <c r="B631" s="612"/>
      <c r="C631" s="612"/>
      <c r="D631" s="612"/>
      <c r="E631" s="612"/>
      <c r="F631" s="612"/>
      <c r="G631" s="612"/>
      <c r="H631" s="612"/>
      <c r="I631" s="612"/>
      <c r="J631" s="612"/>
      <c r="K631" s="612"/>
      <c r="L631" s="612"/>
      <c r="M631" s="667"/>
    </row>
    <row r="632" spans="1:13" x14ac:dyDescent="0.2">
      <c r="A632" s="350">
        <v>317</v>
      </c>
      <c r="B632" s="351">
        <v>43500</v>
      </c>
      <c r="C632" s="352" t="s">
        <v>1876</v>
      </c>
      <c r="D632" s="353" t="s">
        <v>1874</v>
      </c>
      <c r="E632" s="702">
        <v>600</v>
      </c>
      <c r="F632" s="612"/>
      <c r="G632" s="612"/>
      <c r="H632" s="354">
        <v>0</v>
      </c>
      <c r="I632" s="354">
        <v>0</v>
      </c>
      <c r="J632" s="702">
        <v>0</v>
      </c>
      <c r="K632" s="612"/>
      <c r="L632" s="354">
        <v>0</v>
      </c>
      <c r="M632" s="355">
        <v>600</v>
      </c>
    </row>
    <row r="633" spans="1:13" x14ac:dyDescent="0.2">
      <c r="A633" s="703" t="s">
        <v>1877</v>
      </c>
      <c r="B633" s="612"/>
      <c r="C633" s="612"/>
      <c r="D633" s="612"/>
      <c r="E633" s="612"/>
      <c r="F633" s="612"/>
      <c r="G633" s="612"/>
      <c r="H633" s="612"/>
      <c r="I633" s="612"/>
      <c r="J633" s="612"/>
      <c r="K633" s="612"/>
      <c r="L633" s="612"/>
      <c r="M633" s="667"/>
    </row>
    <row r="634" spans="1:13" x14ac:dyDescent="0.2">
      <c r="A634" s="344">
        <v>318</v>
      </c>
      <c r="B634" s="345">
        <v>43500</v>
      </c>
      <c r="C634" s="346" t="s">
        <v>1552</v>
      </c>
      <c r="D634" s="347" t="s">
        <v>1557</v>
      </c>
      <c r="E634" s="704">
        <v>1258.7</v>
      </c>
      <c r="F634" s="612"/>
      <c r="G634" s="612"/>
      <c r="H634" s="348">
        <v>0</v>
      </c>
      <c r="I634" s="348">
        <v>1258.7</v>
      </c>
      <c r="J634" s="704">
        <v>1258.7</v>
      </c>
      <c r="K634" s="612"/>
      <c r="L634" s="348">
        <v>0</v>
      </c>
      <c r="M634" s="349">
        <v>0</v>
      </c>
    </row>
    <row r="635" spans="1:13" x14ac:dyDescent="0.2">
      <c r="A635" s="700" t="s">
        <v>1878</v>
      </c>
      <c r="B635" s="612"/>
      <c r="C635" s="612"/>
      <c r="D635" s="612"/>
      <c r="E635" s="612"/>
      <c r="F635" s="612"/>
      <c r="G635" s="612"/>
      <c r="H635" s="612"/>
      <c r="I635" s="612"/>
      <c r="J635" s="612"/>
      <c r="K635" s="612"/>
      <c r="L635" s="612"/>
      <c r="M635" s="667"/>
    </row>
    <row r="636" spans="1:13" x14ac:dyDescent="0.2">
      <c r="A636" s="350">
        <v>319</v>
      </c>
      <c r="B636" s="351">
        <v>43500</v>
      </c>
      <c r="C636" s="352" t="s">
        <v>1552</v>
      </c>
      <c r="D636" s="353" t="s">
        <v>1879</v>
      </c>
      <c r="E636" s="702">
        <v>1346.4</v>
      </c>
      <c r="F636" s="612"/>
      <c r="G636" s="612"/>
      <c r="H636" s="354">
        <v>0</v>
      </c>
      <c r="I636" s="354">
        <v>1346.4</v>
      </c>
      <c r="J636" s="702">
        <v>1346.4</v>
      </c>
      <c r="K636" s="612"/>
      <c r="L636" s="354">
        <v>0</v>
      </c>
      <c r="M636" s="355">
        <v>0</v>
      </c>
    </row>
    <row r="637" spans="1:13" x14ac:dyDescent="0.2">
      <c r="A637" s="703" t="s">
        <v>1878</v>
      </c>
      <c r="B637" s="612"/>
      <c r="C637" s="612"/>
      <c r="D637" s="612"/>
      <c r="E637" s="612"/>
      <c r="F637" s="612"/>
      <c r="G637" s="612"/>
      <c r="H637" s="612"/>
      <c r="I637" s="612"/>
      <c r="J637" s="612"/>
      <c r="K637" s="612"/>
      <c r="L637" s="612"/>
      <c r="M637" s="667"/>
    </row>
    <row r="638" spans="1:13" ht="22" x14ac:dyDescent="0.2">
      <c r="A638" s="344">
        <v>320</v>
      </c>
      <c r="B638" s="345">
        <v>43500</v>
      </c>
      <c r="C638" s="346" t="s">
        <v>1552</v>
      </c>
      <c r="D638" s="347" t="s">
        <v>1555</v>
      </c>
      <c r="E638" s="704">
        <v>952</v>
      </c>
      <c r="F638" s="612"/>
      <c r="G638" s="612"/>
      <c r="H638" s="348">
        <v>0</v>
      </c>
      <c r="I638" s="348">
        <v>952</v>
      </c>
      <c r="J638" s="704">
        <v>952</v>
      </c>
      <c r="K638" s="612"/>
      <c r="L638" s="348">
        <v>0</v>
      </c>
      <c r="M638" s="349">
        <v>0</v>
      </c>
    </row>
    <row r="639" spans="1:13" x14ac:dyDescent="0.2">
      <c r="A639" s="700" t="s">
        <v>1878</v>
      </c>
      <c r="B639" s="612"/>
      <c r="C639" s="612"/>
      <c r="D639" s="612"/>
      <c r="E639" s="612"/>
      <c r="F639" s="612"/>
      <c r="G639" s="612"/>
      <c r="H639" s="612"/>
      <c r="I639" s="612"/>
      <c r="J639" s="612"/>
      <c r="K639" s="612"/>
      <c r="L639" s="612"/>
      <c r="M639" s="667"/>
    </row>
    <row r="640" spans="1:13" x14ac:dyDescent="0.2">
      <c r="A640" s="350">
        <v>321</v>
      </c>
      <c r="B640" s="351">
        <v>43500</v>
      </c>
      <c r="C640" s="352" t="s">
        <v>1552</v>
      </c>
      <c r="D640" s="353" t="s">
        <v>1880</v>
      </c>
      <c r="E640" s="702">
        <v>3032.8</v>
      </c>
      <c r="F640" s="612"/>
      <c r="G640" s="612"/>
      <c r="H640" s="354">
        <v>0</v>
      </c>
      <c r="I640" s="354">
        <v>3032.8</v>
      </c>
      <c r="J640" s="702">
        <v>3032.8</v>
      </c>
      <c r="K640" s="612"/>
      <c r="L640" s="354">
        <v>0</v>
      </c>
      <c r="M640" s="355">
        <v>0</v>
      </c>
    </row>
    <row r="641" spans="1:13" x14ac:dyDescent="0.2">
      <c r="A641" s="703" t="s">
        <v>1878</v>
      </c>
      <c r="B641" s="612"/>
      <c r="C641" s="612"/>
      <c r="D641" s="612"/>
      <c r="E641" s="612"/>
      <c r="F641" s="612"/>
      <c r="G641" s="612"/>
      <c r="H641" s="612"/>
      <c r="I641" s="612"/>
      <c r="J641" s="612"/>
      <c r="K641" s="612"/>
      <c r="L641" s="612"/>
      <c r="M641" s="667"/>
    </row>
    <row r="642" spans="1:13" x14ac:dyDescent="0.2">
      <c r="A642" s="344">
        <v>322</v>
      </c>
      <c r="B642" s="345">
        <v>43500</v>
      </c>
      <c r="C642" s="346" t="s">
        <v>1574</v>
      </c>
      <c r="D642" s="347" t="s">
        <v>1575</v>
      </c>
      <c r="E642" s="704">
        <v>901.88</v>
      </c>
      <c r="F642" s="612"/>
      <c r="G642" s="612"/>
      <c r="H642" s="348">
        <v>0</v>
      </c>
      <c r="I642" s="348">
        <v>901.88</v>
      </c>
      <c r="J642" s="704">
        <v>901.88</v>
      </c>
      <c r="K642" s="612"/>
      <c r="L642" s="348">
        <v>0</v>
      </c>
      <c r="M642" s="349">
        <v>0</v>
      </c>
    </row>
    <row r="643" spans="1:13" x14ac:dyDescent="0.2">
      <c r="A643" s="700" t="s">
        <v>1881</v>
      </c>
      <c r="B643" s="612"/>
      <c r="C643" s="612"/>
      <c r="D643" s="612"/>
      <c r="E643" s="612"/>
      <c r="F643" s="612"/>
      <c r="G643" s="612"/>
      <c r="H643" s="612"/>
      <c r="I643" s="612"/>
      <c r="J643" s="612"/>
      <c r="K643" s="612"/>
      <c r="L643" s="612"/>
      <c r="M643" s="667"/>
    </row>
    <row r="644" spans="1:13" x14ac:dyDescent="0.2">
      <c r="A644" s="350">
        <v>323</v>
      </c>
      <c r="B644" s="351">
        <v>43500</v>
      </c>
      <c r="C644" s="352" t="s">
        <v>1574</v>
      </c>
      <c r="D644" s="353" t="s">
        <v>1575</v>
      </c>
      <c r="E644" s="702">
        <v>142</v>
      </c>
      <c r="F644" s="612"/>
      <c r="G644" s="612"/>
      <c r="H644" s="354">
        <v>0</v>
      </c>
      <c r="I644" s="354">
        <v>142</v>
      </c>
      <c r="J644" s="702">
        <v>142</v>
      </c>
      <c r="K644" s="612"/>
      <c r="L644" s="354">
        <v>0</v>
      </c>
      <c r="M644" s="355">
        <v>0</v>
      </c>
    </row>
    <row r="645" spans="1:13" x14ac:dyDescent="0.2">
      <c r="A645" s="703" t="s">
        <v>1881</v>
      </c>
      <c r="B645" s="612"/>
      <c r="C645" s="612"/>
      <c r="D645" s="612"/>
      <c r="E645" s="612"/>
      <c r="F645" s="612"/>
      <c r="G645" s="612"/>
      <c r="H645" s="612"/>
      <c r="I645" s="612"/>
      <c r="J645" s="612"/>
      <c r="K645" s="612"/>
      <c r="L645" s="612"/>
      <c r="M645" s="667"/>
    </row>
    <row r="646" spans="1:13" x14ac:dyDescent="0.2">
      <c r="A646" s="344">
        <v>324</v>
      </c>
      <c r="B646" s="345">
        <v>43500</v>
      </c>
      <c r="C646" s="346" t="s">
        <v>1574</v>
      </c>
      <c r="D646" s="347" t="s">
        <v>1575</v>
      </c>
      <c r="E646" s="704">
        <v>255.6</v>
      </c>
      <c r="F646" s="612"/>
      <c r="G646" s="612"/>
      <c r="H646" s="348">
        <v>0</v>
      </c>
      <c r="I646" s="348">
        <v>255.6</v>
      </c>
      <c r="J646" s="704">
        <v>255.6</v>
      </c>
      <c r="K646" s="612"/>
      <c r="L646" s="348">
        <v>0</v>
      </c>
      <c r="M646" s="349">
        <v>0</v>
      </c>
    </row>
    <row r="647" spans="1:13" x14ac:dyDescent="0.2">
      <c r="A647" s="700" t="s">
        <v>1881</v>
      </c>
      <c r="B647" s="612"/>
      <c r="C647" s="612"/>
      <c r="D647" s="612"/>
      <c r="E647" s="612"/>
      <c r="F647" s="612"/>
      <c r="G647" s="612"/>
      <c r="H647" s="612"/>
      <c r="I647" s="612"/>
      <c r="J647" s="612"/>
      <c r="K647" s="612"/>
      <c r="L647" s="612"/>
      <c r="M647" s="667"/>
    </row>
    <row r="648" spans="1:13" x14ac:dyDescent="0.2">
      <c r="A648" s="350">
        <v>325</v>
      </c>
      <c r="B648" s="351">
        <v>43500</v>
      </c>
      <c r="C648" s="352" t="s">
        <v>1574</v>
      </c>
      <c r="D648" s="353" t="s">
        <v>1578</v>
      </c>
      <c r="E648" s="702">
        <v>372.92</v>
      </c>
      <c r="F648" s="612"/>
      <c r="G648" s="612"/>
      <c r="H648" s="354">
        <v>0</v>
      </c>
      <c r="I648" s="354">
        <v>372.92</v>
      </c>
      <c r="J648" s="702">
        <v>372.92</v>
      </c>
      <c r="K648" s="612"/>
      <c r="L648" s="354">
        <v>0</v>
      </c>
      <c r="M648" s="355">
        <v>0</v>
      </c>
    </row>
    <row r="649" spans="1:13" x14ac:dyDescent="0.2">
      <c r="A649" s="703" t="s">
        <v>1881</v>
      </c>
      <c r="B649" s="612"/>
      <c r="C649" s="612"/>
      <c r="D649" s="612"/>
      <c r="E649" s="612"/>
      <c r="F649" s="612"/>
      <c r="G649" s="612"/>
      <c r="H649" s="612"/>
      <c r="I649" s="612"/>
      <c r="J649" s="612"/>
      <c r="K649" s="612"/>
      <c r="L649" s="612"/>
      <c r="M649" s="667"/>
    </row>
    <row r="650" spans="1:13" x14ac:dyDescent="0.2">
      <c r="A650" s="344">
        <v>326</v>
      </c>
      <c r="B650" s="345">
        <v>43500</v>
      </c>
      <c r="C650" s="346" t="s">
        <v>1574</v>
      </c>
      <c r="D650" s="347" t="s">
        <v>1578</v>
      </c>
      <c r="E650" s="704">
        <v>669.16</v>
      </c>
      <c r="F650" s="612"/>
      <c r="G650" s="612"/>
      <c r="H650" s="348">
        <v>0</v>
      </c>
      <c r="I650" s="348">
        <v>669.16</v>
      </c>
      <c r="J650" s="704">
        <v>669.16</v>
      </c>
      <c r="K650" s="612"/>
      <c r="L650" s="348">
        <v>0</v>
      </c>
      <c r="M650" s="349">
        <v>0</v>
      </c>
    </row>
    <row r="651" spans="1:13" x14ac:dyDescent="0.2">
      <c r="A651" s="700" t="s">
        <v>1881</v>
      </c>
      <c r="B651" s="612"/>
      <c r="C651" s="612"/>
      <c r="D651" s="612"/>
      <c r="E651" s="612"/>
      <c r="F651" s="612"/>
      <c r="G651" s="612"/>
      <c r="H651" s="612"/>
      <c r="I651" s="612"/>
      <c r="J651" s="612"/>
      <c r="K651" s="612"/>
      <c r="L651" s="612"/>
      <c r="M651" s="667"/>
    </row>
    <row r="652" spans="1:13" x14ac:dyDescent="0.2">
      <c r="A652" s="350">
        <v>327</v>
      </c>
      <c r="B652" s="351">
        <v>43500</v>
      </c>
      <c r="C652" s="352" t="s">
        <v>1574</v>
      </c>
      <c r="D652" s="353" t="s">
        <v>1578</v>
      </c>
      <c r="E652" s="702">
        <v>2889.68</v>
      </c>
      <c r="F652" s="612"/>
      <c r="G652" s="612"/>
      <c r="H652" s="354">
        <v>0</v>
      </c>
      <c r="I652" s="354">
        <v>2889.68</v>
      </c>
      <c r="J652" s="702">
        <v>2889.68</v>
      </c>
      <c r="K652" s="612"/>
      <c r="L652" s="354">
        <v>0</v>
      </c>
      <c r="M652" s="355">
        <v>0</v>
      </c>
    </row>
    <row r="653" spans="1:13" x14ac:dyDescent="0.2">
      <c r="A653" s="703" t="s">
        <v>1881</v>
      </c>
      <c r="B653" s="612"/>
      <c r="C653" s="612"/>
      <c r="D653" s="612"/>
      <c r="E653" s="612"/>
      <c r="F653" s="612"/>
      <c r="G653" s="612"/>
      <c r="H653" s="612"/>
      <c r="I653" s="612"/>
      <c r="J653" s="612"/>
      <c r="K653" s="612"/>
      <c r="L653" s="612"/>
      <c r="M653" s="667"/>
    </row>
    <row r="654" spans="1:13" x14ac:dyDescent="0.2">
      <c r="A654" s="344">
        <v>328</v>
      </c>
      <c r="B654" s="345">
        <v>43500</v>
      </c>
      <c r="C654" s="346" t="s">
        <v>1574</v>
      </c>
      <c r="D654" s="347" t="s">
        <v>1581</v>
      </c>
      <c r="E654" s="704">
        <v>2016</v>
      </c>
      <c r="F654" s="612"/>
      <c r="G654" s="612"/>
      <c r="H654" s="348">
        <v>429.6</v>
      </c>
      <c r="I654" s="348">
        <v>2016</v>
      </c>
      <c r="J654" s="704">
        <v>2016</v>
      </c>
      <c r="K654" s="612"/>
      <c r="L654" s="348">
        <v>0</v>
      </c>
      <c r="M654" s="349">
        <v>0</v>
      </c>
    </row>
    <row r="655" spans="1:13" x14ac:dyDescent="0.2">
      <c r="A655" s="700" t="s">
        <v>1881</v>
      </c>
      <c r="B655" s="612"/>
      <c r="C655" s="612"/>
      <c r="D655" s="612"/>
      <c r="E655" s="612"/>
      <c r="F655" s="612"/>
      <c r="G655" s="612"/>
      <c r="H655" s="612"/>
      <c r="I655" s="612"/>
      <c r="J655" s="612"/>
      <c r="K655" s="612"/>
      <c r="L655" s="612"/>
      <c r="M655" s="667"/>
    </row>
    <row r="656" spans="1:13" x14ac:dyDescent="0.2">
      <c r="A656" s="350">
        <v>329</v>
      </c>
      <c r="B656" s="351">
        <v>43501</v>
      </c>
      <c r="C656" s="352" t="s">
        <v>1882</v>
      </c>
      <c r="D656" s="353" t="s">
        <v>1874</v>
      </c>
      <c r="E656" s="702">
        <v>350</v>
      </c>
      <c r="F656" s="612"/>
      <c r="G656" s="612"/>
      <c r="H656" s="354">
        <v>0</v>
      </c>
      <c r="I656" s="354">
        <v>350</v>
      </c>
      <c r="J656" s="702">
        <v>350</v>
      </c>
      <c r="K656" s="612"/>
      <c r="L656" s="354">
        <v>0</v>
      </c>
      <c r="M656" s="355">
        <v>0</v>
      </c>
    </row>
    <row r="657" spans="1:13" x14ac:dyDescent="0.2">
      <c r="A657" s="703" t="s">
        <v>1883</v>
      </c>
      <c r="B657" s="612"/>
      <c r="C657" s="612"/>
      <c r="D657" s="612"/>
      <c r="E657" s="612"/>
      <c r="F657" s="612"/>
      <c r="G657" s="612"/>
      <c r="H657" s="612"/>
      <c r="I657" s="612"/>
      <c r="J657" s="612"/>
      <c r="K657" s="612"/>
      <c r="L657" s="612"/>
      <c r="M657" s="667"/>
    </row>
    <row r="658" spans="1:13" x14ac:dyDescent="0.2">
      <c r="A658" s="344">
        <v>330</v>
      </c>
      <c r="B658" s="345">
        <v>43503</v>
      </c>
      <c r="C658" s="346" t="s">
        <v>1586</v>
      </c>
      <c r="D658" s="347" t="s">
        <v>1884</v>
      </c>
      <c r="E658" s="704">
        <v>1073.5999999999999</v>
      </c>
      <c r="F658" s="612"/>
      <c r="G658" s="612"/>
      <c r="H658" s="348">
        <v>0</v>
      </c>
      <c r="I658" s="348">
        <v>1073.5999999999999</v>
      </c>
      <c r="J658" s="704">
        <v>1073.5999999999999</v>
      </c>
      <c r="K658" s="612"/>
      <c r="L658" s="348">
        <v>0</v>
      </c>
      <c r="M658" s="349">
        <v>0</v>
      </c>
    </row>
    <row r="659" spans="1:13" x14ac:dyDescent="0.2">
      <c r="A659" s="700" t="s">
        <v>1885</v>
      </c>
      <c r="B659" s="612"/>
      <c r="C659" s="612"/>
      <c r="D659" s="612"/>
      <c r="E659" s="612"/>
      <c r="F659" s="612"/>
      <c r="G659" s="612"/>
      <c r="H659" s="612"/>
      <c r="I659" s="612"/>
      <c r="J659" s="612"/>
      <c r="K659" s="612"/>
      <c r="L659" s="612"/>
      <c r="M659" s="667"/>
    </row>
    <row r="660" spans="1:13" x14ac:dyDescent="0.2">
      <c r="A660" s="350">
        <v>331</v>
      </c>
      <c r="B660" s="351">
        <v>43503</v>
      </c>
      <c r="C660" s="352" t="s">
        <v>1586</v>
      </c>
      <c r="D660" s="353" t="s">
        <v>1886</v>
      </c>
      <c r="E660" s="702">
        <v>1018.8</v>
      </c>
      <c r="F660" s="612"/>
      <c r="G660" s="612"/>
      <c r="H660" s="354">
        <v>0</v>
      </c>
      <c r="I660" s="354">
        <v>1018.8</v>
      </c>
      <c r="J660" s="702">
        <v>1018.8</v>
      </c>
      <c r="K660" s="612"/>
      <c r="L660" s="354">
        <v>0</v>
      </c>
      <c r="M660" s="355">
        <v>0</v>
      </c>
    </row>
    <row r="661" spans="1:13" x14ac:dyDescent="0.2">
      <c r="A661" s="703" t="s">
        <v>1885</v>
      </c>
      <c r="B661" s="612"/>
      <c r="C661" s="612"/>
      <c r="D661" s="612"/>
      <c r="E661" s="612"/>
      <c r="F661" s="612"/>
      <c r="G661" s="612"/>
      <c r="H661" s="612"/>
      <c r="I661" s="612"/>
      <c r="J661" s="612"/>
      <c r="K661" s="612"/>
      <c r="L661" s="612"/>
      <c r="M661" s="667"/>
    </row>
    <row r="662" spans="1:13" x14ac:dyDescent="0.2">
      <c r="A662" s="344">
        <v>332</v>
      </c>
      <c r="B662" s="345">
        <v>43503</v>
      </c>
      <c r="C662" s="346" t="s">
        <v>1784</v>
      </c>
      <c r="D662" s="347" t="s">
        <v>1887</v>
      </c>
      <c r="E662" s="704">
        <v>158.6</v>
      </c>
      <c r="F662" s="612"/>
      <c r="G662" s="612"/>
      <c r="H662" s="348">
        <v>0</v>
      </c>
      <c r="I662" s="348">
        <v>158.6</v>
      </c>
      <c r="J662" s="704">
        <v>158.6</v>
      </c>
      <c r="K662" s="612"/>
      <c r="L662" s="348">
        <v>0</v>
      </c>
      <c r="M662" s="349">
        <v>0</v>
      </c>
    </row>
    <row r="663" spans="1:13" x14ac:dyDescent="0.2">
      <c r="A663" s="700" t="s">
        <v>1888</v>
      </c>
      <c r="B663" s="612"/>
      <c r="C663" s="612"/>
      <c r="D663" s="612"/>
      <c r="E663" s="612"/>
      <c r="F663" s="612"/>
      <c r="G663" s="612"/>
      <c r="H663" s="612"/>
      <c r="I663" s="612"/>
      <c r="J663" s="612"/>
      <c r="K663" s="612"/>
      <c r="L663" s="612"/>
      <c r="M663" s="667"/>
    </row>
    <row r="664" spans="1:13" x14ac:dyDescent="0.2">
      <c r="A664" s="350">
        <v>333</v>
      </c>
      <c r="B664" s="351">
        <v>43503</v>
      </c>
      <c r="C664" s="352" t="s">
        <v>1586</v>
      </c>
      <c r="D664" s="353" t="s">
        <v>1889</v>
      </c>
      <c r="E664" s="702">
        <v>2336.5</v>
      </c>
      <c r="F664" s="612"/>
      <c r="G664" s="612"/>
      <c r="H664" s="354">
        <v>0</v>
      </c>
      <c r="I664" s="354">
        <v>2336.5</v>
      </c>
      <c r="J664" s="702">
        <v>2336.5</v>
      </c>
      <c r="K664" s="612"/>
      <c r="L664" s="354">
        <v>0</v>
      </c>
      <c r="M664" s="355">
        <v>0</v>
      </c>
    </row>
    <row r="665" spans="1:13" x14ac:dyDescent="0.2">
      <c r="A665" s="703" t="s">
        <v>1885</v>
      </c>
      <c r="B665" s="612"/>
      <c r="C665" s="612"/>
      <c r="D665" s="612"/>
      <c r="E665" s="612"/>
      <c r="F665" s="612"/>
      <c r="G665" s="612"/>
      <c r="H665" s="612"/>
      <c r="I665" s="612"/>
      <c r="J665" s="612"/>
      <c r="K665" s="612"/>
      <c r="L665" s="612"/>
      <c r="M665" s="667"/>
    </row>
    <row r="666" spans="1:13" x14ac:dyDescent="0.2">
      <c r="A666" s="344">
        <v>334</v>
      </c>
      <c r="B666" s="345">
        <v>43503</v>
      </c>
      <c r="C666" s="346" t="s">
        <v>1583</v>
      </c>
      <c r="D666" s="347" t="s">
        <v>1890</v>
      </c>
      <c r="E666" s="704">
        <v>4330</v>
      </c>
      <c r="F666" s="612"/>
      <c r="G666" s="612"/>
      <c r="H666" s="348">
        <v>0</v>
      </c>
      <c r="I666" s="348">
        <v>4330</v>
      </c>
      <c r="J666" s="704">
        <v>4330</v>
      </c>
      <c r="K666" s="612"/>
      <c r="L666" s="348">
        <v>0</v>
      </c>
      <c r="M666" s="349">
        <v>0</v>
      </c>
    </row>
    <row r="667" spans="1:13" x14ac:dyDescent="0.2">
      <c r="A667" s="700" t="s">
        <v>1891</v>
      </c>
      <c r="B667" s="612"/>
      <c r="C667" s="612"/>
      <c r="D667" s="612"/>
      <c r="E667" s="612"/>
      <c r="F667" s="612"/>
      <c r="G667" s="612"/>
      <c r="H667" s="612"/>
      <c r="I667" s="612"/>
      <c r="J667" s="612"/>
      <c r="K667" s="612"/>
      <c r="L667" s="612"/>
      <c r="M667" s="667"/>
    </row>
    <row r="668" spans="1:13" x14ac:dyDescent="0.2">
      <c r="A668" s="350">
        <v>335</v>
      </c>
      <c r="B668" s="351">
        <v>43504</v>
      </c>
      <c r="C668" s="352" t="s">
        <v>1892</v>
      </c>
      <c r="D668" s="353" t="s">
        <v>1893</v>
      </c>
      <c r="E668" s="702">
        <v>480</v>
      </c>
      <c r="F668" s="612"/>
      <c r="G668" s="612"/>
      <c r="H668" s="354">
        <v>0</v>
      </c>
      <c r="I668" s="354">
        <v>480</v>
      </c>
      <c r="J668" s="702">
        <v>480</v>
      </c>
      <c r="K668" s="612"/>
      <c r="L668" s="354">
        <v>0</v>
      </c>
      <c r="M668" s="355">
        <v>0</v>
      </c>
    </row>
    <row r="669" spans="1:13" x14ac:dyDescent="0.2">
      <c r="A669" s="703" t="s">
        <v>1894</v>
      </c>
      <c r="B669" s="612"/>
      <c r="C669" s="612"/>
      <c r="D669" s="612"/>
      <c r="E669" s="612"/>
      <c r="F669" s="612"/>
      <c r="G669" s="612"/>
      <c r="H669" s="612"/>
      <c r="I669" s="612"/>
      <c r="J669" s="612"/>
      <c r="K669" s="612"/>
      <c r="L669" s="612"/>
      <c r="M669" s="667"/>
    </row>
    <row r="670" spans="1:13" x14ac:dyDescent="0.2">
      <c r="A670" s="344">
        <v>336</v>
      </c>
      <c r="B670" s="345">
        <v>43504</v>
      </c>
      <c r="C670" s="346" t="s">
        <v>1583</v>
      </c>
      <c r="D670" s="347" t="s">
        <v>1893</v>
      </c>
      <c r="E670" s="704">
        <v>120</v>
      </c>
      <c r="F670" s="612"/>
      <c r="G670" s="612"/>
      <c r="H670" s="348">
        <v>0</v>
      </c>
      <c r="I670" s="348">
        <v>120</v>
      </c>
      <c r="J670" s="704">
        <v>120</v>
      </c>
      <c r="K670" s="612"/>
      <c r="L670" s="348">
        <v>0</v>
      </c>
      <c r="M670" s="349">
        <v>0</v>
      </c>
    </row>
    <row r="671" spans="1:13" x14ac:dyDescent="0.2">
      <c r="A671" s="700" t="s">
        <v>1895</v>
      </c>
      <c r="B671" s="612"/>
      <c r="C671" s="612"/>
      <c r="D671" s="612"/>
      <c r="E671" s="612"/>
      <c r="F671" s="612"/>
      <c r="G671" s="612"/>
      <c r="H671" s="612"/>
      <c r="I671" s="612"/>
      <c r="J671" s="612"/>
      <c r="K671" s="612"/>
      <c r="L671" s="612"/>
      <c r="M671" s="667"/>
    </row>
    <row r="672" spans="1:13" x14ac:dyDescent="0.2">
      <c r="A672" s="350">
        <v>337</v>
      </c>
      <c r="B672" s="351">
        <v>43504</v>
      </c>
      <c r="C672" s="352" t="s">
        <v>1896</v>
      </c>
      <c r="D672" s="353" t="s">
        <v>1897</v>
      </c>
      <c r="E672" s="702">
        <v>2684</v>
      </c>
      <c r="F672" s="612"/>
      <c r="G672" s="612"/>
      <c r="H672" s="354">
        <v>0</v>
      </c>
      <c r="I672" s="354">
        <v>2684</v>
      </c>
      <c r="J672" s="702">
        <v>2684</v>
      </c>
      <c r="K672" s="612"/>
      <c r="L672" s="354">
        <v>0</v>
      </c>
      <c r="M672" s="355">
        <v>0</v>
      </c>
    </row>
    <row r="673" spans="1:13" x14ac:dyDescent="0.2">
      <c r="A673" s="703" t="s">
        <v>1898</v>
      </c>
      <c r="B673" s="612"/>
      <c r="C673" s="612"/>
      <c r="D673" s="612"/>
      <c r="E673" s="612"/>
      <c r="F673" s="612"/>
      <c r="G673" s="612"/>
      <c r="H673" s="612"/>
      <c r="I673" s="612"/>
      <c r="J673" s="612"/>
      <c r="K673" s="612"/>
      <c r="L673" s="612"/>
      <c r="M673" s="667"/>
    </row>
    <row r="674" spans="1:13" x14ac:dyDescent="0.2">
      <c r="A674" s="344">
        <v>338</v>
      </c>
      <c r="B674" s="345">
        <v>43504</v>
      </c>
      <c r="C674" s="346" t="s">
        <v>1899</v>
      </c>
      <c r="D674" s="347" t="s">
        <v>1777</v>
      </c>
      <c r="E674" s="704">
        <v>12439.82</v>
      </c>
      <c r="F674" s="612"/>
      <c r="G674" s="612"/>
      <c r="H674" s="348">
        <v>0</v>
      </c>
      <c r="I674" s="348">
        <v>12439.82</v>
      </c>
      <c r="J674" s="704">
        <v>12439.82</v>
      </c>
      <c r="K674" s="612"/>
      <c r="L674" s="348">
        <v>0</v>
      </c>
      <c r="M674" s="349">
        <v>0</v>
      </c>
    </row>
    <row r="675" spans="1:13" x14ac:dyDescent="0.2">
      <c r="A675" s="700" t="s">
        <v>1900</v>
      </c>
      <c r="B675" s="612"/>
      <c r="C675" s="612"/>
      <c r="D675" s="612"/>
      <c r="E675" s="612"/>
      <c r="F675" s="612"/>
      <c r="G675" s="612"/>
      <c r="H675" s="612"/>
      <c r="I675" s="612"/>
      <c r="J675" s="612"/>
      <c r="K675" s="612"/>
      <c r="L675" s="612"/>
      <c r="M675" s="667"/>
    </row>
    <row r="676" spans="1:13" x14ac:dyDescent="0.2">
      <c r="A676" s="350">
        <v>339</v>
      </c>
      <c r="B676" s="351">
        <v>43504</v>
      </c>
      <c r="C676" s="352" t="s">
        <v>1901</v>
      </c>
      <c r="D676" s="353" t="s">
        <v>1902</v>
      </c>
      <c r="E676" s="702">
        <v>13023.52</v>
      </c>
      <c r="F676" s="612"/>
      <c r="G676" s="612"/>
      <c r="H676" s="354">
        <v>260.97000000000003</v>
      </c>
      <c r="I676" s="354">
        <v>13023.52</v>
      </c>
      <c r="J676" s="702">
        <v>13023.52</v>
      </c>
      <c r="K676" s="612"/>
      <c r="L676" s="354">
        <v>0</v>
      </c>
      <c r="M676" s="355">
        <v>0</v>
      </c>
    </row>
    <row r="677" spans="1:13" x14ac:dyDescent="0.2">
      <c r="A677" s="703" t="s">
        <v>1903</v>
      </c>
      <c r="B677" s="612"/>
      <c r="C677" s="612"/>
      <c r="D677" s="612"/>
      <c r="E677" s="612"/>
      <c r="F677" s="612"/>
      <c r="G677" s="612"/>
      <c r="H677" s="612"/>
      <c r="I677" s="612"/>
      <c r="J677" s="612"/>
      <c r="K677" s="612"/>
      <c r="L677" s="612"/>
      <c r="M677" s="667"/>
    </row>
    <row r="678" spans="1:13" x14ac:dyDescent="0.2">
      <c r="A678" s="344">
        <v>340</v>
      </c>
      <c r="B678" s="345">
        <v>43504</v>
      </c>
      <c r="C678" s="346" t="s">
        <v>1901</v>
      </c>
      <c r="D678" s="347" t="s">
        <v>1904</v>
      </c>
      <c r="E678" s="704">
        <v>19762.7</v>
      </c>
      <c r="F678" s="612"/>
      <c r="G678" s="612"/>
      <c r="H678" s="348">
        <v>2584.0500000000002</v>
      </c>
      <c r="I678" s="348">
        <v>19762.7</v>
      </c>
      <c r="J678" s="704">
        <v>19762.7</v>
      </c>
      <c r="K678" s="612"/>
      <c r="L678" s="348">
        <v>0</v>
      </c>
      <c r="M678" s="349">
        <v>0</v>
      </c>
    </row>
    <row r="679" spans="1:13" x14ac:dyDescent="0.2">
      <c r="A679" s="700" t="s">
        <v>1905</v>
      </c>
      <c r="B679" s="612"/>
      <c r="C679" s="612"/>
      <c r="D679" s="612"/>
      <c r="E679" s="612"/>
      <c r="F679" s="612"/>
      <c r="G679" s="612"/>
      <c r="H679" s="612"/>
      <c r="I679" s="612"/>
      <c r="J679" s="612"/>
      <c r="K679" s="612"/>
      <c r="L679" s="612"/>
      <c r="M679" s="667"/>
    </row>
    <row r="680" spans="1:13" x14ac:dyDescent="0.2">
      <c r="A680" s="350">
        <v>341</v>
      </c>
      <c r="B680" s="351">
        <v>43504</v>
      </c>
      <c r="C680" s="352" t="s">
        <v>1901</v>
      </c>
      <c r="D680" s="353" t="s">
        <v>1906</v>
      </c>
      <c r="E680" s="702">
        <v>27896.639999999999</v>
      </c>
      <c r="F680" s="612"/>
      <c r="G680" s="612"/>
      <c r="H680" s="354">
        <v>791.59</v>
      </c>
      <c r="I680" s="354">
        <v>27896.639999999999</v>
      </c>
      <c r="J680" s="702">
        <v>27896.639999999999</v>
      </c>
      <c r="K680" s="612"/>
      <c r="L680" s="354">
        <v>0</v>
      </c>
      <c r="M680" s="355">
        <v>0</v>
      </c>
    </row>
    <row r="681" spans="1:13" x14ac:dyDescent="0.2">
      <c r="A681" s="703" t="s">
        <v>1907</v>
      </c>
      <c r="B681" s="612"/>
      <c r="C681" s="612"/>
      <c r="D681" s="612"/>
      <c r="E681" s="612"/>
      <c r="F681" s="612"/>
      <c r="G681" s="612"/>
      <c r="H681" s="612"/>
      <c r="I681" s="612"/>
      <c r="J681" s="612"/>
      <c r="K681" s="612"/>
      <c r="L681" s="612"/>
      <c r="M681" s="667"/>
    </row>
    <row r="682" spans="1:13" x14ac:dyDescent="0.2">
      <c r="A682" s="344">
        <v>342</v>
      </c>
      <c r="B682" s="345">
        <v>43504</v>
      </c>
      <c r="C682" s="346" t="s">
        <v>1901</v>
      </c>
      <c r="D682" s="347" t="s">
        <v>1904</v>
      </c>
      <c r="E682" s="704">
        <v>10943.85</v>
      </c>
      <c r="F682" s="612"/>
      <c r="G682" s="612"/>
      <c r="H682" s="348">
        <v>625.89</v>
      </c>
      <c r="I682" s="348">
        <v>10943.85</v>
      </c>
      <c r="J682" s="704">
        <v>10943.85</v>
      </c>
      <c r="K682" s="612"/>
      <c r="L682" s="348">
        <v>0</v>
      </c>
      <c r="M682" s="349">
        <v>0</v>
      </c>
    </row>
    <row r="683" spans="1:13" x14ac:dyDescent="0.2">
      <c r="A683" s="700" t="s">
        <v>1908</v>
      </c>
      <c r="B683" s="612"/>
      <c r="C683" s="612"/>
      <c r="D683" s="612"/>
      <c r="E683" s="612"/>
      <c r="F683" s="612"/>
      <c r="G683" s="612"/>
      <c r="H683" s="612"/>
      <c r="I683" s="612"/>
      <c r="J683" s="612"/>
      <c r="K683" s="612"/>
      <c r="L683" s="612"/>
      <c r="M683" s="667"/>
    </row>
    <row r="684" spans="1:13" x14ac:dyDescent="0.2">
      <c r="A684" s="350">
        <v>343</v>
      </c>
      <c r="B684" s="351">
        <v>43504</v>
      </c>
      <c r="C684" s="352" t="s">
        <v>1586</v>
      </c>
      <c r="D684" s="353" t="s">
        <v>1775</v>
      </c>
      <c r="E684" s="702">
        <v>8400</v>
      </c>
      <c r="F684" s="612"/>
      <c r="G684" s="612"/>
      <c r="H684" s="354">
        <v>0</v>
      </c>
      <c r="I684" s="354">
        <v>8400</v>
      </c>
      <c r="J684" s="702">
        <v>8400</v>
      </c>
      <c r="K684" s="612"/>
      <c r="L684" s="354">
        <v>0</v>
      </c>
      <c r="M684" s="355">
        <v>0</v>
      </c>
    </row>
    <row r="685" spans="1:13" x14ac:dyDescent="0.2">
      <c r="A685" s="703" t="s">
        <v>1909</v>
      </c>
      <c r="B685" s="612"/>
      <c r="C685" s="612"/>
      <c r="D685" s="612"/>
      <c r="E685" s="612"/>
      <c r="F685" s="612"/>
      <c r="G685" s="612"/>
      <c r="H685" s="612"/>
      <c r="I685" s="612"/>
      <c r="J685" s="612"/>
      <c r="K685" s="612"/>
      <c r="L685" s="612"/>
      <c r="M685" s="667"/>
    </row>
    <row r="686" spans="1:13" x14ac:dyDescent="0.2">
      <c r="A686" s="344">
        <v>344</v>
      </c>
      <c r="B686" s="345">
        <v>43504</v>
      </c>
      <c r="C686" s="346" t="s">
        <v>1901</v>
      </c>
      <c r="D686" s="347" t="s">
        <v>1910</v>
      </c>
      <c r="E686" s="704">
        <v>3747.57</v>
      </c>
      <c r="F686" s="612"/>
      <c r="G686" s="612"/>
      <c r="H686" s="348">
        <v>1126.92</v>
      </c>
      <c r="I686" s="348">
        <v>3747.57</v>
      </c>
      <c r="J686" s="704">
        <v>3747.57</v>
      </c>
      <c r="K686" s="612"/>
      <c r="L686" s="348">
        <v>0</v>
      </c>
      <c r="M686" s="349">
        <v>0</v>
      </c>
    </row>
    <row r="687" spans="1:13" x14ac:dyDescent="0.2">
      <c r="A687" s="700" t="s">
        <v>1911</v>
      </c>
      <c r="B687" s="612"/>
      <c r="C687" s="612"/>
      <c r="D687" s="612"/>
      <c r="E687" s="612"/>
      <c r="F687" s="612"/>
      <c r="G687" s="612"/>
      <c r="H687" s="612"/>
      <c r="I687" s="612"/>
      <c r="J687" s="612"/>
      <c r="K687" s="612"/>
      <c r="L687" s="612"/>
      <c r="M687" s="667"/>
    </row>
    <row r="688" spans="1:13" x14ac:dyDescent="0.2">
      <c r="A688" s="350">
        <v>345</v>
      </c>
      <c r="B688" s="351">
        <v>43504</v>
      </c>
      <c r="C688" s="352" t="s">
        <v>1586</v>
      </c>
      <c r="D688" s="353" t="s">
        <v>1546</v>
      </c>
      <c r="E688" s="702">
        <v>0</v>
      </c>
      <c r="F688" s="612"/>
      <c r="G688" s="612"/>
      <c r="H688" s="354">
        <v>3879.2</v>
      </c>
      <c r="I688" s="354">
        <v>0</v>
      </c>
      <c r="J688" s="702">
        <v>0</v>
      </c>
      <c r="K688" s="612"/>
      <c r="L688" s="354">
        <v>0</v>
      </c>
      <c r="M688" s="355">
        <v>0</v>
      </c>
    </row>
    <row r="689" spans="1:13" x14ac:dyDescent="0.2">
      <c r="A689" s="703" t="s">
        <v>1912</v>
      </c>
      <c r="B689" s="612"/>
      <c r="C689" s="612"/>
      <c r="D689" s="612"/>
      <c r="E689" s="612"/>
      <c r="F689" s="612"/>
      <c r="G689" s="612"/>
      <c r="H689" s="612"/>
      <c r="I689" s="612"/>
      <c r="J689" s="612"/>
      <c r="K689" s="612"/>
      <c r="L689" s="612"/>
      <c r="M689" s="667"/>
    </row>
    <row r="690" spans="1:13" x14ac:dyDescent="0.2">
      <c r="A690" s="344">
        <v>346</v>
      </c>
      <c r="B690" s="345">
        <v>43504</v>
      </c>
      <c r="C690" s="346" t="s">
        <v>1586</v>
      </c>
      <c r="D690" s="347" t="s">
        <v>1546</v>
      </c>
      <c r="E690" s="704">
        <v>1502.2</v>
      </c>
      <c r="F690" s="612"/>
      <c r="G690" s="612"/>
      <c r="H690" s="348">
        <v>0</v>
      </c>
      <c r="I690" s="348">
        <v>1502.2</v>
      </c>
      <c r="J690" s="704">
        <v>1502.2</v>
      </c>
      <c r="K690" s="612"/>
      <c r="L690" s="348">
        <v>0</v>
      </c>
      <c r="M690" s="349">
        <v>0</v>
      </c>
    </row>
    <row r="691" spans="1:13" x14ac:dyDescent="0.2">
      <c r="A691" s="700" t="s">
        <v>1913</v>
      </c>
      <c r="B691" s="612"/>
      <c r="C691" s="612"/>
      <c r="D691" s="612"/>
      <c r="E691" s="612"/>
      <c r="F691" s="612"/>
      <c r="G691" s="612"/>
      <c r="H691" s="612"/>
      <c r="I691" s="612"/>
      <c r="J691" s="612"/>
      <c r="K691" s="612"/>
      <c r="L691" s="612"/>
      <c r="M691" s="667"/>
    </row>
    <row r="692" spans="1:13" x14ac:dyDescent="0.2">
      <c r="A692" s="350">
        <v>347</v>
      </c>
      <c r="B692" s="351">
        <v>43504</v>
      </c>
      <c r="C692" s="352" t="s">
        <v>1586</v>
      </c>
      <c r="D692" s="353" t="s">
        <v>1914</v>
      </c>
      <c r="E692" s="702">
        <v>6550.4</v>
      </c>
      <c r="F692" s="612"/>
      <c r="G692" s="612"/>
      <c r="H692" s="354">
        <v>0</v>
      </c>
      <c r="I692" s="354">
        <v>6550.4</v>
      </c>
      <c r="J692" s="702">
        <v>6550.4</v>
      </c>
      <c r="K692" s="612"/>
      <c r="L692" s="354">
        <v>0</v>
      </c>
      <c r="M692" s="355">
        <v>0</v>
      </c>
    </row>
    <row r="693" spans="1:13" x14ac:dyDescent="0.2">
      <c r="A693" s="703" t="s">
        <v>1915</v>
      </c>
      <c r="B693" s="612"/>
      <c r="C693" s="612"/>
      <c r="D693" s="612"/>
      <c r="E693" s="612"/>
      <c r="F693" s="612"/>
      <c r="G693" s="612"/>
      <c r="H693" s="612"/>
      <c r="I693" s="612"/>
      <c r="J693" s="612"/>
      <c r="K693" s="612"/>
      <c r="L693" s="612"/>
      <c r="M693" s="667"/>
    </row>
    <row r="694" spans="1:13" x14ac:dyDescent="0.2">
      <c r="A694" s="344">
        <v>348</v>
      </c>
      <c r="B694" s="345">
        <v>43504</v>
      </c>
      <c r="C694" s="346" t="s">
        <v>1586</v>
      </c>
      <c r="D694" s="347" t="s">
        <v>1914</v>
      </c>
      <c r="E694" s="704">
        <v>3876.5</v>
      </c>
      <c r="F694" s="612"/>
      <c r="G694" s="612"/>
      <c r="H694" s="348">
        <v>0</v>
      </c>
      <c r="I694" s="348">
        <v>3876.5</v>
      </c>
      <c r="J694" s="704">
        <v>3876.5</v>
      </c>
      <c r="K694" s="612"/>
      <c r="L694" s="348">
        <v>0</v>
      </c>
      <c r="M694" s="349">
        <v>0</v>
      </c>
    </row>
    <row r="695" spans="1:13" x14ac:dyDescent="0.2">
      <c r="A695" s="700" t="s">
        <v>1916</v>
      </c>
      <c r="B695" s="612"/>
      <c r="C695" s="612"/>
      <c r="D695" s="612"/>
      <c r="E695" s="612"/>
      <c r="F695" s="612"/>
      <c r="G695" s="612"/>
      <c r="H695" s="612"/>
      <c r="I695" s="612"/>
      <c r="J695" s="612"/>
      <c r="K695" s="612"/>
      <c r="L695" s="612"/>
      <c r="M695" s="667"/>
    </row>
    <row r="696" spans="1:13" x14ac:dyDescent="0.2">
      <c r="A696" s="350">
        <v>349</v>
      </c>
      <c r="B696" s="351">
        <v>43504</v>
      </c>
      <c r="C696" s="352" t="s">
        <v>1586</v>
      </c>
      <c r="D696" s="353" t="s">
        <v>1917</v>
      </c>
      <c r="E696" s="702">
        <v>5010</v>
      </c>
      <c r="F696" s="612"/>
      <c r="G696" s="612"/>
      <c r="H696" s="354">
        <v>37.799999999999997</v>
      </c>
      <c r="I696" s="354">
        <v>5010</v>
      </c>
      <c r="J696" s="702">
        <v>5010</v>
      </c>
      <c r="K696" s="612"/>
      <c r="L696" s="354">
        <v>0</v>
      </c>
      <c r="M696" s="355">
        <v>0</v>
      </c>
    </row>
    <row r="697" spans="1:13" x14ac:dyDescent="0.2">
      <c r="A697" s="703" t="s">
        <v>1918</v>
      </c>
      <c r="B697" s="612"/>
      <c r="C697" s="612"/>
      <c r="D697" s="612"/>
      <c r="E697" s="612"/>
      <c r="F697" s="612"/>
      <c r="G697" s="612"/>
      <c r="H697" s="612"/>
      <c r="I697" s="612"/>
      <c r="J697" s="612"/>
      <c r="K697" s="612"/>
      <c r="L697" s="612"/>
      <c r="M697" s="667"/>
    </row>
    <row r="698" spans="1:13" x14ac:dyDescent="0.2">
      <c r="A698" s="344">
        <v>350</v>
      </c>
      <c r="B698" s="345">
        <v>43504</v>
      </c>
      <c r="C698" s="346" t="s">
        <v>1586</v>
      </c>
      <c r="D698" s="347" t="s">
        <v>1917</v>
      </c>
      <c r="E698" s="704">
        <v>4449.8</v>
      </c>
      <c r="F698" s="612"/>
      <c r="G698" s="612"/>
      <c r="H698" s="348">
        <v>0</v>
      </c>
      <c r="I698" s="348">
        <v>4449.8</v>
      </c>
      <c r="J698" s="704">
        <v>4449.8</v>
      </c>
      <c r="K698" s="612"/>
      <c r="L698" s="348">
        <v>0</v>
      </c>
      <c r="M698" s="349">
        <v>0</v>
      </c>
    </row>
    <row r="699" spans="1:13" x14ac:dyDescent="0.2">
      <c r="A699" s="700" t="s">
        <v>1919</v>
      </c>
      <c r="B699" s="612"/>
      <c r="C699" s="612"/>
      <c r="D699" s="612"/>
      <c r="E699" s="612"/>
      <c r="F699" s="612"/>
      <c r="G699" s="612"/>
      <c r="H699" s="612"/>
      <c r="I699" s="612"/>
      <c r="J699" s="612"/>
      <c r="K699" s="612"/>
      <c r="L699" s="612"/>
      <c r="M699" s="667"/>
    </row>
    <row r="700" spans="1:13" x14ac:dyDescent="0.2">
      <c r="A700" s="350">
        <v>351</v>
      </c>
      <c r="B700" s="351">
        <v>43504</v>
      </c>
      <c r="C700" s="352" t="s">
        <v>1586</v>
      </c>
      <c r="D700" s="353" t="s">
        <v>1920</v>
      </c>
      <c r="E700" s="702">
        <v>1112</v>
      </c>
      <c r="F700" s="612"/>
      <c r="G700" s="612"/>
      <c r="H700" s="354">
        <v>0</v>
      </c>
      <c r="I700" s="354">
        <v>1112</v>
      </c>
      <c r="J700" s="702">
        <v>1112</v>
      </c>
      <c r="K700" s="612"/>
      <c r="L700" s="354">
        <v>0</v>
      </c>
      <c r="M700" s="355">
        <v>0</v>
      </c>
    </row>
    <row r="701" spans="1:13" x14ac:dyDescent="0.2">
      <c r="A701" s="703" t="s">
        <v>1921</v>
      </c>
      <c r="B701" s="612"/>
      <c r="C701" s="612"/>
      <c r="D701" s="612"/>
      <c r="E701" s="612"/>
      <c r="F701" s="612"/>
      <c r="G701" s="612"/>
      <c r="H701" s="612"/>
      <c r="I701" s="612"/>
      <c r="J701" s="612"/>
      <c r="K701" s="612"/>
      <c r="L701" s="612"/>
      <c r="M701" s="667"/>
    </row>
    <row r="702" spans="1:13" x14ac:dyDescent="0.2">
      <c r="A702" s="344">
        <v>352</v>
      </c>
      <c r="B702" s="345">
        <v>43504</v>
      </c>
      <c r="C702" s="346" t="s">
        <v>1586</v>
      </c>
      <c r="D702" s="347" t="s">
        <v>1920</v>
      </c>
      <c r="E702" s="704">
        <v>1668</v>
      </c>
      <c r="F702" s="612"/>
      <c r="G702" s="612"/>
      <c r="H702" s="348">
        <v>0</v>
      </c>
      <c r="I702" s="348">
        <v>1668</v>
      </c>
      <c r="J702" s="704">
        <v>1668</v>
      </c>
      <c r="K702" s="612"/>
      <c r="L702" s="348">
        <v>0</v>
      </c>
      <c r="M702" s="349">
        <v>0</v>
      </c>
    </row>
    <row r="703" spans="1:13" x14ac:dyDescent="0.2">
      <c r="A703" s="700" t="s">
        <v>1922</v>
      </c>
      <c r="B703" s="612"/>
      <c r="C703" s="612"/>
      <c r="D703" s="612"/>
      <c r="E703" s="612"/>
      <c r="F703" s="612"/>
      <c r="G703" s="612"/>
      <c r="H703" s="612"/>
      <c r="I703" s="612"/>
      <c r="J703" s="612"/>
      <c r="K703" s="612"/>
      <c r="L703" s="612"/>
      <c r="M703" s="667"/>
    </row>
    <row r="704" spans="1:13" x14ac:dyDescent="0.2">
      <c r="A704" s="350">
        <v>353</v>
      </c>
      <c r="B704" s="351">
        <v>43504</v>
      </c>
      <c r="C704" s="352" t="s">
        <v>1586</v>
      </c>
      <c r="D704" s="353" t="s">
        <v>1923</v>
      </c>
      <c r="E704" s="702">
        <v>13040.64</v>
      </c>
      <c r="F704" s="612"/>
      <c r="G704" s="612"/>
      <c r="H704" s="354">
        <v>0</v>
      </c>
      <c r="I704" s="354">
        <v>13040.64</v>
      </c>
      <c r="J704" s="702">
        <v>13040.64</v>
      </c>
      <c r="K704" s="612"/>
      <c r="L704" s="354">
        <v>0</v>
      </c>
      <c r="M704" s="355">
        <v>0</v>
      </c>
    </row>
    <row r="705" spans="1:13" x14ac:dyDescent="0.2">
      <c r="A705" s="703" t="s">
        <v>1924</v>
      </c>
      <c r="B705" s="612"/>
      <c r="C705" s="612"/>
      <c r="D705" s="612"/>
      <c r="E705" s="612"/>
      <c r="F705" s="612"/>
      <c r="G705" s="612"/>
      <c r="H705" s="612"/>
      <c r="I705" s="612"/>
      <c r="J705" s="612"/>
      <c r="K705" s="612"/>
      <c r="L705" s="612"/>
      <c r="M705" s="667"/>
    </row>
    <row r="706" spans="1:13" x14ac:dyDescent="0.2">
      <c r="A706" s="344">
        <v>354</v>
      </c>
      <c r="B706" s="345">
        <v>43504</v>
      </c>
      <c r="C706" s="346" t="s">
        <v>1586</v>
      </c>
      <c r="D706" s="347" t="s">
        <v>1923</v>
      </c>
      <c r="E706" s="704">
        <v>17171.48</v>
      </c>
      <c r="F706" s="612"/>
      <c r="G706" s="612"/>
      <c r="H706" s="348">
        <v>0</v>
      </c>
      <c r="I706" s="348">
        <v>17171.48</v>
      </c>
      <c r="J706" s="704">
        <v>17171.48</v>
      </c>
      <c r="K706" s="612"/>
      <c r="L706" s="348">
        <v>0</v>
      </c>
      <c r="M706" s="349">
        <v>0</v>
      </c>
    </row>
    <row r="707" spans="1:13" x14ac:dyDescent="0.2">
      <c r="A707" s="700" t="s">
        <v>1925</v>
      </c>
      <c r="B707" s="612"/>
      <c r="C707" s="612"/>
      <c r="D707" s="612"/>
      <c r="E707" s="612"/>
      <c r="F707" s="612"/>
      <c r="G707" s="612"/>
      <c r="H707" s="612"/>
      <c r="I707" s="612"/>
      <c r="J707" s="612"/>
      <c r="K707" s="612"/>
      <c r="L707" s="612"/>
      <c r="M707" s="667"/>
    </row>
    <row r="708" spans="1:13" x14ac:dyDescent="0.2">
      <c r="A708" s="350">
        <v>355</v>
      </c>
      <c r="B708" s="351">
        <v>43504</v>
      </c>
      <c r="C708" s="352" t="s">
        <v>1586</v>
      </c>
      <c r="D708" s="353" t="s">
        <v>1926</v>
      </c>
      <c r="E708" s="702">
        <v>1061</v>
      </c>
      <c r="F708" s="612"/>
      <c r="G708" s="612"/>
      <c r="H708" s="354">
        <v>0</v>
      </c>
      <c r="I708" s="354">
        <v>1061</v>
      </c>
      <c r="J708" s="702">
        <v>1061</v>
      </c>
      <c r="K708" s="612"/>
      <c r="L708" s="354">
        <v>0</v>
      </c>
      <c r="M708" s="355">
        <v>0</v>
      </c>
    </row>
    <row r="709" spans="1:13" x14ac:dyDescent="0.2">
      <c r="A709" s="703" t="s">
        <v>1927</v>
      </c>
      <c r="B709" s="612"/>
      <c r="C709" s="612"/>
      <c r="D709" s="612"/>
      <c r="E709" s="612"/>
      <c r="F709" s="612"/>
      <c r="G709" s="612"/>
      <c r="H709" s="612"/>
      <c r="I709" s="612"/>
      <c r="J709" s="612"/>
      <c r="K709" s="612"/>
      <c r="L709" s="612"/>
      <c r="M709" s="667"/>
    </row>
    <row r="710" spans="1:13" x14ac:dyDescent="0.2">
      <c r="A710" s="344">
        <v>356</v>
      </c>
      <c r="B710" s="345">
        <v>43504</v>
      </c>
      <c r="C710" s="346" t="s">
        <v>1586</v>
      </c>
      <c r="D710" s="347" t="s">
        <v>1926</v>
      </c>
      <c r="E710" s="704">
        <v>127</v>
      </c>
      <c r="F710" s="612"/>
      <c r="G710" s="612"/>
      <c r="H710" s="348">
        <v>0</v>
      </c>
      <c r="I710" s="348">
        <v>127</v>
      </c>
      <c r="J710" s="704">
        <v>127</v>
      </c>
      <c r="K710" s="612"/>
      <c r="L710" s="348">
        <v>0</v>
      </c>
      <c r="M710" s="349">
        <v>0</v>
      </c>
    </row>
    <row r="711" spans="1:13" x14ac:dyDescent="0.2">
      <c r="A711" s="700" t="s">
        <v>1928</v>
      </c>
      <c r="B711" s="612"/>
      <c r="C711" s="612"/>
      <c r="D711" s="612"/>
      <c r="E711" s="612"/>
      <c r="F711" s="612"/>
      <c r="G711" s="612"/>
      <c r="H711" s="612"/>
      <c r="I711" s="612"/>
      <c r="J711" s="612"/>
      <c r="K711" s="612"/>
      <c r="L711" s="612"/>
      <c r="M711" s="667"/>
    </row>
    <row r="712" spans="1:13" ht="22" x14ac:dyDescent="0.2">
      <c r="A712" s="350">
        <v>357</v>
      </c>
      <c r="B712" s="351">
        <v>43504</v>
      </c>
      <c r="C712" s="352" t="s">
        <v>1586</v>
      </c>
      <c r="D712" s="353" t="s">
        <v>1929</v>
      </c>
      <c r="E712" s="702">
        <v>439.2</v>
      </c>
      <c r="F712" s="612"/>
      <c r="G712" s="612"/>
      <c r="H712" s="354">
        <v>0</v>
      </c>
      <c r="I712" s="354">
        <v>439.2</v>
      </c>
      <c r="J712" s="702">
        <v>439.2</v>
      </c>
      <c r="K712" s="612"/>
      <c r="L712" s="354">
        <v>0</v>
      </c>
      <c r="M712" s="355">
        <v>0</v>
      </c>
    </row>
    <row r="713" spans="1:13" x14ac:dyDescent="0.2">
      <c r="A713" s="703" t="s">
        <v>1930</v>
      </c>
      <c r="B713" s="612"/>
      <c r="C713" s="612"/>
      <c r="D713" s="612"/>
      <c r="E713" s="612"/>
      <c r="F713" s="612"/>
      <c r="G713" s="612"/>
      <c r="H713" s="612"/>
      <c r="I713" s="612"/>
      <c r="J713" s="612"/>
      <c r="K713" s="612"/>
      <c r="L713" s="612"/>
      <c r="M713" s="667"/>
    </row>
    <row r="714" spans="1:13" ht="22" x14ac:dyDescent="0.2">
      <c r="A714" s="344">
        <v>358</v>
      </c>
      <c r="B714" s="345">
        <v>43504</v>
      </c>
      <c r="C714" s="346" t="s">
        <v>1586</v>
      </c>
      <c r="D714" s="347" t="s">
        <v>1929</v>
      </c>
      <c r="E714" s="704">
        <v>1317.6</v>
      </c>
      <c r="F714" s="612"/>
      <c r="G714" s="612"/>
      <c r="H714" s="348">
        <v>0</v>
      </c>
      <c r="I714" s="348">
        <v>1317.6</v>
      </c>
      <c r="J714" s="704">
        <v>1317.6</v>
      </c>
      <c r="K714" s="612"/>
      <c r="L714" s="348">
        <v>0</v>
      </c>
      <c r="M714" s="349">
        <v>0</v>
      </c>
    </row>
    <row r="715" spans="1:13" x14ac:dyDescent="0.2">
      <c r="A715" s="700" t="s">
        <v>1931</v>
      </c>
      <c r="B715" s="612"/>
      <c r="C715" s="612"/>
      <c r="D715" s="612"/>
      <c r="E715" s="612"/>
      <c r="F715" s="612"/>
      <c r="G715" s="612"/>
      <c r="H715" s="612"/>
      <c r="I715" s="612"/>
      <c r="J715" s="612"/>
      <c r="K715" s="612"/>
      <c r="L715" s="612"/>
      <c r="M715" s="667"/>
    </row>
    <row r="716" spans="1:13" x14ac:dyDescent="0.2">
      <c r="A716" s="350">
        <v>359</v>
      </c>
      <c r="B716" s="351">
        <v>43504</v>
      </c>
      <c r="C716" s="352" t="s">
        <v>1586</v>
      </c>
      <c r="D716" s="353" t="s">
        <v>1932</v>
      </c>
      <c r="E716" s="702">
        <v>4800</v>
      </c>
      <c r="F716" s="612"/>
      <c r="G716" s="612"/>
      <c r="H716" s="354">
        <v>0</v>
      </c>
      <c r="I716" s="354">
        <v>4800</v>
      </c>
      <c r="J716" s="702">
        <v>4800</v>
      </c>
      <c r="K716" s="612"/>
      <c r="L716" s="354">
        <v>0</v>
      </c>
      <c r="M716" s="355">
        <v>0</v>
      </c>
    </row>
    <row r="717" spans="1:13" x14ac:dyDescent="0.2">
      <c r="A717" s="703" t="s">
        <v>1925</v>
      </c>
      <c r="B717" s="612"/>
      <c r="C717" s="612"/>
      <c r="D717" s="612"/>
      <c r="E717" s="612"/>
      <c r="F717" s="612"/>
      <c r="G717" s="612"/>
      <c r="H717" s="612"/>
      <c r="I717" s="612"/>
      <c r="J717" s="612"/>
      <c r="K717" s="612"/>
      <c r="L717" s="612"/>
      <c r="M717" s="667"/>
    </row>
    <row r="718" spans="1:13" x14ac:dyDescent="0.2">
      <c r="A718" s="344">
        <v>360</v>
      </c>
      <c r="B718" s="345">
        <v>43504</v>
      </c>
      <c r="C718" s="346" t="s">
        <v>1586</v>
      </c>
      <c r="D718" s="347" t="s">
        <v>1933</v>
      </c>
      <c r="E718" s="704">
        <v>247</v>
      </c>
      <c r="F718" s="612"/>
      <c r="G718" s="612"/>
      <c r="H718" s="348">
        <v>0</v>
      </c>
      <c r="I718" s="348">
        <v>247</v>
      </c>
      <c r="J718" s="704">
        <v>247</v>
      </c>
      <c r="K718" s="612"/>
      <c r="L718" s="348">
        <v>0</v>
      </c>
      <c r="M718" s="349">
        <v>0</v>
      </c>
    </row>
    <row r="719" spans="1:13" x14ac:dyDescent="0.2">
      <c r="A719" s="700" t="s">
        <v>1934</v>
      </c>
      <c r="B719" s="612"/>
      <c r="C719" s="612"/>
      <c r="D719" s="612"/>
      <c r="E719" s="612"/>
      <c r="F719" s="612"/>
      <c r="G719" s="612"/>
      <c r="H719" s="612"/>
      <c r="I719" s="612"/>
      <c r="J719" s="612"/>
      <c r="K719" s="612"/>
      <c r="L719" s="612"/>
      <c r="M719" s="667"/>
    </row>
    <row r="720" spans="1:13" x14ac:dyDescent="0.2">
      <c r="A720" s="350">
        <v>361</v>
      </c>
      <c r="B720" s="351">
        <v>43504</v>
      </c>
      <c r="C720" s="352" t="s">
        <v>1586</v>
      </c>
      <c r="D720" s="353" t="s">
        <v>1933</v>
      </c>
      <c r="E720" s="702">
        <v>1480</v>
      </c>
      <c r="F720" s="612"/>
      <c r="G720" s="612"/>
      <c r="H720" s="354">
        <v>0</v>
      </c>
      <c r="I720" s="354">
        <v>1480</v>
      </c>
      <c r="J720" s="702">
        <v>1480</v>
      </c>
      <c r="K720" s="612"/>
      <c r="L720" s="354">
        <v>0</v>
      </c>
      <c r="M720" s="355">
        <v>0</v>
      </c>
    </row>
    <row r="721" spans="1:13" x14ac:dyDescent="0.2">
      <c r="A721" s="703" t="s">
        <v>1935</v>
      </c>
      <c r="B721" s="612"/>
      <c r="C721" s="612"/>
      <c r="D721" s="612"/>
      <c r="E721" s="612"/>
      <c r="F721" s="612"/>
      <c r="G721" s="612"/>
      <c r="H721" s="612"/>
      <c r="I721" s="612"/>
      <c r="J721" s="612"/>
      <c r="K721" s="612"/>
      <c r="L721" s="612"/>
      <c r="M721" s="667"/>
    </row>
    <row r="722" spans="1:13" x14ac:dyDescent="0.2">
      <c r="A722" s="344">
        <v>362</v>
      </c>
      <c r="B722" s="345">
        <v>43504</v>
      </c>
      <c r="C722" s="346" t="s">
        <v>1714</v>
      </c>
      <c r="D722" s="347" t="s">
        <v>1782</v>
      </c>
      <c r="E722" s="704">
        <v>505.95</v>
      </c>
      <c r="F722" s="612"/>
      <c r="G722" s="612"/>
      <c r="H722" s="348">
        <v>0</v>
      </c>
      <c r="I722" s="348">
        <v>505.95</v>
      </c>
      <c r="J722" s="704">
        <v>505.95</v>
      </c>
      <c r="K722" s="612"/>
      <c r="L722" s="348">
        <v>0</v>
      </c>
      <c r="M722" s="349">
        <v>0</v>
      </c>
    </row>
    <row r="723" spans="1:13" x14ac:dyDescent="0.2">
      <c r="A723" s="700" t="s">
        <v>1936</v>
      </c>
      <c r="B723" s="612"/>
      <c r="C723" s="612"/>
      <c r="D723" s="612"/>
      <c r="E723" s="612"/>
      <c r="F723" s="612"/>
      <c r="G723" s="612"/>
      <c r="H723" s="612"/>
      <c r="I723" s="612"/>
      <c r="J723" s="612"/>
      <c r="K723" s="612"/>
      <c r="L723" s="612"/>
      <c r="M723" s="667"/>
    </row>
    <row r="724" spans="1:13" x14ac:dyDescent="0.2">
      <c r="A724" s="350">
        <v>363</v>
      </c>
      <c r="B724" s="351">
        <v>43504</v>
      </c>
      <c r="C724" s="352" t="s">
        <v>1714</v>
      </c>
      <c r="D724" s="353" t="s">
        <v>1719</v>
      </c>
      <c r="E724" s="702">
        <v>7250</v>
      </c>
      <c r="F724" s="612"/>
      <c r="G724" s="612"/>
      <c r="H724" s="354">
        <v>0</v>
      </c>
      <c r="I724" s="354">
        <v>7250</v>
      </c>
      <c r="J724" s="702">
        <v>7250</v>
      </c>
      <c r="K724" s="612"/>
      <c r="L724" s="354">
        <v>0</v>
      </c>
      <c r="M724" s="355">
        <v>0</v>
      </c>
    </row>
    <row r="725" spans="1:13" x14ac:dyDescent="0.2">
      <c r="A725" s="703" t="s">
        <v>1937</v>
      </c>
      <c r="B725" s="612"/>
      <c r="C725" s="612"/>
      <c r="D725" s="612"/>
      <c r="E725" s="612"/>
      <c r="F725" s="612"/>
      <c r="G725" s="612"/>
      <c r="H725" s="612"/>
      <c r="I725" s="612"/>
      <c r="J725" s="612"/>
      <c r="K725" s="612"/>
      <c r="L725" s="612"/>
      <c r="M725" s="667"/>
    </row>
    <row r="726" spans="1:13" x14ac:dyDescent="0.2">
      <c r="A726" s="344">
        <v>364</v>
      </c>
      <c r="B726" s="345">
        <v>43504</v>
      </c>
      <c r="C726" s="346" t="s">
        <v>1714</v>
      </c>
      <c r="D726" s="347" t="s">
        <v>1717</v>
      </c>
      <c r="E726" s="704">
        <v>3419.4</v>
      </c>
      <c r="F726" s="612"/>
      <c r="G726" s="612"/>
      <c r="H726" s="348">
        <v>0</v>
      </c>
      <c r="I726" s="348">
        <v>3419.4</v>
      </c>
      <c r="J726" s="704">
        <v>3419.4</v>
      </c>
      <c r="K726" s="612"/>
      <c r="L726" s="348">
        <v>0</v>
      </c>
      <c r="M726" s="349">
        <v>0</v>
      </c>
    </row>
    <row r="727" spans="1:13" x14ac:dyDescent="0.2">
      <c r="A727" s="700" t="s">
        <v>1938</v>
      </c>
      <c r="B727" s="612"/>
      <c r="C727" s="612"/>
      <c r="D727" s="612"/>
      <c r="E727" s="612"/>
      <c r="F727" s="612"/>
      <c r="G727" s="612"/>
      <c r="H727" s="612"/>
      <c r="I727" s="612"/>
      <c r="J727" s="612"/>
      <c r="K727" s="612"/>
      <c r="L727" s="612"/>
      <c r="M727" s="667"/>
    </row>
    <row r="728" spans="1:13" x14ac:dyDescent="0.2">
      <c r="A728" s="350">
        <v>365</v>
      </c>
      <c r="B728" s="351">
        <v>43504</v>
      </c>
      <c r="C728" s="352" t="s">
        <v>1714</v>
      </c>
      <c r="D728" s="353" t="s">
        <v>1715</v>
      </c>
      <c r="E728" s="702">
        <v>700.64</v>
      </c>
      <c r="F728" s="612"/>
      <c r="G728" s="612"/>
      <c r="H728" s="354">
        <v>0</v>
      </c>
      <c r="I728" s="354">
        <v>700.64</v>
      </c>
      <c r="J728" s="702">
        <v>700.64</v>
      </c>
      <c r="K728" s="612"/>
      <c r="L728" s="354">
        <v>0</v>
      </c>
      <c r="M728" s="355">
        <v>0</v>
      </c>
    </row>
    <row r="729" spans="1:13" x14ac:dyDescent="0.2">
      <c r="A729" s="703" t="s">
        <v>1939</v>
      </c>
      <c r="B729" s="612"/>
      <c r="C729" s="612"/>
      <c r="D729" s="612"/>
      <c r="E729" s="612"/>
      <c r="F729" s="612"/>
      <c r="G729" s="612"/>
      <c r="H729" s="612"/>
      <c r="I729" s="612"/>
      <c r="J729" s="612"/>
      <c r="K729" s="612"/>
      <c r="L729" s="612"/>
      <c r="M729" s="667"/>
    </row>
    <row r="730" spans="1:13" x14ac:dyDescent="0.2">
      <c r="A730" s="344">
        <v>366</v>
      </c>
      <c r="B730" s="345">
        <v>43504</v>
      </c>
      <c r="C730" s="346" t="s">
        <v>1714</v>
      </c>
      <c r="D730" s="347" t="s">
        <v>1718</v>
      </c>
      <c r="E730" s="704">
        <v>1999.04</v>
      </c>
      <c r="F730" s="612"/>
      <c r="G730" s="612"/>
      <c r="H730" s="348">
        <v>0</v>
      </c>
      <c r="I730" s="348">
        <v>1999.04</v>
      </c>
      <c r="J730" s="704">
        <v>1999.04</v>
      </c>
      <c r="K730" s="612"/>
      <c r="L730" s="348">
        <v>0</v>
      </c>
      <c r="M730" s="349">
        <v>0</v>
      </c>
    </row>
    <row r="731" spans="1:13" x14ac:dyDescent="0.2">
      <c r="A731" s="700" t="s">
        <v>1940</v>
      </c>
      <c r="B731" s="612"/>
      <c r="C731" s="612"/>
      <c r="D731" s="612"/>
      <c r="E731" s="612"/>
      <c r="F731" s="612"/>
      <c r="G731" s="612"/>
      <c r="H731" s="612"/>
      <c r="I731" s="612"/>
      <c r="J731" s="612"/>
      <c r="K731" s="612"/>
      <c r="L731" s="612"/>
      <c r="M731" s="667"/>
    </row>
    <row r="732" spans="1:13" x14ac:dyDescent="0.2">
      <c r="A732" s="350">
        <v>367</v>
      </c>
      <c r="B732" s="351">
        <v>43504</v>
      </c>
      <c r="C732" s="352" t="s">
        <v>1714</v>
      </c>
      <c r="D732" s="353" t="s">
        <v>1715</v>
      </c>
      <c r="E732" s="702">
        <v>4273.68</v>
      </c>
      <c r="F732" s="612"/>
      <c r="G732" s="612"/>
      <c r="H732" s="354">
        <v>0</v>
      </c>
      <c r="I732" s="354">
        <v>4273.68</v>
      </c>
      <c r="J732" s="702">
        <v>4273.68</v>
      </c>
      <c r="K732" s="612"/>
      <c r="L732" s="354">
        <v>0</v>
      </c>
      <c r="M732" s="355">
        <v>0</v>
      </c>
    </row>
    <row r="733" spans="1:13" x14ac:dyDescent="0.2">
      <c r="A733" s="703" t="s">
        <v>1941</v>
      </c>
      <c r="B733" s="612"/>
      <c r="C733" s="612"/>
      <c r="D733" s="612"/>
      <c r="E733" s="612"/>
      <c r="F733" s="612"/>
      <c r="G733" s="612"/>
      <c r="H733" s="612"/>
      <c r="I733" s="612"/>
      <c r="J733" s="612"/>
      <c r="K733" s="612"/>
      <c r="L733" s="612"/>
      <c r="M733" s="667"/>
    </row>
    <row r="734" spans="1:13" x14ac:dyDescent="0.2">
      <c r="A734" s="344">
        <v>368</v>
      </c>
      <c r="B734" s="345">
        <v>43504</v>
      </c>
      <c r="C734" s="346" t="s">
        <v>1714</v>
      </c>
      <c r="D734" s="347" t="s">
        <v>1717</v>
      </c>
      <c r="E734" s="704">
        <v>150.6</v>
      </c>
      <c r="F734" s="612"/>
      <c r="G734" s="612"/>
      <c r="H734" s="348">
        <v>0</v>
      </c>
      <c r="I734" s="348">
        <v>150.6</v>
      </c>
      <c r="J734" s="704">
        <v>150.6</v>
      </c>
      <c r="K734" s="612"/>
      <c r="L734" s="348">
        <v>0</v>
      </c>
      <c r="M734" s="349">
        <v>0</v>
      </c>
    </row>
    <row r="735" spans="1:13" x14ac:dyDescent="0.2">
      <c r="A735" s="700" t="s">
        <v>1942</v>
      </c>
      <c r="B735" s="612"/>
      <c r="C735" s="612"/>
      <c r="D735" s="612"/>
      <c r="E735" s="612"/>
      <c r="F735" s="612"/>
      <c r="G735" s="612"/>
      <c r="H735" s="612"/>
      <c r="I735" s="612"/>
      <c r="J735" s="612"/>
      <c r="K735" s="612"/>
      <c r="L735" s="612"/>
      <c r="M735" s="667"/>
    </row>
    <row r="736" spans="1:13" x14ac:dyDescent="0.2">
      <c r="A736" s="350">
        <v>369</v>
      </c>
      <c r="B736" s="351">
        <v>43504</v>
      </c>
      <c r="C736" s="352" t="s">
        <v>1714</v>
      </c>
      <c r="D736" s="353" t="s">
        <v>1718</v>
      </c>
      <c r="E736" s="702">
        <v>280</v>
      </c>
      <c r="F736" s="612"/>
      <c r="G736" s="612"/>
      <c r="H736" s="354">
        <v>0</v>
      </c>
      <c r="I736" s="354">
        <v>280</v>
      </c>
      <c r="J736" s="702">
        <v>280</v>
      </c>
      <c r="K736" s="612"/>
      <c r="L736" s="354">
        <v>0</v>
      </c>
      <c r="M736" s="355">
        <v>0</v>
      </c>
    </row>
    <row r="737" spans="1:13" x14ac:dyDescent="0.2">
      <c r="A737" s="703" t="s">
        <v>1943</v>
      </c>
      <c r="B737" s="612"/>
      <c r="C737" s="612"/>
      <c r="D737" s="612"/>
      <c r="E737" s="612"/>
      <c r="F737" s="612"/>
      <c r="G737" s="612"/>
      <c r="H737" s="612"/>
      <c r="I737" s="612"/>
      <c r="J737" s="612"/>
      <c r="K737" s="612"/>
      <c r="L737" s="612"/>
      <c r="M737" s="667"/>
    </row>
    <row r="738" spans="1:13" x14ac:dyDescent="0.2">
      <c r="A738" s="344">
        <v>370</v>
      </c>
      <c r="B738" s="345">
        <v>43504</v>
      </c>
      <c r="C738" s="346" t="s">
        <v>1714</v>
      </c>
      <c r="D738" s="347" t="s">
        <v>1782</v>
      </c>
      <c r="E738" s="704">
        <v>0</v>
      </c>
      <c r="F738" s="612"/>
      <c r="G738" s="612"/>
      <c r="H738" s="348">
        <v>118.14</v>
      </c>
      <c r="I738" s="348">
        <v>0</v>
      </c>
      <c r="J738" s="704">
        <v>0</v>
      </c>
      <c r="K738" s="612"/>
      <c r="L738" s="348">
        <v>0</v>
      </c>
      <c r="M738" s="349">
        <v>0</v>
      </c>
    </row>
    <row r="739" spans="1:13" x14ac:dyDescent="0.2">
      <c r="A739" s="700" t="s">
        <v>1944</v>
      </c>
      <c r="B739" s="612"/>
      <c r="C739" s="612"/>
      <c r="D739" s="612"/>
      <c r="E739" s="612"/>
      <c r="F739" s="612"/>
      <c r="G739" s="612"/>
      <c r="H739" s="612"/>
      <c r="I739" s="612"/>
      <c r="J739" s="612"/>
      <c r="K739" s="612"/>
      <c r="L739" s="612"/>
      <c r="M739" s="667"/>
    </row>
    <row r="740" spans="1:13" x14ac:dyDescent="0.2">
      <c r="A740" s="350">
        <v>371</v>
      </c>
      <c r="B740" s="351">
        <v>43504</v>
      </c>
      <c r="C740" s="352" t="s">
        <v>1574</v>
      </c>
      <c r="D740" s="353" t="s">
        <v>1945</v>
      </c>
      <c r="E740" s="702">
        <v>11700</v>
      </c>
      <c r="F740" s="612"/>
      <c r="G740" s="612"/>
      <c r="H740" s="354">
        <v>0</v>
      </c>
      <c r="I740" s="354">
        <v>11700</v>
      </c>
      <c r="J740" s="702">
        <v>11700</v>
      </c>
      <c r="K740" s="612"/>
      <c r="L740" s="354">
        <v>0</v>
      </c>
      <c r="M740" s="355">
        <v>0</v>
      </c>
    </row>
    <row r="741" spans="1:13" x14ac:dyDescent="0.2">
      <c r="A741" s="703" t="s">
        <v>1946</v>
      </c>
      <c r="B741" s="612"/>
      <c r="C741" s="612"/>
      <c r="D741" s="612"/>
      <c r="E741" s="612"/>
      <c r="F741" s="612"/>
      <c r="G741" s="612"/>
      <c r="H741" s="612"/>
      <c r="I741" s="612"/>
      <c r="J741" s="612"/>
      <c r="K741" s="612"/>
      <c r="L741" s="612"/>
      <c r="M741" s="667"/>
    </row>
    <row r="742" spans="1:13" x14ac:dyDescent="0.2">
      <c r="A742" s="344">
        <v>372</v>
      </c>
      <c r="B742" s="345">
        <v>43504</v>
      </c>
      <c r="C742" s="346" t="s">
        <v>1574</v>
      </c>
      <c r="D742" s="347" t="s">
        <v>1947</v>
      </c>
      <c r="E742" s="704">
        <v>2364</v>
      </c>
      <c r="F742" s="612"/>
      <c r="G742" s="612"/>
      <c r="H742" s="348">
        <v>0</v>
      </c>
      <c r="I742" s="348">
        <v>2364</v>
      </c>
      <c r="J742" s="704">
        <v>2364</v>
      </c>
      <c r="K742" s="612"/>
      <c r="L742" s="348">
        <v>0</v>
      </c>
      <c r="M742" s="349">
        <v>0</v>
      </c>
    </row>
    <row r="743" spans="1:13" x14ac:dyDescent="0.2">
      <c r="A743" s="700" t="s">
        <v>1948</v>
      </c>
      <c r="B743" s="612"/>
      <c r="C743" s="612"/>
      <c r="D743" s="612"/>
      <c r="E743" s="612"/>
      <c r="F743" s="612"/>
      <c r="G743" s="612"/>
      <c r="H743" s="612"/>
      <c r="I743" s="612"/>
      <c r="J743" s="612"/>
      <c r="K743" s="612"/>
      <c r="L743" s="612"/>
      <c r="M743" s="667"/>
    </row>
    <row r="744" spans="1:13" x14ac:dyDescent="0.2">
      <c r="A744" s="350">
        <v>373</v>
      </c>
      <c r="B744" s="351">
        <v>43504</v>
      </c>
      <c r="C744" s="352" t="s">
        <v>1574</v>
      </c>
      <c r="D744" s="353" t="s">
        <v>1710</v>
      </c>
      <c r="E744" s="702">
        <v>746</v>
      </c>
      <c r="F744" s="612"/>
      <c r="G744" s="612"/>
      <c r="H744" s="354">
        <v>0</v>
      </c>
      <c r="I744" s="354">
        <v>746</v>
      </c>
      <c r="J744" s="702">
        <v>746</v>
      </c>
      <c r="K744" s="612"/>
      <c r="L744" s="354">
        <v>0</v>
      </c>
      <c r="M744" s="355">
        <v>0</v>
      </c>
    </row>
    <row r="745" spans="1:13" x14ac:dyDescent="0.2">
      <c r="A745" s="703" t="s">
        <v>1949</v>
      </c>
      <c r="B745" s="612"/>
      <c r="C745" s="612"/>
      <c r="D745" s="612"/>
      <c r="E745" s="612"/>
      <c r="F745" s="612"/>
      <c r="G745" s="612"/>
      <c r="H745" s="612"/>
      <c r="I745" s="612"/>
      <c r="J745" s="612"/>
      <c r="K745" s="612"/>
      <c r="L745" s="612"/>
      <c r="M745" s="667"/>
    </row>
    <row r="746" spans="1:13" x14ac:dyDescent="0.2">
      <c r="A746" s="344">
        <v>374</v>
      </c>
      <c r="B746" s="345">
        <v>43504</v>
      </c>
      <c r="C746" s="346" t="s">
        <v>1574</v>
      </c>
      <c r="D746" s="347" t="s">
        <v>1950</v>
      </c>
      <c r="E746" s="704">
        <v>9630.43</v>
      </c>
      <c r="F746" s="612"/>
      <c r="G746" s="612"/>
      <c r="H746" s="348">
        <v>0</v>
      </c>
      <c r="I746" s="348">
        <v>9630.43</v>
      </c>
      <c r="J746" s="704">
        <v>9630.43</v>
      </c>
      <c r="K746" s="612"/>
      <c r="L746" s="348">
        <v>0</v>
      </c>
      <c r="M746" s="349">
        <v>0</v>
      </c>
    </row>
    <row r="747" spans="1:13" x14ac:dyDescent="0.2">
      <c r="A747" s="700" t="s">
        <v>1951</v>
      </c>
      <c r="B747" s="612"/>
      <c r="C747" s="612"/>
      <c r="D747" s="612"/>
      <c r="E747" s="612"/>
      <c r="F747" s="612"/>
      <c r="G747" s="612"/>
      <c r="H747" s="612"/>
      <c r="I747" s="612"/>
      <c r="J747" s="612"/>
      <c r="K747" s="612"/>
      <c r="L747" s="612"/>
      <c r="M747" s="667"/>
    </row>
    <row r="748" spans="1:13" x14ac:dyDescent="0.2">
      <c r="A748" s="350">
        <v>375</v>
      </c>
      <c r="B748" s="351">
        <v>43504</v>
      </c>
      <c r="C748" s="352" t="s">
        <v>1574</v>
      </c>
      <c r="D748" s="353" t="s">
        <v>1950</v>
      </c>
      <c r="E748" s="702">
        <v>2160</v>
      </c>
      <c r="F748" s="612"/>
      <c r="G748" s="612"/>
      <c r="H748" s="354">
        <v>0</v>
      </c>
      <c r="I748" s="354">
        <v>2160</v>
      </c>
      <c r="J748" s="702">
        <v>2160</v>
      </c>
      <c r="K748" s="612"/>
      <c r="L748" s="354">
        <v>0</v>
      </c>
      <c r="M748" s="355">
        <v>0</v>
      </c>
    </row>
    <row r="749" spans="1:13" x14ac:dyDescent="0.2">
      <c r="A749" s="703" t="s">
        <v>1952</v>
      </c>
      <c r="B749" s="612"/>
      <c r="C749" s="612"/>
      <c r="D749" s="612"/>
      <c r="E749" s="612"/>
      <c r="F749" s="612"/>
      <c r="G749" s="612"/>
      <c r="H749" s="612"/>
      <c r="I749" s="612"/>
      <c r="J749" s="612"/>
      <c r="K749" s="612"/>
      <c r="L749" s="612"/>
      <c r="M749" s="667"/>
    </row>
    <row r="750" spans="1:13" x14ac:dyDescent="0.2">
      <c r="A750" s="344">
        <v>376</v>
      </c>
      <c r="B750" s="345">
        <v>43504</v>
      </c>
      <c r="C750" s="346" t="s">
        <v>1586</v>
      </c>
      <c r="D750" s="347" t="s">
        <v>1953</v>
      </c>
      <c r="E750" s="704">
        <v>593.91999999999996</v>
      </c>
      <c r="F750" s="612"/>
      <c r="G750" s="612"/>
      <c r="H750" s="348">
        <v>0</v>
      </c>
      <c r="I750" s="348">
        <v>593.91999999999996</v>
      </c>
      <c r="J750" s="704">
        <v>593.91999999999996</v>
      </c>
      <c r="K750" s="612"/>
      <c r="L750" s="348">
        <v>0</v>
      </c>
      <c r="M750" s="349">
        <v>0</v>
      </c>
    </row>
    <row r="751" spans="1:13" x14ac:dyDescent="0.2">
      <c r="A751" s="700" t="s">
        <v>1954</v>
      </c>
      <c r="B751" s="612"/>
      <c r="C751" s="612"/>
      <c r="D751" s="612"/>
      <c r="E751" s="612"/>
      <c r="F751" s="612"/>
      <c r="G751" s="612"/>
      <c r="H751" s="612"/>
      <c r="I751" s="612"/>
      <c r="J751" s="612"/>
      <c r="K751" s="612"/>
      <c r="L751" s="612"/>
      <c r="M751" s="667"/>
    </row>
    <row r="752" spans="1:13" x14ac:dyDescent="0.2">
      <c r="A752" s="350">
        <v>377</v>
      </c>
      <c r="B752" s="351">
        <v>43504</v>
      </c>
      <c r="C752" s="352" t="s">
        <v>1955</v>
      </c>
      <c r="D752" s="353" t="s">
        <v>1956</v>
      </c>
      <c r="E752" s="702">
        <v>6060</v>
      </c>
      <c r="F752" s="612"/>
      <c r="G752" s="612"/>
      <c r="H752" s="354">
        <v>0</v>
      </c>
      <c r="I752" s="354">
        <v>6060</v>
      </c>
      <c r="J752" s="702">
        <v>6060</v>
      </c>
      <c r="K752" s="612"/>
      <c r="L752" s="354">
        <v>0</v>
      </c>
      <c r="M752" s="355">
        <v>0</v>
      </c>
    </row>
    <row r="753" spans="1:13" x14ac:dyDescent="0.2">
      <c r="A753" s="703" t="s">
        <v>1957</v>
      </c>
      <c r="B753" s="612"/>
      <c r="C753" s="612"/>
      <c r="D753" s="612"/>
      <c r="E753" s="612"/>
      <c r="F753" s="612"/>
      <c r="G753" s="612"/>
      <c r="H753" s="612"/>
      <c r="I753" s="612"/>
      <c r="J753" s="612"/>
      <c r="K753" s="612"/>
      <c r="L753" s="612"/>
      <c r="M753" s="667"/>
    </row>
    <row r="754" spans="1:13" x14ac:dyDescent="0.2">
      <c r="A754" s="344">
        <v>378</v>
      </c>
      <c r="B754" s="345">
        <v>43504</v>
      </c>
      <c r="C754" s="346" t="s">
        <v>1574</v>
      </c>
      <c r="D754" s="347" t="s">
        <v>1958</v>
      </c>
      <c r="E754" s="704">
        <v>9972.02</v>
      </c>
      <c r="F754" s="612"/>
      <c r="G754" s="612"/>
      <c r="H754" s="348">
        <v>27.98</v>
      </c>
      <c r="I754" s="348">
        <v>9972.02</v>
      </c>
      <c r="J754" s="704">
        <v>9972.02</v>
      </c>
      <c r="K754" s="612"/>
      <c r="L754" s="348">
        <v>0</v>
      </c>
      <c r="M754" s="349">
        <v>0</v>
      </c>
    </row>
    <row r="755" spans="1:13" x14ac:dyDescent="0.2">
      <c r="A755" s="700" t="s">
        <v>1959</v>
      </c>
      <c r="B755" s="612"/>
      <c r="C755" s="612"/>
      <c r="D755" s="612"/>
      <c r="E755" s="612"/>
      <c r="F755" s="612"/>
      <c r="G755" s="612"/>
      <c r="H755" s="612"/>
      <c r="I755" s="612"/>
      <c r="J755" s="612"/>
      <c r="K755" s="612"/>
      <c r="L755" s="612"/>
      <c r="M755" s="667"/>
    </row>
    <row r="756" spans="1:13" x14ac:dyDescent="0.2">
      <c r="A756" s="350">
        <v>379</v>
      </c>
      <c r="B756" s="351">
        <v>43504</v>
      </c>
      <c r="C756" s="352" t="s">
        <v>1586</v>
      </c>
      <c r="D756" s="353" t="s">
        <v>1926</v>
      </c>
      <c r="E756" s="702">
        <v>4200.2</v>
      </c>
      <c r="F756" s="612"/>
      <c r="G756" s="612"/>
      <c r="H756" s="354">
        <v>0</v>
      </c>
      <c r="I756" s="354">
        <v>4200.2</v>
      </c>
      <c r="J756" s="702">
        <v>4200.2</v>
      </c>
      <c r="K756" s="612"/>
      <c r="L756" s="354">
        <v>0</v>
      </c>
      <c r="M756" s="355">
        <v>0</v>
      </c>
    </row>
    <row r="757" spans="1:13" x14ac:dyDescent="0.2">
      <c r="A757" s="703" t="s">
        <v>1960</v>
      </c>
      <c r="B757" s="612"/>
      <c r="C757" s="612"/>
      <c r="D757" s="612"/>
      <c r="E757" s="612"/>
      <c r="F757" s="612"/>
      <c r="G757" s="612"/>
      <c r="H757" s="612"/>
      <c r="I757" s="612"/>
      <c r="J757" s="612"/>
      <c r="K757" s="612"/>
      <c r="L757" s="612"/>
      <c r="M757" s="667"/>
    </row>
    <row r="758" spans="1:13" x14ac:dyDescent="0.2">
      <c r="A758" s="344">
        <v>380</v>
      </c>
      <c r="B758" s="345">
        <v>43504</v>
      </c>
      <c r="C758" s="346" t="s">
        <v>1586</v>
      </c>
      <c r="D758" s="347" t="s">
        <v>1926</v>
      </c>
      <c r="E758" s="704">
        <v>708</v>
      </c>
      <c r="F758" s="612"/>
      <c r="G758" s="612"/>
      <c r="H758" s="348">
        <v>0</v>
      </c>
      <c r="I758" s="348">
        <v>708</v>
      </c>
      <c r="J758" s="704">
        <v>708</v>
      </c>
      <c r="K758" s="612"/>
      <c r="L758" s="348">
        <v>0</v>
      </c>
      <c r="M758" s="349">
        <v>0</v>
      </c>
    </row>
    <row r="759" spans="1:13" x14ac:dyDescent="0.2">
      <c r="A759" s="700" t="s">
        <v>1961</v>
      </c>
      <c r="B759" s="612"/>
      <c r="C759" s="612"/>
      <c r="D759" s="612"/>
      <c r="E759" s="612"/>
      <c r="F759" s="612"/>
      <c r="G759" s="612"/>
      <c r="H759" s="612"/>
      <c r="I759" s="612"/>
      <c r="J759" s="612"/>
      <c r="K759" s="612"/>
      <c r="L759" s="612"/>
      <c r="M759" s="667"/>
    </row>
    <row r="760" spans="1:13" x14ac:dyDescent="0.2">
      <c r="A760" s="350">
        <v>381</v>
      </c>
      <c r="B760" s="351">
        <v>43504</v>
      </c>
      <c r="C760" s="352" t="s">
        <v>1586</v>
      </c>
      <c r="D760" s="353" t="s">
        <v>1543</v>
      </c>
      <c r="E760" s="702">
        <v>344</v>
      </c>
      <c r="F760" s="612"/>
      <c r="G760" s="612"/>
      <c r="H760" s="354">
        <v>0</v>
      </c>
      <c r="I760" s="354">
        <v>344</v>
      </c>
      <c r="J760" s="702">
        <v>344</v>
      </c>
      <c r="K760" s="612"/>
      <c r="L760" s="354">
        <v>0</v>
      </c>
      <c r="M760" s="355">
        <v>0</v>
      </c>
    </row>
    <row r="761" spans="1:13" x14ac:dyDescent="0.2">
      <c r="A761" s="703" t="s">
        <v>1962</v>
      </c>
      <c r="B761" s="612"/>
      <c r="C761" s="612"/>
      <c r="D761" s="612"/>
      <c r="E761" s="612"/>
      <c r="F761" s="612"/>
      <c r="G761" s="612"/>
      <c r="H761" s="612"/>
      <c r="I761" s="612"/>
      <c r="J761" s="612"/>
      <c r="K761" s="612"/>
      <c r="L761" s="612"/>
      <c r="M761" s="667"/>
    </row>
    <row r="762" spans="1:13" x14ac:dyDescent="0.2">
      <c r="A762" s="344">
        <v>382</v>
      </c>
      <c r="B762" s="345">
        <v>43504</v>
      </c>
      <c r="C762" s="346" t="s">
        <v>1784</v>
      </c>
      <c r="D762" s="347" t="s">
        <v>1712</v>
      </c>
      <c r="E762" s="704">
        <v>14785.85</v>
      </c>
      <c r="F762" s="612"/>
      <c r="G762" s="612"/>
      <c r="H762" s="348">
        <v>0</v>
      </c>
      <c r="I762" s="348">
        <v>14785.85</v>
      </c>
      <c r="J762" s="704">
        <v>14785.85</v>
      </c>
      <c r="K762" s="612"/>
      <c r="L762" s="348">
        <v>0</v>
      </c>
      <c r="M762" s="349">
        <v>0</v>
      </c>
    </row>
    <row r="763" spans="1:13" x14ac:dyDescent="0.2">
      <c r="A763" s="700" t="s">
        <v>1963</v>
      </c>
      <c r="B763" s="612"/>
      <c r="C763" s="612"/>
      <c r="D763" s="612"/>
      <c r="E763" s="612"/>
      <c r="F763" s="612"/>
      <c r="G763" s="612"/>
      <c r="H763" s="612"/>
      <c r="I763" s="612"/>
      <c r="J763" s="612"/>
      <c r="K763" s="612"/>
      <c r="L763" s="612"/>
      <c r="M763" s="667"/>
    </row>
    <row r="764" spans="1:13" x14ac:dyDescent="0.2">
      <c r="A764" s="350">
        <v>383</v>
      </c>
      <c r="B764" s="351">
        <v>43504</v>
      </c>
      <c r="C764" s="352" t="s">
        <v>1563</v>
      </c>
      <c r="D764" s="353" t="s">
        <v>1568</v>
      </c>
      <c r="E764" s="702">
        <v>1095</v>
      </c>
      <c r="F764" s="612"/>
      <c r="G764" s="612"/>
      <c r="H764" s="354">
        <v>0</v>
      </c>
      <c r="I764" s="354">
        <v>1095</v>
      </c>
      <c r="J764" s="702">
        <v>1095</v>
      </c>
      <c r="K764" s="612"/>
      <c r="L764" s="354">
        <v>0</v>
      </c>
      <c r="M764" s="355">
        <v>0</v>
      </c>
    </row>
    <row r="765" spans="1:13" x14ac:dyDescent="0.2">
      <c r="A765" s="703" t="s">
        <v>1964</v>
      </c>
      <c r="B765" s="612"/>
      <c r="C765" s="612"/>
      <c r="D765" s="612"/>
      <c r="E765" s="612"/>
      <c r="F765" s="612"/>
      <c r="G765" s="612"/>
      <c r="H765" s="612"/>
      <c r="I765" s="612"/>
      <c r="J765" s="612"/>
      <c r="K765" s="612"/>
      <c r="L765" s="612"/>
      <c r="M765" s="667"/>
    </row>
    <row r="766" spans="1:13" x14ac:dyDescent="0.2">
      <c r="A766" s="344">
        <v>384</v>
      </c>
      <c r="B766" s="345">
        <v>43504</v>
      </c>
      <c r="C766" s="346" t="s">
        <v>1563</v>
      </c>
      <c r="D766" s="347" t="s">
        <v>1568</v>
      </c>
      <c r="E766" s="704">
        <v>470</v>
      </c>
      <c r="F766" s="612"/>
      <c r="G766" s="612"/>
      <c r="H766" s="348">
        <v>0</v>
      </c>
      <c r="I766" s="348">
        <v>470</v>
      </c>
      <c r="J766" s="704">
        <v>470</v>
      </c>
      <c r="K766" s="612"/>
      <c r="L766" s="348">
        <v>0</v>
      </c>
      <c r="M766" s="349">
        <v>0</v>
      </c>
    </row>
    <row r="767" spans="1:13" x14ac:dyDescent="0.2">
      <c r="A767" s="700" t="s">
        <v>1965</v>
      </c>
      <c r="B767" s="612"/>
      <c r="C767" s="612"/>
      <c r="D767" s="612"/>
      <c r="E767" s="612"/>
      <c r="F767" s="612"/>
      <c r="G767" s="612"/>
      <c r="H767" s="612"/>
      <c r="I767" s="612"/>
      <c r="J767" s="612"/>
      <c r="K767" s="612"/>
      <c r="L767" s="612"/>
      <c r="M767" s="667"/>
    </row>
    <row r="768" spans="1:13" x14ac:dyDescent="0.2">
      <c r="A768" s="350">
        <v>385</v>
      </c>
      <c r="B768" s="351">
        <v>43504</v>
      </c>
      <c r="C768" s="352" t="s">
        <v>1563</v>
      </c>
      <c r="D768" s="353" t="s">
        <v>1568</v>
      </c>
      <c r="E768" s="702">
        <v>2085</v>
      </c>
      <c r="F768" s="612"/>
      <c r="G768" s="612"/>
      <c r="H768" s="354">
        <v>0</v>
      </c>
      <c r="I768" s="354">
        <v>2085</v>
      </c>
      <c r="J768" s="702">
        <v>2085</v>
      </c>
      <c r="K768" s="612"/>
      <c r="L768" s="354">
        <v>0</v>
      </c>
      <c r="M768" s="355">
        <v>0</v>
      </c>
    </row>
    <row r="769" spans="1:13" x14ac:dyDescent="0.2">
      <c r="A769" s="703" t="s">
        <v>1966</v>
      </c>
      <c r="B769" s="612"/>
      <c r="C769" s="612"/>
      <c r="D769" s="612"/>
      <c r="E769" s="612"/>
      <c r="F769" s="612"/>
      <c r="G769" s="612"/>
      <c r="H769" s="612"/>
      <c r="I769" s="612"/>
      <c r="J769" s="612"/>
      <c r="K769" s="612"/>
      <c r="L769" s="612"/>
      <c r="M769" s="667"/>
    </row>
    <row r="770" spans="1:13" x14ac:dyDescent="0.2">
      <c r="A770" s="344">
        <v>386</v>
      </c>
      <c r="B770" s="345">
        <v>43504</v>
      </c>
      <c r="C770" s="346" t="s">
        <v>1563</v>
      </c>
      <c r="D770" s="347" t="s">
        <v>1967</v>
      </c>
      <c r="E770" s="704">
        <v>750</v>
      </c>
      <c r="F770" s="612"/>
      <c r="G770" s="612"/>
      <c r="H770" s="348">
        <v>0</v>
      </c>
      <c r="I770" s="348">
        <v>750</v>
      </c>
      <c r="J770" s="704">
        <v>750</v>
      </c>
      <c r="K770" s="612"/>
      <c r="L770" s="348">
        <v>0</v>
      </c>
      <c r="M770" s="349">
        <v>0</v>
      </c>
    </row>
    <row r="771" spans="1:13" x14ac:dyDescent="0.2">
      <c r="A771" s="700" t="s">
        <v>1968</v>
      </c>
      <c r="B771" s="612"/>
      <c r="C771" s="612"/>
      <c r="D771" s="612"/>
      <c r="E771" s="612"/>
      <c r="F771" s="612"/>
      <c r="G771" s="612"/>
      <c r="H771" s="612"/>
      <c r="I771" s="612"/>
      <c r="J771" s="612"/>
      <c r="K771" s="612"/>
      <c r="L771" s="612"/>
      <c r="M771" s="667"/>
    </row>
    <row r="772" spans="1:13" x14ac:dyDescent="0.2">
      <c r="A772" s="350">
        <v>387</v>
      </c>
      <c r="B772" s="351">
        <v>43504</v>
      </c>
      <c r="C772" s="352" t="s">
        <v>1563</v>
      </c>
      <c r="D772" s="353" t="s">
        <v>1967</v>
      </c>
      <c r="E772" s="702">
        <v>300</v>
      </c>
      <c r="F772" s="612"/>
      <c r="G772" s="612"/>
      <c r="H772" s="354">
        <v>0</v>
      </c>
      <c r="I772" s="354">
        <v>300</v>
      </c>
      <c r="J772" s="702">
        <v>300</v>
      </c>
      <c r="K772" s="612"/>
      <c r="L772" s="354">
        <v>0</v>
      </c>
      <c r="M772" s="355">
        <v>0</v>
      </c>
    </row>
    <row r="773" spans="1:13" x14ac:dyDescent="0.2">
      <c r="A773" s="703" t="s">
        <v>1969</v>
      </c>
      <c r="B773" s="612"/>
      <c r="C773" s="612"/>
      <c r="D773" s="612"/>
      <c r="E773" s="612"/>
      <c r="F773" s="612"/>
      <c r="G773" s="612"/>
      <c r="H773" s="612"/>
      <c r="I773" s="612"/>
      <c r="J773" s="612"/>
      <c r="K773" s="612"/>
      <c r="L773" s="612"/>
      <c r="M773" s="667"/>
    </row>
    <row r="774" spans="1:13" x14ac:dyDescent="0.2">
      <c r="A774" s="344">
        <v>388</v>
      </c>
      <c r="B774" s="345">
        <v>43504</v>
      </c>
      <c r="C774" s="346" t="s">
        <v>1574</v>
      </c>
      <c r="D774" s="347" t="s">
        <v>1568</v>
      </c>
      <c r="E774" s="704">
        <v>2088</v>
      </c>
      <c r="F774" s="612"/>
      <c r="G774" s="612"/>
      <c r="H774" s="348">
        <v>0</v>
      </c>
      <c r="I774" s="348">
        <v>2088</v>
      </c>
      <c r="J774" s="704">
        <v>2088</v>
      </c>
      <c r="K774" s="612"/>
      <c r="L774" s="348">
        <v>0</v>
      </c>
      <c r="M774" s="349">
        <v>0</v>
      </c>
    </row>
    <row r="775" spans="1:13" x14ac:dyDescent="0.2">
      <c r="A775" s="700" t="s">
        <v>1970</v>
      </c>
      <c r="B775" s="612"/>
      <c r="C775" s="612"/>
      <c r="D775" s="612"/>
      <c r="E775" s="612"/>
      <c r="F775" s="612"/>
      <c r="G775" s="612"/>
      <c r="H775" s="612"/>
      <c r="I775" s="612"/>
      <c r="J775" s="612"/>
      <c r="K775" s="612"/>
      <c r="L775" s="612"/>
      <c r="M775" s="667"/>
    </row>
    <row r="776" spans="1:13" x14ac:dyDescent="0.2">
      <c r="A776" s="350">
        <v>389</v>
      </c>
      <c r="B776" s="351">
        <v>43504</v>
      </c>
      <c r="C776" s="352" t="s">
        <v>1563</v>
      </c>
      <c r="D776" s="353" t="s">
        <v>1564</v>
      </c>
      <c r="E776" s="702">
        <v>64.8</v>
      </c>
      <c r="F776" s="612"/>
      <c r="G776" s="612"/>
      <c r="H776" s="354">
        <v>0</v>
      </c>
      <c r="I776" s="354">
        <v>64.8</v>
      </c>
      <c r="J776" s="702">
        <v>64.8</v>
      </c>
      <c r="K776" s="612"/>
      <c r="L776" s="354">
        <v>0</v>
      </c>
      <c r="M776" s="355">
        <v>0</v>
      </c>
    </row>
    <row r="777" spans="1:13" x14ac:dyDescent="0.2">
      <c r="A777" s="703" t="s">
        <v>1971</v>
      </c>
      <c r="B777" s="612"/>
      <c r="C777" s="612"/>
      <c r="D777" s="612"/>
      <c r="E777" s="612"/>
      <c r="F777" s="612"/>
      <c r="G777" s="612"/>
      <c r="H777" s="612"/>
      <c r="I777" s="612"/>
      <c r="J777" s="612"/>
      <c r="K777" s="612"/>
      <c r="L777" s="612"/>
      <c r="M777" s="667"/>
    </row>
    <row r="778" spans="1:13" x14ac:dyDescent="0.2">
      <c r="A778" s="344">
        <v>390</v>
      </c>
      <c r="B778" s="345">
        <v>43504</v>
      </c>
      <c r="C778" s="346" t="s">
        <v>1563</v>
      </c>
      <c r="D778" s="347" t="s">
        <v>1564</v>
      </c>
      <c r="E778" s="704">
        <v>21.6</v>
      </c>
      <c r="F778" s="612"/>
      <c r="G778" s="612"/>
      <c r="H778" s="348">
        <v>0</v>
      </c>
      <c r="I778" s="348">
        <v>21.6</v>
      </c>
      <c r="J778" s="704">
        <v>21.6</v>
      </c>
      <c r="K778" s="612"/>
      <c r="L778" s="348">
        <v>0</v>
      </c>
      <c r="M778" s="349">
        <v>0</v>
      </c>
    </row>
    <row r="779" spans="1:13" x14ac:dyDescent="0.2">
      <c r="A779" s="700" t="s">
        <v>1972</v>
      </c>
      <c r="B779" s="612"/>
      <c r="C779" s="612"/>
      <c r="D779" s="612"/>
      <c r="E779" s="612"/>
      <c r="F779" s="612"/>
      <c r="G779" s="612"/>
      <c r="H779" s="612"/>
      <c r="I779" s="612"/>
      <c r="J779" s="612"/>
      <c r="K779" s="612"/>
      <c r="L779" s="612"/>
      <c r="M779" s="667"/>
    </row>
    <row r="780" spans="1:13" x14ac:dyDescent="0.2">
      <c r="A780" s="350">
        <v>391</v>
      </c>
      <c r="B780" s="351">
        <v>43504</v>
      </c>
      <c r="C780" s="352" t="s">
        <v>1563</v>
      </c>
      <c r="D780" s="353" t="s">
        <v>1564</v>
      </c>
      <c r="E780" s="702">
        <v>129.6</v>
      </c>
      <c r="F780" s="612"/>
      <c r="G780" s="612"/>
      <c r="H780" s="354">
        <v>0</v>
      </c>
      <c r="I780" s="354">
        <v>129.6</v>
      </c>
      <c r="J780" s="702">
        <v>129.6</v>
      </c>
      <c r="K780" s="612"/>
      <c r="L780" s="354">
        <v>0</v>
      </c>
      <c r="M780" s="355">
        <v>0</v>
      </c>
    </row>
    <row r="781" spans="1:13" x14ac:dyDescent="0.2">
      <c r="A781" s="703" t="s">
        <v>1973</v>
      </c>
      <c r="B781" s="612"/>
      <c r="C781" s="612"/>
      <c r="D781" s="612"/>
      <c r="E781" s="612"/>
      <c r="F781" s="612"/>
      <c r="G781" s="612"/>
      <c r="H781" s="612"/>
      <c r="I781" s="612"/>
      <c r="J781" s="612"/>
      <c r="K781" s="612"/>
      <c r="L781" s="612"/>
      <c r="M781" s="667"/>
    </row>
    <row r="782" spans="1:13" x14ac:dyDescent="0.2">
      <c r="A782" s="344">
        <v>392</v>
      </c>
      <c r="B782" s="345">
        <v>43504</v>
      </c>
      <c r="C782" s="346" t="s">
        <v>1563</v>
      </c>
      <c r="D782" s="347" t="s">
        <v>1570</v>
      </c>
      <c r="E782" s="704">
        <v>714.72</v>
      </c>
      <c r="F782" s="612"/>
      <c r="G782" s="612"/>
      <c r="H782" s="348">
        <v>0</v>
      </c>
      <c r="I782" s="348">
        <v>714.72</v>
      </c>
      <c r="J782" s="704">
        <v>714.72</v>
      </c>
      <c r="K782" s="612"/>
      <c r="L782" s="348">
        <v>0</v>
      </c>
      <c r="M782" s="349">
        <v>0</v>
      </c>
    </row>
    <row r="783" spans="1:13" x14ac:dyDescent="0.2">
      <c r="A783" s="700" t="s">
        <v>1974</v>
      </c>
      <c r="B783" s="612"/>
      <c r="C783" s="612"/>
      <c r="D783" s="612"/>
      <c r="E783" s="612"/>
      <c r="F783" s="612"/>
      <c r="G783" s="612"/>
      <c r="H783" s="612"/>
      <c r="I783" s="612"/>
      <c r="J783" s="612"/>
      <c r="K783" s="612"/>
      <c r="L783" s="612"/>
      <c r="M783" s="667"/>
    </row>
    <row r="784" spans="1:13" x14ac:dyDescent="0.2">
      <c r="A784" s="350">
        <v>393</v>
      </c>
      <c r="B784" s="351">
        <v>43504</v>
      </c>
      <c r="C784" s="352" t="s">
        <v>1563</v>
      </c>
      <c r="D784" s="353" t="s">
        <v>1570</v>
      </c>
      <c r="E784" s="702">
        <v>185.52</v>
      </c>
      <c r="F784" s="612"/>
      <c r="G784" s="612"/>
      <c r="H784" s="354">
        <v>0</v>
      </c>
      <c r="I784" s="354">
        <v>185.52</v>
      </c>
      <c r="J784" s="702">
        <v>185.52</v>
      </c>
      <c r="K784" s="612"/>
      <c r="L784" s="354">
        <v>0</v>
      </c>
      <c r="M784" s="355">
        <v>0</v>
      </c>
    </row>
    <row r="785" spans="1:13" x14ac:dyDescent="0.2">
      <c r="A785" s="703" t="s">
        <v>1975</v>
      </c>
      <c r="B785" s="612"/>
      <c r="C785" s="612"/>
      <c r="D785" s="612"/>
      <c r="E785" s="612"/>
      <c r="F785" s="612"/>
      <c r="G785" s="612"/>
      <c r="H785" s="612"/>
      <c r="I785" s="612"/>
      <c r="J785" s="612"/>
      <c r="K785" s="612"/>
      <c r="L785" s="612"/>
      <c r="M785" s="667"/>
    </row>
    <row r="786" spans="1:13" x14ac:dyDescent="0.2">
      <c r="A786" s="344">
        <v>394</v>
      </c>
      <c r="B786" s="345">
        <v>43504</v>
      </c>
      <c r="C786" s="346" t="s">
        <v>1563</v>
      </c>
      <c r="D786" s="347" t="s">
        <v>1570</v>
      </c>
      <c r="E786" s="704">
        <v>2181.16</v>
      </c>
      <c r="F786" s="612"/>
      <c r="G786" s="612"/>
      <c r="H786" s="348">
        <v>0</v>
      </c>
      <c r="I786" s="348">
        <v>2181.16</v>
      </c>
      <c r="J786" s="704">
        <v>2181.16</v>
      </c>
      <c r="K786" s="612"/>
      <c r="L786" s="348">
        <v>0</v>
      </c>
      <c r="M786" s="349">
        <v>0</v>
      </c>
    </row>
    <row r="787" spans="1:13" x14ac:dyDescent="0.2">
      <c r="A787" s="700" t="s">
        <v>1976</v>
      </c>
      <c r="B787" s="612"/>
      <c r="C787" s="612"/>
      <c r="D787" s="612"/>
      <c r="E787" s="612"/>
      <c r="F787" s="612"/>
      <c r="G787" s="612"/>
      <c r="H787" s="612"/>
      <c r="I787" s="612"/>
      <c r="J787" s="612"/>
      <c r="K787" s="612"/>
      <c r="L787" s="612"/>
      <c r="M787" s="667"/>
    </row>
    <row r="788" spans="1:13" x14ac:dyDescent="0.2">
      <c r="A788" s="350">
        <v>395</v>
      </c>
      <c r="B788" s="351">
        <v>43504</v>
      </c>
      <c r="C788" s="352" t="s">
        <v>1563</v>
      </c>
      <c r="D788" s="353" t="s">
        <v>1569</v>
      </c>
      <c r="E788" s="702">
        <v>524.55999999999995</v>
      </c>
      <c r="F788" s="612"/>
      <c r="G788" s="612"/>
      <c r="H788" s="354">
        <v>0</v>
      </c>
      <c r="I788" s="354">
        <v>524.55999999999995</v>
      </c>
      <c r="J788" s="702">
        <v>524.55999999999995</v>
      </c>
      <c r="K788" s="612"/>
      <c r="L788" s="354">
        <v>0</v>
      </c>
      <c r="M788" s="355">
        <v>0</v>
      </c>
    </row>
    <row r="789" spans="1:13" x14ac:dyDescent="0.2">
      <c r="A789" s="703" t="s">
        <v>1977</v>
      </c>
      <c r="B789" s="612"/>
      <c r="C789" s="612"/>
      <c r="D789" s="612"/>
      <c r="E789" s="612"/>
      <c r="F789" s="612"/>
      <c r="G789" s="612"/>
      <c r="H789" s="612"/>
      <c r="I789" s="612"/>
      <c r="J789" s="612"/>
      <c r="K789" s="612"/>
      <c r="L789" s="612"/>
      <c r="M789" s="667"/>
    </row>
    <row r="790" spans="1:13" x14ac:dyDescent="0.2">
      <c r="A790" s="344">
        <v>396</v>
      </c>
      <c r="B790" s="345">
        <v>43504</v>
      </c>
      <c r="C790" s="346" t="s">
        <v>1563</v>
      </c>
      <c r="D790" s="347" t="s">
        <v>1569</v>
      </c>
      <c r="E790" s="704">
        <v>179.04</v>
      </c>
      <c r="F790" s="612"/>
      <c r="G790" s="612"/>
      <c r="H790" s="348">
        <v>0</v>
      </c>
      <c r="I790" s="348">
        <v>179.04</v>
      </c>
      <c r="J790" s="704">
        <v>179.04</v>
      </c>
      <c r="K790" s="612"/>
      <c r="L790" s="348">
        <v>0</v>
      </c>
      <c r="M790" s="349">
        <v>0</v>
      </c>
    </row>
    <row r="791" spans="1:13" x14ac:dyDescent="0.2">
      <c r="A791" s="700" t="s">
        <v>1978</v>
      </c>
      <c r="B791" s="612"/>
      <c r="C791" s="612"/>
      <c r="D791" s="612"/>
      <c r="E791" s="612"/>
      <c r="F791" s="612"/>
      <c r="G791" s="612"/>
      <c r="H791" s="612"/>
      <c r="I791" s="612"/>
      <c r="J791" s="612"/>
      <c r="K791" s="612"/>
      <c r="L791" s="612"/>
      <c r="M791" s="667"/>
    </row>
    <row r="792" spans="1:13" x14ac:dyDescent="0.2">
      <c r="A792" s="350">
        <v>397</v>
      </c>
      <c r="B792" s="351">
        <v>43504</v>
      </c>
      <c r="C792" s="352" t="s">
        <v>1563</v>
      </c>
      <c r="D792" s="353" t="s">
        <v>1569</v>
      </c>
      <c r="E792" s="702">
        <v>2301.2399999999998</v>
      </c>
      <c r="F792" s="612"/>
      <c r="G792" s="612"/>
      <c r="H792" s="354">
        <v>0</v>
      </c>
      <c r="I792" s="354">
        <v>2301.2399999999998</v>
      </c>
      <c r="J792" s="702">
        <v>2301.2399999999998</v>
      </c>
      <c r="K792" s="612"/>
      <c r="L792" s="354">
        <v>0</v>
      </c>
      <c r="M792" s="355">
        <v>0</v>
      </c>
    </row>
    <row r="793" spans="1:13" x14ac:dyDescent="0.2">
      <c r="A793" s="703" t="s">
        <v>1979</v>
      </c>
      <c r="B793" s="612"/>
      <c r="C793" s="612"/>
      <c r="D793" s="612"/>
      <c r="E793" s="612"/>
      <c r="F793" s="612"/>
      <c r="G793" s="612"/>
      <c r="H793" s="612"/>
      <c r="I793" s="612"/>
      <c r="J793" s="612"/>
      <c r="K793" s="612"/>
      <c r="L793" s="612"/>
      <c r="M793" s="667"/>
    </row>
    <row r="794" spans="1:13" x14ac:dyDescent="0.2">
      <c r="A794" s="344">
        <v>398</v>
      </c>
      <c r="B794" s="345">
        <v>43504</v>
      </c>
      <c r="C794" s="346" t="s">
        <v>1563</v>
      </c>
      <c r="D794" s="347" t="s">
        <v>1567</v>
      </c>
      <c r="E794" s="704">
        <v>1752</v>
      </c>
      <c r="F794" s="612"/>
      <c r="G794" s="612"/>
      <c r="H794" s="348">
        <v>0</v>
      </c>
      <c r="I794" s="348">
        <v>1752</v>
      </c>
      <c r="J794" s="704">
        <v>1752</v>
      </c>
      <c r="K794" s="612"/>
      <c r="L794" s="348">
        <v>0</v>
      </c>
      <c r="M794" s="349">
        <v>0</v>
      </c>
    </row>
    <row r="795" spans="1:13" x14ac:dyDescent="0.2">
      <c r="A795" s="700" t="s">
        <v>1980</v>
      </c>
      <c r="B795" s="612"/>
      <c r="C795" s="612"/>
      <c r="D795" s="612"/>
      <c r="E795" s="612"/>
      <c r="F795" s="612"/>
      <c r="G795" s="612"/>
      <c r="H795" s="612"/>
      <c r="I795" s="612"/>
      <c r="J795" s="612"/>
      <c r="K795" s="612"/>
      <c r="L795" s="612"/>
      <c r="M795" s="667"/>
    </row>
    <row r="796" spans="1:13" x14ac:dyDescent="0.2">
      <c r="A796" s="350">
        <v>399</v>
      </c>
      <c r="B796" s="351">
        <v>43504</v>
      </c>
      <c r="C796" s="352" t="s">
        <v>1563</v>
      </c>
      <c r="D796" s="353" t="s">
        <v>1567</v>
      </c>
      <c r="E796" s="702">
        <v>992</v>
      </c>
      <c r="F796" s="612"/>
      <c r="G796" s="612"/>
      <c r="H796" s="354">
        <v>0</v>
      </c>
      <c r="I796" s="354">
        <v>992</v>
      </c>
      <c r="J796" s="702">
        <v>992</v>
      </c>
      <c r="K796" s="612"/>
      <c r="L796" s="354">
        <v>0</v>
      </c>
      <c r="M796" s="355">
        <v>0</v>
      </c>
    </row>
    <row r="797" spans="1:13" x14ac:dyDescent="0.2">
      <c r="A797" s="703" t="s">
        <v>1981</v>
      </c>
      <c r="B797" s="612"/>
      <c r="C797" s="612"/>
      <c r="D797" s="612"/>
      <c r="E797" s="612"/>
      <c r="F797" s="612"/>
      <c r="G797" s="612"/>
      <c r="H797" s="612"/>
      <c r="I797" s="612"/>
      <c r="J797" s="612"/>
      <c r="K797" s="612"/>
      <c r="L797" s="612"/>
      <c r="M797" s="667"/>
    </row>
    <row r="798" spans="1:13" x14ac:dyDescent="0.2">
      <c r="A798" s="344">
        <v>400</v>
      </c>
      <c r="B798" s="345">
        <v>43504</v>
      </c>
      <c r="C798" s="346" t="s">
        <v>1563</v>
      </c>
      <c r="D798" s="347" t="s">
        <v>1567</v>
      </c>
      <c r="E798" s="704">
        <v>3690</v>
      </c>
      <c r="F798" s="612"/>
      <c r="G798" s="612"/>
      <c r="H798" s="348">
        <v>0</v>
      </c>
      <c r="I798" s="348">
        <v>3690</v>
      </c>
      <c r="J798" s="704">
        <v>3690</v>
      </c>
      <c r="K798" s="612"/>
      <c r="L798" s="348">
        <v>0</v>
      </c>
      <c r="M798" s="349">
        <v>0</v>
      </c>
    </row>
    <row r="799" spans="1:13" x14ac:dyDescent="0.2">
      <c r="A799" s="700" t="s">
        <v>1982</v>
      </c>
      <c r="B799" s="612"/>
      <c r="C799" s="612"/>
      <c r="D799" s="612"/>
      <c r="E799" s="612"/>
      <c r="F799" s="612"/>
      <c r="G799" s="612"/>
      <c r="H799" s="612"/>
      <c r="I799" s="612"/>
      <c r="J799" s="612"/>
      <c r="K799" s="612"/>
      <c r="L799" s="612"/>
      <c r="M799" s="667"/>
    </row>
    <row r="800" spans="1:13" x14ac:dyDescent="0.2">
      <c r="A800" s="350">
        <v>401</v>
      </c>
      <c r="B800" s="351">
        <v>43504</v>
      </c>
      <c r="C800" s="352" t="s">
        <v>1563</v>
      </c>
      <c r="D800" s="353" t="s">
        <v>1566</v>
      </c>
      <c r="E800" s="702">
        <v>3321.9</v>
      </c>
      <c r="F800" s="612"/>
      <c r="G800" s="612"/>
      <c r="H800" s="354">
        <v>0</v>
      </c>
      <c r="I800" s="354">
        <v>3321.9</v>
      </c>
      <c r="J800" s="702">
        <v>3321.9</v>
      </c>
      <c r="K800" s="612"/>
      <c r="L800" s="354">
        <v>0</v>
      </c>
      <c r="M800" s="355">
        <v>0</v>
      </c>
    </row>
    <row r="801" spans="1:13" x14ac:dyDescent="0.2">
      <c r="A801" s="703" t="s">
        <v>1983</v>
      </c>
      <c r="B801" s="612"/>
      <c r="C801" s="612"/>
      <c r="D801" s="612"/>
      <c r="E801" s="612"/>
      <c r="F801" s="612"/>
      <c r="G801" s="612"/>
      <c r="H801" s="612"/>
      <c r="I801" s="612"/>
      <c r="J801" s="612"/>
      <c r="K801" s="612"/>
      <c r="L801" s="612"/>
      <c r="M801" s="667"/>
    </row>
    <row r="802" spans="1:13" x14ac:dyDescent="0.2">
      <c r="A802" s="344">
        <v>402</v>
      </c>
      <c r="B802" s="345">
        <v>43504</v>
      </c>
      <c r="C802" s="346" t="s">
        <v>1563</v>
      </c>
      <c r="D802" s="347" t="s">
        <v>1566</v>
      </c>
      <c r="E802" s="704">
        <v>590.4</v>
      </c>
      <c r="F802" s="612"/>
      <c r="G802" s="612"/>
      <c r="H802" s="348">
        <v>0</v>
      </c>
      <c r="I802" s="348">
        <v>590.4</v>
      </c>
      <c r="J802" s="704">
        <v>590.4</v>
      </c>
      <c r="K802" s="612"/>
      <c r="L802" s="348">
        <v>0</v>
      </c>
      <c r="M802" s="349">
        <v>0</v>
      </c>
    </row>
    <row r="803" spans="1:13" x14ac:dyDescent="0.2">
      <c r="A803" s="700" t="s">
        <v>1984</v>
      </c>
      <c r="B803" s="612"/>
      <c r="C803" s="612"/>
      <c r="D803" s="612"/>
      <c r="E803" s="612"/>
      <c r="F803" s="612"/>
      <c r="G803" s="612"/>
      <c r="H803" s="612"/>
      <c r="I803" s="612"/>
      <c r="J803" s="612"/>
      <c r="K803" s="612"/>
      <c r="L803" s="612"/>
      <c r="M803" s="667"/>
    </row>
    <row r="804" spans="1:13" x14ac:dyDescent="0.2">
      <c r="A804" s="350">
        <v>403</v>
      </c>
      <c r="B804" s="351">
        <v>43504</v>
      </c>
      <c r="C804" s="352" t="s">
        <v>1563</v>
      </c>
      <c r="D804" s="353" t="s">
        <v>1566</v>
      </c>
      <c r="E804" s="702">
        <v>1180.8</v>
      </c>
      <c r="F804" s="612"/>
      <c r="G804" s="612"/>
      <c r="H804" s="354">
        <v>0</v>
      </c>
      <c r="I804" s="354">
        <v>1180.8</v>
      </c>
      <c r="J804" s="702">
        <v>1180.8</v>
      </c>
      <c r="K804" s="612"/>
      <c r="L804" s="354">
        <v>0</v>
      </c>
      <c r="M804" s="355">
        <v>0</v>
      </c>
    </row>
    <row r="805" spans="1:13" x14ac:dyDescent="0.2">
      <c r="A805" s="703" t="s">
        <v>1985</v>
      </c>
      <c r="B805" s="612"/>
      <c r="C805" s="612"/>
      <c r="D805" s="612"/>
      <c r="E805" s="612"/>
      <c r="F805" s="612"/>
      <c r="G805" s="612"/>
      <c r="H805" s="612"/>
      <c r="I805" s="612"/>
      <c r="J805" s="612"/>
      <c r="K805" s="612"/>
      <c r="L805" s="612"/>
      <c r="M805" s="667"/>
    </row>
    <row r="806" spans="1:13" x14ac:dyDescent="0.2">
      <c r="A806" s="344">
        <v>404</v>
      </c>
      <c r="B806" s="345">
        <v>43504</v>
      </c>
      <c r="C806" s="346" t="s">
        <v>1539</v>
      </c>
      <c r="D806" s="347" t="s">
        <v>1546</v>
      </c>
      <c r="E806" s="704">
        <v>588.80999999999995</v>
      </c>
      <c r="F806" s="612"/>
      <c r="G806" s="612"/>
      <c r="H806" s="348">
        <v>0.01</v>
      </c>
      <c r="I806" s="348">
        <v>588.80999999999995</v>
      </c>
      <c r="J806" s="704">
        <v>588.80999999999995</v>
      </c>
      <c r="K806" s="612"/>
      <c r="L806" s="348">
        <v>0</v>
      </c>
      <c r="M806" s="349">
        <v>0</v>
      </c>
    </row>
    <row r="807" spans="1:13" x14ac:dyDescent="0.2">
      <c r="A807" s="700" t="s">
        <v>1986</v>
      </c>
      <c r="B807" s="612"/>
      <c r="C807" s="612"/>
      <c r="D807" s="612"/>
      <c r="E807" s="612"/>
      <c r="F807" s="612"/>
      <c r="G807" s="612"/>
      <c r="H807" s="612"/>
      <c r="I807" s="612"/>
      <c r="J807" s="612"/>
      <c r="K807" s="612"/>
      <c r="L807" s="612"/>
      <c r="M807" s="667"/>
    </row>
    <row r="808" spans="1:13" x14ac:dyDescent="0.2">
      <c r="A808" s="350">
        <v>405</v>
      </c>
      <c r="B808" s="351">
        <v>43504</v>
      </c>
      <c r="C808" s="352" t="s">
        <v>1539</v>
      </c>
      <c r="D808" s="353" t="s">
        <v>1701</v>
      </c>
      <c r="E808" s="702">
        <v>3321.72</v>
      </c>
      <c r="F808" s="612"/>
      <c r="G808" s="612"/>
      <c r="H808" s="354">
        <v>0</v>
      </c>
      <c r="I808" s="354">
        <v>3321.72</v>
      </c>
      <c r="J808" s="702">
        <v>3321.72</v>
      </c>
      <c r="K808" s="612"/>
      <c r="L808" s="354">
        <v>0</v>
      </c>
      <c r="M808" s="355">
        <v>0</v>
      </c>
    </row>
    <row r="809" spans="1:13" x14ac:dyDescent="0.2">
      <c r="A809" s="703" t="s">
        <v>1987</v>
      </c>
      <c r="B809" s="612"/>
      <c r="C809" s="612"/>
      <c r="D809" s="612"/>
      <c r="E809" s="612"/>
      <c r="F809" s="612"/>
      <c r="G809" s="612"/>
      <c r="H809" s="612"/>
      <c r="I809" s="612"/>
      <c r="J809" s="612"/>
      <c r="K809" s="612"/>
      <c r="L809" s="612"/>
      <c r="M809" s="667"/>
    </row>
    <row r="810" spans="1:13" x14ac:dyDescent="0.2">
      <c r="A810" s="344">
        <v>406</v>
      </c>
      <c r="B810" s="345">
        <v>43504</v>
      </c>
      <c r="C810" s="346" t="s">
        <v>1539</v>
      </c>
      <c r="D810" s="347" t="s">
        <v>1692</v>
      </c>
      <c r="E810" s="704">
        <v>28852.52</v>
      </c>
      <c r="F810" s="612"/>
      <c r="G810" s="612"/>
      <c r="H810" s="348">
        <v>0.02</v>
      </c>
      <c r="I810" s="348">
        <v>28852.52</v>
      </c>
      <c r="J810" s="704">
        <v>28852.52</v>
      </c>
      <c r="K810" s="612"/>
      <c r="L810" s="348">
        <v>0</v>
      </c>
      <c r="M810" s="349">
        <v>0</v>
      </c>
    </row>
    <row r="811" spans="1:13" x14ac:dyDescent="0.2">
      <c r="A811" s="700" t="s">
        <v>1988</v>
      </c>
      <c r="B811" s="612"/>
      <c r="C811" s="612"/>
      <c r="D811" s="612"/>
      <c r="E811" s="612"/>
      <c r="F811" s="612"/>
      <c r="G811" s="612"/>
      <c r="H811" s="612"/>
      <c r="I811" s="612"/>
      <c r="J811" s="612"/>
      <c r="K811" s="612"/>
      <c r="L811" s="612"/>
      <c r="M811" s="667"/>
    </row>
    <row r="812" spans="1:13" x14ac:dyDescent="0.2">
      <c r="A812" s="350">
        <v>407</v>
      </c>
      <c r="B812" s="351">
        <v>43504</v>
      </c>
      <c r="C812" s="352" t="s">
        <v>1539</v>
      </c>
      <c r="D812" s="353" t="s">
        <v>1989</v>
      </c>
      <c r="E812" s="702">
        <v>4072</v>
      </c>
      <c r="F812" s="612"/>
      <c r="G812" s="612"/>
      <c r="H812" s="354">
        <v>0</v>
      </c>
      <c r="I812" s="354">
        <v>4072</v>
      </c>
      <c r="J812" s="702">
        <v>4072</v>
      </c>
      <c r="K812" s="612"/>
      <c r="L812" s="354">
        <v>0</v>
      </c>
      <c r="M812" s="355">
        <v>0</v>
      </c>
    </row>
    <row r="813" spans="1:13" x14ac:dyDescent="0.2">
      <c r="A813" s="703" t="s">
        <v>1990</v>
      </c>
      <c r="B813" s="612"/>
      <c r="C813" s="612"/>
      <c r="D813" s="612"/>
      <c r="E813" s="612"/>
      <c r="F813" s="612"/>
      <c r="G813" s="612"/>
      <c r="H813" s="612"/>
      <c r="I813" s="612"/>
      <c r="J813" s="612"/>
      <c r="K813" s="612"/>
      <c r="L813" s="612"/>
      <c r="M813" s="667"/>
    </row>
    <row r="814" spans="1:13" x14ac:dyDescent="0.2">
      <c r="A814" s="344">
        <v>408</v>
      </c>
      <c r="B814" s="345">
        <v>43504</v>
      </c>
      <c r="C814" s="346" t="s">
        <v>1539</v>
      </c>
      <c r="D814" s="347" t="s">
        <v>1693</v>
      </c>
      <c r="E814" s="704">
        <v>709.8</v>
      </c>
      <c r="F814" s="612"/>
      <c r="G814" s="612"/>
      <c r="H814" s="348">
        <v>0</v>
      </c>
      <c r="I814" s="348">
        <v>709.8</v>
      </c>
      <c r="J814" s="704">
        <v>709.8</v>
      </c>
      <c r="K814" s="612"/>
      <c r="L814" s="348">
        <v>0</v>
      </c>
      <c r="M814" s="349">
        <v>0</v>
      </c>
    </row>
    <row r="815" spans="1:13" x14ac:dyDescent="0.2">
      <c r="A815" s="700" t="s">
        <v>1991</v>
      </c>
      <c r="B815" s="612"/>
      <c r="C815" s="612"/>
      <c r="D815" s="612"/>
      <c r="E815" s="612"/>
      <c r="F815" s="612"/>
      <c r="G815" s="612"/>
      <c r="H815" s="612"/>
      <c r="I815" s="612"/>
      <c r="J815" s="612"/>
      <c r="K815" s="612"/>
      <c r="L815" s="612"/>
      <c r="M815" s="667"/>
    </row>
    <row r="816" spans="1:13" x14ac:dyDescent="0.2">
      <c r="A816" s="350">
        <v>409</v>
      </c>
      <c r="B816" s="351">
        <v>43504</v>
      </c>
      <c r="C816" s="352" t="s">
        <v>1539</v>
      </c>
      <c r="D816" s="353" t="s">
        <v>1540</v>
      </c>
      <c r="E816" s="702">
        <v>729</v>
      </c>
      <c r="F816" s="612"/>
      <c r="G816" s="612"/>
      <c r="H816" s="354">
        <v>0</v>
      </c>
      <c r="I816" s="354">
        <v>729</v>
      </c>
      <c r="J816" s="702">
        <v>729</v>
      </c>
      <c r="K816" s="612"/>
      <c r="L816" s="354">
        <v>0</v>
      </c>
      <c r="M816" s="355">
        <v>0</v>
      </c>
    </row>
    <row r="817" spans="1:13" x14ac:dyDescent="0.2">
      <c r="A817" s="703" t="s">
        <v>1992</v>
      </c>
      <c r="B817" s="612"/>
      <c r="C817" s="612"/>
      <c r="D817" s="612"/>
      <c r="E817" s="612"/>
      <c r="F817" s="612"/>
      <c r="G817" s="612"/>
      <c r="H817" s="612"/>
      <c r="I817" s="612"/>
      <c r="J817" s="612"/>
      <c r="K817" s="612"/>
      <c r="L817" s="612"/>
      <c r="M817" s="667"/>
    </row>
    <row r="818" spans="1:13" x14ac:dyDescent="0.2">
      <c r="A818" s="344">
        <v>410</v>
      </c>
      <c r="B818" s="345">
        <v>43504</v>
      </c>
      <c r="C818" s="346" t="s">
        <v>1539</v>
      </c>
      <c r="D818" s="347" t="s">
        <v>1993</v>
      </c>
      <c r="E818" s="704">
        <v>5366.44</v>
      </c>
      <c r="F818" s="612"/>
      <c r="G818" s="612"/>
      <c r="H818" s="348">
        <v>0</v>
      </c>
      <c r="I818" s="348">
        <v>5366.44</v>
      </c>
      <c r="J818" s="704">
        <v>5366.44</v>
      </c>
      <c r="K818" s="612"/>
      <c r="L818" s="348">
        <v>0</v>
      </c>
      <c r="M818" s="349">
        <v>0</v>
      </c>
    </row>
    <row r="819" spans="1:13" x14ac:dyDescent="0.2">
      <c r="A819" s="700" t="s">
        <v>1994</v>
      </c>
      <c r="B819" s="612"/>
      <c r="C819" s="612"/>
      <c r="D819" s="612"/>
      <c r="E819" s="612"/>
      <c r="F819" s="612"/>
      <c r="G819" s="612"/>
      <c r="H819" s="612"/>
      <c r="I819" s="612"/>
      <c r="J819" s="612"/>
      <c r="K819" s="612"/>
      <c r="L819" s="612"/>
      <c r="M819" s="667"/>
    </row>
    <row r="820" spans="1:13" x14ac:dyDescent="0.2">
      <c r="A820" s="350">
        <v>411</v>
      </c>
      <c r="B820" s="351">
        <v>43504</v>
      </c>
      <c r="C820" s="352" t="s">
        <v>1539</v>
      </c>
      <c r="D820" s="353" t="s">
        <v>1995</v>
      </c>
      <c r="E820" s="702">
        <v>12313.4</v>
      </c>
      <c r="F820" s="612"/>
      <c r="G820" s="612"/>
      <c r="H820" s="354">
        <v>0</v>
      </c>
      <c r="I820" s="354">
        <v>12313.4</v>
      </c>
      <c r="J820" s="702">
        <v>12313.4</v>
      </c>
      <c r="K820" s="612"/>
      <c r="L820" s="354">
        <v>0</v>
      </c>
      <c r="M820" s="355">
        <v>0</v>
      </c>
    </row>
    <row r="821" spans="1:13" x14ac:dyDescent="0.2">
      <c r="A821" s="703" t="s">
        <v>1996</v>
      </c>
      <c r="B821" s="612"/>
      <c r="C821" s="612"/>
      <c r="D821" s="612"/>
      <c r="E821" s="612"/>
      <c r="F821" s="612"/>
      <c r="G821" s="612"/>
      <c r="H821" s="612"/>
      <c r="I821" s="612"/>
      <c r="J821" s="612"/>
      <c r="K821" s="612"/>
      <c r="L821" s="612"/>
      <c r="M821" s="667"/>
    </row>
    <row r="822" spans="1:13" x14ac:dyDescent="0.2">
      <c r="A822" s="344">
        <v>412</v>
      </c>
      <c r="B822" s="345">
        <v>43504</v>
      </c>
      <c r="C822" s="346" t="s">
        <v>1539</v>
      </c>
      <c r="D822" s="347" t="s">
        <v>1790</v>
      </c>
      <c r="E822" s="704">
        <v>15278.72</v>
      </c>
      <c r="F822" s="612"/>
      <c r="G822" s="612"/>
      <c r="H822" s="348">
        <v>0</v>
      </c>
      <c r="I822" s="348">
        <v>15278.72</v>
      </c>
      <c r="J822" s="704">
        <v>15278.72</v>
      </c>
      <c r="K822" s="612"/>
      <c r="L822" s="348">
        <v>0</v>
      </c>
      <c r="M822" s="349">
        <v>0</v>
      </c>
    </row>
    <row r="823" spans="1:13" x14ac:dyDescent="0.2">
      <c r="A823" s="700" t="s">
        <v>1997</v>
      </c>
      <c r="B823" s="612"/>
      <c r="C823" s="612"/>
      <c r="D823" s="612"/>
      <c r="E823" s="612"/>
      <c r="F823" s="612"/>
      <c r="G823" s="612"/>
      <c r="H823" s="612"/>
      <c r="I823" s="612"/>
      <c r="J823" s="612"/>
      <c r="K823" s="612"/>
      <c r="L823" s="612"/>
      <c r="M823" s="667"/>
    </row>
    <row r="824" spans="1:13" x14ac:dyDescent="0.2">
      <c r="A824" s="350">
        <v>413</v>
      </c>
      <c r="B824" s="351">
        <v>43504</v>
      </c>
      <c r="C824" s="352" t="s">
        <v>1539</v>
      </c>
      <c r="D824" s="353" t="s">
        <v>1792</v>
      </c>
      <c r="E824" s="702">
        <v>10489.24</v>
      </c>
      <c r="F824" s="612"/>
      <c r="G824" s="612"/>
      <c r="H824" s="354">
        <v>0</v>
      </c>
      <c r="I824" s="354">
        <v>10489.24</v>
      </c>
      <c r="J824" s="702">
        <v>10489.24</v>
      </c>
      <c r="K824" s="612"/>
      <c r="L824" s="354">
        <v>0</v>
      </c>
      <c r="M824" s="355">
        <v>0</v>
      </c>
    </row>
    <row r="825" spans="1:13" x14ac:dyDescent="0.2">
      <c r="A825" s="703" t="s">
        <v>1998</v>
      </c>
      <c r="B825" s="612"/>
      <c r="C825" s="612"/>
      <c r="D825" s="612"/>
      <c r="E825" s="612"/>
      <c r="F825" s="612"/>
      <c r="G825" s="612"/>
      <c r="H825" s="612"/>
      <c r="I825" s="612"/>
      <c r="J825" s="612"/>
      <c r="K825" s="612"/>
      <c r="L825" s="612"/>
      <c r="M825" s="667"/>
    </row>
    <row r="826" spans="1:13" x14ac:dyDescent="0.2">
      <c r="A826" s="344">
        <v>414</v>
      </c>
      <c r="B826" s="345">
        <v>43504</v>
      </c>
      <c r="C826" s="346" t="s">
        <v>1539</v>
      </c>
      <c r="D826" s="347" t="s">
        <v>1999</v>
      </c>
      <c r="E826" s="704">
        <v>3437.28</v>
      </c>
      <c r="F826" s="612"/>
      <c r="G826" s="612"/>
      <c r="H826" s="348">
        <v>0</v>
      </c>
      <c r="I826" s="348">
        <v>3437.28</v>
      </c>
      <c r="J826" s="704">
        <v>3437.28</v>
      </c>
      <c r="K826" s="612"/>
      <c r="L826" s="348">
        <v>0</v>
      </c>
      <c r="M826" s="349">
        <v>0</v>
      </c>
    </row>
    <row r="827" spans="1:13" x14ac:dyDescent="0.2">
      <c r="A827" s="700" t="s">
        <v>2000</v>
      </c>
      <c r="B827" s="612"/>
      <c r="C827" s="612"/>
      <c r="D827" s="612"/>
      <c r="E827" s="612"/>
      <c r="F827" s="612"/>
      <c r="G827" s="612"/>
      <c r="H827" s="612"/>
      <c r="I827" s="612"/>
      <c r="J827" s="612"/>
      <c r="K827" s="612"/>
      <c r="L827" s="612"/>
      <c r="M827" s="667"/>
    </row>
    <row r="828" spans="1:13" x14ac:dyDescent="0.2">
      <c r="A828" s="350">
        <v>415</v>
      </c>
      <c r="B828" s="351">
        <v>43504</v>
      </c>
      <c r="C828" s="352" t="s">
        <v>2001</v>
      </c>
      <c r="D828" s="353" t="s">
        <v>2002</v>
      </c>
      <c r="E828" s="702">
        <v>9968</v>
      </c>
      <c r="F828" s="612"/>
      <c r="G828" s="612"/>
      <c r="H828" s="354">
        <v>0</v>
      </c>
      <c r="I828" s="354">
        <v>9968</v>
      </c>
      <c r="J828" s="702">
        <v>9968</v>
      </c>
      <c r="K828" s="612"/>
      <c r="L828" s="354">
        <v>0</v>
      </c>
      <c r="M828" s="355">
        <v>0</v>
      </c>
    </row>
    <row r="829" spans="1:13" x14ac:dyDescent="0.2">
      <c r="A829" s="703" t="s">
        <v>2003</v>
      </c>
      <c r="B829" s="612"/>
      <c r="C829" s="612"/>
      <c r="D829" s="612"/>
      <c r="E829" s="612"/>
      <c r="F829" s="612"/>
      <c r="G829" s="612"/>
      <c r="H829" s="612"/>
      <c r="I829" s="612"/>
      <c r="J829" s="612"/>
      <c r="K829" s="612"/>
      <c r="L829" s="612"/>
      <c r="M829" s="667"/>
    </row>
    <row r="830" spans="1:13" x14ac:dyDescent="0.2">
      <c r="A830" s="344">
        <v>416</v>
      </c>
      <c r="B830" s="345">
        <v>43504</v>
      </c>
      <c r="C830" s="346" t="s">
        <v>1586</v>
      </c>
      <c r="D830" s="347" t="s">
        <v>1546</v>
      </c>
      <c r="E830" s="704">
        <v>3879.2</v>
      </c>
      <c r="F830" s="612"/>
      <c r="G830" s="612"/>
      <c r="H830" s="348">
        <v>0</v>
      </c>
      <c r="I830" s="348">
        <v>3879.2</v>
      </c>
      <c r="J830" s="704">
        <v>3879.2</v>
      </c>
      <c r="K830" s="612"/>
      <c r="L830" s="348">
        <v>0</v>
      </c>
      <c r="M830" s="349">
        <v>0</v>
      </c>
    </row>
    <row r="831" spans="1:13" x14ac:dyDescent="0.2">
      <c r="A831" s="700" t="s">
        <v>2004</v>
      </c>
      <c r="B831" s="612"/>
      <c r="C831" s="612"/>
      <c r="D831" s="612"/>
      <c r="E831" s="612"/>
      <c r="F831" s="612"/>
      <c r="G831" s="612"/>
      <c r="H831" s="612"/>
      <c r="I831" s="612"/>
      <c r="J831" s="612"/>
      <c r="K831" s="612"/>
      <c r="L831" s="612"/>
      <c r="M831" s="667"/>
    </row>
    <row r="832" spans="1:13" x14ac:dyDescent="0.2">
      <c r="A832" s="350">
        <v>417</v>
      </c>
      <c r="B832" s="351">
        <v>43504</v>
      </c>
      <c r="C832" s="352" t="s">
        <v>2005</v>
      </c>
      <c r="D832" s="353" t="s">
        <v>1920</v>
      </c>
      <c r="E832" s="702">
        <v>214</v>
      </c>
      <c r="F832" s="612"/>
      <c r="G832" s="612"/>
      <c r="H832" s="354">
        <v>0</v>
      </c>
      <c r="I832" s="354">
        <v>214</v>
      </c>
      <c r="J832" s="702">
        <v>214</v>
      </c>
      <c r="K832" s="612"/>
      <c r="L832" s="354">
        <v>0</v>
      </c>
      <c r="M832" s="355">
        <v>0</v>
      </c>
    </row>
    <row r="833" spans="1:13" x14ac:dyDescent="0.2">
      <c r="A833" s="703" t="s">
        <v>2006</v>
      </c>
      <c r="B833" s="612"/>
      <c r="C833" s="612"/>
      <c r="D833" s="612"/>
      <c r="E833" s="612"/>
      <c r="F833" s="612"/>
      <c r="G833" s="612"/>
      <c r="H833" s="612"/>
      <c r="I833" s="612"/>
      <c r="J833" s="612"/>
      <c r="K833" s="612"/>
      <c r="L833" s="612"/>
      <c r="M833" s="667"/>
    </row>
    <row r="834" spans="1:13" x14ac:dyDescent="0.2">
      <c r="A834" s="344">
        <v>418</v>
      </c>
      <c r="B834" s="345">
        <v>43508</v>
      </c>
      <c r="C834" s="346" t="s">
        <v>1784</v>
      </c>
      <c r="D834" s="347" t="s">
        <v>2007</v>
      </c>
      <c r="E834" s="704">
        <v>990</v>
      </c>
      <c r="F834" s="612"/>
      <c r="G834" s="612"/>
      <c r="H834" s="348">
        <v>0</v>
      </c>
      <c r="I834" s="348">
        <v>990</v>
      </c>
      <c r="J834" s="704">
        <v>990</v>
      </c>
      <c r="K834" s="612"/>
      <c r="L834" s="348">
        <v>0</v>
      </c>
      <c r="M834" s="349">
        <v>0</v>
      </c>
    </row>
    <row r="835" spans="1:13" x14ac:dyDescent="0.2">
      <c r="A835" s="700" t="s">
        <v>2008</v>
      </c>
      <c r="B835" s="612"/>
      <c r="C835" s="612"/>
      <c r="D835" s="612"/>
      <c r="E835" s="612"/>
      <c r="F835" s="612"/>
      <c r="G835" s="612"/>
      <c r="H835" s="612"/>
      <c r="I835" s="612"/>
      <c r="J835" s="612"/>
      <c r="K835" s="612"/>
      <c r="L835" s="612"/>
      <c r="M835" s="667"/>
    </row>
    <row r="836" spans="1:13" x14ac:dyDescent="0.2">
      <c r="A836" s="350">
        <v>419</v>
      </c>
      <c r="B836" s="351">
        <v>43508</v>
      </c>
      <c r="C836" s="352" t="s">
        <v>2009</v>
      </c>
      <c r="D836" s="353" t="s">
        <v>1799</v>
      </c>
      <c r="E836" s="702">
        <v>1172</v>
      </c>
      <c r="F836" s="612"/>
      <c r="G836" s="612"/>
      <c r="H836" s="354">
        <v>0</v>
      </c>
      <c r="I836" s="354">
        <v>1172</v>
      </c>
      <c r="J836" s="702">
        <v>1172</v>
      </c>
      <c r="K836" s="612"/>
      <c r="L836" s="354">
        <v>0</v>
      </c>
      <c r="M836" s="355">
        <v>0</v>
      </c>
    </row>
    <row r="837" spans="1:13" x14ac:dyDescent="0.2">
      <c r="A837" s="703" t="s">
        <v>2010</v>
      </c>
      <c r="B837" s="612"/>
      <c r="C837" s="612"/>
      <c r="D837" s="612"/>
      <c r="E837" s="612"/>
      <c r="F837" s="612"/>
      <c r="G837" s="612"/>
      <c r="H837" s="612"/>
      <c r="I837" s="612"/>
      <c r="J837" s="612"/>
      <c r="K837" s="612"/>
      <c r="L837" s="612"/>
      <c r="M837" s="667"/>
    </row>
    <row r="838" spans="1:13" x14ac:dyDescent="0.2">
      <c r="A838" s="344">
        <v>420</v>
      </c>
      <c r="B838" s="345">
        <v>43510</v>
      </c>
      <c r="C838" s="346" t="s">
        <v>1595</v>
      </c>
      <c r="D838" s="347" t="s">
        <v>2011</v>
      </c>
      <c r="E838" s="704">
        <v>7200</v>
      </c>
      <c r="F838" s="612"/>
      <c r="G838" s="612"/>
      <c r="H838" s="348">
        <v>0</v>
      </c>
      <c r="I838" s="348">
        <v>7200</v>
      </c>
      <c r="J838" s="704">
        <v>7200</v>
      </c>
      <c r="K838" s="612"/>
      <c r="L838" s="348">
        <v>0</v>
      </c>
      <c r="M838" s="349">
        <v>0</v>
      </c>
    </row>
    <row r="839" spans="1:13" x14ac:dyDescent="0.2">
      <c r="A839" s="700" t="s">
        <v>2012</v>
      </c>
      <c r="B839" s="612"/>
      <c r="C839" s="612"/>
      <c r="D839" s="612"/>
      <c r="E839" s="612"/>
      <c r="F839" s="612"/>
      <c r="G839" s="612"/>
      <c r="H839" s="612"/>
      <c r="I839" s="612"/>
      <c r="J839" s="612"/>
      <c r="K839" s="612"/>
      <c r="L839" s="612"/>
      <c r="M839" s="667"/>
    </row>
    <row r="840" spans="1:13" x14ac:dyDescent="0.2">
      <c r="A840" s="350">
        <v>421</v>
      </c>
      <c r="B840" s="351">
        <v>43511</v>
      </c>
      <c r="C840" s="352" t="s">
        <v>1595</v>
      </c>
      <c r="D840" s="353" t="s">
        <v>1596</v>
      </c>
      <c r="E840" s="702">
        <v>3327.14</v>
      </c>
      <c r="F840" s="612"/>
      <c r="G840" s="612"/>
      <c r="H840" s="354">
        <v>0</v>
      </c>
      <c r="I840" s="354">
        <v>3327.14</v>
      </c>
      <c r="J840" s="702">
        <v>3327.14</v>
      </c>
      <c r="K840" s="612"/>
      <c r="L840" s="354">
        <v>0</v>
      </c>
      <c r="M840" s="355">
        <v>0</v>
      </c>
    </row>
    <row r="841" spans="1:13" x14ac:dyDescent="0.2">
      <c r="A841" s="703" t="s">
        <v>2013</v>
      </c>
      <c r="B841" s="612"/>
      <c r="C841" s="612"/>
      <c r="D841" s="612"/>
      <c r="E841" s="612"/>
      <c r="F841" s="612"/>
      <c r="G841" s="612"/>
      <c r="H841" s="612"/>
      <c r="I841" s="612"/>
      <c r="J841" s="612"/>
      <c r="K841" s="612"/>
      <c r="L841" s="612"/>
      <c r="M841" s="667"/>
    </row>
    <row r="842" spans="1:13" x14ac:dyDescent="0.2">
      <c r="A842" s="344">
        <v>422</v>
      </c>
      <c r="B842" s="345">
        <v>43511</v>
      </c>
      <c r="C842" s="346" t="s">
        <v>1595</v>
      </c>
      <c r="D842" s="347" t="s">
        <v>1598</v>
      </c>
      <c r="E842" s="704">
        <v>3106.14</v>
      </c>
      <c r="F842" s="612"/>
      <c r="G842" s="612"/>
      <c r="H842" s="348">
        <v>0</v>
      </c>
      <c r="I842" s="348">
        <v>3106.14</v>
      </c>
      <c r="J842" s="704">
        <v>3106.14</v>
      </c>
      <c r="K842" s="612"/>
      <c r="L842" s="348">
        <v>0</v>
      </c>
      <c r="M842" s="349">
        <v>0</v>
      </c>
    </row>
    <row r="843" spans="1:13" x14ac:dyDescent="0.2">
      <c r="A843" s="700" t="s">
        <v>2014</v>
      </c>
      <c r="B843" s="612"/>
      <c r="C843" s="612"/>
      <c r="D843" s="612"/>
      <c r="E843" s="612"/>
      <c r="F843" s="612"/>
      <c r="G843" s="612"/>
      <c r="H843" s="612"/>
      <c r="I843" s="612"/>
      <c r="J843" s="612"/>
      <c r="K843" s="612"/>
      <c r="L843" s="612"/>
      <c r="M843" s="667"/>
    </row>
    <row r="844" spans="1:13" x14ac:dyDescent="0.2">
      <c r="A844" s="350">
        <v>423</v>
      </c>
      <c r="B844" s="351">
        <v>43511</v>
      </c>
      <c r="C844" s="352" t="s">
        <v>1595</v>
      </c>
      <c r="D844" s="353" t="s">
        <v>2015</v>
      </c>
      <c r="E844" s="702">
        <v>2186.4</v>
      </c>
      <c r="F844" s="612"/>
      <c r="G844" s="612"/>
      <c r="H844" s="354">
        <v>0</v>
      </c>
      <c r="I844" s="354">
        <v>2186.4</v>
      </c>
      <c r="J844" s="702">
        <v>2186.4</v>
      </c>
      <c r="K844" s="612"/>
      <c r="L844" s="354">
        <v>0</v>
      </c>
      <c r="M844" s="355">
        <v>0</v>
      </c>
    </row>
    <row r="845" spans="1:13" x14ac:dyDescent="0.2">
      <c r="A845" s="703" t="s">
        <v>2016</v>
      </c>
      <c r="B845" s="612"/>
      <c r="C845" s="612"/>
      <c r="D845" s="612"/>
      <c r="E845" s="612"/>
      <c r="F845" s="612"/>
      <c r="G845" s="612"/>
      <c r="H845" s="612"/>
      <c r="I845" s="612"/>
      <c r="J845" s="612"/>
      <c r="K845" s="612"/>
      <c r="L845" s="612"/>
      <c r="M845" s="667"/>
    </row>
    <row r="846" spans="1:13" x14ac:dyDescent="0.2">
      <c r="A846" s="344">
        <v>424</v>
      </c>
      <c r="B846" s="345">
        <v>43511</v>
      </c>
      <c r="C846" s="346" t="s">
        <v>1595</v>
      </c>
      <c r="D846" s="347" t="s">
        <v>2017</v>
      </c>
      <c r="E846" s="704">
        <v>6739.2</v>
      </c>
      <c r="F846" s="612"/>
      <c r="G846" s="612"/>
      <c r="H846" s="348">
        <v>0</v>
      </c>
      <c r="I846" s="348">
        <v>6739.2</v>
      </c>
      <c r="J846" s="704">
        <v>6739.2</v>
      </c>
      <c r="K846" s="612"/>
      <c r="L846" s="348">
        <v>0</v>
      </c>
      <c r="M846" s="349">
        <v>0</v>
      </c>
    </row>
    <row r="847" spans="1:13" x14ac:dyDescent="0.2">
      <c r="A847" s="700" t="s">
        <v>2018</v>
      </c>
      <c r="B847" s="612"/>
      <c r="C847" s="612"/>
      <c r="D847" s="612"/>
      <c r="E847" s="612"/>
      <c r="F847" s="612"/>
      <c r="G847" s="612"/>
      <c r="H847" s="612"/>
      <c r="I847" s="612"/>
      <c r="J847" s="612"/>
      <c r="K847" s="612"/>
      <c r="L847" s="612"/>
      <c r="M847" s="667"/>
    </row>
    <row r="848" spans="1:13" x14ac:dyDescent="0.2">
      <c r="A848" s="350">
        <v>425</v>
      </c>
      <c r="B848" s="351">
        <v>43511</v>
      </c>
      <c r="C848" s="352" t="s">
        <v>1856</v>
      </c>
      <c r="D848" s="353" t="s">
        <v>2019</v>
      </c>
      <c r="E848" s="702">
        <v>13919.13</v>
      </c>
      <c r="F848" s="612"/>
      <c r="G848" s="612"/>
      <c r="H848" s="354">
        <v>1691.07</v>
      </c>
      <c r="I848" s="354">
        <v>12904.47</v>
      </c>
      <c r="J848" s="702">
        <v>12071.93</v>
      </c>
      <c r="K848" s="612"/>
      <c r="L848" s="354">
        <v>0</v>
      </c>
      <c r="M848" s="355">
        <v>1847.2</v>
      </c>
    </row>
    <row r="849" spans="1:13" x14ac:dyDescent="0.2">
      <c r="A849" s="703" t="s">
        <v>2020</v>
      </c>
      <c r="B849" s="612"/>
      <c r="C849" s="612"/>
      <c r="D849" s="612"/>
      <c r="E849" s="612"/>
      <c r="F849" s="612"/>
      <c r="G849" s="612"/>
      <c r="H849" s="612"/>
      <c r="I849" s="612"/>
      <c r="J849" s="612"/>
      <c r="K849" s="612"/>
      <c r="L849" s="612"/>
      <c r="M849" s="667"/>
    </row>
    <row r="850" spans="1:13" x14ac:dyDescent="0.2">
      <c r="A850" s="344">
        <v>426</v>
      </c>
      <c r="B850" s="345">
        <v>43511</v>
      </c>
      <c r="C850" s="346" t="s">
        <v>2021</v>
      </c>
      <c r="D850" s="347" t="s">
        <v>2019</v>
      </c>
      <c r="E850" s="704">
        <v>0</v>
      </c>
      <c r="F850" s="612"/>
      <c r="G850" s="612"/>
      <c r="H850" s="348">
        <v>6000</v>
      </c>
      <c r="I850" s="348">
        <v>0</v>
      </c>
      <c r="J850" s="704">
        <v>0</v>
      </c>
      <c r="K850" s="612"/>
      <c r="L850" s="348">
        <v>0</v>
      </c>
      <c r="M850" s="349">
        <v>0</v>
      </c>
    </row>
    <row r="851" spans="1:13" x14ac:dyDescent="0.2">
      <c r="A851" s="700" t="s">
        <v>2022</v>
      </c>
      <c r="B851" s="612"/>
      <c r="C851" s="612"/>
      <c r="D851" s="612"/>
      <c r="E851" s="612"/>
      <c r="F851" s="612"/>
      <c r="G851" s="612"/>
      <c r="H851" s="612"/>
      <c r="I851" s="612"/>
      <c r="J851" s="612"/>
      <c r="K851" s="612"/>
      <c r="L851" s="612"/>
      <c r="M851" s="667"/>
    </row>
    <row r="852" spans="1:13" x14ac:dyDescent="0.2">
      <c r="A852" s="350">
        <v>427</v>
      </c>
      <c r="B852" s="351">
        <v>43511</v>
      </c>
      <c r="C852" s="352" t="s">
        <v>1856</v>
      </c>
      <c r="D852" s="353" t="s">
        <v>2023</v>
      </c>
      <c r="E852" s="702">
        <v>59675.91</v>
      </c>
      <c r="F852" s="612"/>
      <c r="G852" s="612"/>
      <c r="H852" s="354">
        <v>552.09</v>
      </c>
      <c r="I852" s="354">
        <v>59675.91</v>
      </c>
      <c r="J852" s="702">
        <v>59675.91</v>
      </c>
      <c r="K852" s="612"/>
      <c r="L852" s="354">
        <v>0</v>
      </c>
      <c r="M852" s="355">
        <v>0</v>
      </c>
    </row>
    <row r="853" spans="1:13" x14ac:dyDescent="0.2">
      <c r="A853" s="703" t="s">
        <v>2024</v>
      </c>
      <c r="B853" s="612"/>
      <c r="C853" s="612"/>
      <c r="D853" s="612"/>
      <c r="E853" s="612"/>
      <c r="F853" s="612"/>
      <c r="G853" s="612"/>
      <c r="H853" s="612"/>
      <c r="I853" s="612"/>
      <c r="J853" s="612"/>
      <c r="K853" s="612"/>
      <c r="L853" s="612"/>
      <c r="M853" s="667"/>
    </row>
    <row r="854" spans="1:13" x14ac:dyDescent="0.2">
      <c r="A854" s="344">
        <v>428</v>
      </c>
      <c r="B854" s="345">
        <v>43511</v>
      </c>
      <c r="C854" s="346" t="s">
        <v>2021</v>
      </c>
      <c r="D854" s="347" t="s">
        <v>2023</v>
      </c>
      <c r="E854" s="704">
        <v>13753.43</v>
      </c>
      <c r="F854" s="612"/>
      <c r="G854" s="612"/>
      <c r="H854" s="348">
        <v>0</v>
      </c>
      <c r="I854" s="348">
        <v>8131.59</v>
      </c>
      <c r="J854" s="704">
        <v>8131.59</v>
      </c>
      <c r="K854" s="612"/>
      <c r="L854" s="348">
        <v>0</v>
      </c>
      <c r="M854" s="349">
        <v>5621.84</v>
      </c>
    </row>
    <row r="855" spans="1:13" x14ac:dyDescent="0.2">
      <c r="A855" s="700" t="s">
        <v>2025</v>
      </c>
      <c r="B855" s="612"/>
      <c r="C855" s="612"/>
      <c r="D855" s="612"/>
      <c r="E855" s="612"/>
      <c r="F855" s="612"/>
      <c r="G855" s="612"/>
      <c r="H855" s="612"/>
      <c r="I855" s="612"/>
      <c r="J855" s="612"/>
      <c r="K855" s="612"/>
      <c r="L855" s="612"/>
      <c r="M855" s="667"/>
    </row>
    <row r="856" spans="1:13" x14ac:dyDescent="0.2">
      <c r="A856" s="350">
        <v>429</v>
      </c>
      <c r="B856" s="351">
        <v>43511</v>
      </c>
      <c r="C856" s="352" t="s">
        <v>1856</v>
      </c>
      <c r="D856" s="353" t="s">
        <v>2023</v>
      </c>
      <c r="E856" s="702">
        <v>35133</v>
      </c>
      <c r="F856" s="612"/>
      <c r="G856" s="612"/>
      <c r="H856" s="354">
        <v>0</v>
      </c>
      <c r="I856" s="354">
        <v>35133</v>
      </c>
      <c r="J856" s="702">
        <v>35133</v>
      </c>
      <c r="K856" s="612"/>
      <c r="L856" s="354">
        <v>0</v>
      </c>
      <c r="M856" s="355">
        <v>0</v>
      </c>
    </row>
    <row r="857" spans="1:13" x14ac:dyDescent="0.2">
      <c r="A857" s="703" t="s">
        <v>2026</v>
      </c>
      <c r="B857" s="612"/>
      <c r="C857" s="612"/>
      <c r="D857" s="612"/>
      <c r="E857" s="612"/>
      <c r="F857" s="612"/>
      <c r="G857" s="612"/>
      <c r="H857" s="612"/>
      <c r="I857" s="612"/>
      <c r="J857" s="612"/>
      <c r="K857" s="612"/>
      <c r="L857" s="612"/>
      <c r="M857" s="667"/>
    </row>
    <row r="858" spans="1:13" x14ac:dyDescent="0.2">
      <c r="A858" s="344">
        <v>430</v>
      </c>
      <c r="B858" s="345">
        <v>43511</v>
      </c>
      <c r="C858" s="346" t="s">
        <v>2021</v>
      </c>
      <c r="D858" s="347" t="s">
        <v>2023</v>
      </c>
      <c r="E858" s="704">
        <v>3383.14</v>
      </c>
      <c r="F858" s="612"/>
      <c r="G858" s="612"/>
      <c r="H858" s="348">
        <v>130.51</v>
      </c>
      <c r="I858" s="348">
        <v>3383.14</v>
      </c>
      <c r="J858" s="704">
        <v>3383.14</v>
      </c>
      <c r="K858" s="612"/>
      <c r="L858" s="348">
        <v>0</v>
      </c>
      <c r="M858" s="349">
        <v>0</v>
      </c>
    </row>
    <row r="859" spans="1:13" x14ac:dyDescent="0.2">
      <c r="A859" s="700" t="s">
        <v>2027</v>
      </c>
      <c r="B859" s="612"/>
      <c r="C859" s="612"/>
      <c r="D859" s="612"/>
      <c r="E859" s="612"/>
      <c r="F859" s="612"/>
      <c r="G859" s="612"/>
      <c r="H859" s="612"/>
      <c r="I859" s="612"/>
      <c r="J859" s="612"/>
      <c r="K859" s="612"/>
      <c r="L859" s="612"/>
      <c r="M859" s="667"/>
    </row>
    <row r="860" spans="1:13" x14ac:dyDescent="0.2">
      <c r="A860" s="350">
        <v>431</v>
      </c>
      <c r="B860" s="351">
        <v>43511</v>
      </c>
      <c r="C860" s="352" t="s">
        <v>1856</v>
      </c>
      <c r="D860" s="353" t="s">
        <v>2019</v>
      </c>
      <c r="E860" s="702">
        <v>9522.24</v>
      </c>
      <c r="F860" s="612"/>
      <c r="G860" s="612"/>
      <c r="H860" s="354">
        <v>884.56</v>
      </c>
      <c r="I860" s="354">
        <v>9210.0400000000009</v>
      </c>
      <c r="J860" s="702">
        <v>8585.6299999999992</v>
      </c>
      <c r="K860" s="612"/>
      <c r="L860" s="354">
        <v>0</v>
      </c>
      <c r="M860" s="355">
        <v>936.61</v>
      </c>
    </row>
    <row r="861" spans="1:13" x14ac:dyDescent="0.2">
      <c r="A861" s="703" t="s">
        <v>2028</v>
      </c>
      <c r="B861" s="612"/>
      <c r="C861" s="612"/>
      <c r="D861" s="612"/>
      <c r="E861" s="612"/>
      <c r="F861" s="612"/>
      <c r="G861" s="612"/>
      <c r="H861" s="612"/>
      <c r="I861" s="612"/>
      <c r="J861" s="612"/>
      <c r="K861" s="612"/>
      <c r="L861" s="612"/>
      <c r="M861" s="667"/>
    </row>
    <row r="862" spans="1:13" x14ac:dyDescent="0.2">
      <c r="A862" s="344">
        <v>432</v>
      </c>
      <c r="B862" s="345">
        <v>43511</v>
      </c>
      <c r="C862" s="346" t="s">
        <v>2021</v>
      </c>
      <c r="D862" s="347" t="s">
        <v>2019</v>
      </c>
      <c r="E862" s="704">
        <v>0</v>
      </c>
      <c r="F862" s="612"/>
      <c r="G862" s="612"/>
      <c r="H862" s="348">
        <v>2250</v>
      </c>
      <c r="I862" s="348">
        <v>0</v>
      </c>
      <c r="J862" s="704">
        <v>0</v>
      </c>
      <c r="K862" s="612"/>
      <c r="L862" s="348">
        <v>0</v>
      </c>
      <c r="M862" s="349">
        <v>0</v>
      </c>
    </row>
    <row r="863" spans="1:13" x14ac:dyDescent="0.2">
      <c r="A863" s="700" t="s">
        <v>2029</v>
      </c>
      <c r="B863" s="612"/>
      <c r="C863" s="612"/>
      <c r="D863" s="612"/>
      <c r="E863" s="612"/>
      <c r="F863" s="612"/>
      <c r="G863" s="612"/>
      <c r="H863" s="612"/>
      <c r="I863" s="612"/>
      <c r="J863" s="612"/>
      <c r="K863" s="612"/>
      <c r="L863" s="612"/>
      <c r="M863" s="667"/>
    </row>
    <row r="864" spans="1:13" x14ac:dyDescent="0.2">
      <c r="A864" s="350">
        <v>433</v>
      </c>
      <c r="B864" s="351">
        <v>43511</v>
      </c>
      <c r="C864" s="352" t="s">
        <v>1856</v>
      </c>
      <c r="D864" s="353" t="s">
        <v>2030</v>
      </c>
      <c r="E864" s="702">
        <v>352</v>
      </c>
      <c r="F864" s="612"/>
      <c r="G864" s="612"/>
      <c r="H864" s="354">
        <v>88</v>
      </c>
      <c r="I864" s="354">
        <v>352</v>
      </c>
      <c r="J864" s="702">
        <v>264</v>
      </c>
      <c r="K864" s="612"/>
      <c r="L864" s="354">
        <v>0</v>
      </c>
      <c r="M864" s="355">
        <v>88</v>
      </c>
    </row>
    <row r="865" spans="1:13" x14ac:dyDescent="0.2">
      <c r="A865" s="703" t="s">
        <v>2031</v>
      </c>
      <c r="B865" s="612"/>
      <c r="C865" s="612"/>
      <c r="D865" s="612"/>
      <c r="E865" s="612"/>
      <c r="F865" s="612"/>
      <c r="G865" s="612"/>
      <c r="H865" s="612"/>
      <c r="I865" s="612"/>
      <c r="J865" s="612"/>
      <c r="K865" s="612"/>
      <c r="L865" s="612"/>
      <c r="M865" s="667"/>
    </row>
    <row r="866" spans="1:13" x14ac:dyDescent="0.2">
      <c r="A866" s="344">
        <v>434</v>
      </c>
      <c r="B866" s="345">
        <v>43511</v>
      </c>
      <c r="C866" s="346" t="s">
        <v>2021</v>
      </c>
      <c r="D866" s="347" t="s">
        <v>2030</v>
      </c>
      <c r="E866" s="704">
        <v>396</v>
      </c>
      <c r="F866" s="612"/>
      <c r="G866" s="612"/>
      <c r="H866" s="348">
        <v>0</v>
      </c>
      <c r="I866" s="348">
        <v>396</v>
      </c>
      <c r="J866" s="704">
        <v>396</v>
      </c>
      <c r="K866" s="612"/>
      <c r="L866" s="348">
        <v>0</v>
      </c>
      <c r="M866" s="349">
        <v>0</v>
      </c>
    </row>
    <row r="867" spans="1:13" x14ac:dyDescent="0.2">
      <c r="A867" s="700" t="s">
        <v>2032</v>
      </c>
      <c r="B867" s="612"/>
      <c r="C867" s="612"/>
      <c r="D867" s="612"/>
      <c r="E867" s="612"/>
      <c r="F867" s="612"/>
      <c r="G867" s="612"/>
      <c r="H867" s="612"/>
      <c r="I867" s="612"/>
      <c r="J867" s="612"/>
      <c r="K867" s="612"/>
      <c r="L867" s="612"/>
      <c r="M867" s="667"/>
    </row>
    <row r="868" spans="1:13" x14ac:dyDescent="0.2">
      <c r="A868" s="350">
        <v>435</v>
      </c>
      <c r="B868" s="351">
        <v>43511</v>
      </c>
      <c r="C868" s="352" t="s">
        <v>1539</v>
      </c>
      <c r="D868" s="353" t="s">
        <v>1545</v>
      </c>
      <c r="E868" s="702">
        <v>0</v>
      </c>
      <c r="F868" s="612"/>
      <c r="G868" s="612"/>
      <c r="H868" s="354">
        <v>170</v>
      </c>
      <c r="I868" s="354">
        <v>0</v>
      </c>
      <c r="J868" s="702">
        <v>0</v>
      </c>
      <c r="K868" s="612"/>
      <c r="L868" s="354">
        <v>0</v>
      </c>
      <c r="M868" s="355">
        <v>0</v>
      </c>
    </row>
    <row r="869" spans="1:13" x14ac:dyDescent="0.2">
      <c r="A869" s="703" t="s">
        <v>2033</v>
      </c>
      <c r="B869" s="612"/>
      <c r="C869" s="612"/>
      <c r="D869" s="612"/>
      <c r="E869" s="612"/>
      <c r="F869" s="612"/>
      <c r="G869" s="612"/>
      <c r="H869" s="612"/>
      <c r="I869" s="612"/>
      <c r="J869" s="612"/>
      <c r="K869" s="612"/>
      <c r="L869" s="612"/>
      <c r="M869" s="667"/>
    </row>
    <row r="870" spans="1:13" x14ac:dyDescent="0.2">
      <c r="A870" s="344">
        <v>436</v>
      </c>
      <c r="B870" s="345">
        <v>43511</v>
      </c>
      <c r="C870" s="346" t="s">
        <v>1539</v>
      </c>
      <c r="D870" s="347" t="s">
        <v>1540</v>
      </c>
      <c r="E870" s="704">
        <v>745</v>
      </c>
      <c r="F870" s="612"/>
      <c r="G870" s="612"/>
      <c r="H870" s="348">
        <v>0</v>
      </c>
      <c r="I870" s="348">
        <v>745</v>
      </c>
      <c r="J870" s="704">
        <v>745</v>
      </c>
      <c r="K870" s="612"/>
      <c r="L870" s="348">
        <v>0</v>
      </c>
      <c r="M870" s="349">
        <v>0</v>
      </c>
    </row>
    <row r="871" spans="1:13" x14ac:dyDescent="0.2">
      <c r="A871" s="700" t="s">
        <v>2034</v>
      </c>
      <c r="B871" s="612"/>
      <c r="C871" s="612"/>
      <c r="D871" s="612"/>
      <c r="E871" s="612"/>
      <c r="F871" s="612"/>
      <c r="G871" s="612"/>
      <c r="H871" s="612"/>
      <c r="I871" s="612"/>
      <c r="J871" s="612"/>
      <c r="K871" s="612"/>
      <c r="L871" s="612"/>
      <c r="M871" s="667"/>
    </row>
    <row r="872" spans="1:13" x14ac:dyDescent="0.2">
      <c r="A872" s="350">
        <v>437</v>
      </c>
      <c r="B872" s="351">
        <v>43517</v>
      </c>
      <c r="C872" s="352" t="s">
        <v>1600</v>
      </c>
      <c r="D872" s="353" t="s">
        <v>1601</v>
      </c>
      <c r="E872" s="702">
        <v>7360</v>
      </c>
      <c r="F872" s="612"/>
      <c r="G872" s="612"/>
      <c r="H872" s="354">
        <v>4140</v>
      </c>
      <c r="I872" s="354">
        <v>6900</v>
      </c>
      <c r="J872" s="702">
        <v>6900</v>
      </c>
      <c r="K872" s="612"/>
      <c r="L872" s="354">
        <v>0</v>
      </c>
      <c r="M872" s="355">
        <v>460</v>
      </c>
    </row>
    <row r="873" spans="1:13" x14ac:dyDescent="0.2">
      <c r="A873" s="703" t="s">
        <v>2035</v>
      </c>
      <c r="B873" s="612"/>
      <c r="C873" s="612"/>
      <c r="D873" s="612"/>
      <c r="E873" s="612"/>
      <c r="F873" s="612"/>
      <c r="G873" s="612"/>
      <c r="H873" s="612"/>
      <c r="I873" s="612"/>
      <c r="J873" s="612"/>
      <c r="K873" s="612"/>
      <c r="L873" s="612"/>
      <c r="M873" s="667"/>
    </row>
    <row r="874" spans="1:13" x14ac:dyDescent="0.2">
      <c r="A874" s="344">
        <v>438</v>
      </c>
      <c r="B874" s="345">
        <v>43517</v>
      </c>
      <c r="C874" s="346" t="s">
        <v>2036</v>
      </c>
      <c r="D874" s="347" t="s">
        <v>2037</v>
      </c>
      <c r="E874" s="704">
        <v>11589.9</v>
      </c>
      <c r="F874" s="612"/>
      <c r="G874" s="612"/>
      <c r="H874" s="348">
        <v>5854.8</v>
      </c>
      <c r="I874" s="348">
        <v>11589.9</v>
      </c>
      <c r="J874" s="704">
        <v>11589.9</v>
      </c>
      <c r="K874" s="612"/>
      <c r="L874" s="348">
        <v>0</v>
      </c>
      <c r="M874" s="349">
        <v>0</v>
      </c>
    </row>
    <row r="875" spans="1:13" x14ac:dyDescent="0.2">
      <c r="A875" s="700" t="s">
        <v>2038</v>
      </c>
      <c r="B875" s="612"/>
      <c r="C875" s="612"/>
      <c r="D875" s="612"/>
      <c r="E875" s="612"/>
      <c r="F875" s="612"/>
      <c r="G875" s="612"/>
      <c r="H875" s="612"/>
      <c r="I875" s="612"/>
      <c r="J875" s="612"/>
      <c r="K875" s="612"/>
      <c r="L875" s="612"/>
      <c r="M875" s="667"/>
    </row>
    <row r="876" spans="1:13" x14ac:dyDescent="0.2">
      <c r="A876" s="350">
        <v>439</v>
      </c>
      <c r="B876" s="351">
        <v>43525</v>
      </c>
      <c r="C876" s="352" t="s">
        <v>1586</v>
      </c>
      <c r="D876" s="353" t="s">
        <v>1591</v>
      </c>
      <c r="E876" s="702">
        <v>2000</v>
      </c>
      <c r="F876" s="612"/>
      <c r="G876" s="612"/>
      <c r="H876" s="354">
        <v>0</v>
      </c>
      <c r="I876" s="354">
        <v>2000</v>
      </c>
      <c r="J876" s="702">
        <v>2000</v>
      </c>
      <c r="K876" s="612"/>
      <c r="L876" s="354">
        <v>0</v>
      </c>
      <c r="M876" s="355">
        <v>0</v>
      </c>
    </row>
    <row r="877" spans="1:13" x14ac:dyDescent="0.2">
      <c r="A877" s="703" t="s">
        <v>2039</v>
      </c>
      <c r="B877" s="612"/>
      <c r="C877" s="612"/>
      <c r="D877" s="612"/>
      <c r="E877" s="612"/>
      <c r="F877" s="612"/>
      <c r="G877" s="612"/>
      <c r="H877" s="612"/>
      <c r="I877" s="612"/>
      <c r="J877" s="612"/>
      <c r="K877" s="612"/>
      <c r="L877" s="612"/>
      <c r="M877" s="667"/>
    </row>
    <row r="878" spans="1:13" x14ac:dyDescent="0.2">
      <c r="A878" s="344">
        <v>440</v>
      </c>
      <c r="B878" s="345">
        <v>43525</v>
      </c>
      <c r="C878" s="346" t="s">
        <v>2001</v>
      </c>
      <c r="D878" s="347" t="s">
        <v>1553</v>
      </c>
      <c r="E878" s="704">
        <v>11297.12</v>
      </c>
      <c r="F878" s="612"/>
      <c r="G878" s="612"/>
      <c r="H878" s="348">
        <v>0</v>
      </c>
      <c r="I878" s="348">
        <v>11297.12</v>
      </c>
      <c r="J878" s="704">
        <v>11297.12</v>
      </c>
      <c r="K878" s="612"/>
      <c r="L878" s="348">
        <v>0</v>
      </c>
      <c r="M878" s="349">
        <v>0</v>
      </c>
    </row>
    <row r="879" spans="1:13" x14ac:dyDescent="0.2">
      <c r="A879" s="700" t="s">
        <v>2040</v>
      </c>
      <c r="B879" s="612"/>
      <c r="C879" s="612"/>
      <c r="D879" s="612"/>
      <c r="E879" s="612"/>
      <c r="F879" s="612"/>
      <c r="G879" s="612"/>
      <c r="H879" s="612"/>
      <c r="I879" s="612"/>
      <c r="J879" s="612"/>
      <c r="K879" s="612"/>
      <c r="L879" s="612"/>
      <c r="M879" s="667"/>
    </row>
    <row r="880" spans="1:13" x14ac:dyDescent="0.2">
      <c r="A880" s="350">
        <v>441</v>
      </c>
      <c r="B880" s="351">
        <v>43525</v>
      </c>
      <c r="C880" s="352" t="s">
        <v>2001</v>
      </c>
      <c r="D880" s="353" t="s">
        <v>1553</v>
      </c>
      <c r="E880" s="702">
        <v>7711.65</v>
      </c>
      <c r="F880" s="612"/>
      <c r="G880" s="612"/>
      <c r="H880" s="354">
        <v>0</v>
      </c>
      <c r="I880" s="354">
        <v>7711.65</v>
      </c>
      <c r="J880" s="702">
        <v>7711.65</v>
      </c>
      <c r="K880" s="612"/>
      <c r="L880" s="354">
        <v>0</v>
      </c>
      <c r="M880" s="355">
        <v>0</v>
      </c>
    </row>
    <row r="881" spans="1:13" x14ac:dyDescent="0.2">
      <c r="A881" s="703" t="s">
        <v>2041</v>
      </c>
      <c r="B881" s="612"/>
      <c r="C881" s="612"/>
      <c r="D881" s="612"/>
      <c r="E881" s="612"/>
      <c r="F881" s="612"/>
      <c r="G881" s="612"/>
      <c r="H881" s="612"/>
      <c r="I881" s="612"/>
      <c r="J881" s="612"/>
      <c r="K881" s="612"/>
      <c r="L881" s="612"/>
      <c r="M881" s="667"/>
    </row>
    <row r="882" spans="1:13" x14ac:dyDescent="0.2">
      <c r="A882" s="344">
        <v>442</v>
      </c>
      <c r="B882" s="345">
        <v>43525</v>
      </c>
      <c r="C882" s="346" t="s">
        <v>2042</v>
      </c>
      <c r="D882" s="347" t="s">
        <v>2043</v>
      </c>
      <c r="E882" s="704">
        <v>49787.22</v>
      </c>
      <c r="F882" s="612"/>
      <c r="G882" s="612"/>
      <c r="H882" s="348">
        <v>212.78</v>
      </c>
      <c r="I882" s="348">
        <v>49787.22</v>
      </c>
      <c r="J882" s="704">
        <v>49787.22</v>
      </c>
      <c r="K882" s="612"/>
      <c r="L882" s="348">
        <v>0</v>
      </c>
      <c r="M882" s="349">
        <v>0</v>
      </c>
    </row>
    <row r="883" spans="1:13" x14ac:dyDescent="0.2">
      <c r="A883" s="700" t="s">
        <v>2044</v>
      </c>
      <c r="B883" s="612"/>
      <c r="C883" s="612"/>
      <c r="D883" s="612"/>
      <c r="E883" s="612"/>
      <c r="F883" s="612"/>
      <c r="G883" s="612"/>
      <c r="H883" s="612"/>
      <c r="I883" s="612"/>
      <c r="J883" s="612"/>
      <c r="K883" s="612"/>
      <c r="L883" s="612"/>
      <c r="M883" s="667"/>
    </row>
    <row r="884" spans="1:13" x14ac:dyDescent="0.2">
      <c r="A884" s="350">
        <v>443</v>
      </c>
      <c r="B884" s="351">
        <v>43525</v>
      </c>
      <c r="C884" s="352" t="s">
        <v>1539</v>
      </c>
      <c r="D884" s="353" t="s">
        <v>1692</v>
      </c>
      <c r="E884" s="702">
        <v>15194.64</v>
      </c>
      <c r="F884" s="612"/>
      <c r="G884" s="612"/>
      <c r="H884" s="354">
        <v>0</v>
      </c>
      <c r="I884" s="354">
        <v>15194.64</v>
      </c>
      <c r="J884" s="702">
        <v>15194.64</v>
      </c>
      <c r="K884" s="612"/>
      <c r="L884" s="354">
        <v>0</v>
      </c>
      <c r="M884" s="355">
        <v>0</v>
      </c>
    </row>
    <row r="885" spans="1:13" x14ac:dyDescent="0.2">
      <c r="A885" s="703" t="s">
        <v>2045</v>
      </c>
      <c r="B885" s="612"/>
      <c r="C885" s="612"/>
      <c r="D885" s="612"/>
      <c r="E885" s="612"/>
      <c r="F885" s="612"/>
      <c r="G885" s="612"/>
      <c r="H885" s="612"/>
      <c r="I885" s="612"/>
      <c r="J885" s="612"/>
      <c r="K885" s="612"/>
      <c r="L885" s="612"/>
      <c r="M885" s="667"/>
    </row>
    <row r="886" spans="1:13" x14ac:dyDescent="0.2">
      <c r="A886" s="344">
        <v>444</v>
      </c>
      <c r="B886" s="345">
        <v>43525</v>
      </c>
      <c r="C886" s="346" t="s">
        <v>1539</v>
      </c>
      <c r="D886" s="347" t="s">
        <v>1693</v>
      </c>
      <c r="E886" s="704">
        <v>1672.1</v>
      </c>
      <c r="F886" s="612"/>
      <c r="G886" s="612"/>
      <c r="H886" s="348">
        <v>0</v>
      </c>
      <c r="I886" s="348">
        <v>1672.1</v>
      </c>
      <c r="J886" s="704">
        <v>1672.1</v>
      </c>
      <c r="K886" s="612"/>
      <c r="L886" s="348">
        <v>0</v>
      </c>
      <c r="M886" s="349">
        <v>0</v>
      </c>
    </row>
    <row r="887" spans="1:13" x14ac:dyDescent="0.2">
      <c r="A887" s="700" t="s">
        <v>2046</v>
      </c>
      <c r="B887" s="612"/>
      <c r="C887" s="612"/>
      <c r="D887" s="612"/>
      <c r="E887" s="612"/>
      <c r="F887" s="612"/>
      <c r="G887" s="612"/>
      <c r="H887" s="612"/>
      <c r="I887" s="612"/>
      <c r="J887" s="612"/>
      <c r="K887" s="612"/>
      <c r="L887" s="612"/>
      <c r="M887" s="667"/>
    </row>
    <row r="888" spans="1:13" x14ac:dyDescent="0.2">
      <c r="A888" s="350">
        <v>445</v>
      </c>
      <c r="B888" s="351">
        <v>43525</v>
      </c>
      <c r="C888" s="352" t="s">
        <v>1539</v>
      </c>
      <c r="D888" s="353" t="s">
        <v>1543</v>
      </c>
      <c r="E888" s="702">
        <v>2040.5</v>
      </c>
      <c r="F888" s="612"/>
      <c r="G888" s="612"/>
      <c r="H888" s="354">
        <v>0</v>
      </c>
      <c r="I888" s="354">
        <v>2040.5</v>
      </c>
      <c r="J888" s="702">
        <v>2040.5</v>
      </c>
      <c r="K888" s="612"/>
      <c r="L888" s="354">
        <v>0</v>
      </c>
      <c r="M888" s="355">
        <v>0</v>
      </c>
    </row>
    <row r="889" spans="1:13" x14ac:dyDescent="0.2">
      <c r="A889" s="703" t="s">
        <v>2047</v>
      </c>
      <c r="B889" s="612"/>
      <c r="C889" s="612"/>
      <c r="D889" s="612"/>
      <c r="E889" s="612"/>
      <c r="F889" s="612"/>
      <c r="G889" s="612"/>
      <c r="H889" s="612"/>
      <c r="I889" s="612"/>
      <c r="J889" s="612"/>
      <c r="K889" s="612"/>
      <c r="L889" s="612"/>
      <c r="M889" s="667"/>
    </row>
    <row r="890" spans="1:13" x14ac:dyDescent="0.2">
      <c r="A890" s="344">
        <v>446</v>
      </c>
      <c r="B890" s="345">
        <v>43525</v>
      </c>
      <c r="C890" s="346" t="s">
        <v>1539</v>
      </c>
      <c r="D890" s="347" t="s">
        <v>1540</v>
      </c>
      <c r="E890" s="704">
        <v>6113.5</v>
      </c>
      <c r="F890" s="612"/>
      <c r="G890" s="612"/>
      <c r="H890" s="348">
        <v>0</v>
      </c>
      <c r="I890" s="348">
        <v>6113.5</v>
      </c>
      <c r="J890" s="704">
        <v>6113.5</v>
      </c>
      <c r="K890" s="612"/>
      <c r="L890" s="348">
        <v>0</v>
      </c>
      <c r="M890" s="349">
        <v>0</v>
      </c>
    </row>
    <row r="891" spans="1:13" x14ac:dyDescent="0.2">
      <c r="A891" s="700" t="s">
        <v>2048</v>
      </c>
      <c r="B891" s="612"/>
      <c r="C891" s="612"/>
      <c r="D891" s="612"/>
      <c r="E891" s="612"/>
      <c r="F891" s="612"/>
      <c r="G891" s="612"/>
      <c r="H891" s="612"/>
      <c r="I891" s="612"/>
      <c r="J891" s="612"/>
      <c r="K891" s="612"/>
      <c r="L891" s="612"/>
      <c r="M891" s="667"/>
    </row>
    <row r="892" spans="1:13" x14ac:dyDescent="0.2">
      <c r="A892" s="350">
        <v>447</v>
      </c>
      <c r="B892" s="351">
        <v>43525</v>
      </c>
      <c r="C892" s="352" t="s">
        <v>1539</v>
      </c>
      <c r="D892" s="353" t="s">
        <v>1706</v>
      </c>
      <c r="E892" s="702">
        <v>179.04</v>
      </c>
      <c r="F892" s="612"/>
      <c r="G892" s="612"/>
      <c r="H892" s="354">
        <v>0</v>
      </c>
      <c r="I892" s="354">
        <v>179.04</v>
      </c>
      <c r="J892" s="702">
        <v>179.04</v>
      </c>
      <c r="K892" s="612"/>
      <c r="L892" s="354">
        <v>0</v>
      </c>
      <c r="M892" s="355">
        <v>0</v>
      </c>
    </row>
    <row r="893" spans="1:13" x14ac:dyDescent="0.2">
      <c r="A893" s="703" t="s">
        <v>2049</v>
      </c>
      <c r="B893" s="612"/>
      <c r="C893" s="612"/>
      <c r="D893" s="612"/>
      <c r="E893" s="612"/>
      <c r="F893" s="612"/>
      <c r="G893" s="612"/>
      <c r="H893" s="612"/>
      <c r="I893" s="612"/>
      <c r="J893" s="612"/>
      <c r="K893" s="612"/>
      <c r="L893" s="612"/>
      <c r="M893" s="667"/>
    </row>
    <row r="894" spans="1:13" x14ac:dyDescent="0.2">
      <c r="A894" s="344">
        <v>448</v>
      </c>
      <c r="B894" s="345">
        <v>43525</v>
      </c>
      <c r="C894" s="346" t="s">
        <v>1539</v>
      </c>
      <c r="D894" s="347" t="s">
        <v>1546</v>
      </c>
      <c r="E894" s="704">
        <v>1546.46</v>
      </c>
      <c r="F894" s="612"/>
      <c r="G894" s="612"/>
      <c r="H894" s="348">
        <v>0</v>
      </c>
      <c r="I894" s="348">
        <v>1546.46</v>
      </c>
      <c r="J894" s="704">
        <v>1546.46</v>
      </c>
      <c r="K894" s="612"/>
      <c r="L894" s="348">
        <v>0</v>
      </c>
      <c r="M894" s="349">
        <v>0</v>
      </c>
    </row>
    <row r="895" spans="1:13" x14ac:dyDescent="0.2">
      <c r="A895" s="700" t="s">
        <v>2050</v>
      </c>
      <c r="B895" s="612"/>
      <c r="C895" s="612"/>
      <c r="D895" s="612"/>
      <c r="E895" s="612"/>
      <c r="F895" s="612"/>
      <c r="G895" s="612"/>
      <c r="H895" s="612"/>
      <c r="I895" s="612"/>
      <c r="J895" s="612"/>
      <c r="K895" s="612"/>
      <c r="L895" s="612"/>
      <c r="M895" s="667"/>
    </row>
    <row r="896" spans="1:13" x14ac:dyDescent="0.2">
      <c r="A896" s="350">
        <v>449</v>
      </c>
      <c r="B896" s="351">
        <v>43525</v>
      </c>
      <c r="C896" s="352" t="s">
        <v>1539</v>
      </c>
      <c r="D896" s="353" t="s">
        <v>1705</v>
      </c>
      <c r="E896" s="702">
        <v>203</v>
      </c>
      <c r="F896" s="612"/>
      <c r="G896" s="612"/>
      <c r="H896" s="354">
        <v>0</v>
      </c>
      <c r="I896" s="354">
        <v>203</v>
      </c>
      <c r="J896" s="702">
        <v>203</v>
      </c>
      <c r="K896" s="612"/>
      <c r="L896" s="354">
        <v>0</v>
      </c>
      <c r="M896" s="355">
        <v>0</v>
      </c>
    </row>
    <row r="897" spans="1:13" x14ac:dyDescent="0.2">
      <c r="A897" s="703" t="s">
        <v>2051</v>
      </c>
      <c r="B897" s="612"/>
      <c r="C897" s="612"/>
      <c r="D897" s="612"/>
      <c r="E897" s="612"/>
      <c r="F897" s="612"/>
      <c r="G897" s="612"/>
      <c r="H897" s="612"/>
      <c r="I897" s="612"/>
      <c r="J897" s="612"/>
      <c r="K897" s="612"/>
      <c r="L897" s="612"/>
      <c r="M897" s="667"/>
    </row>
    <row r="898" spans="1:13" x14ac:dyDescent="0.2">
      <c r="A898" s="344">
        <v>450</v>
      </c>
      <c r="B898" s="345">
        <v>43525</v>
      </c>
      <c r="C898" s="346" t="s">
        <v>1539</v>
      </c>
      <c r="D898" s="347" t="s">
        <v>1547</v>
      </c>
      <c r="E898" s="704">
        <v>5262</v>
      </c>
      <c r="F898" s="612"/>
      <c r="G898" s="612"/>
      <c r="H898" s="348">
        <v>0</v>
      </c>
      <c r="I898" s="348">
        <v>5262</v>
      </c>
      <c r="J898" s="704">
        <v>5262</v>
      </c>
      <c r="K898" s="612"/>
      <c r="L898" s="348">
        <v>0</v>
      </c>
      <c r="M898" s="349">
        <v>0</v>
      </c>
    </row>
    <row r="899" spans="1:13" x14ac:dyDescent="0.2">
      <c r="A899" s="700" t="s">
        <v>2052</v>
      </c>
      <c r="B899" s="612"/>
      <c r="C899" s="612"/>
      <c r="D899" s="612"/>
      <c r="E899" s="612"/>
      <c r="F899" s="612"/>
      <c r="G899" s="612"/>
      <c r="H899" s="612"/>
      <c r="I899" s="612"/>
      <c r="J899" s="612"/>
      <c r="K899" s="612"/>
      <c r="L899" s="612"/>
      <c r="M899" s="667"/>
    </row>
    <row r="900" spans="1:13" x14ac:dyDescent="0.2">
      <c r="A900" s="350">
        <v>451</v>
      </c>
      <c r="B900" s="351">
        <v>43525</v>
      </c>
      <c r="C900" s="352" t="s">
        <v>1539</v>
      </c>
      <c r="D900" s="353" t="s">
        <v>1544</v>
      </c>
      <c r="E900" s="702">
        <v>7739.2</v>
      </c>
      <c r="F900" s="612"/>
      <c r="G900" s="612"/>
      <c r="H900" s="354">
        <v>0</v>
      </c>
      <c r="I900" s="354">
        <v>7739.2</v>
      </c>
      <c r="J900" s="702">
        <v>7739.2</v>
      </c>
      <c r="K900" s="612"/>
      <c r="L900" s="354">
        <v>0</v>
      </c>
      <c r="M900" s="355">
        <v>0</v>
      </c>
    </row>
    <row r="901" spans="1:13" x14ac:dyDescent="0.2">
      <c r="A901" s="703" t="s">
        <v>2053</v>
      </c>
      <c r="B901" s="612"/>
      <c r="C901" s="612"/>
      <c r="D901" s="612"/>
      <c r="E901" s="612"/>
      <c r="F901" s="612"/>
      <c r="G901" s="612"/>
      <c r="H901" s="612"/>
      <c r="I901" s="612"/>
      <c r="J901" s="612"/>
      <c r="K901" s="612"/>
      <c r="L901" s="612"/>
      <c r="M901" s="667"/>
    </row>
    <row r="902" spans="1:13" x14ac:dyDescent="0.2">
      <c r="A902" s="344">
        <v>452</v>
      </c>
      <c r="B902" s="345">
        <v>43525</v>
      </c>
      <c r="C902" s="346" t="s">
        <v>2042</v>
      </c>
      <c r="D902" s="347" t="s">
        <v>2054</v>
      </c>
      <c r="E902" s="704">
        <v>1056</v>
      </c>
      <c r="F902" s="612"/>
      <c r="G902" s="612"/>
      <c r="H902" s="348">
        <v>0</v>
      </c>
      <c r="I902" s="348">
        <v>1056</v>
      </c>
      <c r="J902" s="704">
        <v>1056</v>
      </c>
      <c r="K902" s="612"/>
      <c r="L902" s="348">
        <v>0</v>
      </c>
      <c r="M902" s="349">
        <v>0</v>
      </c>
    </row>
    <row r="903" spans="1:13" x14ac:dyDescent="0.2">
      <c r="A903" s="700" t="s">
        <v>2055</v>
      </c>
      <c r="B903" s="612"/>
      <c r="C903" s="612"/>
      <c r="D903" s="612"/>
      <c r="E903" s="612"/>
      <c r="F903" s="612"/>
      <c r="G903" s="612"/>
      <c r="H903" s="612"/>
      <c r="I903" s="612"/>
      <c r="J903" s="612"/>
      <c r="K903" s="612"/>
      <c r="L903" s="612"/>
      <c r="M903" s="667"/>
    </row>
    <row r="904" spans="1:13" x14ac:dyDescent="0.2">
      <c r="A904" s="350">
        <v>453</v>
      </c>
      <c r="B904" s="351">
        <v>43525</v>
      </c>
      <c r="C904" s="352" t="s">
        <v>1539</v>
      </c>
      <c r="D904" s="353" t="s">
        <v>1543</v>
      </c>
      <c r="E904" s="702">
        <v>895.8</v>
      </c>
      <c r="F904" s="612"/>
      <c r="G904" s="612"/>
      <c r="H904" s="354">
        <v>0</v>
      </c>
      <c r="I904" s="354">
        <v>895.8</v>
      </c>
      <c r="J904" s="702">
        <v>895.8</v>
      </c>
      <c r="K904" s="612"/>
      <c r="L904" s="354">
        <v>0</v>
      </c>
      <c r="M904" s="355">
        <v>0</v>
      </c>
    </row>
    <row r="905" spans="1:13" x14ac:dyDescent="0.2">
      <c r="A905" s="703" t="s">
        <v>2056</v>
      </c>
      <c r="B905" s="612"/>
      <c r="C905" s="612"/>
      <c r="D905" s="612"/>
      <c r="E905" s="612"/>
      <c r="F905" s="612"/>
      <c r="G905" s="612"/>
      <c r="H905" s="612"/>
      <c r="I905" s="612"/>
      <c r="J905" s="612"/>
      <c r="K905" s="612"/>
      <c r="L905" s="612"/>
      <c r="M905" s="667"/>
    </row>
    <row r="906" spans="1:13" x14ac:dyDescent="0.2">
      <c r="A906" s="344">
        <v>454</v>
      </c>
      <c r="B906" s="345">
        <v>43525</v>
      </c>
      <c r="C906" s="346" t="s">
        <v>1539</v>
      </c>
      <c r="D906" s="347" t="s">
        <v>1706</v>
      </c>
      <c r="E906" s="704">
        <v>403.09</v>
      </c>
      <c r="F906" s="612"/>
      <c r="G906" s="612"/>
      <c r="H906" s="348">
        <v>0</v>
      </c>
      <c r="I906" s="348">
        <v>403.09</v>
      </c>
      <c r="J906" s="704">
        <v>403.09</v>
      </c>
      <c r="K906" s="612"/>
      <c r="L906" s="348">
        <v>0</v>
      </c>
      <c r="M906" s="349">
        <v>0</v>
      </c>
    </row>
    <row r="907" spans="1:13" x14ac:dyDescent="0.2">
      <c r="A907" s="700" t="s">
        <v>2057</v>
      </c>
      <c r="B907" s="612"/>
      <c r="C907" s="612"/>
      <c r="D907" s="612"/>
      <c r="E907" s="612"/>
      <c r="F907" s="612"/>
      <c r="G907" s="612"/>
      <c r="H907" s="612"/>
      <c r="I907" s="612"/>
      <c r="J907" s="612"/>
      <c r="K907" s="612"/>
      <c r="L907" s="612"/>
      <c r="M907" s="667"/>
    </row>
    <row r="908" spans="1:13" x14ac:dyDescent="0.2">
      <c r="A908" s="350">
        <v>455</v>
      </c>
      <c r="B908" s="351">
        <v>43525</v>
      </c>
      <c r="C908" s="352" t="s">
        <v>1539</v>
      </c>
      <c r="D908" s="353" t="s">
        <v>1544</v>
      </c>
      <c r="E908" s="702">
        <v>1021.5</v>
      </c>
      <c r="F908" s="612"/>
      <c r="G908" s="612"/>
      <c r="H908" s="354">
        <v>0</v>
      </c>
      <c r="I908" s="354">
        <v>1021.5</v>
      </c>
      <c r="J908" s="702">
        <v>1021.5</v>
      </c>
      <c r="K908" s="612"/>
      <c r="L908" s="354">
        <v>0</v>
      </c>
      <c r="M908" s="355">
        <v>0</v>
      </c>
    </row>
    <row r="909" spans="1:13" x14ac:dyDescent="0.2">
      <c r="A909" s="703" t="s">
        <v>2058</v>
      </c>
      <c r="B909" s="612"/>
      <c r="C909" s="612"/>
      <c r="D909" s="612"/>
      <c r="E909" s="612"/>
      <c r="F909" s="612"/>
      <c r="G909" s="612"/>
      <c r="H909" s="612"/>
      <c r="I909" s="612"/>
      <c r="J909" s="612"/>
      <c r="K909" s="612"/>
      <c r="L909" s="612"/>
      <c r="M909" s="667"/>
    </row>
    <row r="910" spans="1:13" x14ac:dyDescent="0.2">
      <c r="A910" s="344">
        <v>456</v>
      </c>
      <c r="B910" s="345">
        <v>43525</v>
      </c>
      <c r="C910" s="346" t="s">
        <v>2059</v>
      </c>
      <c r="D910" s="347" t="s">
        <v>1575</v>
      </c>
      <c r="E910" s="704">
        <v>1633</v>
      </c>
      <c r="F910" s="612"/>
      <c r="G910" s="612"/>
      <c r="H910" s="348">
        <v>0</v>
      </c>
      <c r="I910" s="348">
        <v>1633</v>
      </c>
      <c r="J910" s="704">
        <v>1633</v>
      </c>
      <c r="K910" s="612"/>
      <c r="L910" s="348">
        <v>0</v>
      </c>
      <c r="M910" s="349">
        <v>0</v>
      </c>
    </row>
    <row r="911" spans="1:13" x14ac:dyDescent="0.2">
      <c r="A911" s="700" t="s">
        <v>2060</v>
      </c>
      <c r="B911" s="612"/>
      <c r="C911" s="612"/>
      <c r="D911" s="612"/>
      <c r="E911" s="612"/>
      <c r="F911" s="612"/>
      <c r="G911" s="612"/>
      <c r="H911" s="612"/>
      <c r="I911" s="612"/>
      <c r="J911" s="612"/>
      <c r="K911" s="612"/>
      <c r="L911" s="612"/>
      <c r="M911" s="667"/>
    </row>
    <row r="912" spans="1:13" x14ac:dyDescent="0.2">
      <c r="A912" s="350">
        <v>457</v>
      </c>
      <c r="B912" s="351">
        <v>43525</v>
      </c>
      <c r="C912" s="352" t="s">
        <v>2059</v>
      </c>
      <c r="D912" s="353" t="s">
        <v>1578</v>
      </c>
      <c r="E912" s="702">
        <v>1855.4</v>
      </c>
      <c r="F912" s="612"/>
      <c r="G912" s="612"/>
      <c r="H912" s="354">
        <v>0</v>
      </c>
      <c r="I912" s="354">
        <v>1855.4</v>
      </c>
      <c r="J912" s="702">
        <v>1855.4</v>
      </c>
      <c r="K912" s="612"/>
      <c r="L912" s="354">
        <v>0</v>
      </c>
      <c r="M912" s="355">
        <v>0</v>
      </c>
    </row>
    <row r="913" spans="1:13" x14ac:dyDescent="0.2">
      <c r="A913" s="703" t="s">
        <v>2061</v>
      </c>
      <c r="B913" s="612"/>
      <c r="C913" s="612"/>
      <c r="D913" s="612"/>
      <c r="E913" s="612"/>
      <c r="F913" s="612"/>
      <c r="G913" s="612"/>
      <c r="H913" s="612"/>
      <c r="I913" s="612"/>
      <c r="J913" s="612"/>
      <c r="K913" s="612"/>
      <c r="L913" s="612"/>
      <c r="M913" s="667"/>
    </row>
    <row r="914" spans="1:13" x14ac:dyDescent="0.2">
      <c r="A914" s="344">
        <v>458</v>
      </c>
      <c r="B914" s="345">
        <v>43525</v>
      </c>
      <c r="C914" s="346" t="s">
        <v>2059</v>
      </c>
      <c r="D914" s="347" t="s">
        <v>1719</v>
      </c>
      <c r="E914" s="704">
        <v>2900</v>
      </c>
      <c r="F914" s="612"/>
      <c r="G914" s="612"/>
      <c r="H914" s="348">
        <v>0</v>
      </c>
      <c r="I914" s="348">
        <v>2900</v>
      </c>
      <c r="J914" s="704">
        <v>2900</v>
      </c>
      <c r="K914" s="612"/>
      <c r="L914" s="348">
        <v>0</v>
      </c>
      <c r="M914" s="349">
        <v>0</v>
      </c>
    </row>
    <row r="915" spans="1:13" x14ac:dyDescent="0.2">
      <c r="A915" s="700" t="s">
        <v>2062</v>
      </c>
      <c r="B915" s="612"/>
      <c r="C915" s="612"/>
      <c r="D915" s="612"/>
      <c r="E915" s="612"/>
      <c r="F915" s="612"/>
      <c r="G915" s="612"/>
      <c r="H915" s="612"/>
      <c r="I915" s="612"/>
      <c r="J915" s="612"/>
      <c r="K915" s="612"/>
      <c r="L915" s="612"/>
      <c r="M915" s="667"/>
    </row>
    <row r="916" spans="1:13" ht="22" x14ac:dyDescent="0.2">
      <c r="A916" s="350">
        <v>459</v>
      </c>
      <c r="B916" s="351">
        <v>43525</v>
      </c>
      <c r="C916" s="352" t="s">
        <v>2001</v>
      </c>
      <c r="D916" s="353" t="s">
        <v>1555</v>
      </c>
      <c r="E916" s="702">
        <v>1540</v>
      </c>
      <c r="F916" s="612"/>
      <c r="G916" s="612"/>
      <c r="H916" s="354">
        <v>0</v>
      </c>
      <c r="I916" s="354">
        <v>1540</v>
      </c>
      <c r="J916" s="702">
        <v>1540</v>
      </c>
      <c r="K916" s="612"/>
      <c r="L916" s="354">
        <v>0</v>
      </c>
      <c r="M916" s="355">
        <v>0</v>
      </c>
    </row>
    <row r="917" spans="1:13" x14ac:dyDescent="0.2">
      <c r="A917" s="703" t="s">
        <v>2063</v>
      </c>
      <c r="B917" s="612"/>
      <c r="C917" s="612"/>
      <c r="D917" s="612"/>
      <c r="E917" s="612"/>
      <c r="F917" s="612"/>
      <c r="G917" s="612"/>
      <c r="H917" s="612"/>
      <c r="I917" s="612"/>
      <c r="J917" s="612"/>
      <c r="K917" s="612"/>
      <c r="L917" s="612"/>
      <c r="M917" s="667"/>
    </row>
    <row r="918" spans="1:13" x14ac:dyDescent="0.2">
      <c r="A918" s="344">
        <v>460</v>
      </c>
      <c r="B918" s="345">
        <v>43525</v>
      </c>
      <c r="C918" s="346" t="s">
        <v>1756</v>
      </c>
      <c r="D918" s="347" t="s">
        <v>1757</v>
      </c>
      <c r="E918" s="704">
        <v>46920</v>
      </c>
      <c r="F918" s="612"/>
      <c r="G918" s="612"/>
      <c r="H918" s="348">
        <v>0</v>
      </c>
      <c r="I918" s="348">
        <v>46920</v>
      </c>
      <c r="J918" s="704">
        <v>46920</v>
      </c>
      <c r="K918" s="612"/>
      <c r="L918" s="348">
        <v>0</v>
      </c>
      <c r="M918" s="349">
        <v>0</v>
      </c>
    </row>
    <row r="919" spans="1:13" x14ac:dyDescent="0.2">
      <c r="A919" s="700" t="s">
        <v>2064</v>
      </c>
      <c r="B919" s="612"/>
      <c r="C919" s="612"/>
      <c r="D919" s="612"/>
      <c r="E919" s="612"/>
      <c r="F919" s="612"/>
      <c r="G919" s="612"/>
      <c r="H919" s="612"/>
      <c r="I919" s="612"/>
      <c r="J919" s="612"/>
      <c r="K919" s="612"/>
      <c r="L919" s="612"/>
      <c r="M919" s="667"/>
    </row>
    <row r="920" spans="1:13" x14ac:dyDescent="0.2">
      <c r="A920" s="350">
        <v>461</v>
      </c>
      <c r="B920" s="351">
        <v>43525</v>
      </c>
      <c r="C920" s="352" t="s">
        <v>1901</v>
      </c>
      <c r="D920" s="353" t="s">
        <v>1723</v>
      </c>
      <c r="E920" s="702">
        <v>662714</v>
      </c>
      <c r="F920" s="612"/>
      <c r="G920" s="612"/>
      <c r="H920" s="354">
        <v>34430</v>
      </c>
      <c r="I920" s="354">
        <v>662714</v>
      </c>
      <c r="J920" s="702">
        <v>662714</v>
      </c>
      <c r="K920" s="612"/>
      <c r="L920" s="354">
        <v>0</v>
      </c>
      <c r="M920" s="355">
        <v>0</v>
      </c>
    </row>
    <row r="921" spans="1:13" x14ac:dyDescent="0.2">
      <c r="A921" s="703" t="s">
        <v>2065</v>
      </c>
      <c r="B921" s="612"/>
      <c r="C921" s="612"/>
      <c r="D921" s="612"/>
      <c r="E921" s="612"/>
      <c r="F921" s="612"/>
      <c r="G921" s="612"/>
      <c r="H921" s="612"/>
      <c r="I921" s="612"/>
      <c r="J921" s="612"/>
      <c r="K921" s="612"/>
      <c r="L921" s="612"/>
      <c r="M921" s="667"/>
    </row>
    <row r="922" spans="1:13" x14ac:dyDescent="0.2">
      <c r="A922" s="344">
        <v>462</v>
      </c>
      <c r="B922" s="345">
        <v>43525</v>
      </c>
      <c r="C922" s="346" t="s">
        <v>1586</v>
      </c>
      <c r="D922" s="347" t="s">
        <v>1706</v>
      </c>
      <c r="E922" s="704">
        <v>136.32</v>
      </c>
      <c r="F922" s="612"/>
      <c r="G922" s="612"/>
      <c r="H922" s="348">
        <v>0</v>
      </c>
      <c r="I922" s="348">
        <v>136.32</v>
      </c>
      <c r="J922" s="704">
        <v>136.32</v>
      </c>
      <c r="K922" s="612"/>
      <c r="L922" s="348">
        <v>0</v>
      </c>
      <c r="M922" s="349">
        <v>0</v>
      </c>
    </row>
    <row r="923" spans="1:13" x14ac:dyDescent="0.2">
      <c r="A923" s="700" t="s">
        <v>2066</v>
      </c>
      <c r="B923" s="612"/>
      <c r="C923" s="612"/>
      <c r="D923" s="612"/>
      <c r="E923" s="612"/>
      <c r="F923" s="612"/>
      <c r="G923" s="612"/>
      <c r="H923" s="612"/>
      <c r="I923" s="612"/>
      <c r="J923" s="612"/>
      <c r="K923" s="612"/>
      <c r="L923" s="612"/>
      <c r="M923" s="667"/>
    </row>
    <row r="924" spans="1:13" x14ac:dyDescent="0.2">
      <c r="A924" s="350">
        <v>463</v>
      </c>
      <c r="B924" s="351">
        <v>43525</v>
      </c>
      <c r="C924" s="352" t="s">
        <v>1539</v>
      </c>
      <c r="D924" s="353" t="s">
        <v>2043</v>
      </c>
      <c r="E924" s="702">
        <v>36221.82</v>
      </c>
      <c r="F924" s="612"/>
      <c r="G924" s="612"/>
      <c r="H924" s="354">
        <v>0</v>
      </c>
      <c r="I924" s="354">
        <v>35847.730000000003</v>
      </c>
      <c r="J924" s="702">
        <v>35847.730000000003</v>
      </c>
      <c r="K924" s="612"/>
      <c r="L924" s="354">
        <v>0</v>
      </c>
      <c r="M924" s="355">
        <v>374.09</v>
      </c>
    </row>
    <row r="925" spans="1:13" x14ac:dyDescent="0.2">
      <c r="A925" s="703" t="s">
        <v>2067</v>
      </c>
      <c r="B925" s="612"/>
      <c r="C925" s="612"/>
      <c r="D925" s="612"/>
      <c r="E925" s="612"/>
      <c r="F925" s="612"/>
      <c r="G925" s="612"/>
      <c r="H925" s="612"/>
      <c r="I925" s="612"/>
      <c r="J925" s="612"/>
      <c r="K925" s="612"/>
      <c r="L925" s="612"/>
      <c r="M925" s="667"/>
    </row>
    <row r="926" spans="1:13" x14ac:dyDescent="0.2">
      <c r="A926" s="344">
        <v>464</v>
      </c>
      <c r="B926" s="345">
        <v>43525</v>
      </c>
      <c r="C926" s="346" t="s">
        <v>1495</v>
      </c>
      <c r="D926" s="347" t="s">
        <v>2068</v>
      </c>
      <c r="E926" s="704">
        <v>300</v>
      </c>
      <c r="F926" s="612"/>
      <c r="G926" s="612"/>
      <c r="H926" s="348">
        <v>0</v>
      </c>
      <c r="I926" s="348">
        <v>0</v>
      </c>
      <c r="J926" s="704">
        <v>0</v>
      </c>
      <c r="K926" s="612"/>
      <c r="L926" s="348">
        <v>0</v>
      </c>
      <c r="M926" s="349">
        <v>300</v>
      </c>
    </row>
    <row r="927" spans="1:13" x14ac:dyDescent="0.2">
      <c r="A927" s="700" t="s">
        <v>1510</v>
      </c>
      <c r="B927" s="612"/>
      <c r="C927" s="612"/>
      <c r="D927" s="612"/>
      <c r="E927" s="612"/>
      <c r="F927" s="612"/>
      <c r="G927" s="612"/>
      <c r="H927" s="612"/>
      <c r="I927" s="612"/>
      <c r="J927" s="612"/>
      <c r="K927" s="612"/>
      <c r="L927" s="612"/>
      <c r="M927" s="667"/>
    </row>
    <row r="928" spans="1:13" x14ac:dyDescent="0.2">
      <c r="A928" s="350">
        <v>465</v>
      </c>
      <c r="B928" s="351">
        <v>43525</v>
      </c>
      <c r="C928" s="352" t="s">
        <v>1595</v>
      </c>
      <c r="D928" s="353" t="s">
        <v>2069</v>
      </c>
      <c r="E928" s="702">
        <v>3600</v>
      </c>
      <c r="F928" s="612"/>
      <c r="G928" s="612"/>
      <c r="H928" s="354">
        <v>0</v>
      </c>
      <c r="I928" s="354">
        <v>3600</v>
      </c>
      <c r="J928" s="702">
        <v>3600</v>
      </c>
      <c r="K928" s="612"/>
      <c r="L928" s="354">
        <v>0</v>
      </c>
      <c r="M928" s="355">
        <v>0</v>
      </c>
    </row>
    <row r="929" spans="1:13" x14ac:dyDescent="0.2">
      <c r="A929" s="703" t="s">
        <v>2070</v>
      </c>
      <c r="B929" s="612"/>
      <c r="C929" s="612"/>
      <c r="D929" s="612"/>
      <c r="E929" s="612"/>
      <c r="F929" s="612"/>
      <c r="G929" s="612"/>
      <c r="H929" s="612"/>
      <c r="I929" s="612"/>
      <c r="J929" s="612"/>
      <c r="K929" s="612"/>
      <c r="L929" s="612"/>
      <c r="M929" s="667"/>
    </row>
    <row r="930" spans="1:13" x14ac:dyDescent="0.2">
      <c r="A930" s="344">
        <v>466</v>
      </c>
      <c r="B930" s="345">
        <v>43525</v>
      </c>
      <c r="C930" s="346" t="s">
        <v>1595</v>
      </c>
      <c r="D930" s="347" t="s">
        <v>2071</v>
      </c>
      <c r="E930" s="704">
        <v>1669.53</v>
      </c>
      <c r="F930" s="612"/>
      <c r="G930" s="612"/>
      <c r="H930" s="348">
        <v>0</v>
      </c>
      <c r="I930" s="348">
        <v>1669.53</v>
      </c>
      <c r="J930" s="704">
        <v>1669.53</v>
      </c>
      <c r="K930" s="612"/>
      <c r="L930" s="348">
        <v>0</v>
      </c>
      <c r="M930" s="349">
        <v>0</v>
      </c>
    </row>
    <row r="931" spans="1:13" x14ac:dyDescent="0.2">
      <c r="A931" s="700" t="s">
        <v>2072</v>
      </c>
      <c r="B931" s="612"/>
      <c r="C931" s="612"/>
      <c r="D931" s="612"/>
      <c r="E931" s="612"/>
      <c r="F931" s="612"/>
      <c r="G931" s="612"/>
      <c r="H931" s="612"/>
      <c r="I931" s="612"/>
      <c r="J931" s="612"/>
      <c r="K931" s="612"/>
      <c r="L931" s="612"/>
      <c r="M931" s="667"/>
    </row>
    <row r="932" spans="1:13" x14ac:dyDescent="0.2">
      <c r="A932" s="350">
        <v>467</v>
      </c>
      <c r="B932" s="351">
        <v>43525</v>
      </c>
      <c r="C932" s="352" t="s">
        <v>1595</v>
      </c>
      <c r="D932" s="353" t="s">
        <v>2073</v>
      </c>
      <c r="E932" s="702">
        <v>1603.08</v>
      </c>
      <c r="F932" s="612"/>
      <c r="G932" s="612"/>
      <c r="H932" s="354">
        <v>0</v>
      </c>
      <c r="I932" s="354">
        <v>1603.08</v>
      </c>
      <c r="J932" s="702">
        <v>1603.08</v>
      </c>
      <c r="K932" s="612"/>
      <c r="L932" s="354">
        <v>0</v>
      </c>
      <c r="M932" s="355">
        <v>0</v>
      </c>
    </row>
    <row r="933" spans="1:13" x14ac:dyDescent="0.2">
      <c r="A933" s="703" t="s">
        <v>2074</v>
      </c>
      <c r="B933" s="612"/>
      <c r="C933" s="612"/>
      <c r="D933" s="612"/>
      <c r="E933" s="612"/>
      <c r="F933" s="612"/>
      <c r="G933" s="612"/>
      <c r="H933" s="612"/>
      <c r="I933" s="612"/>
      <c r="J933" s="612"/>
      <c r="K933" s="612"/>
      <c r="L933" s="612"/>
      <c r="M933" s="667"/>
    </row>
    <row r="934" spans="1:13" x14ac:dyDescent="0.2">
      <c r="A934" s="344">
        <v>468</v>
      </c>
      <c r="B934" s="345">
        <v>43525</v>
      </c>
      <c r="C934" s="346" t="s">
        <v>1595</v>
      </c>
      <c r="D934" s="347" t="s">
        <v>2075</v>
      </c>
      <c r="E934" s="704">
        <v>2388.6</v>
      </c>
      <c r="F934" s="612"/>
      <c r="G934" s="612"/>
      <c r="H934" s="348">
        <v>0</v>
      </c>
      <c r="I934" s="348">
        <v>2388.6</v>
      </c>
      <c r="J934" s="704">
        <v>2388.6</v>
      </c>
      <c r="K934" s="612"/>
      <c r="L934" s="348">
        <v>0</v>
      </c>
      <c r="M934" s="349">
        <v>0</v>
      </c>
    </row>
    <row r="935" spans="1:13" x14ac:dyDescent="0.2">
      <c r="A935" s="700" t="s">
        <v>2076</v>
      </c>
      <c r="B935" s="612"/>
      <c r="C935" s="612"/>
      <c r="D935" s="612"/>
      <c r="E935" s="612"/>
      <c r="F935" s="612"/>
      <c r="G935" s="612"/>
      <c r="H935" s="612"/>
      <c r="I935" s="612"/>
      <c r="J935" s="612"/>
      <c r="K935" s="612"/>
      <c r="L935" s="612"/>
      <c r="M935" s="667"/>
    </row>
    <row r="936" spans="1:13" x14ac:dyDescent="0.2">
      <c r="A936" s="350">
        <v>469</v>
      </c>
      <c r="B936" s="351">
        <v>43525</v>
      </c>
      <c r="C936" s="352" t="s">
        <v>1595</v>
      </c>
      <c r="D936" s="353" t="s">
        <v>2077</v>
      </c>
      <c r="E936" s="702">
        <v>1400</v>
      </c>
      <c r="F936" s="612"/>
      <c r="G936" s="612"/>
      <c r="H936" s="354">
        <v>0</v>
      </c>
      <c r="I936" s="354">
        <v>1400</v>
      </c>
      <c r="J936" s="702">
        <v>1400</v>
      </c>
      <c r="K936" s="612"/>
      <c r="L936" s="354">
        <v>0</v>
      </c>
      <c r="M936" s="355">
        <v>0</v>
      </c>
    </row>
    <row r="937" spans="1:13" x14ac:dyDescent="0.2">
      <c r="A937" s="703" t="s">
        <v>2078</v>
      </c>
      <c r="B937" s="612"/>
      <c r="C937" s="612"/>
      <c r="D937" s="612"/>
      <c r="E937" s="612"/>
      <c r="F937" s="612"/>
      <c r="G937" s="612"/>
      <c r="H937" s="612"/>
      <c r="I937" s="612"/>
      <c r="J937" s="612"/>
      <c r="K937" s="612"/>
      <c r="L937" s="612"/>
      <c r="M937" s="667"/>
    </row>
    <row r="938" spans="1:13" x14ac:dyDescent="0.2">
      <c r="A938" s="344">
        <v>470</v>
      </c>
      <c r="B938" s="345">
        <v>43525</v>
      </c>
      <c r="C938" s="346" t="s">
        <v>1595</v>
      </c>
      <c r="D938" s="347" t="s">
        <v>2079</v>
      </c>
      <c r="E938" s="704">
        <v>2400</v>
      </c>
      <c r="F938" s="612"/>
      <c r="G938" s="612"/>
      <c r="H938" s="348">
        <v>0</v>
      </c>
      <c r="I938" s="348">
        <v>2400</v>
      </c>
      <c r="J938" s="704">
        <v>2400</v>
      </c>
      <c r="K938" s="612"/>
      <c r="L938" s="348">
        <v>0</v>
      </c>
      <c r="M938" s="349">
        <v>0</v>
      </c>
    </row>
    <row r="939" spans="1:13" x14ac:dyDescent="0.2">
      <c r="A939" s="700" t="s">
        <v>2080</v>
      </c>
      <c r="B939" s="612"/>
      <c r="C939" s="612"/>
      <c r="D939" s="612"/>
      <c r="E939" s="612"/>
      <c r="F939" s="612"/>
      <c r="G939" s="612"/>
      <c r="H939" s="612"/>
      <c r="I939" s="612"/>
      <c r="J939" s="612"/>
      <c r="K939" s="612"/>
      <c r="L939" s="612"/>
      <c r="M939" s="667"/>
    </row>
    <row r="940" spans="1:13" x14ac:dyDescent="0.2">
      <c r="A940" s="350">
        <v>471</v>
      </c>
      <c r="B940" s="351">
        <v>43525</v>
      </c>
      <c r="C940" s="352" t="s">
        <v>1595</v>
      </c>
      <c r="D940" s="353" t="s">
        <v>2081</v>
      </c>
      <c r="E940" s="702">
        <v>1611.92</v>
      </c>
      <c r="F940" s="612"/>
      <c r="G940" s="612"/>
      <c r="H940" s="354">
        <v>0</v>
      </c>
      <c r="I940" s="354">
        <v>1611.92</v>
      </c>
      <c r="J940" s="702">
        <v>1611.92</v>
      </c>
      <c r="K940" s="612"/>
      <c r="L940" s="354">
        <v>0</v>
      </c>
      <c r="M940" s="355">
        <v>0</v>
      </c>
    </row>
    <row r="941" spans="1:13" x14ac:dyDescent="0.2">
      <c r="A941" s="703" t="s">
        <v>2082</v>
      </c>
      <c r="B941" s="612"/>
      <c r="C941" s="612"/>
      <c r="D941" s="612"/>
      <c r="E941" s="612"/>
      <c r="F941" s="612"/>
      <c r="G941" s="612"/>
      <c r="H941" s="612"/>
      <c r="I941" s="612"/>
      <c r="J941" s="612"/>
      <c r="K941" s="612"/>
      <c r="L941" s="612"/>
      <c r="M941" s="667"/>
    </row>
    <row r="942" spans="1:13" x14ac:dyDescent="0.2">
      <c r="A942" s="344">
        <v>472</v>
      </c>
      <c r="B942" s="345">
        <v>43525</v>
      </c>
      <c r="C942" s="346" t="s">
        <v>1595</v>
      </c>
      <c r="D942" s="347" t="s">
        <v>2083</v>
      </c>
      <c r="E942" s="704">
        <v>1200</v>
      </c>
      <c r="F942" s="612"/>
      <c r="G942" s="612"/>
      <c r="H942" s="348">
        <v>0</v>
      </c>
      <c r="I942" s="348">
        <v>1200</v>
      </c>
      <c r="J942" s="704">
        <v>1200</v>
      </c>
      <c r="K942" s="612"/>
      <c r="L942" s="348">
        <v>0</v>
      </c>
      <c r="M942" s="349">
        <v>0</v>
      </c>
    </row>
    <row r="943" spans="1:13" x14ac:dyDescent="0.2">
      <c r="A943" s="700" t="s">
        <v>2084</v>
      </c>
      <c r="B943" s="612"/>
      <c r="C943" s="612"/>
      <c r="D943" s="612"/>
      <c r="E943" s="612"/>
      <c r="F943" s="612"/>
      <c r="G943" s="612"/>
      <c r="H943" s="612"/>
      <c r="I943" s="612"/>
      <c r="J943" s="612"/>
      <c r="K943" s="612"/>
      <c r="L943" s="612"/>
      <c r="M943" s="667"/>
    </row>
    <row r="944" spans="1:13" x14ac:dyDescent="0.2">
      <c r="A944" s="350">
        <v>473</v>
      </c>
      <c r="B944" s="351">
        <v>43525</v>
      </c>
      <c r="C944" s="352" t="s">
        <v>1586</v>
      </c>
      <c r="D944" s="353" t="s">
        <v>1692</v>
      </c>
      <c r="E944" s="702">
        <v>20120</v>
      </c>
      <c r="F944" s="612"/>
      <c r="G944" s="612"/>
      <c r="H944" s="354">
        <v>0</v>
      </c>
      <c r="I944" s="354">
        <v>20120</v>
      </c>
      <c r="J944" s="702">
        <v>20120</v>
      </c>
      <c r="K944" s="612"/>
      <c r="L944" s="354">
        <v>0</v>
      </c>
      <c r="M944" s="355">
        <v>0</v>
      </c>
    </row>
    <row r="945" spans="1:13" x14ac:dyDescent="0.2">
      <c r="A945" s="703" t="s">
        <v>2085</v>
      </c>
      <c r="B945" s="612"/>
      <c r="C945" s="612"/>
      <c r="D945" s="612"/>
      <c r="E945" s="612"/>
      <c r="F945" s="612"/>
      <c r="G945" s="612"/>
      <c r="H945" s="612"/>
      <c r="I945" s="612"/>
      <c r="J945" s="612"/>
      <c r="K945" s="612"/>
      <c r="L945" s="612"/>
      <c r="M945" s="667"/>
    </row>
    <row r="946" spans="1:13" x14ac:dyDescent="0.2">
      <c r="A946" s="344">
        <v>474</v>
      </c>
      <c r="B946" s="345">
        <v>43525</v>
      </c>
      <c r="C946" s="346" t="s">
        <v>2086</v>
      </c>
      <c r="D946" s="347" t="s">
        <v>2087</v>
      </c>
      <c r="E946" s="704">
        <v>1552.5</v>
      </c>
      <c r="F946" s="612"/>
      <c r="G946" s="612"/>
      <c r="H946" s="348">
        <v>0</v>
      </c>
      <c r="I946" s="348">
        <v>0</v>
      </c>
      <c r="J946" s="704">
        <v>0</v>
      </c>
      <c r="K946" s="612"/>
      <c r="L946" s="348">
        <v>0</v>
      </c>
      <c r="M946" s="349">
        <v>1552.5</v>
      </c>
    </row>
    <row r="947" spans="1:13" x14ac:dyDescent="0.2">
      <c r="A947" s="700" t="s">
        <v>2088</v>
      </c>
      <c r="B947" s="612"/>
      <c r="C947" s="612"/>
      <c r="D947" s="612"/>
      <c r="E947" s="612"/>
      <c r="F947" s="612"/>
      <c r="G947" s="612"/>
      <c r="H947" s="612"/>
      <c r="I947" s="612"/>
      <c r="J947" s="612"/>
      <c r="K947" s="612"/>
      <c r="L947" s="612"/>
      <c r="M947" s="667"/>
    </row>
    <row r="948" spans="1:13" x14ac:dyDescent="0.2">
      <c r="A948" s="350">
        <v>475</v>
      </c>
      <c r="B948" s="351">
        <v>43532</v>
      </c>
      <c r="C948" s="352" t="s">
        <v>1539</v>
      </c>
      <c r="D948" s="353" t="s">
        <v>1790</v>
      </c>
      <c r="E948" s="702">
        <v>5505.62</v>
      </c>
      <c r="F948" s="612"/>
      <c r="G948" s="612"/>
      <c r="H948" s="354">
        <v>0</v>
      </c>
      <c r="I948" s="354">
        <v>5505.62</v>
      </c>
      <c r="J948" s="702">
        <v>5505.62</v>
      </c>
      <c r="K948" s="612"/>
      <c r="L948" s="354">
        <v>0</v>
      </c>
      <c r="M948" s="355">
        <v>0</v>
      </c>
    </row>
    <row r="949" spans="1:13" x14ac:dyDescent="0.2">
      <c r="A949" s="703" t="s">
        <v>2089</v>
      </c>
      <c r="B949" s="612"/>
      <c r="C949" s="612"/>
      <c r="D949" s="612"/>
      <c r="E949" s="612"/>
      <c r="F949" s="612"/>
      <c r="G949" s="612"/>
      <c r="H949" s="612"/>
      <c r="I949" s="612"/>
      <c r="J949" s="612"/>
      <c r="K949" s="612"/>
      <c r="L949" s="612"/>
      <c r="M949" s="667"/>
    </row>
    <row r="950" spans="1:13" x14ac:dyDescent="0.2">
      <c r="A950" s="344">
        <v>476</v>
      </c>
      <c r="B950" s="345">
        <v>43532</v>
      </c>
      <c r="C950" s="346" t="s">
        <v>1539</v>
      </c>
      <c r="D950" s="347" t="s">
        <v>1993</v>
      </c>
      <c r="E950" s="704">
        <v>1374</v>
      </c>
      <c r="F950" s="612"/>
      <c r="G950" s="612"/>
      <c r="H950" s="348">
        <v>0</v>
      </c>
      <c r="I950" s="348">
        <v>1374</v>
      </c>
      <c r="J950" s="704">
        <v>1374</v>
      </c>
      <c r="K950" s="612"/>
      <c r="L950" s="348">
        <v>0</v>
      </c>
      <c r="M950" s="349">
        <v>0</v>
      </c>
    </row>
    <row r="951" spans="1:13" x14ac:dyDescent="0.2">
      <c r="A951" s="700" t="s">
        <v>2090</v>
      </c>
      <c r="B951" s="612"/>
      <c r="C951" s="612"/>
      <c r="D951" s="612"/>
      <c r="E951" s="612"/>
      <c r="F951" s="612"/>
      <c r="G951" s="612"/>
      <c r="H951" s="612"/>
      <c r="I951" s="612"/>
      <c r="J951" s="612"/>
      <c r="K951" s="612"/>
      <c r="L951" s="612"/>
      <c r="M951" s="667"/>
    </row>
    <row r="952" spans="1:13" x14ac:dyDescent="0.2">
      <c r="A952" s="350">
        <v>477</v>
      </c>
      <c r="B952" s="351">
        <v>43532</v>
      </c>
      <c r="C952" s="352" t="s">
        <v>1539</v>
      </c>
      <c r="D952" s="353" t="s">
        <v>1999</v>
      </c>
      <c r="E952" s="702">
        <v>1400</v>
      </c>
      <c r="F952" s="612"/>
      <c r="G952" s="612"/>
      <c r="H952" s="354">
        <v>0</v>
      </c>
      <c r="I952" s="354">
        <v>1400</v>
      </c>
      <c r="J952" s="702">
        <v>1400</v>
      </c>
      <c r="K952" s="612"/>
      <c r="L952" s="354">
        <v>0</v>
      </c>
      <c r="M952" s="355">
        <v>0</v>
      </c>
    </row>
    <row r="953" spans="1:13" x14ac:dyDescent="0.2">
      <c r="A953" s="703" t="s">
        <v>2091</v>
      </c>
      <c r="B953" s="612"/>
      <c r="C953" s="612"/>
      <c r="D953" s="612"/>
      <c r="E953" s="612"/>
      <c r="F953" s="612"/>
      <c r="G953" s="612"/>
      <c r="H953" s="612"/>
      <c r="I953" s="612"/>
      <c r="J953" s="612"/>
      <c r="K953" s="612"/>
      <c r="L953" s="612"/>
      <c r="M953" s="667"/>
    </row>
    <row r="954" spans="1:13" x14ac:dyDescent="0.2">
      <c r="A954" s="344">
        <v>478</v>
      </c>
      <c r="B954" s="345">
        <v>43532</v>
      </c>
      <c r="C954" s="346" t="s">
        <v>1539</v>
      </c>
      <c r="D954" s="347" t="s">
        <v>1692</v>
      </c>
      <c r="E954" s="704">
        <v>1902.3</v>
      </c>
      <c r="F954" s="612"/>
      <c r="G954" s="612"/>
      <c r="H954" s="348">
        <v>0</v>
      </c>
      <c r="I954" s="348">
        <v>1902.3</v>
      </c>
      <c r="J954" s="704">
        <v>1902.3</v>
      </c>
      <c r="K954" s="612"/>
      <c r="L954" s="348">
        <v>0</v>
      </c>
      <c r="M954" s="349">
        <v>0</v>
      </c>
    </row>
    <row r="955" spans="1:13" x14ac:dyDescent="0.2">
      <c r="A955" s="700" t="s">
        <v>2092</v>
      </c>
      <c r="B955" s="612"/>
      <c r="C955" s="612"/>
      <c r="D955" s="612"/>
      <c r="E955" s="612"/>
      <c r="F955" s="612"/>
      <c r="G955" s="612"/>
      <c r="H955" s="612"/>
      <c r="I955" s="612"/>
      <c r="J955" s="612"/>
      <c r="K955" s="612"/>
      <c r="L955" s="612"/>
      <c r="M955" s="667"/>
    </row>
    <row r="956" spans="1:13" x14ac:dyDescent="0.2">
      <c r="A956" s="350">
        <v>479</v>
      </c>
      <c r="B956" s="351">
        <v>43532</v>
      </c>
      <c r="C956" s="352" t="s">
        <v>1539</v>
      </c>
      <c r="D956" s="353" t="s">
        <v>1540</v>
      </c>
      <c r="E956" s="702">
        <v>1682</v>
      </c>
      <c r="F956" s="612"/>
      <c r="G956" s="612"/>
      <c r="H956" s="354">
        <v>0</v>
      </c>
      <c r="I956" s="354">
        <v>1682</v>
      </c>
      <c r="J956" s="702">
        <v>1682</v>
      </c>
      <c r="K956" s="612"/>
      <c r="L956" s="354">
        <v>0</v>
      </c>
      <c r="M956" s="355">
        <v>0</v>
      </c>
    </row>
    <row r="957" spans="1:13" x14ac:dyDescent="0.2">
      <c r="A957" s="703" t="s">
        <v>2093</v>
      </c>
      <c r="B957" s="612"/>
      <c r="C957" s="612"/>
      <c r="D957" s="612"/>
      <c r="E957" s="612"/>
      <c r="F957" s="612"/>
      <c r="G957" s="612"/>
      <c r="H957" s="612"/>
      <c r="I957" s="612"/>
      <c r="J957" s="612"/>
      <c r="K957" s="612"/>
      <c r="L957" s="612"/>
      <c r="M957" s="667"/>
    </row>
    <row r="958" spans="1:13" x14ac:dyDescent="0.2">
      <c r="A958" s="344">
        <v>480</v>
      </c>
      <c r="B958" s="345">
        <v>43532</v>
      </c>
      <c r="C958" s="346" t="s">
        <v>1539</v>
      </c>
      <c r="D958" s="347" t="s">
        <v>1693</v>
      </c>
      <c r="E958" s="704">
        <v>1917</v>
      </c>
      <c r="F958" s="612"/>
      <c r="G958" s="612"/>
      <c r="H958" s="348">
        <v>0</v>
      </c>
      <c r="I958" s="348">
        <v>1917</v>
      </c>
      <c r="J958" s="704">
        <v>1917</v>
      </c>
      <c r="K958" s="612"/>
      <c r="L958" s="348">
        <v>0</v>
      </c>
      <c r="M958" s="349">
        <v>0</v>
      </c>
    </row>
    <row r="959" spans="1:13" x14ac:dyDescent="0.2">
      <c r="A959" s="700" t="s">
        <v>2094</v>
      </c>
      <c r="B959" s="612"/>
      <c r="C959" s="612"/>
      <c r="D959" s="612"/>
      <c r="E959" s="612"/>
      <c r="F959" s="612"/>
      <c r="G959" s="612"/>
      <c r="H959" s="612"/>
      <c r="I959" s="612"/>
      <c r="J959" s="612"/>
      <c r="K959" s="612"/>
      <c r="L959" s="612"/>
      <c r="M959" s="667"/>
    </row>
    <row r="960" spans="1:13" x14ac:dyDescent="0.2">
      <c r="A960" s="350">
        <v>481</v>
      </c>
      <c r="B960" s="351">
        <v>43532</v>
      </c>
      <c r="C960" s="352" t="s">
        <v>1539</v>
      </c>
      <c r="D960" s="353" t="s">
        <v>1546</v>
      </c>
      <c r="E960" s="702">
        <v>243.3</v>
      </c>
      <c r="F960" s="612"/>
      <c r="G960" s="612"/>
      <c r="H960" s="354">
        <v>0</v>
      </c>
      <c r="I960" s="354">
        <v>243.3</v>
      </c>
      <c r="J960" s="702">
        <v>243.3</v>
      </c>
      <c r="K960" s="612"/>
      <c r="L960" s="354">
        <v>0</v>
      </c>
      <c r="M960" s="355">
        <v>0</v>
      </c>
    </row>
    <row r="961" spans="1:13" x14ac:dyDescent="0.2">
      <c r="A961" s="703" t="s">
        <v>2095</v>
      </c>
      <c r="B961" s="612"/>
      <c r="C961" s="612"/>
      <c r="D961" s="612"/>
      <c r="E961" s="612"/>
      <c r="F961" s="612"/>
      <c r="G961" s="612"/>
      <c r="H961" s="612"/>
      <c r="I961" s="612"/>
      <c r="J961" s="612"/>
      <c r="K961" s="612"/>
      <c r="L961" s="612"/>
      <c r="M961" s="667"/>
    </row>
    <row r="962" spans="1:13" x14ac:dyDescent="0.2">
      <c r="A962" s="344">
        <v>482</v>
      </c>
      <c r="B962" s="345">
        <v>43532</v>
      </c>
      <c r="C962" s="346" t="s">
        <v>1539</v>
      </c>
      <c r="D962" s="347" t="s">
        <v>2096</v>
      </c>
      <c r="E962" s="704">
        <v>0</v>
      </c>
      <c r="F962" s="612"/>
      <c r="G962" s="612"/>
      <c r="H962" s="348">
        <v>522</v>
      </c>
      <c r="I962" s="348">
        <v>0</v>
      </c>
      <c r="J962" s="704">
        <v>0</v>
      </c>
      <c r="K962" s="612"/>
      <c r="L962" s="348">
        <v>0</v>
      </c>
      <c r="M962" s="349">
        <v>0</v>
      </c>
    </row>
    <row r="963" spans="1:13" x14ac:dyDescent="0.2">
      <c r="A963" s="700" t="s">
        <v>2097</v>
      </c>
      <c r="B963" s="612"/>
      <c r="C963" s="612"/>
      <c r="D963" s="612"/>
      <c r="E963" s="612"/>
      <c r="F963" s="612"/>
      <c r="G963" s="612"/>
      <c r="H963" s="612"/>
      <c r="I963" s="612"/>
      <c r="J963" s="612"/>
      <c r="K963" s="612"/>
      <c r="L963" s="612"/>
      <c r="M963" s="667"/>
    </row>
    <row r="964" spans="1:13" x14ac:dyDescent="0.2">
      <c r="A964" s="350">
        <v>483</v>
      </c>
      <c r="B964" s="351">
        <v>43532</v>
      </c>
      <c r="C964" s="352" t="s">
        <v>1539</v>
      </c>
      <c r="D964" s="353" t="s">
        <v>1792</v>
      </c>
      <c r="E964" s="702">
        <v>1463.4</v>
      </c>
      <c r="F964" s="612"/>
      <c r="G964" s="612"/>
      <c r="H964" s="354">
        <v>0</v>
      </c>
      <c r="I964" s="354">
        <v>1463.4</v>
      </c>
      <c r="J964" s="702">
        <v>1463.4</v>
      </c>
      <c r="K964" s="612"/>
      <c r="L964" s="354">
        <v>0</v>
      </c>
      <c r="M964" s="355">
        <v>0</v>
      </c>
    </row>
    <row r="965" spans="1:13" x14ac:dyDescent="0.2">
      <c r="A965" s="703" t="s">
        <v>2098</v>
      </c>
      <c r="B965" s="612"/>
      <c r="C965" s="612"/>
      <c r="D965" s="612"/>
      <c r="E965" s="612"/>
      <c r="F965" s="612"/>
      <c r="G965" s="612"/>
      <c r="H965" s="612"/>
      <c r="I965" s="612"/>
      <c r="J965" s="612"/>
      <c r="K965" s="612"/>
      <c r="L965" s="612"/>
      <c r="M965" s="667"/>
    </row>
    <row r="966" spans="1:13" x14ac:dyDescent="0.2">
      <c r="A966" s="344">
        <v>484</v>
      </c>
      <c r="B966" s="345">
        <v>43535</v>
      </c>
      <c r="C966" s="346" t="s">
        <v>1595</v>
      </c>
      <c r="D966" s="347" t="s">
        <v>2099</v>
      </c>
      <c r="E966" s="704">
        <v>19000</v>
      </c>
      <c r="F966" s="612"/>
      <c r="G966" s="612"/>
      <c r="H966" s="348">
        <v>0</v>
      </c>
      <c r="I966" s="348">
        <v>17100</v>
      </c>
      <c r="J966" s="704">
        <v>17100</v>
      </c>
      <c r="K966" s="612"/>
      <c r="L966" s="348">
        <v>0</v>
      </c>
      <c r="M966" s="349">
        <v>1900</v>
      </c>
    </row>
    <row r="967" spans="1:13" x14ac:dyDescent="0.2">
      <c r="A967" s="700" t="s">
        <v>2100</v>
      </c>
      <c r="B967" s="612"/>
      <c r="C967" s="612"/>
      <c r="D967" s="612"/>
      <c r="E967" s="612"/>
      <c r="F967" s="612"/>
      <c r="G967" s="612"/>
      <c r="H967" s="612"/>
      <c r="I967" s="612"/>
      <c r="J967" s="612"/>
      <c r="K967" s="612"/>
      <c r="L967" s="612"/>
      <c r="M967" s="667"/>
    </row>
    <row r="968" spans="1:13" x14ac:dyDescent="0.2">
      <c r="A968" s="350">
        <v>485</v>
      </c>
      <c r="B968" s="351">
        <v>43536</v>
      </c>
      <c r="C968" s="352" t="s">
        <v>1495</v>
      </c>
      <c r="D968" s="353" t="s">
        <v>2101</v>
      </c>
      <c r="E968" s="702">
        <v>30</v>
      </c>
      <c r="F968" s="612"/>
      <c r="G968" s="612"/>
      <c r="H968" s="354">
        <v>0</v>
      </c>
      <c r="I968" s="354">
        <v>30</v>
      </c>
      <c r="J968" s="702">
        <v>30</v>
      </c>
      <c r="K968" s="612"/>
      <c r="L968" s="354">
        <v>0</v>
      </c>
      <c r="M968" s="355">
        <v>0</v>
      </c>
    </row>
    <row r="969" spans="1:13" x14ac:dyDescent="0.2">
      <c r="A969" s="703" t="s">
        <v>2102</v>
      </c>
      <c r="B969" s="612"/>
      <c r="C969" s="612"/>
      <c r="D969" s="612"/>
      <c r="E969" s="612"/>
      <c r="F969" s="612"/>
      <c r="G969" s="612"/>
      <c r="H969" s="612"/>
      <c r="I969" s="612"/>
      <c r="J969" s="612"/>
      <c r="K969" s="612"/>
      <c r="L969" s="612"/>
      <c r="M969" s="667"/>
    </row>
    <row r="970" spans="1:13" x14ac:dyDescent="0.2">
      <c r="A970" s="344">
        <v>486</v>
      </c>
      <c r="B970" s="345">
        <v>43537</v>
      </c>
      <c r="C970" s="346" t="s">
        <v>1595</v>
      </c>
      <c r="D970" s="347" t="s">
        <v>1620</v>
      </c>
      <c r="E970" s="704">
        <v>18690</v>
      </c>
      <c r="F970" s="612"/>
      <c r="G970" s="612"/>
      <c r="H970" s="348">
        <v>0</v>
      </c>
      <c r="I970" s="348">
        <v>18690</v>
      </c>
      <c r="J970" s="704">
        <v>18690</v>
      </c>
      <c r="K970" s="612"/>
      <c r="L970" s="348">
        <v>0</v>
      </c>
      <c r="M970" s="349">
        <v>0</v>
      </c>
    </row>
    <row r="971" spans="1:13" x14ac:dyDescent="0.2">
      <c r="A971" s="700" t="s">
        <v>2103</v>
      </c>
      <c r="B971" s="612"/>
      <c r="C971" s="612"/>
      <c r="D971" s="612"/>
      <c r="E971" s="612"/>
      <c r="F971" s="612"/>
      <c r="G971" s="612"/>
      <c r="H971" s="612"/>
      <c r="I971" s="612"/>
      <c r="J971" s="612"/>
      <c r="K971" s="612"/>
      <c r="L971" s="612"/>
      <c r="M971" s="667"/>
    </row>
    <row r="972" spans="1:13" x14ac:dyDescent="0.2">
      <c r="A972" s="350">
        <v>487</v>
      </c>
      <c r="B972" s="351">
        <v>43538</v>
      </c>
      <c r="C972" s="352" t="s">
        <v>2104</v>
      </c>
      <c r="D972" s="353" t="s">
        <v>2105</v>
      </c>
      <c r="E972" s="702">
        <v>3501.2</v>
      </c>
      <c r="F972" s="612"/>
      <c r="G972" s="612"/>
      <c r="H972" s="354">
        <v>0</v>
      </c>
      <c r="I972" s="354">
        <v>3501.2</v>
      </c>
      <c r="J972" s="702">
        <v>3501.2</v>
      </c>
      <c r="K972" s="612"/>
      <c r="L972" s="354">
        <v>0</v>
      </c>
      <c r="M972" s="355">
        <v>0</v>
      </c>
    </row>
    <row r="973" spans="1:13" x14ac:dyDescent="0.2">
      <c r="A973" s="703" t="s">
        <v>2106</v>
      </c>
      <c r="B973" s="612"/>
      <c r="C973" s="612"/>
      <c r="D973" s="612"/>
      <c r="E973" s="612"/>
      <c r="F973" s="612"/>
      <c r="G973" s="612"/>
      <c r="H973" s="612"/>
      <c r="I973" s="612"/>
      <c r="J973" s="612"/>
      <c r="K973" s="612"/>
      <c r="L973" s="612"/>
      <c r="M973" s="667"/>
    </row>
    <row r="974" spans="1:13" x14ac:dyDescent="0.2">
      <c r="A974" s="344">
        <v>488</v>
      </c>
      <c r="B974" s="345">
        <v>43542</v>
      </c>
      <c r="C974" s="346" t="s">
        <v>2036</v>
      </c>
      <c r="D974" s="347" t="s">
        <v>2107</v>
      </c>
      <c r="E974" s="704">
        <v>1650</v>
      </c>
      <c r="F974" s="612"/>
      <c r="G974" s="612"/>
      <c r="H974" s="348">
        <v>0</v>
      </c>
      <c r="I974" s="348">
        <v>1650</v>
      </c>
      <c r="J974" s="704">
        <v>1650</v>
      </c>
      <c r="K974" s="612"/>
      <c r="L974" s="348">
        <v>0</v>
      </c>
      <c r="M974" s="349">
        <v>0</v>
      </c>
    </row>
    <row r="975" spans="1:13" x14ac:dyDescent="0.2">
      <c r="A975" s="700" t="s">
        <v>2108</v>
      </c>
      <c r="B975" s="612"/>
      <c r="C975" s="612"/>
      <c r="D975" s="612"/>
      <c r="E975" s="612"/>
      <c r="F975" s="612"/>
      <c r="G975" s="612"/>
      <c r="H975" s="612"/>
      <c r="I975" s="612"/>
      <c r="J975" s="612"/>
      <c r="K975" s="612"/>
      <c r="L975" s="612"/>
      <c r="M975" s="667"/>
    </row>
    <row r="976" spans="1:13" x14ac:dyDescent="0.2">
      <c r="A976" s="350">
        <v>489</v>
      </c>
      <c r="B976" s="351">
        <v>43542</v>
      </c>
      <c r="C976" s="352" t="s">
        <v>1882</v>
      </c>
      <c r="D976" s="353" t="s">
        <v>1832</v>
      </c>
      <c r="E976" s="702">
        <v>54897.52</v>
      </c>
      <c r="F976" s="612"/>
      <c r="G976" s="612"/>
      <c r="H976" s="354">
        <v>0</v>
      </c>
      <c r="I976" s="354">
        <v>54897.52</v>
      </c>
      <c r="J976" s="702">
        <v>54897.52</v>
      </c>
      <c r="K976" s="612"/>
      <c r="L976" s="354">
        <v>0</v>
      </c>
      <c r="M976" s="355">
        <v>0</v>
      </c>
    </row>
    <row r="977" spans="1:13" x14ac:dyDescent="0.2">
      <c r="A977" s="703" t="s">
        <v>2109</v>
      </c>
      <c r="B977" s="612"/>
      <c r="C977" s="612"/>
      <c r="D977" s="612"/>
      <c r="E977" s="612"/>
      <c r="F977" s="612"/>
      <c r="G977" s="612"/>
      <c r="H977" s="612"/>
      <c r="I977" s="612"/>
      <c r="J977" s="612"/>
      <c r="K977" s="612"/>
      <c r="L977" s="612"/>
      <c r="M977" s="667"/>
    </row>
    <row r="978" spans="1:13" x14ac:dyDescent="0.2">
      <c r="A978" s="344">
        <v>490</v>
      </c>
      <c r="B978" s="345">
        <v>43542</v>
      </c>
      <c r="C978" s="346" t="s">
        <v>1563</v>
      </c>
      <c r="D978" s="347" t="s">
        <v>2110</v>
      </c>
      <c r="E978" s="704">
        <v>7037</v>
      </c>
      <c r="F978" s="612"/>
      <c r="G978" s="612"/>
      <c r="H978" s="348">
        <v>0</v>
      </c>
      <c r="I978" s="348">
        <v>7037</v>
      </c>
      <c r="J978" s="704">
        <v>7037</v>
      </c>
      <c r="K978" s="612"/>
      <c r="L978" s="348">
        <v>0</v>
      </c>
      <c r="M978" s="349">
        <v>0</v>
      </c>
    </row>
    <row r="979" spans="1:13" x14ac:dyDescent="0.2">
      <c r="A979" s="700" t="s">
        <v>2111</v>
      </c>
      <c r="B979" s="612"/>
      <c r="C979" s="612"/>
      <c r="D979" s="612"/>
      <c r="E979" s="612"/>
      <c r="F979" s="612"/>
      <c r="G979" s="612"/>
      <c r="H979" s="612"/>
      <c r="I979" s="612"/>
      <c r="J979" s="612"/>
      <c r="K979" s="612"/>
      <c r="L979" s="612"/>
      <c r="M979" s="667"/>
    </row>
    <row r="980" spans="1:13" x14ac:dyDescent="0.2">
      <c r="A980" s="350">
        <v>491</v>
      </c>
      <c r="B980" s="351">
        <v>43542</v>
      </c>
      <c r="C980" s="352" t="s">
        <v>1574</v>
      </c>
      <c r="D980" s="353" t="s">
        <v>2112</v>
      </c>
      <c r="E980" s="702">
        <v>3801</v>
      </c>
      <c r="F980" s="612"/>
      <c r="G980" s="612"/>
      <c r="H980" s="354">
        <v>0</v>
      </c>
      <c r="I980" s="354">
        <v>3801</v>
      </c>
      <c r="J980" s="702">
        <v>3801</v>
      </c>
      <c r="K980" s="612"/>
      <c r="L980" s="354">
        <v>0</v>
      </c>
      <c r="M980" s="355">
        <v>0</v>
      </c>
    </row>
    <row r="981" spans="1:13" x14ac:dyDescent="0.2">
      <c r="A981" s="703" t="s">
        <v>2113</v>
      </c>
      <c r="B981" s="612"/>
      <c r="C981" s="612"/>
      <c r="D981" s="612"/>
      <c r="E981" s="612"/>
      <c r="F981" s="612"/>
      <c r="G981" s="612"/>
      <c r="H981" s="612"/>
      <c r="I981" s="612"/>
      <c r="J981" s="612"/>
      <c r="K981" s="612"/>
      <c r="L981" s="612"/>
      <c r="M981" s="667"/>
    </row>
    <row r="982" spans="1:13" x14ac:dyDescent="0.2">
      <c r="A982" s="344">
        <v>492</v>
      </c>
      <c r="B982" s="345">
        <v>43542</v>
      </c>
      <c r="C982" s="346" t="s">
        <v>1574</v>
      </c>
      <c r="D982" s="347" t="s">
        <v>2114</v>
      </c>
      <c r="E982" s="704">
        <v>2496</v>
      </c>
      <c r="F982" s="612"/>
      <c r="G982" s="612"/>
      <c r="H982" s="348">
        <v>0</v>
      </c>
      <c r="I982" s="348">
        <v>2496</v>
      </c>
      <c r="J982" s="704">
        <v>2496</v>
      </c>
      <c r="K982" s="612"/>
      <c r="L982" s="348">
        <v>0</v>
      </c>
      <c r="M982" s="349">
        <v>0</v>
      </c>
    </row>
    <row r="983" spans="1:13" x14ac:dyDescent="0.2">
      <c r="A983" s="700" t="s">
        <v>2115</v>
      </c>
      <c r="B983" s="612"/>
      <c r="C983" s="612"/>
      <c r="D983" s="612"/>
      <c r="E983" s="612"/>
      <c r="F983" s="612"/>
      <c r="G983" s="612"/>
      <c r="H983" s="612"/>
      <c r="I983" s="612"/>
      <c r="J983" s="612"/>
      <c r="K983" s="612"/>
      <c r="L983" s="612"/>
      <c r="M983" s="667"/>
    </row>
    <row r="984" spans="1:13" x14ac:dyDescent="0.2">
      <c r="A984" s="350">
        <v>493</v>
      </c>
      <c r="B984" s="351">
        <v>43542</v>
      </c>
      <c r="C984" s="352" t="s">
        <v>1574</v>
      </c>
      <c r="D984" s="353" t="s">
        <v>2116</v>
      </c>
      <c r="E984" s="702">
        <v>3174.1</v>
      </c>
      <c r="F984" s="612"/>
      <c r="G984" s="612"/>
      <c r="H984" s="354">
        <v>13844.9</v>
      </c>
      <c r="I984" s="354">
        <v>3174.1</v>
      </c>
      <c r="J984" s="702">
        <v>3174.1</v>
      </c>
      <c r="K984" s="612"/>
      <c r="L984" s="354">
        <v>0</v>
      </c>
      <c r="M984" s="355">
        <v>0</v>
      </c>
    </row>
    <row r="985" spans="1:13" x14ac:dyDescent="0.2">
      <c r="A985" s="703" t="s">
        <v>2117</v>
      </c>
      <c r="B985" s="612"/>
      <c r="C985" s="612"/>
      <c r="D985" s="612"/>
      <c r="E985" s="612"/>
      <c r="F985" s="612"/>
      <c r="G985" s="612"/>
      <c r="H985" s="612"/>
      <c r="I985" s="612"/>
      <c r="J985" s="612"/>
      <c r="K985" s="612"/>
      <c r="L985" s="612"/>
      <c r="M985" s="667"/>
    </row>
    <row r="986" spans="1:13" x14ac:dyDescent="0.2">
      <c r="A986" s="344">
        <v>494</v>
      </c>
      <c r="B986" s="345">
        <v>43542</v>
      </c>
      <c r="C986" s="346" t="s">
        <v>2001</v>
      </c>
      <c r="D986" s="347" t="s">
        <v>1558</v>
      </c>
      <c r="E986" s="704">
        <v>32000</v>
      </c>
      <c r="F986" s="612"/>
      <c r="G986" s="612"/>
      <c r="H986" s="348">
        <v>0</v>
      </c>
      <c r="I986" s="348">
        <v>32000</v>
      </c>
      <c r="J986" s="704">
        <v>32000</v>
      </c>
      <c r="K986" s="612"/>
      <c r="L986" s="348">
        <v>0</v>
      </c>
      <c r="M986" s="349">
        <v>0</v>
      </c>
    </row>
    <row r="987" spans="1:13" x14ac:dyDescent="0.2">
      <c r="A987" s="700" t="s">
        <v>2118</v>
      </c>
      <c r="B987" s="612"/>
      <c r="C987" s="612"/>
      <c r="D987" s="612"/>
      <c r="E987" s="612"/>
      <c r="F987" s="612"/>
      <c r="G987" s="612"/>
      <c r="H987" s="612"/>
      <c r="I987" s="612"/>
      <c r="J987" s="612"/>
      <c r="K987" s="612"/>
      <c r="L987" s="612"/>
      <c r="M987" s="667"/>
    </row>
    <row r="988" spans="1:13" x14ac:dyDescent="0.2">
      <c r="A988" s="350">
        <v>495</v>
      </c>
      <c r="B988" s="351">
        <v>43542</v>
      </c>
      <c r="C988" s="352" t="s">
        <v>2001</v>
      </c>
      <c r="D988" s="353" t="s">
        <v>2119</v>
      </c>
      <c r="E988" s="702">
        <v>6600</v>
      </c>
      <c r="F988" s="612"/>
      <c r="G988" s="612"/>
      <c r="H988" s="354">
        <v>0</v>
      </c>
      <c r="I988" s="354">
        <v>6600</v>
      </c>
      <c r="J988" s="702">
        <v>6600</v>
      </c>
      <c r="K988" s="612"/>
      <c r="L988" s="354">
        <v>0</v>
      </c>
      <c r="M988" s="355">
        <v>0</v>
      </c>
    </row>
    <row r="989" spans="1:13" x14ac:dyDescent="0.2">
      <c r="A989" s="703" t="s">
        <v>2120</v>
      </c>
      <c r="B989" s="612"/>
      <c r="C989" s="612"/>
      <c r="D989" s="612"/>
      <c r="E989" s="612"/>
      <c r="F989" s="612"/>
      <c r="G989" s="612"/>
      <c r="H989" s="612"/>
      <c r="I989" s="612"/>
      <c r="J989" s="612"/>
      <c r="K989" s="612"/>
      <c r="L989" s="612"/>
      <c r="M989" s="667"/>
    </row>
    <row r="990" spans="1:13" x14ac:dyDescent="0.2">
      <c r="A990" s="344">
        <v>496</v>
      </c>
      <c r="B990" s="345">
        <v>43542</v>
      </c>
      <c r="C990" s="346" t="s">
        <v>2121</v>
      </c>
      <c r="D990" s="347" t="s">
        <v>2122</v>
      </c>
      <c r="E990" s="704">
        <v>3750.7</v>
      </c>
      <c r="F990" s="612"/>
      <c r="G990" s="612"/>
      <c r="H990" s="348">
        <v>0</v>
      </c>
      <c r="I990" s="348">
        <v>3750.7</v>
      </c>
      <c r="J990" s="704">
        <v>3750.7</v>
      </c>
      <c r="K990" s="612"/>
      <c r="L990" s="348">
        <v>0</v>
      </c>
      <c r="M990" s="349">
        <v>0</v>
      </c>
    </row>
    <row r="991" spans="1:13" x14ac:dyDescent="0.2">
      <c r="A991" s="700" t="s">
        <v>2123</v>
      </c>
      <c r="B991" s="612"/>
      <c r="C991" s="612"/>
      <c r="D991" s="612"/>
      <c r="E991" s="612"/>
      <c r="F991" s="612"/>
      <c r="G991" s="612"/>
      <c r="H991" s="612"/>
      <c r="I991" s="612"/>
      <c r="J991" s="612"/>
      <c r="K991" s="612"/>
      <c r="L991" s="612"/>
      <c r="M991" s="667"/>
    </row>
    <row r="992" spans="1:13" x14ac:dyDescent="0.2">
      <c r="A992" s="350">
        <v>497</v>
      </c>
      <c r="B992" s="351">
        <v>43542</v>
      </c>
      <c r="C992" s="352" t="s">
        <v>2124</v>
      </c>
      <c r="D992" s="353" t="s">
        <v>2125</v>
      </c>
      <c r="E992" s="702">
        <v>27.33</v>
      </c>
      <c r="F992" s="612"/>
      <c r="G992" s="612"/>
      <c r="H992" s="354">
        <v>0</v>
      </c>
      <c r="I992" s="354">
        <v>27.33</v>
      </c>
      <c r="J992" s="702">
        <v>27.33</v>
      </c>
      <c r="K992" s="612"/>
      <c r="L992" s="354">
        <v>0</v>
      </c>
      <c r="M992" s="355">
        <v>0</v>
      </c>
    </row>
    <row r="993" spans="1:13" x14ac:dyDescent="0.2">
      <c r="A993" s="703" t="s">
        <v>2126</v>
      </c>
      <c r="B993" s="612"/>
      <c r="C993" s="612"/>
      <c r="D993" s="612"/>
      <c r="E993" s="612"/>
      <c r="F993" s="612"/>
      <c r="G993" s="612"/>
      <c r="H993" s="612"/>
      <c r="I993" s="612"/>
      <c r="J993" s="612"/>
      <c r="K993" s="612"/>
      <c r="L993" s="612"/>
      <c r="M993" s="667"/>
    </row>
    <row r="994" spans="1:13" x14ac:dyDescent="0.2">
      <c r="A994" s="344">
        <v>498</v>
      </c>
      <c r="B994" s="345">
        <v>43542</v>
      </c>
      <c r="C994" s="346" t="s">
        <v>2127</v>
      </c>
      <c r="D994" s="347" t="s">
        <v>1844</v>
      </c>
      <c r="E994" s="704">
        <v>1000</v>
      </c>
      <c r="F994" s="612"/>
      <c r="G994" s="612"/>
      <c r="H994" s="348">
        <v>0</v>
      </c>
      <c r="I994" s="348">
        <v>817.12</v>
      </c>
      <c r="J994" s="704">
        <v>817.12</v>
      </c>
      <c r="K994" s="612"/>
      <c r="L994" s="348">
        <v>0</v>
      </c>
      <c r="M994" s="349">
        <v>182.88</v>
      </c>
    </row>
    <row r="995" spans="1:13" x14ac:dyDescent="0.2">
      <c r="A995" s="700" t="s">
        <v>2128</v>
      </c>
      <c r="B995" s="612"/>
      <c r="C995" s="612"/>
      <c r="D995" s="612"/>
      <c r="E995" s="612"/>
      <c r="F995" s="612"/>
      <c r="G995" s="612"/>
      <c r="H995" s="612"/>
      <c r="I995" s="612"/>
      <c r="J995" s="612"/>
      <c r="K995" s="612"/>
      <c r="L995" s="612"/>
      <c r="M995" s="667"/>
    </row>
    <row r="996" spans="1:13" x14ac:dyDescent="0.2">
      <c r="A996" s="350">
        <v>499</v>
      </c>
      <c r="B996" s="351">
        <v>43542</v>
      </c>
      <c r="C996" s="352" t="s">
        <v>2127</v>
      </c>
      <c r="D996" s="353" t="s">
        <v>1844</v>
      </c>
      <c r="E996" s="702">
        <v>1600</v>
      </c>
      <c r="F996" s="612"/>
      <c r="G996" s="612"/>
      <c r="H996" s="354">
        <v>0</v>
      </c>
      <c r="I996" s="354">
        <v>769</v>
      </c>
      <c r="J996" s="702">
        <v>769</v>
      </c>
      <c r="K996" s="612"/>
      <c r="L996" s="354">
        <v>0</v>
      </c>
      <c r="M996" s="355">
        <v>831</v>
      </c>
    </row>
    <row r="997" spans="1:13" x14ac:dyDescent="0.2">
      <c r="A997" s="703" t="s">
        <v>2129</v>
      </c>
      <c r="B997" s="612"/>
      <c r="C997" s="612"/>
      <c r="D997" s="612"/>
      <c r="E997" s="612"/>
      <c r="F997" s="612"/>
      <c r="G997" s="612"/>
      <c r="H997" s="612"/>
      <c r="I997" s="612"/>
      <c r="J997" s="612"/>
      <c r="K997" s="612"/>
      <c r="L997" s="612"/>
      <c r="M997" s="667"/>
    </row>
    <row r="998" spans="1:13" x14ac:dyDescent="0.2">
      <c r="A998" s="344">
        <v>500</v>
      </c>
      <c r="B998" s="345">
        <v>43542</v>
      </c>
      <c r="C998" s="346" t="s">
        <v>2124</v>
      </c>
      <c r="D998" s="347" t="s">
        <v>2130</v>
      </c>
      <c r="E998" s="704">
        <v>27.33</v>
      </c>
      <c r="F998" s="612"/>
      <c r="G998" s="612"/>
      <c r="H998" s="348">
        <v>0</v>
      </c>
      <c r="I998" s="348">
        <v>27.33</v>
      </c>
      <c r="J998" s="704">
        <v>27.33</v>
      </c>
      <c r="K998" s="612"/>
      <c r="L998" s="348">
        <v>0</v>
      </c>
      <c r="M998" s="349">
        <v>0</v>
      </c>
    </row>
    <row r="999" spans="1:13" x14ac:dyDescent="0.2">
      <c r="A999" s="700" t="s">
        <v>2131</v>
      </c>
      <c r="B999" s="612"/>
      <c r="C999" s="612"/>
      <c r="D999" s="612"/>
      <c r="E999" s="612"/>
      <c r="F999" s="612"/>
      <c r="G999" s="612"/>
      <c r="H999" s="612"/>
      <c r="I999" s="612"/>
      <c r="J999" s="612"/>
      <c r="K999" s="612"/>
      <c r="L999" s="612"/>
      <c r="M999" s="667"/>
    </row>
    <row r="1000" spans="1:13" x14ac:dyDescent="0.2">
      <c r="A1000" s="350">
        <v>501</v>
      </c>
      <c r="B1000" s="351">
        <v>43542</v>
      </c>
      <c r="C1000" s="352" t="s">
        <v>2124</v>
      </c>
      <c r="D1000" s="353" t="s">
        <v>2132</v>
      </c>
      <c r="E1000" s="702">
        <v>27.34</v>
      </c>
      <c r="F1000" s="612"/>
      <c r="G1000" s="612"/>
      <c r="H1000" s="354">
        <v>0</v>
      </c>
      <c r="I1000" s="354">
        <v>27.34</v>
      </c>
      <c r="J1000" s="702">
        <v>27.34</v>
      </c>
      <c r="K1000" s="612"/>
      <c r="L1000" s="354">
        <v>0</v>
      </c>
      <c r="M1000" s="355">
        <v>0</v>
      </c>
    </row>
    <row r="1001" spans="1:13" x14ac:dyDescent="0.2">
      <c r="A1001" s="703" t="s">
        <v>2133</v>
      </c>
      <c r="B1001" s="612"/>
      <c r="C1001" s="612"/>
      <c r="D1001" s="612"/>
      <c r="E1001" s="612"/>
      <c r="F1001" s="612"/>
      <c r="G1001" s="612"/>
      <c r="H1001" s="612"/>
      <c r="I1001" s="612"/>
      <c r="J1001" s="612"/>
      <c r="K1001" s="612"/>
      <c r="L1001" s="612"/>
      <c r="M1001" s="667"/>
    </row>
    <row r="1002" spans="1:13" x14ac:dyDescent="0.2">
      <c r="A1002" s="344">
        <v>502</v>
      </c>
      <c r="B1002" s="345">
        <v>43542</v>
      </c>
      <c r="C1002" s="346" t="s">
        <v>1574</v>
      </c>
      <c r="D1002" s="347" t="s">
        <v>1710</v>
      </c>
      <c r="E1002" s="704">
        <v>1394.8</v>
      </c>
      <c r="F1002" s="612"/>
      <c r="G1002" s="612"/>
      <c r="H1002" s="348">
        <v>0</v>
      </c>
      <c r="I1002" s="348">
        <v>1394.8</v>
      </c>
      <c r="J1002" s="704">
        <v>1394.8</v>
      </c>
      <c r="K1002" s="612"/>
      <c r="L1002" s="348">
        <v>0</v>
      </c>
      <c r="M1002" s="349">
        <v>0</v>
      </c>
    </row>
    <row r="1003" spans="1:13" x14ac:dyDescent="0.2">
      <c r="A1003" s="700" t="s">
        <v>2134</v>
      </c>
      <c r="B1003" s="612"/>
      <c r="C1003" s="612"/>
      <c r="D1003" s="612"/>
      <c r="E1003" s="612"/>
      <c r="F1003" s="612"/>
      <c r="G1003" s="612"/>
      <c r="H1003" s="612"/>
      <c r="I1003" s="612"/>
      <c r="J1003" s="612"/>
      <c r="K1003" s="612"/>
      <c r="L1003" s="612"/>
      <c r="M1003" s="667"/>
    </row>
    <row r="1004" spans="1:13" x14ac:dyDescent="0.2">
      <c r="A1004" s="350">
        <v>503</v>
      </c>
      <c r="B1004" s="351">
        <v>43542</v>
      </c>
      <c r="C1004" s="352" t="s">
        <v>1539</v>
      </c>
      <c r="D1004" s="353" t="s">
        <v>2135</v>
      </c>
      <c r="E1004" s="702">
        <v>26400</v>
      </c>
      <c r="F1004" s="612"/>
      <c r="G1004" s="612"/>
      <c r="H1004" s="354">
        <v>0</v>
      </c>
      <c r="I1004" s="354">
        <v>26400</v>
      </c>
      <c r="J1004" s="702">
        <v>26400</v>
      </c>
      <c r="K1004" s="612"/>
      <c r="L1004" s="354">
        <v>0</v>
      </c>
      <c r="M1004" s="355">
        <v>0</v>
      </c>
    </row>
    <row r="1005" spans="1:13" x14ac:dyDescent="0.2">
      <c r="A1005" s="703" t="s">
        <v>2136</v>
      </c>
      <c r="B1005" s="612"/>
      <c r="C1005" s="612"/>
      <c r="D1005" s="612"/>
      <c r="E1005" s="612"/>
      <c r="F1005" s="612"/>
      <c r="G1005" s="612"/>
      <c r="H1005" s="612"/>
      <c r="I1005" s="612"/>
      <c r="J1005" s="612"/>
      <c r="K1005" s="612"/>
      <c r="L1005" s="612"/>
      <c r="M1005" s="667"/>
    </row>
    <row r="1006" spans="1:13" x14ac:dyDescent="0.2">
      <c r="A1006" s="344">
        <v>504</v>
      </c>
      <c r="B1006" s="345">
        <v>43542</v>
      </c>
      <c r="C1006" s="346" t="s">
        <v>1539</v>
      </c>
      <c r="D1006" s="347" t="s">
        <v>1753</v>
      </c>
      <c r="E1006" s="704">
        <v>9700</v>
      </c>
      <c r="F1006" s="612"/>
      <c r="G1006" s="612"/>
      <c r="H1006" s="348">
        <v>0</v>
      </c>
      <c r="I1006" s="348">
        <v>9700</v>
      </c>
      <c r="J1006" s="704">
        <v>9700</v>
      </c>
      <c r="K1006" s="612"/>
      <c r="L1006" s="348">
        <v>0</v>
      </c>
      <c r="M1006" s="349">
        <v>0</v>
      </c>
    </row>
    <row r="1007" spans="1:13" x14ac:dyDescent="0.2">
      <c r="A1007" s="700" t="s">
        <v>2137</v>
      </c>
      <c r="B1007" s="612"/>
      <c r="C1007" s="612"/>
      <c r="D1007" s="612"/>
      <c r="E1007" s="612"/>
      <c r="F1007" s="612"/>
      <c r="G1007" s="612"/>
      <c r="H1007" s="612"/>
      <c r="I1007" s="612"/>
      <c r="J1007" s="612"/>
      <c r="K1007" s="612"/>
      <c r="L1007" s="612"/>
      <c r="M1007" s="667"/>
    </row>
    <row r="1008" spans="1:13" x14ac:dyDescent="0.2">
      <c r="A1008" s="350">
        <v>505</v>
      </c>
      <c r="B1008" s="351">
        <v>43542</v>
      </c>
      <c r="C1008" s="352" t="s">
        <v>1539</v>
      </c>
      <c r="D1008" s="353" t="s">
        <v>1706</v>
      </c>
      <c r="E1008" s="702">
        <v>2008</v>
      </c>
      <c r="F1008" s="612"/>
      <c r="G1008" s="612"/>
      <c r="H1008" s="354">
        <v>0</v>
      </c>
      <c r="I1008" s="354">
        <v>2008</v>
      </c>
      <c r="J1008" s="702">
        <v>2008</v>
      </c>
      <c r="K1008" s="612"/>
      <c r="L1008" s="354">
        <v>0</v>
      </c>
      <c r="M1008" s="355">
        <v>0</v>
      </c>
    </row>
    <row r="1009" spans="1:13" x14ac:dyDescent="0.2">
      <c r="A1009" s="703" t="s">
        <v>2138</v>
      </c>
      <c r="B1009" s="612"/>
      <c r="C1009" s="612"/>
      <c r="D1009" s="612"/>
      <c r="E1009" s="612"/>
      <c r="F1009" s="612"/>
      <c r="G1009" s="612"/>
      <c r="H1009" s="612"/>
      <c r="I1009" s="612"/>
      <c r="J1009" s="612"/>
      <c r="K1009" s="612"/>
      <c r="L1009" s="612"/>
      <c r="M1009" s="667"/>
    </row>
    <row r="1010" spans="1:13" x14ac:dyDescent="0.2">
      <c r="A1010" s="344">
        <v>506</v>
      </c>
      <c r="B1010" s="345">
        <v>43542</v>
      </c>
      <c r="C1010" s="346" t="s">
        <v>1539</v>
      </c>
      <c r="D1010" s="347" t="s">
        <v>1543</v>
      </c>
      <c r="E1010" s="704">
        <v>836</v>
      </c>
      <c r="F1010" s="612"/>
      <c r="G1010" s="612"/>
      <c r="H1010" s="348">
        <v>0</v>
      </c>
      <c r="I1010" s="348">
        <v>836</v>
      </c>
      <c r="J1010" s="704">
        <v>836</v>
      </c>
      <c r="K1010" s="612"/>
      <c r="L1010" s="348">
        <v>0</v>
      </c>
      <c r="M1010" s="349">
        <v>0</v>
      </c>
    </row>
    <row r="1011" spans="1:13" x14ac:dyDescent="0.2">
      <c r="A1011" s="700" t="s">
        <v>2139</v>
      </c>
      <c r="B1011" s="612"/>
      <c r="C1011" s="612"/>
      <c r="D1011" s="612"/>
      <c r="E1011" s="612"/>
      <c r="F1011" s="612"/>
      <c r="G1011" s="612"/>
      <c r="H1011" s="612"/>
      <c r="I1011" s="612"/>
      <c r="J1011" s="612"/>
      <c r="K1011" s="612"/>
      <c r="L1011" s="612"/>
      <c r="M1011" s="667"/>
    </row>
    <row r="1012" spans="1:13" x14ac:dyDescent="0.2">
      <c r="A1012" s="350">
        <v>507</v>
      </c>
      <c r="B1012" s="351">
        <v>43542</v>
      </c>
      <c r="C1012" s="352" t="s">
        <v>1539</v>
      </c>
      <c r="D1012" s="353" t="s">
        <v>1540</v>
      </c>
      <c r="E1012" s="702">
        <v>488.5</v>
      </c>
      <c r="F1012" s="612"/>
      <c r="G1012" s="612"/>
      <c r="H1012" s="354">
        <v>0</v>
      </c>
      <c r="I1012" s="354">
        <v>488.5</v>
      </c>
      <c r="J1012" s="702">
        <v>488.5</v>
      </c>
      <c r="K1012" s="612"/>
      <c r="L1012" s="354">
        <v>0</v>
      </c>
      <c r="M1012" s="355">
        <v>0</v>
      </c>
    </row>
    <row r="1013" spans="1:13" x14ac:dyDescent="0.2">
      <c r="A1013" s="703" t="s">
        <v>2140</v>
      </c>
      <c r="B1013" s="612"/>
      <c r="C1013" s="612"/>
      <c r="D1013" s="612"/>
      <c r="E1013" s="612"/>
      <c r="F1013" s="612"/>
      <c r="G1013" s="612"/>
      <c r="H1013" s="612"/>
      <c r="I1013" s="612"/>
      <c r="J1013" s="612"/>
      <c r="K1013" s="612"/>
      <c r="L1013" s="612"/>
      <c r="M1013" s="667"/>
    </row>
    <row r="1014" spans="1:13" x14ac:dyDescent="0.2">
      <c r="A1014" s="344">
        <v>508</v>
      </c>
      <c r="B1014" s="345">
        <v>43542</v>
      </c>
      <c r="C1014" s="346" t="s">
        <v>1539</v>
      </c>
      <c r="D1014" s="347" t="s">
        <v>1699</v>
      </c>
      <c r="E1014" s="704">
        <v>232.2</v>
      </c>
      <c r="F1014" s="612"/>
      <c r="G1014" s="612"/>
      <c r="H1014" s="348">
        <v>0</v>
      </c>
      <c r="I1014" s="348">
        <v>232.2</v>
      </c>
      <c r="J1014" s="704">
        <v>232.2</v>
      </c>
      <c r="K1014" s="612"/>
      <c r="L1014" s="348">
        <v>0</v>
      </c>
      <c r="M1014" s="349">
        <v>0</v>
      </c>
    </row>
    <row r="1015" spans="1:13" x14ac:dyDescent="0.2">
      <c r="A1015" s="700" t="s">
        <v>2141</v>
      </c>
      <c r="B1015" s="612"/>
      <c r="C1015" s="612"/>
      <c r="D1015" s="612"/>
      <c r="E1015" s="612"/>
      <c r="F1015" s="612"/>
      <c r="G1015" s="612"/>
      <c r="H1015" s="612"/>
      <c r="I1015" s="612"/>
      <c r="J1015" s="612"/>
      <c r="K1015" s="612"/>
      <c r="L1015" s="612"/>
      <c r="M1015" s="667"/>
    </row>
    <row r="1016" spans="1:13" x14ac:dyDescent="0.2">
      <c r="A1016" s="350">
        <v>509</v>
      </c>
      <c r="B1016" s="351">
        <v>43542</v>
      </c>
      <c r="C1016" s="352" t="s">
        <v>1539</v>
      </c>
      <c r="D1016" s="353" t="s">
        <v>1699</v>
      </c>
      <c r="E1016" s="702">
        <v>1166</v>
      </c>
      <c r="F1016" s="612"/>
      <c r="G1016" s="612"/>
      <c r="H1016" s="354">
        <v>0</v>
      </c>
      <c r="I1016" s="354">
        <v>1166</v>
      </c>
      <c r="J1016" s="702">
        <v>1166</v>
      </c>
      <c r="K1016" s="612"/>
      <c r="L1016" s="354">
        <v>0</v>
      </c>
      <c r="M1016" s="355">
        <v>0</v>
      </c>
    </row>
    <row r="1017" spans="1:13" x14ac:dyDescent="0.2">
      <c r="A1017" s="703" t="s">
        <v>2142</v>
      </c>
      <c r="B1017" s="612"/>
      <c r="C1017" s="612"/>
      <c r="D1017" s="612"/>
      <c r="E1017" s="612"/>
      <c r="F1017" s="612"/>
      <c r="G1017" s="612"/>
      <c r="H1017" s="612"/>
      <c r="I1017" s="612"/>
      <c r="J1017" s="612"/>
      <c r="K1017" s="612"/>
      <c r="L1017" s="612"/>
      <c r="M1017" s="667"/>
    </row>
    <row r="1018" spans="1:13" x14ac:dyDescent="0.2">
      <c r="A1018" s="344">
        <v>510</v>
      </c>
      <c r="B1018" s="345">
        <v>43542</v>
      </c>
      <c r="C1018" s="346" t="s">
        <v>1539</v>
      </c>
      <c r="D1018" s="347" t="s">
        <v>1540</v>
      </c>
      <c r="E1018" s="704">
        <v>852</v>
      </c>
      <c r="F1018" s="612"/>
      <c r="G1018" s="612"/>
      <c r="H1018" s="348">
        <v>0</v>
      </c>
      <c r="I1018" s="348">
        <v>852</v>
      </c>
      <c r="J1018" s="704">
        <v>852</v>
      </c>
      <c r="K1018" s="612"/>
      <c r="L1018" s="348">
        <v>0</v>
      </c>
      <c r="M1018" s="349">
        <v>0</v>
      </c>
    </row>
    <row r="1019" spans="1:13" x14ac:dyDescent="0.2">
      <c r="A1019" s="700" t="s">
        <v>2143</v>
      </c>
      <c r="B1019" s="612"/>
      <c r="C1019" s="612"/>
      <c r="D1019" s="612"/>
      <c r="E1019" s="612"/>
      <c r="F1019" s="612"/>
      <c r="G1019" s="612"/>
      <c r="H1019" s="612"/>
      <c r="I1019" s="612"/>
      <c r="J1019" s="612"/>
      <c r="K1019" s="612"/>
      <c r="L1019" s="612"/>
      <c r="M1019" s="667"/>
    </row>
    <row r="1020" spans="1:13" x14ac:dyDescent="0.2">
      <c r="A1020" s="350">
        <v>511</v>
      </c>
      <c r="B1020" s="351">
        <v>43542</v>
      </c>
      <c r="C1020" s="352" t="s">
        <v>2042</v>
      </c>
      <c r="D1020" s="353" t="s">
        <v>1692</v>
      </c>
      <c r="E1020" s="702">
        <v>1591.2</v>
      </c>
      <c r="F1020" s="612"/>
      <c r="G1020" s="612"/>
      <c r="H1020" s="354">
        <v>0</v>
      </c>
      <c r="I1020" s="354">
        <v>1591.2</v>
      </c>
      <c r="J1020" s="702">
        <v>1591.2</v>
      </c>
      <c r="K1020" s="612"/>
      <c r="L1020" s="354">
        <v>0</v>
      </c>
      <c r="M1020" s="355">
        <v>0</v>
      </c>
    </row>
    <row r="1021" spans="1:13" x14ac:dyDescent="0.2">
      <c r="A1021" s="703" t="s">
        <v>2144</v>
      </c>
      <c r="B1021" s="612"/>
      <c r="C1021" s="612"/>
      <c r="D1021" s="612"/>
      <c r="E1021" s="612"/>
      <c r="F1021" s="612"/>
      <c r="G1021" s="612"/>
      <c r="H1021" s="612"/>
      <c r="I1021" s="612"/>
      <c r="J1021" s="612"/>
      <c r="K1021" s="612"/>
      <c r="L1021" s="612"/>
      <c r="M1021" s="667"/>
    </row>
    <row r="1022" spans="1:13" x14ac:dyDescent="0.2">
      <c r="A1022" s="344">
        <v>512</v>
      </c>
      <c r="B1022" s="345">
        <v>43542</v>
      </c>
      <c r="C1022" s="346" t="s">
        <v>2042</v>
      </c>
      <c r="D1022" s="347" t="s">
        <v>1692</v>
      </c>
      <c r="E1022" s="704">
        <v>273.60000000000002</v>
      </c>
      <c r="F1022" s="612"/>
      <c r="G1022" s="612"/>
      <c r="H1022" s="348">
        <v>0</v>
      </c>
      <c r="I1022" s="348">
        <v>273.60000000000002</v>
      </c>
      <c r="J1022" s="704">
        <v>273.60000000000002</v>
      </c>
      <c r="K1022" s="612"/>
      <c r="L1022" s="348">
        <v>0</v>
      </c>
      <c r="M1022" s="349">
        <v>0</v>
      </c>
    </row>
    <row r="1023" spans="1:13" x14ac:dyDescent="0.2">
      <c r="A1023" s="700" t="s">
        <v>2145</v>
      </c>
      <c r="B1023" s="612"/>
      <c r="C1023" s="612"/>
      <c r="D1023" s="612"/>
      <c r="E1023" s="612"/>
      <c r="F1023" s="612"/>
      <c r="G1023" s="612"/>
      <c r="H1023" s="612"/>
      <c r="I1023" s="612"/>
      <c r="J1023" s="612"/>
      <c r="K1023" s="612"/>
      <c r="L1023" s="612"/>
      <c r="M1023" s="667"/>
    </row>
    <row r="1024" spans="1:13" x14ac:dyDescent="0.2">
      <c r="A1024" s="350">
        <v>513</v>
      </c>
      <c r="B1024" s="351">
        <v>43542</v>
      </c>
      <c r="C1024" s="352" t="s">
        <v>2042</v>
      </c>
      <c r="D1024" s="353" t="s">
        <v>1706</v>
      </c>
      <c r="E1024" s="702">
        <v>70</v>
      </c>
      <c r="F1024" s="612"/>
      <c r="G1024" s="612"/>
      <c r="H1024" s="354">
        <v>0</v>
      </c>
      <c r="I1024" s="354">
        <v>70</v>
      </c>
      <c r="J1024" s="702">
        <v>70</v>
      </c>
      <c r="K1024" s="612"/>
      <c r="L1024" s="354">
        <v>0</v>
      </c>
      <c r="M1024" s="355">
        <v>0</v>
      </c>
    </row>
    <row r="1025" spans="1:13" x14ac:dyDescent="0.2">
      <c r="A1025" s="703" t="s">
        <v>2146</v>
      </c>
      <c r="B1025" s="612"/>
      <c r="C1025" s="612"/>
      <c r="D1025" s="612"/>
      <c r="E1025" s="612"/>
      <c r="F1025" s="612"/>
      <c r="G1025" s="612"/>
      <c r="H1025" s="612"/>
      <c r="I1025" s="612"/>
      <c r="J1025" s="612"/>
      <c r="K1025" s="612"/>
      <c r="L1025" s="612"/>
      <c r="M1025" s="667"/>
    </row>
    <row r="1026" spans="1:13" x14ac:dyDescent="0.2">
      <c r="A1026" s="344">
        <v>514</v>
      </c>
      <c r="B1026" s="345">
        <v>43542</v>
      </c>
      <c r="C1026" s="346" t="s">
        <v>1539</v>
      </c>
      <c r="D1026" s="347" t="s">
        <v>1540</v>
      </c>
      <c r="E1026" s="704">
        <v>1004.34</v>
      </c>
      <c r="F1026" s="612"/>
      <c r="G1026" s="612"/>
      <c r="H1026" s="348">
        <v>0</v>
      </c>
      <c r="I1026" s="348">
        <v>1004.34</v>
      </c>
      <c r="J1026" s="704">
        <v>1004.34</v>
      </c>
      <c r="K1026" s="612"/>
      <c r="L1026" s="348">
        <v>0</v>
      </c>
      <c r="M1026" s="349">
        <v>0</v>
      </c>
    </row>
    <row r="1027" spans="1:13" x14ac:dyDescent="0.2">
      <c r="A1027" s="700" t="s">
        <v>2147</v>
      </c>
      <c r="B1027" s="612"/>
      <c r="C1027" s="612"/>
      <c r="D1027" s="612"/>
      <c r="E1027" s="612"/>
      <c r="F1027" s="612"/>
      <c r="G1027" s="612"/>
      <c r="H1027" s="612"/>
      <c r="I1027" s="612"/>
      <c r="J1027" s="612"/>
      <c r="K1027" s="612"/>
      <c r="L1027" s="612"/>
      <c r="M1027" s="667"/>
    </row>
    <row r="1028" spans="1:13" x14ac:dyDescent="0.2">
      <c r="A1028" s="350">
        <v>515</v>
      </c>
      <c r="B1028" s="351">
        <v>43542</v>
      </c>
      <c r="C1028" s="352" t="s">
        <v>2127</v>
      </c>
      <c r="D1028" s="353" t="s">
        <v>1844</v>
      </c>
      <c r="E1028" s="702">
        <v>1800</v>
      </c>
      <c r="F1028" s="612"/>
      <c r="G1028" s="612"/>
      <c r="H1028" s="354">
        <v>0</v>
      </c>
      <c r="I1028" s="354">
        <v>599.70000000000005</v>
      </c>
      <c r="J1028" s="702">
        <v>599.70000000000005</v>
      </c>
      <c r="K1028" s="612"/>
      <c r="L1028" s="354">
        <v>0</v>
      </c>
      <c r="M1028" s="355">
        <v>1200.3</v>
      </c>
    </row>
    <row r="1029" spans="1:13" x14ac:dyDescent="0.2">
      <c r="A1029" s="703" t="s">
        <v>2148</v>
      </c>
      <c r="B1029" s="612"/>
      <c r="C1029" s="612"/>
      <c r="D1029" s="612"/>
      <c r="E1029" s="612"/>
      <c r="F1029" s="612"/>
      <c r="G1029" s="612"/>
      <c r="H1029" s="612"/>
      <c r="I1029" s="612"/>
      <c r="J1029" s="612"/>
      <c r="K1029" s="612"/>
      <c r="L1029" s="612"/>
      <c r="M1029" s="667"/>
    </row>
    <row r="1030" spans="1:13" x14ac:dyDescent="0.2">
      <c r="A1030" s="344">
        <v>516</v>
      </c>
      <c r="B1030" s="345">
        <v>43549</v>
      </c>
      <c r="C1030" s="346" t="s">
        <v>1574</v>
      </c>
      <c r="D1030" s="347" t="s">
        <v>1801</v>
      </c>
      <c r="E1030" s="704">
        <v>0</v>
      </c>
      <c r="F1030" s="612"/>
      <c r="G1030" s="612"/>
      <c r="H1030" s="348">
        <v>209.72</v>
      </c>
      <c r="I1030" s="348">
        <v>0</v>
      </c>
      <c r="J1030" s="704">
        <v>0</v>
      </c>
      <c r="K1030" s="612"/>
      <c r="L1030" s="348">
        <v>0</v>
      </c>
      <c r="M1030" s="349">
        <v>0</v>
      </c>
    </row>
    <row r="1031" spans="1:13" x14ac:dyDescent="0.2">
      <c r="A1031" s="700" t="s">
        <v>2149</v>
      </c>
      <c r="B1031" s="612"/>
      <c r="C1031" s="612"/>
      <c r="D1031" s="612"/>
      <c r="E1031" s="612"/>
      <c r="F1031" s="612"/>
      <c r="G1031" s="612"/>
      <c r="H1031" s="612"/>
      <c r="I1031" s="612"/>
      <c r="J1031" s="612"/>
      <c r="K1031" s="612"/>
      <c r="L1031" s="612"/>
      <c r="M1031" s="667"/>
    </row>
    <row r="1032" spans="1:13" x14ac:dyDescent="0.2">
      <c r="A1032" s="350">
        <v>517</v>
      </c>
      <c r="B1032" s="351">
        <v>43549</v>
      </c>
      <c r="C1032" s="352" t="s">
        <v>2150</v>
      </c>
      <c r="D1032" s="353" t="s">
        <v>1550</v>
      </c>
      <c r="E1032" s="702">
        <v>2821</v>
      </c>
      <c r="F1032" s="612"/>
      <c r="G1032" s="612"/>
      <c r="H1032" s="354">
        <v>0</v>
      </c>
      <c r="I1032" s="354">
        <v>2821</v>
      </c>
      <c r="J1032" s="702">
        <v>2821</v>
      </c>
      <c r="K1032" s="612"/>
      <c r="L1032" s="354">
        <v>0</v>
      </c>
      <c r="M1032" s="355">
        <v>0</v>
      </c>
    </row>
    <row r="1033" spans="1:13" x14ac:dyDescent="0.2">
      <c r="A1033" s="703" t="s">
        <v>2151</v>
      </c>
      <c r="B1033" s="612"/>
      <c r="C1033" s="612"/>
      <c r="D1033" s="612"/>
      <c r="E1033" s="612"/>
      <c r="F1033" s="612"/>
      <c r="G1033" s="612"/>
      <c r="H1033" s="612"/>
      <c r="I1033" s="612"/>
      <c r="J1033" s="612"/>
      <c r="K1033" s="612"/>
      <c r="L1033" s="612"/>
      <c r="M1033" s="667"/>
    </row>
    <row r="1034" spans="1:13" x14ac:dyDescent="0.2">
      <c r="A1034" s="344">
        <v>518</v>
      </c>
      <c r="B1034" s="345">
        <v>43549</v>
      </c>
      <c r="C1034" s="346" t="s">
        <v>1583</v>
      </c>
      <c r="D1034" s="347" t="s">
        <v>2152</v>
      </c>
      <c r="E1034" s="704">
        <v>156.18</v>
      </c>
      <c r="F1034" s="612"/>
      <c r="G1034" s="612"/>
      <c r="H1034" s="348">
        <v>0</v>
      </c>
      <c r="I1034" s="348">
        <v>156.18</v>
      </c>
      <c r="J1034" s="704">
        <v>156.18</v>
      </c>
      <c r="K1034" s="612"/>
      <c r="L1034" s="348">
        <v>0</v>
      </c>
      <c r="M1034" s="349">
        <v>0</v>
      </c>
    </row>
    <row r="1035" spans="1:13" x14ac:dyDescent="0.2">
      <c r="A1035" s="700" t="s">
        <v>2153</v>
      </c>
      <c r="B1035" s="612"/>
      <c r="C1035" s="612"/>
      <c r="D1035" s="612"/>
      <c r="E1035" s="612"/>
      <c r="F1035" s="612"/>
      <c r="G1035" s="612"/>
      <c r="H1035" s="612"/>
      <c r="I1035" s="612"/>
      <c r="J1035" s="612"/>
      <c r="K1035" s="612"/>
      <c r="L1035" s="612"/>
      <c r="M1035" s="667"/>
    </row>
    <row r="1036" spans="1:13" x14ac:dyDescent="0.2">
      <c r="A1036" s="350">
        <v>519</v>
      </c>
      <c r="B1036" s="351">
        <v>43549</v>
      </c>
      <c r="C1036" s="352" t="s">
        <v>1563</v>
      </c>
      <c r="D1036" s="353" t="s">
        <v>1568</v>
      </c>
      <c r="E1036" s="702">
        <v>772</v>
      </c>
      <c r="F1036" s="612"/>
      <c r="G1036" s="612"/>
      <c r="H1036" s="354">
        <v>0</v>
      </c>
      <c r="I1036" s="354">
        <v>772</v>
      </c>
      <c r="J1036" s="702">
        <v>772</v>
      </c>
      <c r="K1036" s="612"/>
      <c r="L1036" s="354">
        <v>0</v>
      </c>
      <c r="M1036" s="355">
        <v>0</v>
      </c>
    </row>
    <row r="1037" spans="1:13" x14ac:dyDescent="0.2">
      <c r="A1037" s="703" t="s">
        <v>2154</v>
      </c>
      <c r="B1037" s="612"/>
      <c r="C1037" s="612"/>
      <c r="D1037" s="612"/>
      <c r="E1037" s="612"/>
      <c r="F1037" s="612"/>
      <c r="G1037" s="612"/>
      <c r="H1037" s="612"/>
      <c r="I1037" s="612"/>
      <c r="J1037" s="612"/>
      <c r="K1037" s="612"/>
      <c r="L1037" s="612"/>
      <c r="M1037" s="667"/>
    </row>
    <row r="1038" spans="1:13" x14ac:dyDescent="0.2">
      <c r="A1038" s="344">
        <v>520</v>
      </c>
      <c r="B1038" s="345">
        <v>43549</v>
      </c>
      <c r="C1038" s="346" t="s">
        <v>1563</v>
      </c>
      <c r="D1038" s="347" t="s">
        <v>1967</v>
      </c>
      <c r="E1038" s="704">
        <v>175</v>
      </c>
      <c r="F1038" s="612"/>
      <c r="G1038" s="612"/>
      <c r="H1038" s="348">
        <v>0</v>
      </c>
      <c r="I1038" s="348">
        <v>175</v>
      </c>
      <c r="J1038" s="704">
        <v>175</v>
      </c>
      <c r="K1038" s="612"/>
      <c r="L1038" s="348">
        <v>0</v>
      </c>
      <c r="M1038" s="349">
        <v>0</v>
      </c>
    </row>
    <row r="1039" spans="1:13" x14ac:dyDescent="0.2">
      <c r="A1039" s="700" t="s">
        <v>2155</v>
      </c>
      <c r="B1039" s="612"/>
      <c r="C1039" s="612"/>
      <c r="D1039" s="612"/>
      <c r="E1039" s="612"/>
      <c r="F1039" s="612"/>
      <c r="G1039" s="612"/>
      <c r="H1039" s="612"/>
      <c r="I1039" s="612"/>
      <c r="J1039" s="612"/>
      <c r="K1039" s="612"/>
      <c r="L1039" s="612"/>
      <c r="M1039" s="667"/>
    </row>
    <row r="1040" spans="1:13" x14ac:dyDescent="0.2">
      <c r="A1040" s="350">
        <v>521</v>
      </c>
      <c r="B1040" s="351">
        <v>43549</v>
      </c>
      <c r="C1040" s="352" t="s">
        <v>1563</v>
      </c>
      <c r="D1040" s="353" t="s">
        <v>1568</v>
      </c>
      <c r="E1040" s="702">
        <v>2881</v>
      </c>
      <c r="F1040" s="612"/>
      <c r="G1040" s="612"/>
      <c r="H1040" s="354">
        <v>0</v>
      </c>
      <c r="I1040" s="354">
        <v>2881</v>
      </c>
      <c r="J1040" s="702">
        <v>2881</v>
      </c>
      <c r="K1040" s="612"/>
      <c r="L1040" s="354">
        <v>0</v>
      </c>
      <c r="M1040" s="355">
        <v>0</v>
      </c>
    </row>
    <row r="1041" spans="1:13" x14ac:dyDescent="0.2">
      <c r="A1041" s="703" t="s">
        <v>2156</v>
      </c>
      <c r="B1041" s="612"/>
      <c r="C1041" s="612"/>
      <c r="D1041" s="612"/>
      <c r="E1041" s="612"/>
      <c r="F1041" s="612"/>
      <c r="G1041" s="612"/>
      <c r="H1041" s="612"/>
      <c r="I1041" s="612"/>
      <c r="J1041" s="612"/>
      <c r="K1041" s="612"/>
      <c r="L1041" s="612"/>
      <c r="M1041" s="667"/>
    </row>
    <row r="1042" spans="1:13" x14ac:dyDescent="0.2">
      <c r="A1042" s="344">
        <v>522</v>
      </c>
      <c r="B1042" s="345">
        <v>43549</v>
      </c>
      <c r="C1042" s="346" t="s">
        <v>1563</v>
      </c>
      <c r="D1042" s="347" t="s">
        <v>1967</v>
      </c>
      <c r="E1042" s="704">
        <v>600</v>
      </c>
      <c r="F1042" s="612"/>
      <c r="G1042" s="612"/>
      <c r="H1042" s="348">
        <v>0</v>
      </c>
      <c r="I1042" s="348">
        <v>600</v>
      </c>
      <c r="J1042" s="704">
        <v>600</v>
      </c>
      <c r="K1042" s="612"/>
      <c r="L1042" s="348">
        <v>0</v>
      </c>
      <c r="M1042" s="349">
        <v>0</v>
      </c>
    </row>
    <row r="1043" spans="1:13" x14ac:dyDescent="0.2">
      <c r="A1043" s="700" t="s">
        <v>2157</v>
      </c>
      <c r="B1043" s="612"/>
      <c r="C1043" s="612"/>
      <c r="D1043" s="612"/>
      <c r="E1043" s="612"/>
      <c r="F1043" s="612"/>
      <c r="G1043" s="612"/>
      <c r="H1043" s="612"/>
      <c r="I1043" s="612"/>
      <c r="J1043" s="612"/>
      <c r="K1043" s="612"/>
      <c r="L1043" s="612"/>
      <c r="M1043" s="667"/>
    </row>
    <row r="1044" spans="1:13" x14ac:dyDescent="0.2">
      <c r="A1044" s="350">
        <v>523</v>
      </c>
      <c r="B1044" s="351">
        <v>43549</v>
      </c>
      <c r="C1044" s="352" t="s">
        <v>1563</v>
      </c>
      <c r="D1044" s="353" t="s">
        <v>1967</v>
      </c>
      <c r="E1044" s="702">
        <v>550</v>
      </c>
      <c r="F1044" s="612"/>
      <c r="G1044" s="612"/>
      <c r="H1044" s="354">
        <v>0</v>
      </c>
      <c r="I1044" s="354">
        <v>550</v>
      </c>
      <c r="J1044" s="702">
        <v>550</v>
      </c>
      <c r="K1044" s="612"/>
      <c r="L1044" s="354">
        <v>0</v>
      </c>
      <c r="M1044" s="355">
        <v>0</v>
      </c>
    </row>
    <row r="1045" spans="1:13" x14ac:dyDescent="0.2">
      <c r="A1045" s="703" t="s">
        <v>2158</v>
      </c>
      <c r="B1045" s="612"/>
      <c r="C1045" s="612"/>
      <c r="D1045" s="612"/>
      <c r="E1045" s="612"/>
      <c r="F1045" s="612"/>
      <c r="G1045" s="612"/>
      <c r="H1045" s="612"/>
      <c r="I1045" s="612"/>
      <c r="J1045" s="612"/>
      <c r="K1045" s="612"/>
      <c r="L1045" s="612"/>
      <c r="M1045" s="667"/>
    </row>
    <row r="1046" spans="1:13" x14ac:dyDescent="0.2">
      <c r="A1046" s="344">
        <v>524</v>
      </c>
      <c r="B1046" s="345">
        <v>43549</v>
      </c>
      <c r="C1046" s="346" t="s">
        <v>1563</v>
      </c>
      <c r="D1046" s="347" t="s">
        <v>1568</v>
      </c>
      <c r="E1046" s="704">
        <v>1977</v>
      </c>
      <c r="F1046" s="612"/>
      <c r="G1046" s="612"/>
      <c r="H1046" s="348">
        <v>0</v>
      </c>
      <c r="I1046" s="348">
        <v>1977</v>
      </c>
      <c r="J1046" s="704">
        <v>1977</v>
      </c>
      <c r="K1046" s="612"/>
      <c r="L1046" s="348">
        <v>0</v>
      </c>
      <c r="M1046" s="349">
        <v>0</v>
      </c>
    </row>
    <row r="1047" spans="1:13" x14ac:dyDescent="0.2">
      <c r="A1047" s="700" t="s">
        <v>2159</v>
      </c>
      <c r="B1047" s="612"/>
      <c r="C1047" s="612"/>
      <c r="D1047" s="612"/>
      <c r="E1047" s="612"/>
      <c r="F1047" s="612"/>
      <c r="G1047" s="612"/>
      <c r="H1047" s="612"/>
      <c r="I1047" s="612"/>
      <c r="J1047" s="612"/>
      <c r="K1047" s="612"/>
      <c r="L1047" s="612"/>
      <c r="M1047" s="667"/>
    </row>
    <row r="1048" spans="1:13" x14ac:dyDescent="0.2">
      <c r="A1048" s="350">
        <v>525</v>
      </c>
      <c r="B1048" s="351">
        <v>43549</v>
      </c>
      <c r="C1048" s="352" t="s">
        <v>1563</v>
      </c>
      <c r="D1048" s="353" t="s">
        <v>1569</v>
      </c>
      <c r="E1048" s="702">
        <v>360</v>
      </c>
      <c r="F1048" s="612"/>
      <c r="G1048" s="612"/>
      <c r="H1048" s="354">
        <v>0</v>
      </c>
      <c r="I1048" s="354">
        <v>360</v>
      </c>
      <c r="J1048" s="702">
        <v>360</v>
      </c>
      <c r="K1048" s="612"/>
      <c r="L1048" s="354">
        <v>0</v>
      </c>
      <c r="M1048" s="355">
        <v>0</v>
      </c>
    </row>
    <row r="1049" spans="1:13" x14ac:dyDescent="0.2">
      <c r="A1049" s="703" t="s">
        <v>2160</v>
      </c>
      <c r="B1049" s="612"/>
      <c r="C1049" s="612"/>
      <c r="D1049" s="612"/>
      <c r="E1049" s="612"/>
      <c r="F1049" s="612"/>
      <c r="G1049" s="612"/>
      <c r="H1049" s="612"/>
      <c r="I1049" s="612"/>
      <c r="J1049" s="612"/>
      <c r="K1049" s="612"/>
      <c r="L1049" s="612"/>
      <c r="M1049" s="667"/>
    </row>
    <row r="1050" spans="1:13" x14ac:dyDescent="0.2">
      <c r="A1050" s="344">
        <v>526</v>
      </c>
      <c r="B1050" s="345">
        <v>43549</v>
      </c>
      <c r="C1050" s="346" t="s">
        <v>1574</v>
      </c>
      <c r="D1050" s="347" t="s">
        <v>1945</v>
      </c>
      <c r="E1050" s="704">
        <v>12870</v>
      </c>
      <c r="F1050" s="612"/>
      <c r="G1050" s="612"/>
      <c r="H1050" s="348">
        <v>0</v>
      </c>
      <c r="I1050" s="348">
        <v>12870</v>
      </c>
      <c r="J1050" s="704">
        <v>12870</v>
      </c>
      <c r="K1050" s="612"/>
      <c r="L1050" s="348">
        <v>0</v>
      </c>
      <c r="M1050" s="349">
        <v>0</v>
      </c>
    </row>
    <row r="1051" spans="1:13" x14ac:dyDescent="0.2">
      <c r="A1051" s="700" t="s">
        <v>2161</v>
      </c>
      <c r="B1051" s="612"/>
      <c r="C1051" s="612"/>
      <c r="D1051" s="612"/>
      <c r="E1051" s="612"/>
      <c r="F1051" s="612"/>
      <c r="G1051" s="612"/>
      <c r="H1051" s="612"/>
      <c r="I1051" s="612"/>
      <c r="J1051" s="612"/>
      <c r="K1051" s="612"/>
      <c r="L1051" s="612"/>
      <c r="M1051" s="667"/>
    </row>
    <row r="1052" spans="1:13" x14ac:dyDescent="0.2">
      <c r="A1052" s="350">
        <v>527</v>
      </c>
      <c r="B1052" s="351">
        <v>43549</v>
      </c>
      <c r="C1052" s="352" t="s">
        <v>1574</v>
      </c>
      <c r="D1052" s="353" t="s">
        <v>1947</v>
      </c>
      <c r="E1052" s="702">
        <v>120</v>
      </c>
      <c r="F1052" s="612"/>
      <c r="G1052" s="612"/>
      <c r="H1052" s="354">
        <v>0</v>
      </c>
      <c r="I1052" s="354">
        <v>120</v>
      </c>
      <c r="J1052" s="702">
        <v>120</v>
      </c>
      <c r="K1052" s="612"/>
      <c r="L1052" s="354">
        <v>0</v>
      </c>
      <c r="M1052" s="355">
        <v>0</v>
      </c>
    </row>
    <row r="1053" spans="1:13" x14ac:dyDescent="0.2">
      <c r="A1053" s="703" t="s">
        <v>2162</v>
      </c>
      <c r="B1053" s="612"/>
      <c r="C1053" s="612"/>
      <c r="D1053" s="612"/>
      <c r="E1053" s="612"/>
      <c r="F1053" s="612"/>
      <c r="G1053" s="612"/>
      <c r="H1053" s="612"/>
      <c r="I1053" s="612"/>
      <c r="J1053" s="612"/>
      <c r="K1053" s="612"/>
      <c r="L1053" s="612"/>
      <c r="M1053" s="667"/>
    </row>
    <row r="1054" spans="1:13" x14ac:dyDescent="0.2">
      <c r="A1054" s="344">
        <v>528</v>
      </c>
      <c r="B1054" s="345">
        <v>43549</v>
      </c>
      <c r="C1054" s="346" t="s">
        <v>1574</v>
      </c>
      <c r="D1054" s="347" t="s">
        <v>1710</v>
      </c>
      <c r="E1054" s="704">
        <v>1113.44</v>
      </c>
      <c r="F1054" s="612"/>
      <c r="G1054" s="612"/>
      <c r="H1054" s="348">
        <v>0</v>
      </c>
      <c r="I1054" s="348">
        <v>1113.44</v>
      </c>
      <c r="J1054" s="704">
        <v>1113.44</v>
      </c>
      <c r="K1054" s="612"/>
      <c r="L1054" s="348">
        <v>0</v>
      </c>
      <c r="M1054" s="349">
        <v>0</v>
      </c>
    </row>
    <row r="1055" spans="1:13" x14ac:dyDescent="0.2">
      <c r="A1055" s="700" t="s">
        <v>2163</v>
      </c>
      <c r="B1055" s="612"/>
      <c r="C1055" s="612"/>
      <c r="D1055" s="612"/>
      <c r="E1055" s="612"/>
      <c r="F1055" s="612"/>
      <c r="G1055" s="612"/>
      <c r="H1055" s="612"/>
      <c r="I1055" s="612"/>
      <c r="J1055" s="612"/>
      <c r="K1055" s="612"/>
      <c r="L1055" s="612"/>
      <c r="M1055" s="667"/>
    </row>
    <row r="1056" spans="1:13" x14ac:dyDescent="0.2">
      <c r="A1056" s="350">
        <v>529</v>
      </c>
      <c r="B1056" s="351">
        <v>43549</v>
      </c>
      <c r="C1056" s="352" t="s">
        <v>1574</v>
      </c>
      <c r="D1056" s="353" t="s">
        <v>1950</v>
      </c>
      <c r="E1056" s="702">
        <v>11200.96</v>
      </c>
      <c r="F1056" s="612"/>
      <c r="G1056" s="612"/>
      <c r="H1056" s="354">
        <v>0</v>
      </c>
      <c r="I1056" s="354">
        <v>11200.96</v>
      </c>
      <c r="J1056" s="702">
        <v>11200.96</v>
      </c>
      <c r="K1056" s="612"/>
      <c r="L1056" s="354">
        <v>0</v>
      </c>
      <c r="M1056" s="355">
        <v>0</v>
      </c>
    </row>
    <row r="1057" spans="1:13" x14ac:dyDescent="0.2">
      <c r="A1057" s="703" t="s">
        <v>2164</v>
      </c>
      <c r="B1057" s="612"/>
      <c r="C1057" s="612"/>
      <c r="D1057" s="612"/>
      <c r="E1057" s="612"/>
      <c r="F1057" s="612"/>
      <c r="G1057" s="612"/>
      <c r="H1057" s="612"/>
      <c r="I1057" s="612"/>
      <c r="J1057" s="612"/>
      <c r="K1057" s="612"/>
      <c r="L1057" s="612"/>
      <c r="M1057" s="667"/>
    </row>
    <row r="1058" spans="1:13" x14ac:dyDescent="0.2">
      <c r="A1058" s="344">
        <v>530</v>
      </c>
      <c r="B1058" s="345">
        <v>43549</v>
      </c>
      <c r="C1058" s="346" t="s">
        <v>1563</v>
      </c>
      <c r="D1058" s="347" t="s">
        <v>1568</v>
      </c>
      <c r="E1058" s="704">
        <v>2731.5</v>
      </c>
      <c r="F1058" s="612"/>
      <c r="G1058" s="612"/>
      <c r="H1058" s="348">
        <v>0</v>
      </c>
      <c r="I1058" s="348">
        <v>2731.5</v>
      </c>
      <c r="J1058" s="704">
        <v>2731.5</v>
      </c>
      <c r="K1058" s="612"/>
      <c r="L1058" s="348">
        <v>0</v>
      </c>
      <c r="M1058" s="349">
        <v>0</v>
      </c>
    </row>
    <row r="1059" spans="1:13" x14ac:dyDescent="0.2">
      <c r="A1059" s="700" t="s">
        <v>2165</v>
      </c>
      <c r="B1059" s="612"/>
      <c r="C1059" s="612"/>
      <c r="D1059" s="612"/>
      <c r="E1059" s="612"/>
      <c r="F1059" s="612"/>
      <c r="G1059" s="612"/>
      <c r="H1059" s="612"/>
      <c r="I1059" s="612"/>
      <c r="J1059" s="612"/>
      <c r="K1059" s="612"/>
      <c r="L1059" s="612"/>
      <c r="M1059" s="667"/>
    </row>
    <row r="1060" spans="1:13" x14ac:dyDescent="0.2">
      <c r="A1060" s="350">
        <v>531</v>
      </c>
      <c r="B1060" s="351">
        <v>43549</v>
      </c>
      <c r="C1060" s="352" t="s">
        <v>1563</v>
      </c>
      <c r="D1060" s="353" t="s">
        <v>1568</v>
      </c>
      <c r="E1060" s="702">
        <v>719.8</v>
      </c>
      <c r="F1060" s="612"/>
      <c r="G1060" s="612"/>
      <c r="H1060" s="354">
        <v>0</v>
      </c>
      <c r="I1060" s="354">
        <v>719.8</v>
      </c>
      <c r="J1060" s="702">
        <v>719.8</v>
      </c>
      <c r="K1060" s="612"/>
      <c r="L1060" s="354">
        <v>0</v>
      </c>
      <c r="M1060" s="355">
        <v>0</v>
      </c>
    </row>
    <row r="1061" spans="1:13" x14ac:dyDescent="0.2">
      <c r="A1061" s="703" t="s">
        <v>2166</v>
      </c>
      <c r="B1061" s="612"/>
      <c r="C1061" s="612"/>
      <c r="D1061" s="612"/>
      <c r="E1061" s="612"/>
      <c r="F1061" s="612"/>
      <c r="G1061" s="612"/>
      <c r="H1061" s="612"/>
      <c r="I1061" s="612"/>
      <c r="J1061" s="612"/>
      <c r="K1061" s="612"/>
      <c r="L1061" s="612"/>
      <c r="M1061" s="667"/>
    </row>
    <row r="1062" spans="1:13" x14ac:dyDescent="0.2">
      <c r="A1062" s="344">
        <v>532</v>
      </c>
      <c r="B1062" s="345">
        <v>43549</v>
      </c>
      <c r="C1062" s="346" t="s">
        <v>1563</v>
      </c>
      <c r="D1062" s="347" t="s">
        <v>1568</v>
      </c>
      <c r="E1062" s="704">
        <v>39.4</v>
      </c>
      <c r="F1062" s="612"/>
      <c r="G1062" s="612"/>
      <c r="H1062" s="348">
        <v>0</v>
      </c>
      <c r="I1062" s="348">
        <v>39.4</v>
      </c>
      <c r="J1062" s="704">
        <v>39.4</v>
      </c>
      <c r="K1062" s="612"/>
      <c r="L1062" s="348">
        <v>0</v>
      </c>
      <c r="M1062" s="349">
        <v>0</v>
      </c>
    </row>
    <row r="1063" spans="1:13" x14ac:dyDescent="0.2">
      <c r="A1063" s="700" t="s">
        <v>2167</v>
      </c>
      <c r="B1063" s="612"/>
      <c r="C1063" s="612"/>
      <c r="D1063" s="612"/>
      <c r="E1063" s="612"/>
      <c r="F1063" s="612"/>
      <c r="G1063" s="612"/>
      <c r="H1063" s="612"/>
      <c r="I1063" s="612"/>
      <c r="J1063" s="612"/>
      <c r="K1063" s="612"/>
      <c r="L1063" s="612"/>
      <c r="M1063" s="667"/>
    </row>
    <row r="1064" spans="1:13" x14ac:dyDescent="0.2">
      <c r="A1064" s="350">
        <v>533</v>
      </c>
      <c r="B1064" s="351">
        <v>43549</v>
      </c>
      <c r="C1064" s="352" t="s">
        <v>1563</v>
      </c>
      <c r="D1064" s="353" t="s">
        <v>1564</v>
      </c>
      <c r="E1064" s="702">
        <v>584.16</v>
      </c>
      <c r="F1064" s="612"/>
      <c r="G1064" s="612"/>
      <c r="H1064" s="354">
        <v>0</v>
      </c>
      <c r="I1064" s="354">
        <v>584.16</v>
      </c>
      <c r="J1064" s="702">
        <v>584.16</v>
      </c>
      <c r="K1064" s="612"/>
      <c r="L1064" s="354">
        <v>0</v>
      </c>
      <c r="M1064" s="355">
        <v>0</v>
      </c>
    </row>
    <row r="1065" spans="1:13" x14ac:dyDescent="0.2">
      <c r="A1065" s="703" t="s">
        <v>2168</v>
      </c>
      <c r="B1065" s="612"/>
      <c r="C1065" s="612"/>
      <c r="D1065" s="612"/>
      <c r="E1065" s="612"/>
      <c r="F1065" s="612"/>
      <c r="G1065" s="612"/>
      <c r="H1065" s="612"/>
      <c r="I1065" s="612"/>
      <c r="J1065" s="612"/>
      <c r="K1065" s="612"/>
      <c r="L1065" s="612"/>
      <c r="M1065" s="667"/>
    </row>
    <row r="1066" spans="1:13" x14ac:dyDescent="0.2">
      <c r="A1066" s="344">
        <v>534</v>
      </c>
      <c r="B1066" s="345">
        <v>43549</v>
      </c>
      <c r="C1066" s="346" t="s">
        <v>1563</v>
      </c>
      <c r="D1066" s="347" t="s">
        <v>1564</v>
      </c>
      <c r="E1066" s="704">
        <v>408.24</v>
      </c>
      <c r="F1066" s="612"/>
      <c r="G1066" s="612"/>
      <c r="H1066" s="348">
        <v>0</v>
      </c>
      <c r="I1066" s="348">
        <v>408.24</v>
      </c>
      <c r="J1066" s="704">
        <v>408.24</v>
      </c>
      <c r="K1066" s="612"/>
      <c r="L1066" s="348">
        <v>0</v>
      </c>
      <c r="M1066" s="349">
        <v>0</v>
      </c>
    </row>
    <row r="1067" spans="1:13" x14ac:dyDescent="0.2">
      <c r="A1067" s="700" t="s">
        <v>2169</v>
      </c>
      <c r="B1067" s="612"/>
      <c r="C1067" s="612"/>
      <c r="D1067" s="612"/>
      <c r="E1067" s="612"/>
      <c r="F1067" s="612"/>
      <c r="G1067" s="612"/>
      <c r="H1067" s="612"/>
      <c r="I1067" s="612"/>
      <c r="J1067" s="612"/>
      <c r="K1067" s="612"/>
      <c r="L1067" s="612"/>
      <c r="M1067" s="667"/>
    </row>
    <row r="1068" spans="1:13" x14ac:dyDescent="0.2">
      <c r="A1068" s="350">
        <v>535</v>
      </c>
      <c r="B1068" s="351">
        <v>43549</v>
      </c>
      <c r="C1068" s="352" t="s">
        <v>1563</v>
      </c>
      <c r="D1068" s="353" t="s">
        <v>1570</v>
      </c>
      <c r="E1068" s="702">
        <v>2857.2</v>
      </c>
      <c r="F1068" s="612"/>
      <c r="G1068" s="612"/>
      <c r="H1068" s="354">
        <v>0</v>
      </c>
      <c r="I1068" s="354">
        <v>2857.2</v>
      </c>
      <c r="J1068" s="702">
        <v>2857.2</v>
      </c>
      <c r="K1068" s="612"/>
      <c r="L1068" s="354">
        <v>0</v>
      </c>
      <c r="M1068" s="355">
        <v>0</v>
      </c>
    </row>
    <row r="1069" spans="1:13" x14ac:dyDescent="0.2">
      <c r="A1069" s="703" t="s">
        <v>2170</v>
      </c>
      <c r="B1069" s="612"/>
      <c r="C1069" s="612"/>
      <c r="D1069" s="612"/>
      <c r="E1069" s="612"/>
      <c r="F1069" s="612"/>
      <c r="G1069" s="612"/>
      <c r="H1069" s="612"/>
      <c r="I1069" s="612"/>
      <c r="J1069" s="612"/>
      <c r="K1069" s="612"/>
      <c r="L1069" s="612"/>
      <c r="M1069" s="667"/>
    </row>
    <row r="1070" spans="1:13" x14ac:dyDescent="0.2">
      <c r="A1070" s="344">
        <v>536</v>
      </c>
      <c r="B1070" s="345">
        <v>43549</v>
      </c>
      <c r="C1070" s="346" t="s">
        <v>1563</v>
      </c>
      <c r="D1070" s="347" t="s">
        <v>1570</v>
      </c>
      <c r="E1070" s="704">
        <v>645.86</v>
      </c>
      <c r="F1070" s="612"/>
      <c r="G1070" s="612"/>
      <c r="H1070" s="348">
        <v>0</v>
      </c>
      <c r="I1070" s="348">
        <v>645.86</v>
      </c>
      <c r="J1070" s="704">
        <v>645.86</v>
      </c>
      <c r="K1070" s="612"/>
      <c r="L1070" s="348">
        <v>0</v>
      </c>
      <c r="M1070" s="349">
        <v>0</v>
      </c>
    </row>
    <row r="1071" spans="1:13" x14ac:dyDescent="0.2">
      <c r="A1071" s="700" t="s">
        <v>2171</v>
      </c>
      <c r="B1071" s="612"/>
      <c r="C1071" s="612"/>
      <c r="D1071" s="612"/>
      <c r="E1071" s="612"/>
      <c r="F1071" s="612"/>
      <c r="G1071" s="612"/>
      <c r="H1071" s="612"/>
      <c r="I1071" s="612"/>
      <c r="J1071" s="612"/>
      <c r="K1071" s="612"/>
      <c r="L1071" s="612"/>
      <c r="M1071" s="667"/>
    </row>
    <row r="1072" spans="1:13" x14ac:dyDescent="0.2">
      <c r="A1072" s="350">
        <v>537</v>
      </c>
      <c r="B1072" s="351">
        <v>43549</v>
      </c>
      <c r="C1072" s="352" t="s">
        <v>1563</v>
      </c>
      <c r="D1072" s="353" t="s">
        <v>1570</v>
      </c>
      <c r="E1072" s="702">
        <v>2517.6999999999998</v>
      </c>
      <c r="F1072" s="612"/>
      <c r="G1072" s="612"/>
      <c r="H1072" s="354">
        <v>0</v>
      </c>
      <c r="I1072" s="354">
        <v>2517.6999999999998</v>
      </c>
      <c r="J1072" s="702">
        <v>2517.6999999999998</v>
      </c>
      <c r="K1072" s="612"/>
      <c r="L1072" s="354">
        <v>0</v>
      </c>
      <c r="M1072" s="355">
        <v>0</v>
      </c>
    </row>
    <row r="1073" spans="1:13" x14ac:dyDescent="0.2">
      <c r="A1073" s="703" t="s">
        <v>2172</v>
      </c>
      <c r="B1073" s="612"/>
      <c r="C1073" s="612"/>
      <c r="D1073" s="612"/>
      <c r="E1073" s="612"/>
      <c r="F1073" s="612"/>
      <c r="G1073" s="612"/>
      <c r="H1073" s="612"/>
      <c r="I1073" s="612"/>
      <c r="J1073" s="612"/>
      <c r="K1073" s="612"/>
      <c r="L1073" s="612"/>
      <c r="M1073" s="667"/>
    </row>
    <row r="1074" spans="1:13" x14ac:dyDescent="0.2">
      <c r="A1074" s="344">
        <v>538</v>
      </c>
      <c r="B1074" s="345">
        <v>43549</v>
      </c>
      <c r="C1074" s="346" t="s">
        <v>1563</v>
      </c>
      <c r="D1074" s="347" t="s">
        <v>1569</v>
      </c>
      <c r="E1074" s="704">
        <v>1426.16</v>
      </c>
      <c r="F1074" s="612"/>
      <c r="G1074" s="612"/>
      <c r="H1074" s="348">
        <v>0</v>
      </c>
      <c r="I1074" s="348">
        <v>1426.16</v>
      </c>
      <c r="J1074" s="704">
        <v>1426.16</v>
      </c>
      <c r="K1074" s="612"/>
      <c r="L1074" s="348">
        <v>0</v>
      </c>
      <c r="M1074" s="349">
        <v>0</v>
      </c>
    </row>
    <row r="1075" spans="1:13" x14ac:dyDescent="0.2">
      <c r="A1075" s="700" t="s">
        <v>2173</v>
      </c>
      <c r="B1075" s="612"/>
      <c r="C1075" s="612"/>
      <c r="D1075" s="612"/>
      <c r="E1075" s="612"/>
      <c r="F1075" s="612"/>
      <c r="G1075" s="612"/>
      <c r="H1075" s="612"/>
      <c r="I1075" s="612"/>
      <c r="J1075" s="612"/>
      <c r="K1075" s="612"/>
      <c r="L1075" s="612"/>
      <c r="M1075" s="667"/>
    </row>
    <row r="1076" spans="1:13" x14ac:dyDescent="0.2">
      <c r="A1076" s="350">
        <v>539</v>
      </c>
      <c r="B1076" s="351">
        <v>43549</v>
      </c>
      <c r="C1076" s="352" t="s">
        <v>1563</v>
      </c>
      <c r="D1076" s="353" t="s">
        <v>1569</v>
      </c>
      <c r="E1076" s="702">
        <v>2075.62</v>
      </c>
      <c r="F1076" s="612"/>
      <c r="G1076" s="612"/>
      <c r="H1076" s="354">
        <v>0</v>
      </c>
      <c r="I1076" s="354">
        <v>2075.62</v>
      </c>
      <c r="J1076" s="702">
        <v>2075.62</v>
      </c>
      <c r="K1076" s="612"/>
      <c r="L1076" s="354">
        <v>0</v>
      </c>
      <c r="M1076" s="355">
        <v>0</v>
      </c>
    </row>
    <row r="1077" spans="1:13" x14ac:dyDescent="0.2">
      <c r="A1077" s="703" t="s">
        <v>2174</v>
      </c>
      <c r="B1077" s="612"/>
      <c r="C1077" s="612"/>
      <c r="D1077" s="612"/>
      <c r="E1077" s="612"/>
      <c r="F1077" s="612"/>
      <c r="G1077" s="612"/>
      <c r="H1077" s="612"/>
      <c r="I1077" s="612"/>
      <c r="J1077" s="612"/>
      <c r="K1077" s="612"/>
      <c r="L1077" s="612"/>
      <c r="M1077" s="667"/>
    </row>
    <row r="1078" spans="1:13" x14ac:dyDescent="0.2">
      <c r="A1078" s="344">
        <v>540</v>
      </c>
      <c r="B1078" s="345">
        <v>43549</v>
      </c>
      <c r="C1078" s="346" t="s">
        <v>1563</v>
      </c>
      <c r="D1078" s="347" t="s">
        <v>1567</v>
      </c>
      <c r="E1078" s="704">
        <v>2670</v>
      </c>
      <c r="F1078" s="612"/>
      <c r="G1078" s="612"/>
      <c r="H1078" s="348">
        <v>0</v>
      </c>
      <c r="I1078" s="348">
        <v>2670</v>
      </c>
      <c r="J1078" s="704">
        <v>2670</v>
      </c>
      <c r="K1078" s="612"/>
      <c r="L1078" s="348">
        <v>0</v>
      </c>
      <c r="M1078" s="349">
        <v>0</v>
      </c>
    </row>
    <row r="1079" spans="1:13" x14ac:dyDescent="0.2">
      <c r="A1079" s="700" t="s">
        <v>2175</v>
      </c>
      <c r="B1079" s="612"/>
      <c r="C1079" s="612"/>
      <c r="D1079" s="612"/>
      <c r="E1079" s="612"/>
      <c r="F1079" s="612"/>
      <c r="G1079" s="612"/>
      <c r="H1079" s="612"/>
      <c r="I1079" s="612"/>
      <c r="J1079" s="612"/>
      <c r="K1079" s="612"/>
      <c r="L1079" s="612"/>
      <c r="M1079" s="667"/>
    </row>
    <row r="1080" spans="1:13" x14ac:dyDescent="0.2">
      <c r="A1080" s="350">
        <v>541</v>
      </c>
      <c r="B1080" s="351">
        <v>43549</v>
      </c>
      <c r="C1080" s="352" t="s">
        <v>1563</v>
      </c>
      <c r="D1080" s="353" t="s">
        <v>1567</v>
      </c>
      <c r="E1080" s="702">
        <v>1304.8</v>
      </c>
      <c r="F1080" s="612"/>
      <c r="G1080" s="612"/>
      <c r="H1080" s="354">
        <v>0</v>
      </c>
      <c r="I1080" s="354">
        <v>1304.8</v>
      </c>
      <c r="J1080" s="702">
        <v>1304.8</v>
      </c>
      <c r="K1080" s="612"/>
      <c r="L1080" s="354">
        <v>0</v>
      </c>
      <c r="M1080" s="355">
        <v>0</v>
      </c>
    </row>
    <row r="1081" spans="1:13" x14ac:dyDescent="0.2">
      <c r="A1081" s="703" t="s">
        <v>2176</v>
      </c>
      <c r="B1081" s="612"/>
      <c r="C1081" s="612"/>
      <c r="D1081" s="612"/>
      <c r="E1081" s="612"/>
      <c r="F1081" s="612"/>
      <c r="G1081" s="612"/>
      <c r="H1081" s="612"/>
      <c r="I1081" s="612"/>
      <c r="J1081" s="612"/>
      <c r="K1081" s="612"/>
      <c r="L1081" s="612"/>
      <c r="M1081" s="667"/>
    </row>
    <row r="1082" spans="1:13" x14ac:dyDescent="0.2">
      <c r="A1082" s="344">
        <v>542</v>
      </c>
      <c r="B1082" s="345">
        <v>43549</v>
      </c>
      <c r="C1082" s="346" t="s">
        <v>1563</v>
      </c>
      <c r="D1082" s="347" t="s">
        <v>1567</v>
      </c>
      <c r="E1082" s="704">
        <v>4539.2</v>
      </c>
      <c r="F1082" s="612"/>
      <c r="G1082" s="612"/>
      <c r="H1082" s="348">
        <v>0</v>
      </c>
      <c r="I1082" s="348">
        <v>4539.2</v>
      </c>
      <c r="J1082" s="704">
        <v>4539.2</v>
      </c>
      <c r="K1082" s="612"/>
      <c r="L1082" s="348">
        <v>0</v>
      </c>
      <c r="M1082" s="349">
        <v>0</v>
      </c>
    </row>
    <row r="1083" spans="1:13" x14ac:dyDescent="0.2">
      <c r="A1083" s="700" t="s">
        <v>2177</v>
      </c>
      <c r="B1083" s="612"/>
      <c r="C1083" s="612"/>
      <c r="D1083" s="612"/>
      <c r="E1083" s="612"/>
      <c r="F1083" s="612"/>
      <c r="G1083" s="612"/>
      <c r="H1083" s="612"/>
      <c r="I1083" s="612"/>
      <c r="J1083" s="612"/>
      <c r="K1083" s="612"/>
      <c r="L1083" s="612"/>
      <c r="M1083" s="667"/>
    </row>
    <row r="1084" spans="1:13" x14ac:dyDescent="0.2">
      <c r="A1084" s="350">
        <v>543</v>
      </c>
      <c r="B1084" s="351">
        <v>43549</v>
      </c>
      <c r="C1084" s="352" t="s">
        <v>1563</v>
      </c>
      <c r="D1084" s="353" t="s">
        <v>1566</v>
      </c>
      <c r="E1084" s="702">
        <v>3467.16</v>
      </c>
      <c r="F1084" s="612"/>
      <c r="G1084" s="612"/>
      <c r="H1084" s="354">
        <v>0</v>
      </c>
      <c r="I1084" s="354">
        <v>3467.16</v>
      </c>
      <c r="J1084" s="702">
        <v>3467.16</v>
      </c>
      <c r="K1084" s="612"/>
      <c r="L1084" s="354">
        <v>0</v>
      </c>
      <c r="M1084" s="355">
        <v>0</v>
      </c>
    </row>
    <row r="1085" spans="1:13" x14ac:dyDescent="0.2">
      <c r="A1085" s="703" t="s">
        <v>2178</v>
      </c>
      <c r="B1085" s="612"/>
      <c r="C1085" s="612"/>
      <c r="D1085" s="612"/>
      <c r="E1085" s="612"/>
      <c r="F1085" s="612"/>
      <c r="G1085" s="612"/>
      <c r="H1085" s="612"/>
      <c r="I1085" s="612"/>
      <c r="J1085" s="612"/>
      <c r="K1085" s="612"/>
      <c r="L1085" s="612"/>
      <c r="M1085" s="667"/>
    </row>
    <row r="1086" spans="1:13" x14ac:dyDescent="0.2">
      <c r="A1086" s="344">
        <v>544</v>
      </c>
      <c r="B1086" s="345">
        <v>43549</v>
      </c>
      <c r="C1086" s="346" t="s">
        <v>1563</v>
      </c>
      <c r="D1086" s="347" t="s">
        <v>1566</v>
      </c>
      <c r="E1086" s="704">
        <v>910.45</v>
      </c>
      <c r="F1086" s="612"/>
      <c r="G1086" s="612"/>
      <c r="H1086" s="348">
        <v>0</v>
      </c>
      <c r="I1086" s="348">
        <v>910.45</v>
      </c>
      <c r="J1086" s="704">
        <v>910.45</v>
      </c>
      <c r="K1086" s="612"/>
      <c r="L1086" s="348">
        <v>0</v>
      </c>
      <c r="M1086" s="349">
        <v>0</v>
      </c>
    </row>
    <row r="1087" spans="1:13" x14ac:dyDescent="0.2">
      <c r="A1087" s="700" t="s">
        <v>2179</v>
      </c>
      <c r="B1087" s="612"/>
      <c r="C1087" s="612"/>
      <c r="D1087" s="612"/>
      <c r="E1087" s="612"/>
      <c r="F1087" s="612"/>
      <c r="G1087" s="612"/>
      <c r="H1087" s="612"/>
      <c r="I1087" s="612"/>
      <c r="J1087" s="612"/>
      <c r="K1087" s="612"/>
      <c r="L1087" s="612"/>
      <c r="M1087" s="667"/>
    </row>
    <row r="1088" spans="1:13" x14ac:dyDescent="0.2">
      <c r="A1088" s="350">
        <v>545</v>
      </c>
      <c r="B1088" s="351">
        <v>43549</v>
      </c>
      <c r="C1088" s="352" t="s">
        <v>1563</v>
      </c>
      <c r="D1088" s="353" t="s">
        <v>1566</v>
      </c>
      <c r="E1088" s="702">
        <v>6282.74</v>
      </c>
      <c r="F1088" s="612"/>
      <c r="G1088" s="612"/>
      <c r="H1088" s="354">
        <v>0</v>
      </c>
      <c r="I1088" s="354">
        <v>6282.74</v>
      </c>
      <c r="J1088" s="702">
        <v>6282.74</v>
      </c>
      <c r="K1088" s="612"/>
      <c r="L1088" s="354">
        <v>0</v>
      </c>
      <c r="M1088" s="355">
        <v>0</v>
      </c>
    </row>
    <row r="1089" spans="1:13" x14ac:dyDescent="0.2">
      <c r="A1089" s="703" t="s">
        <v>2180</v>
      </c>
      <c r="B1089" s="612"/>
      <c r="C1089" s="612"/>
      <c r="D1089" s="612"/>
      <c r="E1089" s="612"/>
      <c r="F1089" s="612"/>
      <c r="G1089" s="612"/>
      <c r="H1089" s="612"/>
      <c r="I1089" s="612"/>
      <c r="J1089" s="612"/>
      <c r="K1089" s="612"/>
      <c r="L1089" s="612"/>
      <c r="M1089" s="667"/>
    </row>
    <row r="1090" spans="1:13" x14ac:dyDescent="0.2">
      <c r="A1090" s="344">
        <v>546</v>
      </c>
      <c r="B1090" s="345">
        <v>43549</v>
      </c>
      <c r="C1090" s="346" t="s">
        <v>1552</v>
      </c>
      <c r="D1090" s="347" t="s">
        <v>1557</v>
      </c>
      <c r="E1090" s="704">
        <v>892</v>
      </c>
      <c r="F1090" s="612"/>
      <c r="G1090" s="612"/>
      <c r="H1090" s="348">
        <v>0</v>
      </c>
      <c r="I1090" s="348">
        <v>892</v>
      </c>
      <c r="J1090" s="704">
        <v>892</v>
      </c>
      <c r="K1090" s="612"/>
      <c r="L1090" s="348">
        <v>0</v>
      </c>
      <c r="M1090" s="349">
        <v>0</v>
      </c>
    </row>
    <row r="1091" spans="1:13" x14ac:dyDescent="0.2">
      <c r="A1091" s="700" t="s">
        <v>2181</v>
      </c>
      <c r="B1091" s="612"/>
      <c r="C1091" s="612"/>
      <c r="D1091" s="612"/>
      <c r="E1091" s="612"/>
      <c r="F1091" s="612"/>
      <c r="G1091" s="612"/>
      <c r="H1091" s="612"/>
      <c r="I1091" s="612"/>
      <c r="J1091" s="612"/>
      <c r="K1091" s="612"/>
      <c r="L1091" s="612"/>
      <c r="M1091" s="667"/>
    </row>
    <row r="1092" spans="1:13" x14ac:dyDescent="0.2">
      <c r="A1092" s="350">
        <v>547</v>
      </c>
      <c r="B1092" s="351">
        <v>43549</v>
      </c>
      <c r="C1092" s="352" t="s">
        <v>1552</v>
      </c>
      <c r="D1092" s="353" t="s">
        <v>2182</v>
      </c>
      <c r="E1092" s="702">
        <v>5272</v>
      </c>
      <c r="F1092" s="612"/>
      <c r="G1092" s="612"/>
      <c r="H1092" s="354">
        <v>0</v>
      </c>
      <c r="I1092" s="354">
        <v>5272</v>
      </c>
      <c r="J1092" s="702">
        <v>5272</v>
      </c>
      <c r="K1092" s="612"/>
      <c r="L1092" s="354">
        <v>0</v>
      </c>
      <c r="M1092" s="355">
        <v>0</v>
      </c>
    </row>
    <row r="1093" spans="1:13" x14ac:dyDescent="0.2">
      <c r="A1093" s="703" t="s">
        <v>2183</v>
      </c>
      <c r="B1093" s="612"/>
      <c r="C1093" s="612"/>
      <c r="D1093" s="612"/>
      <c r="E1093" s="612"/>
      <c r="F1093" s="612"/>
      <c r="G1093" s="612"/>
      <c r="H1093" s="612"/>
      <c r="I1093" s="612"/>
      <c r="J1093" s="612"/>
      <c r="K1093" s="612"/>
      <c r="L1093" s="612"/>
      <c r="M1093" s="667"/>
    </row>
    <row r="1094" spans="1:13" x14ac:dyDescent="0.2">
      <c r="A1094" s="344">
        <v>548</v>
      </c>
      <c r="B1094" s="345">
        <v>43549</v>
      </c>
      <c r="C1094" s="346" t="s">
        <v>1552</v>
      </c>
      <c r="D1094" s="347" t="s">
        <v>1932</v>
      </c>
      <c r="E1094" s="704">
        <v>1800</v>
      </c>
      <c r="F1094" s="612"/>
      <c r="G1094" s="612"/>
      <c r="H1094" s="348">
        <v>0</v>
      </c>
      <c r="I1094" s="348">
        <v>1800</v>
      </c>
      <c r="J1094" s="704">
        <v>1800</v>
      </c>
      <c r="K1094" s="612"/>
      <c r="L1094" s="348">
        <v>0</v>
      </c>
      <c r="M1094" s="349">
        <v>0</v>
      </c>
    </row>
    <row r="1095" spans="1:13" x14ac:dyDescent="0.2">
      <c r="A1095" s="700" t="s">
        <v>2184</v>
      </c>
      <c r="B1095" s="612"/>
      <c r="C1095" s="612"/>
      <c r="D1095" s="612"/>
      <c r="E1095" s="612"/>
      <c r="F1095" s="612"/>
      <c r="G1095" s="612"/>
      <c r="H1095" s="612"/>
      <c r="I1095" s="612"/>
      <c r="J1095" s="612"/>
      <c r="K1095" s="612"/>
      <c r="L1095" s="612"/>
      <c r="M1095" s="667"/>
    </row>
    <row r="1096" spans="1:13" x14ac:dyDescent="0.2">
      <c r="A1096" s="350">
        <v>549</v>
      </c>
      <c r="B1096" s="351">
        <v>43549</v>
      </c>
      <c r="C1096" s="352" t="s">
        <v>1552</v>
      </c>
      <c r="D1096" s="353" t="s">
        <v>1879</v>
      </c>
      <c r="E1096" s="702">
        <v>3410</v>
      </c>
      <c r="F1096" s="612"/>
      <c r="G1096" s="612"/>
      <c r="H1096" s="354">
        <v>0</v>
      </c>
      <c r="I1096" s="354">
        <v>3410</v>
      </c>
      <c r="J1096" s="702">
        <v>3410</v>
      </c>
      <c r="K1096" s="612"/>
      <c r="L1096" s="354">
        <v>0</v>
      </c>
      <c r="M1096" s="355">
        <v>0</v>
      </c>
    </row>
    <row r="1097" spans="1:13" x14ac:dyDescent="0.2">
      <c r="A1097" s="703" t="s">
        <v>2185</v>
      </c>
      <c r="B1097" s="612"/>
      <c r="C1097" s="612"/>
      <c r="D1097" s="612"/>
      <c r="E1097" s="612"/>
      <c r="F1097" s="612"/>
      <c r="G1097" s="612"/>
      <c r="H1097" s="612"/>
      <c r="I1097" s="612"/>
      <c r="J1097" s="612"/>
      <c r="K1097" s="612"/>
      <c r="L1097" s="612"/>
      <c r="M1097" s="667"/>
    </row>
    <row r="1098" spans="1:13" x14ac:dyDescent="0.2">
      <c r="A1098" s="344">
        <v>550</v>
      </c>
      <c r="B1098" s="345">
        <v>43549</v>
      </c>
      <c r="C1098" s="346" t="s">
        <v>1552</v>
      </c>
      <c r="D1098" s="347" t="s">
        <v>2002</v>
      </c>
      <c r="E1098" s="704">
        <v>10596</v>
      </c>
      <c r="F1098" s="612"/>
      <c r="G1098" s="612"/>
      <c r="H1098" s="348">
        <v>0</v>
      </c>
      <c r="I1098" s="348">
        <v>10596</v>
      </c>
      <c r="J1098" s="704">
        <v>10596</v>
      </c>
      <c r="K1098" s="612"/>
      <c r="L1098" s="348">
        <v>0</v>
      </c>
      <c r="M1098" s="349">
        <v>0</v>
      </c>
    </row>
    <row r="1099" spans="1:13" x14ac:dyDescent="0.2">
      <c r="A1099" s="700" t="s">
        <v>2186</v>
      </c>
      <c r="B1099" s="612"/>
      <c r="C1099" s="612"/>
      <c r="D1099" s="612"/>
      <c r="E1099" s="612"/>
      <c r="F1099" s="612"/>
      <c r="G1099" s="612"/>
      <c r="H1099" s="612"/>
      <c r="I1099" s="612"/>
      <c r="J1099" s="612"/>
      <c r="K1099" s="612"/>
      <c r="L1099" s="612"/>
      <c r="M1099" s="667"/>
    </row>
    <row r="1100" spans="1:13" x14ac:dyDescent="0.2">
      <c r="A1100" s="350">
        <v>551</v>
      </c>
      <c r="B1100" s="351">
        <v>43549</v>
      </c>
      <c r="C1100" s="352" t="s">
        <v>1552</v>
      </c>
      <c r="D1100" s="353" t="s">
        <v>2002</v>
      </c>
      <c r="E1100" s="702">
        <v>247.4</v>
      </c>
      <c r="F1100" s="612"/>
      <c r="G1100" s="612"/>
      <c r="H1100" s="354">
        <v>0</v>
      </c>
      <c r="I1100" s="354">
        <v>247.4</v>
      </c>
      <c r="J1100" s="702">
        <v>247.4</v>
      </c>
      <c r="K1100" s="612"/>
      <c r="L1100" s="354">
        <v>0</v>
      </c>
      <c r="M1100" s="355">
        <v>0</v>
      </c>
    </row>
    <row r="1101" spans="1:13" x14ac:dyDescent="0.2">
      <c r="A1101" s="703" t="s">
        <v>2187</v>
      </c>
      <c r="B1101" s="612"/>
      <c r="C1101" s="612"/>
      <c r="D1101" s="612"/>
      <c r="E1101" s="612"/>
      <c r="F1101" s="612"/>
      <c r="G1101" s="612"/>
      <c r="H1101" s="612"/>
      <c r="I1101" s="612"/>
      <c r="J1101" s="612"/>
      <c r="K1101" s="612"/>
      <c r="L1101" s="612"/>
      <c r="M1101" s="667"/>
    </row>
    <row r="1102" spans="1:13" x14ac:dyDescent="0.2">
      <c r="A1102" s="344">
        <v>552</v>
      </c>
      <c r="B1102" s="345">
        <v>43549</v>
      </c>
      <c r="C1102" s="346" t="s">
        <v>1552</v>
      </c>
      <c r="D1102" s="347" t="s">
        <v>1879</v>
      </c>
      <c r="E1102" s="704">
        <v>1651.6</v>
      </c>
      <c r="F1102" s="612"/>
      <c r="G1102" s="612"/>
      <c r="H1102" s="348">
        <v>0</v>
      </c>
      <c r="I1102" s="348">
        <v>1651.6</v>
      </c>
      <c r="J1102" s="704">
        <v>1651.6</v>
      </c>
      <c r="K1102" s="612"/>
      <c r="L1102" s="348">
        <v>0</v>
      </c>
      <c r="M1102" s="349">
        <v>0</v>
      </c>
    </row>
    <row r="1103" spans="1:13" x14ac:dyDescent="0.2">
      <c r="A1103" s="700" t="s">
        <v>2188</v>
      </c>
      <c r="B1103" s="612"/>
      <c r="C1103" s="612"/>
      <c r="D1103" s="612"/>
      <c r="E1103" s="612"/>
      <c r="F1103" s="612"/>
      <c r="G1103" s="612"/>
      <c r="H1103" s="612"/>
      <c r="I1103" s="612"/>
      <c r="J1103" s="612"/>
      <c r="K1103" s="612"/>
      <c r="L1103" s="612"/>
      <c r="M1103" s="667"/>
    </row>
    <row r="1104" spans="1:13" x14ac:dyDescent="0.2">
      <c r="A1104" s="350">
        <v>553</v>
      </c>
      <c r="B1104" s="351">
        <v>43549</v>
      </c>
      <c r="C1104" s="352" t="s">
        <v>1552</v>
      </c>
      <c r="D1104" s="353" t="s">
        <v>1553</v>
      </c>
      <c r="E1104" s="702">
        <v>10177.01</v>
      </c>
      <c r="F1104" s="612"/>
      <c r="G1104" s="612"/>
      <c r="H1104" s="354">
        <v>0</v>
      </c>
      <c r="I1104" s="354">
        <v>10177.01</v>
      </c>
      <c r="J1104" s="702">
        <v>10177.01</v>
      </c>
      <c r="K1104" s="612"/>
      <c r="L1104" s="354">
        <v>0</v>
      </c>
      <c r="M1104" s="355">
        <v>0</v>
      </c>
    </row>
    <row r="1105" spans="1:13" x14ac:dyDescent="0.2">
      <c r="A1105" s="703" t="s">
        <v>2189</v>
      </c>
      <c r="B1105" s="612"/>
      <c r="C1105" s="612"/>
      <c r="D1105" s="612"/>
      <c r="E1105" s="612"/>
      <c r="F1105" s="612"/>
      <c r="G1105" s="612"/>
      <c r="H1105" s="612"/>
      <c r="I1105" s="612"/>
      <c r="J1105" s="612"/>
      <c r="K1105" s="612"/>
      <c r="L1105" s="612"/>
      <c r="M1105" s="667"/>
    </row>
    <row r="1106" spans="1:13" x14ac:dyDescent="0.2">
      <c r="A1106" s="344">
        <v>554</v>
      </c>
      <c r="B1106" s="345">
        <v>43549</v>
      </c>
      <c r="C1106" s="346" t="s">
        <v>1552</v>
      </c>
      <c r="D1106" s="347" t="s">
        <v>1553</v>
      </c>
      <c r="E1106" s="704">
        <v>3813.93</v>
      </c>
      <c r="F1106" s="612"/>
      <c r="G1106" s="612"/>
      <c r="H1106" s="348">
        <v>0</v>
      </c>
      <c r="I1106" s="348">
        <v>3813.93</v>
      </c>
      <c r="J1106" s="704">
        <v>3813.93</v>
      </c>
      <c r="K1106" s="612"/>
      <c r="L1106" s="348">
        <v>0</v>
      </c>
      <c r="M1106" s="349">
        <v>0</v>
      </c>
    </row>
    <row r="1107" spans="1:13" x14ac:dyDescent="0.2">
      <c r="A1107" s="700" t="s">
        <v>2190</v>
      </c>
      <c r="B1107" s="612"/>
      <c r="C1107" s="612"/>
      <c r="D1107" s="612"/>
      <c r="E1107" s="612"/>
      <c r="F1107" s="612"/>
      <c r="G1107" s="612"/>
      <c r="H1107" s="612"/>
      <c r="I1107" s="612"/>
      <c r="J1107" s="612"/>
      <c r="K1107" s="612"/>
      <c r="L1107" s="612"/>
      <c r="M1107" s="667"/>
    </row>
    <row r="1108" spans="1:13" x14ac:dyDescent="0.2">
      <c r="A1108" s="350">
        <v>555</v>
      </c>
      <c r="B1108" s="351">
        <v>43549</v>
      </c>
      <c r="C1108" s="352" t="s">
        <v>1539</v>
      </c>
      <c r="D1108" s="353" t="s">
        <v>1693</v>
      </c>
      <c r="E1108" s="702">
        <v>1588.2</v>
      </c>
      <c r="F1108" s="612"/>
      <c r="G1108" s="612"/>
      <c r="H1108" s="354">
        <v>0</v>
      </c>
      <c r="I1108" s="354">
        <v>1588.2</v>
      </c>
      <c r="J1108" s="702">
        <v>1588.2</v>
      </c>
      <c r="K1108" s="612"/>
      <c r="L1108" s="354">
        <v>0</v>
      </c>
      <c r="M1108" s="355">
        <v>0</v>
      </c>
    </row>
    <row r="1109" spans="1:13" x14ac:dyDescent="0.2">
      <c r="A1109" s="703" t="s">
        <v>2191</v>
      </c>
      <c r="B1109" s="612"/>
      <c r="C1109" s="612"/>
      <c r="D1109" s="612"/>
      <c r="E1109" s="612"/>
      <c r="F1109" s="612"/>
      <c r="G1109" s="612"/>
      <c r="H1109" s="612"/>
      <c r="I1109" s="612"/>
      <c r="J1109" s="612"/>
      <c r="K1109" s="612"/>
      <c r="L1109" s="612"/>
      <c r="M1109" s="667"/>
    </row>
    <row r="1110" spans="1:13" x14ac:dyDescent="0.2">
      <c r="A1110" s="344">
        <v>556</v>
      </c>
      <c r="B1110" s="345">
        <v>43549</v>
      </c>
      <c r="C1110" s="346" t="s">
        <v>1539</v>
      </c>
      <c r="D1110" s="347" t="s">
        <v>1543</v>
      </c>
      <c r="E1110" s="704">
        <v>392.96</v>
      </c>
      <c r="F1110" s="612"/>
      <c r="G1110" s="612"/>
      <c r="H1110" s="348">
        <v>0</v>
      </c>
      <c r="I1110" s="348">
        <v>392.96</v>
      </c>
      <c r="J1110" s="704">
        <v>392.96</v>
      </c>
      <c r="K1110" s="612"/>
      <c r="L1110" s="348">
        <v>0</v>
      </c>
      <c r="M1110" s="349">
        <v>0</v>
      </c>
    </row>
    <row r="1111" spans="1:13" x14ac:dyDescent="0.2">
      <c r="A1111" s="700" t="s">
        <v>2192</v>
      </c>
      <c r="B1111" s="612"/>
      <c r="C1111" s="612"/>
      <c r="D1111" s="612"/>
      <c r="E1111" s="612"/>
      <c r="F1111" s="612"/>
      <c r="G1111" s="612"/>
      <c r="H1111" s="612"/>
      <c r="I1111" s="612"/>
      <c r="J1111" s="612"/>
      <c r="K1111" s="612"/>
      <c r="L1111" s="612"/>
      <c r="M1111" s="667"/>
    </row>
    <row r="1112" spans="1:13" x14ac:dyDescent="0.2">
      <c r="A1112" s="350">
        <v>557</v>
      </c>
      <c r="B1112" s="351">
        <v>43549</v>
      </c>
      <c r="C1112" s="352" t="s">
        <v>1539</v>
      </c>
      <c r="D1112" s="353" t="s">
        <v>1792</v>
      </c>
      <c r="E1112" s="702">
        <v>1034.1400000000001</v>
      </c>
      <c r="F1112" s="612"/>
      <c r="G1112" s="612"/>
      <c r="H1112" s="354">
        <v>0</v>
      </c>
      <c r="I1112" s="354">
        <v>1034.1400000000001</v>
      </c>
      <c r="J1112" s="702">
        <v>1034.1400000000001</v>
      </c>
      <c r="K1112" s="612"/>
      <c r="L1112" s="354">
        <v>0</v>
      </c>
      <c r="M1112" s="355">
        <v>0</v>
      </c>
    </row>
    <row r="1113" spans="1:13" x14ac:dyDescent="0.2">
      <c r="A1113" s="703" t="s">
        <v>2193</v>
      </c>
      <c r="B1113" s="612"/>
      <c r="C1113" s="612"/>
      <c r="D1113" s="612"/>
      <c r="E1113" s="612"/>
      <c r="F1113" s="612"/>
      <c r="G1113" s="612"/>
      <c r="H1113" s="612"/>
      <c r="I1113" s="612"/>
      <c r="J1113" s="612"/>
      <c r="K1113" s="612"/>
      <c r="L1113" s="612"/>
      <c r="M1113" s="667"/>
    </row>
    <row r="1114" spans="1:13" x14ac:dyDescent="0.2">
      <c r="A1114" s="344">
        <v>558</v>
      </c>
      <c r="B1114" s="345">
        <v>43549</v>
      </c>
      <c r="C1114" s="346" t="s">
        <v>1539</v>
      </c>
      <c r="D1114" s="347" t="s">
        <v>1999</v>
      </c>
      <c r="E1114" s="704">
        <v>2045.5</v>
      </c>
      <c r="F1114" s="612"/>
      <c r="G1114" s="612"/>
      <c r="H1114" s="348">
        <v>0</v>
      </c>
      <c r="I1114" s="348">
        <v>2045.5</v>
      </c>
      <c r="J1114" s="704">
        <v>2045.5</v>
      </c>
      <c r="K1114" s="612"/>
      <c r="L1114" s="348">
        <v>0</v>
      </c>
      <c r="M1114" s="349">
        <v>0</v>
      </c>
    </row>
    <row r="1115" spans="1:13" x14ac:dyDescent="0.2">
      <c r="A1115" s="700" t="s">
        <v>2194</v>
      </c>
      <c r="B1115" s="612"/>
      <c r="C1115" s="612"/>
      <c r="D1115" s="612"/>
      <c r="E1115" s="612"/>
      <c r="F1115" s="612"/>
      <c r="G1115" s="612"/>
      <c r="H1115" s="612"/>
      <c r="I1115" s="612"/>
      <c r="J1115" s="612"/>
      <c r="K1115" s="612"/>
      <c r="L1115" s="612"/>
      <c r="M1115" s="667"/>
    </row>
    <row r="1116" spans="1:13" x14ac:dyDescent="0.2">
      <c r="A1116" s="350">
        <v>559</v>
      </c>
      <c r="B1116" s="351">
        <v>43549</v>
      </c>
      <c r="C1116" s="352" t="s">
        <v>1574</v>
      </c>
      <c r="D1116" s="353" t="s">
        <v>1575</v>
      </c>
      <c r="E1116" s="702">
        <v>312</v>
      </c>
      <c r="F1116" s="612"/>
      <c r="G1116" s="612"/>
      <c r="H1116" s="354">
        <v>0</v>
      </c>
      <c r="I1116" s="354">
        <v>312</v>
      </c>
      <c r="J1116" s="702">
        <v>312</v>
      </c>
      <c r="K1116" s="612"/>
      <c r="L1116" s="354">
        <v>0</v>
      </c>
      <c r="M1116" s="355">
        <v>0</v>
      </c>
    </row>
    <row r="1117" spans="1:13" x14ac:dyDescent="0.2">
      <c r="A1117" s="703" t="s">
        <v>2195</v>
      </c>
      <c r="B1117" s="612"/>
      <c r="C1117" s="612"/>
      <c r="D1117" s="612"/>
      <c r="E1117" s="612"/>
      <c r="F1117" s="612"/>
      <c r="G1117" s="612"/>
      <c r="H1117" s="612"/>
      <c r="I1117" s="612"/>
      <c r="J1117" s="612"/>
      <c r="K1117" s="612"/>
      <c r="L1117" s="612"/>
      <c r="M1117" s="667"/>
    </row>
    <row r="1118" spans="1:13" x14ac:dyDescent="0.2">
      <c r="A1118" s="344">
        <v>560</v>
      </c>
      <c r="B1118" s="345">
        <v>43549</v>
      </c>
      <c r="C1118" s="346" t="s">
        <v>1552</v>
      </c>
      <c r="D1118" s="347" t="s">
        <v>2002</v>
      </c>
      <c r="E1118" s="704">
        <v>699.3</v>
      </c>
      <c r="F1118" s="612"/>
      <c r="G1118" s="612"/>
      <c r="H1118" s="348">
        <v>0</v>
      </c>
      <c r="I1118" s="348">
        <v>699.3</v>
      </c>
      <c r="J1118" s="704">
        <v>699.3</v>
      </c>
      <c r="K1118" s="612"/>
      <c r="L1118" s="348">
        <v>0</v>
      </c>
      <c r="M1118" s="349">
        <v>0</v>
      </c>
    </row>
    <row r="1119" spans="1:13" x14ac:dyDescent="0.2">
      <c r="A1119" s="700" t="s">
        <v>2196</v>
      </c>
      <c r="B1119" s="612"/>
      <c r="C1119" s="612"/>
      <c r="D1119" s="612"/>
      <c r="E1119" s="612"/>
      <c r="F1119" s="612"/>
      <c r="G1119" s="612"/>
      <c r="H1119" s="612"/>
      <c r="I1119" s="612"/>
      <c r="J1119" s="612"/>
      <c r="K1119" s="612"/>
      <c r="L1119" s="612"/>
      <c r="M1119" s="667"/>
    </row>
    <row r="1120" spans="1:13" x14ac:dyDescent="0.2">
      <c r="A1120" s="350">
        <v>561</v>
      </c>
      <c r="B1120" s="351">
        <v>43549</v>
      </c>
      <c r="C1120" s="352" t="s">
        <v>1574</v>
      </c>
      <c r="D1120" s="353" t="s">
        <v>1578</v>
      </c>
      <c r="E1120" s="702">
        <v>10040.16</v>
      </c>
      <c r="F1120" s="612"/>
      <c r="G1120" s="612"/>
      <c r="H1120" s="354">
        <v>0</v>
      </c>
      <c r="I1120" s="354">
        <v>10040.16</v>
      </c>
      <c r="J1120" s="702">
        <v>10040.16</v>
      </c>
      <c r="K1120" s="612"/>
      <c r="L1120" s="354">
        <v>0</v>
      </c>
      <c r="M1120" s="355">
        <v>0</v>
      </c>
    </row>
    <row r="1121" spans="1:13" x14ac:dyDescent="0.2">
      <c r="A1121" s="703" t="s">
        <v>2197</v>
      </c>
      <c r="B1121" s="612"/>
      <c r="C1121" s="612"/>
      <c r="D1121" s="612"/>
      <c r="E1121" s="612"/>
      <c r="F1121" s="612"/>
      <c r="G1121" s="612"/>
      <c r="H1121" s="612"/>
      <c r="I1121" s="612"/>
      <c r="J1121" s="612"/>
      <c r="K1121" s="612"/>
      <c r="L1121" s="612"/>
      <c r="M1121" s="667"/>
    </row>
    <row r="1122" spans="1:13" x14ac:dyDescent="0.2">
      <c r="A1122" s="344">
        <v>562</v>
      </c>
      <c r="B1122" s="345">
        <v>43549</v>
      </c>
      <c r="C1122" s="346" t="s">
        <v>1574</v>
      </c>
      <c r="D1122" s="347" t="s">
        <v>1581</v>
      </c>
      <c r="E1122" s="704">
        <v>2942</v>
      </c>
      <c r="F1122" s="612"/>
      <c r="G1122" s="612"/>
      <c r="H1122" s="348">
        <v>0</v>
      </c>
      <c r="I1122" s="348">
        <v>2942</v>
      </c>
      <c r="J1122" s="704">
        <v>2942</v>
      </c>
      <c r="K1122" s="612"/>
      <c r="L1122" s="348">
        <v>0</v>
      </c>
      <c r="M1122" s="349">
        <v>0</v>
      </c>
    </row>
    <row r="1123" spans="1:13" x14ac:dyDescent="0.2">
      <c r="A1123" s="700" t="s">
        <v>2198</v>
      </c>
      <c r="B1123" s="612"/>
      <c r="C1123" s="612"/>
      <c r="D1123" s="612"/>
      <c r="E1123" s="612"/>
      <c r="F1123" s="612"/>
      <c r="G1123" s="612"/>
      <c r="H1123" s="612"/>
      <c r="I1123" s="612"/>
      <c r="J1123" s="612"/>
      <c r="K1123" s="612"/>
      <c r="L1123" s="612"/>
      <c r="M1123" s="667"/>
    </row>
    <row r="1124" spans="1:13" x14ac:dyDescent="0.2">
      <c r="A1124" s="350">
        <v>563</v>
      </c>
      <c r="B1124" s="351">
        <v>43549</v>
      </c>
      <c r="C1124" s="352" t="s">
        <v>1574</v>
      </c>
      <c r="D1124" s="353" t="s">
        <v>1575</v>
      </c>
      <c r="E1124" s="702">
        <v>3104.52</v>
      </c>
      <c r="F1124" s="612"/>
      <c r="G1124" s="612"/>
      <c r="H1124" s="354">
        <v>0</v>
      </c>
      <c r="I1124" s="354">
        <v>3104.52</v>
      </c>
      <c r="J1124" s="702">
        <v>3104.52</v>
      </c>
      <c r="K1124" s="612"/>
      <c r="L1124" s="354">
        <v>0</v>
      </c>
      <c r="M1124" s="355">
        <v>0</v>
      </c>
    </row>
    <row r="1125" spans="1:13" x14ac:dyDescent="0.2">
      <c r="A1125" s="703" t="s">
        <v>2199</v>
      </c>
      <c r="B1125" s="612"/>
      <c r="C1125" s="612"/>
      <c r="D1125" s="612"/>
      <c r="E1125" s="612"/>
      <c r="F1125" s="612"/>
      <c r="G1125" s="612"/>
      <c r="H1125" s="612"/>
      <c r="I1125" s="612"/>
      <c r="J1125" s="612"/>
      <c r="K1125" s="612"/>
      <c r="L1125" s="612"/>
      <c r="M1125" s="667"/>
    </row>
    <row r="1126" spans="1:13" x14ac:dyDescent="0.2">
      <c r="A1126" s="344">
        <v>564</v>
      </c>
      <c r="B1126" s="345">
        <v>43549</v>
      </c>
      <c r="C1126" s="346" t="s">
        <v>1549</v>
      </c>
      <c r="D1126" s="347" t="s">
        <v>2043</v>
      </c>
      <c r="E1126" s="704">
        <v>51981.26</v>
      </c>
      <c r="F1126" s="612"/>
      <c r="G1126" s="612"/>
      <c r="H1126" s="348">
        <v>8018.74</v>
      </c>
      <c r="I1126" s="348">
        <v>51981.26</v>
      </c>
      <c r="J1126" s="704">
        <v>51981.26</v>
      </c>
      <c r="K1126" s="612"/>
      <c r="L1126" s="348">
        <v>0</v>
      </c>
      <c r="M1126" s="349">
        <v>0</v>
      </c>
    </row>
    <row r="1127" spans="1:13" x14ac:dyDescent="0.2">
      <c r="A1127" s="700" t="s">
        <v>2200</v>
      </c>
      <c r="B1127" s="612"/>
      <c r="C1127" s="612"/>
      <c r="D1127" s="612"/>
      <c r="E1127" s="612"/>
      <c r="F1127" s="612"/>
      <c r="G1127" s="612"/>
      <c r="H1127" s="612"/>
      <c r="I1127" s="612"/>
      <c r="J1127" s="612"/>
      <c r="K1127" s="612"/>
      <c r="L1127" s="612"/>
      <c r="M1127" s="667"/>
    </row>
    <row r="1128" spans="1:13" x14ac:dyDescent="0.2">
      <c r="A1128" s="350">
        <v>565</v>
      </c>
      <c r="B1128" s="351">
        <v>43549</v>
      </c>
      <c r="C1128" s="352" t="s">
        <v>2201</v>
      </c>
      <c r="D1128" s="353" t="s">
        <v>1757</v>
      </c>
      <c r="E1128" s="702">
        <v>46920</v>
      </c>
      <c r="F1128" s="612"/>
      <c r="G1128" s="612"/>
      <c r="H1128" s="354">
        <v>0</v>
      </c>
      <c r="I1128" s="354">
        <v>46920</v>
      </c>
      <c r="J1128" s="702">
        <v>46920</v>
      </c>
      <c r="K1128" s="612"/>
      <c r="L1128" s="354">
        <v>0</v>
      </c>
      <c r="M1128" s="355">
        <v>0</v>
      </c>
    </row>
    <row r="1129" spans="1:13" x14ac:dyDescent="0.2">
      <c r="A1129" s="703" t="s">
        <v>2202</v>
      </c>
      <c r="B1129" s="612"/>
      <c r="C1129" s="612"/>
      <c r="D1129" s="612"/>
      <c r="E1129" s="612"/>
      <c r="F1129" s="612"/>
      <c r="G1129" s="612"/>
      <c r="H1129" s="612"/>
      <c r="I1129" s="612"/>
      <c r="J1129" s="612"/>
      <c r="K1129" s="612"/>
      <c r="L1129" s="612"/>
      <c r="M1129" s="667"/>
    </row>
    <row r="1130" spans="1:13" x14ac:dyDescent="0.2">
      <c r="A1130" s="344">
        <v>566</v>
      </c>
      <c r="B1130" s="345">
        <v>43549</v>
      </c>
      <c r="C1130" s="346" t="s">
        <v>2203</v>
      </c>
      <c r="D1130" s="347" t="s">
        <v>1777</v>
      </c>
      <c r="E1130" s="704">
        <v>940.16</v>
      </c>
      <c r="F1130" s="612"/>
      <c r="G1130" s="612"/>
      <c r="H1130" s="348">
        <v>0</v>
      </c>
      <c r="I1130" s="348">
        <v>940.16</v>
      </c>
      <c r="J1130" s="704">
        <v>940.16</v>
      </c>
      <c r="K1130" s="612"/>
      <c r="L1130" s="348">
        <v>0</v>
      </c>
      <c r="M1130" s="349">
        <v>0</v>
      </c>
    </row>
    <row r="1131" spans="1:13" x14ac:dyDescent="0.2">
      <c r="A1131" s="700" t="s">
        <v>2204</v>
      </c>
      <c r="B1131" s="612"/>
      <c r="C1131" s="612"/>
      <c r="D1131" s="612"/>
      <c r="E1131" s="612"/>
      <c r="F1131" s="612"/>
      <c r="G1131" s="612"/>
      <c r="H1131" s="612"/>
      <c r="I1131" s="612"/>
      <c r="J1131" s="612"/>
      <c r="K1131" s="612"/>
      <c r="L1131" s="612"/>
      <c r="M1131" s="667"/>
    </row>
    <row r="1132" spans="1:13" x14ac:dyDescent="0.2">
      <c r="A1132" s="350">
        <v>567</v>
      </c>
      <c r="B1132" s="351">
        <v>43549</v>
      </c>
      <c r="C1132" s="352" t="s">
        <v>1899</v>
      </c>
      <c r="D1132" s="353" t="s">
        <v>1777</v>
      </c>
      <c r="E1132" s="702">
        <v>91588.11</v>
      </c>
      <c r="F1132" s="612"/>
      <c r="G1132" s="612"/>
      <c r="H1132" s="354">
        <v>0</v>
      </c>
      <c r="I1132" s="354">
        <v>91588.11</v>
      </c>
      <c r="J1132" s="702">
        <v>91588.11</v>
      </c>
      <c r="K1132" s="612"/>
      <c r="L1132" s="354">
        <v>0</v>
      </c>
      <c r="M1132" s="355">
        <v>0</v>
      </c>
    </row>
    <row r="1133" spans="1:13" x14ac:dyDescent="0.2">
      <c r="A1133" s="703" t="s">
        <v>2205</v>
      </c>
      <c r="B1133" s="612"/>
      <c r="C1133" s="612"/>
      <c r="D1133" s="612"/>
      <c r="E1133" s="612"/>
      <c r="F1133" s="612"/>
      <c r="G1133" s="612"/>
      <c r="H1133" s="612"/>
      <c r="I1133" s="612"/>
      <c r="J1133" s="612"/>
      <c r="K1133" s="612"/>
      <c r="L1133" s="612"/>
      <c r="M1133" s="667"/>
    </row>
    <row r="1134" spans="1:13" x14ac:dyDescent="0.2">
      <c r="A1134" s="344">
        <v>568</v>
      </c>
      <c r="B1134" s="345">
        <v>43549</v>
      </c>
      <c r="C1134" s="346" t="s">
        <v>1539</v>
      </c>
      <c r="D1134" s="347" t="s">
        <v>1999</v>
      </c>
      <c r="E1134" s="704">
        <v>3501.56</v>
      </c>
      <c r="F1134" s="612"/>
      <c r="G1134" s="612"/>
      <c r="H1134" s="348">
        <v>0</v>
      </c>
      <c r="I1134" s="348">
        <v>3501.56</v>
      </c>
      <c r="J1134" s="704">
        <v>3501.56</v>
      </c>
      <c r="K1134" s="612"/>
      <c r="L1134" s="348">
        <v>0</v>
      </c>
      <c r="M1134" s="349">
        <v>0</v>
      </c>
    </row>
    <row r="1135" spans="1:13" x14ac:dyDescent="0.2">
      <c r="A1135" s="700" t="s">
        <v>2206</v>
      </c>
      <c r="B1135" s="612"/>
      <c r="C1135" s="612"/>
      <c r="D1135" s="612"/>
      <c r="E1135" s="612"/>
      <c r="F1135" s="612"/>
      <c r="G1135" s="612"/>
      <c r="H1135" s="612"/>
      <c r="I1135" s="612"/>
      <c r="J1135" s="612"/>
      <c r="K1135" s="612"/>
      <c r="L1135" s="612"/>
      <c r="M1135" s="667"/>
    </row>
    <row r="1136" spans="1:13" x14ac:dyDescent="0.2">
      <c r="A1136" s="350">
        <v>569</v>
      </c>
      <c r="B1136" s="351">
        <v>43549</v>
      </c>
      <c r="C1136" s="352" t="s">
        <v>1539</v>
      </c>
      <c r="D1136" s="353" t="s">
        <v>2096</v>
      </c>
      <c r="E1136" s="702">
        <v>0</v>
      </c>
      <c r="F1136" s="612"/>
      <c r="G1136" s="612"/>
      <c r="H1136" s="354">
        <v>174</v>
      </c>
      <c r="I1136" s="354">
        <v>0</v>
      </c>
      <c r="J1136" s="702">
        <v>0</v>
      </c>
      <c r="K1136" s="612"/>
      <c r="L1136" s="354">
        <v>0</v>
      </c>
      <c r="M1136" s="355">
        <v>0</v>
      </c>
    </row>
    <row r="1137" spans="1:13" x14ac:dyDescent="0.2">
      <c r="A1137" s="703" t="s">
        <v>2207</v>
      </c>
      <c r="B1137" s="612"/>
      <c r="C1137" s="612"/>
      <c r="D1137" s="612"/>
      <c r="E1137" s="612"/>
      <c r="F1137" s="612"/>
      <c r="G1137" s="612"/>
      <c r="H1137" s="612"/>
      <c r="I1137" s="612"/>
      <c r="J1137" s="612"/>
      <c r="K1137" s="612"/>
      <c r="L1137" s="612"/>
      <c r="M1137" s="667"/>
    </row>
    <row r="1138" spans="1:13" x14ac:dyDescent="0.2">
      <c r="A1138" s="344">
        <v>570</v>
      </c>
      <c r="B1138" s="345">
        <v>43549</v>
      </c>
      <c r="C1138" s="346" t="s">
        <v>1539</v>
      </c>
      <c r="D1138" s="347" t="s">
        <v>1540</v>
      </c>
      <c r="E1138" s="704">
        <v>1070</v>
      </c>
      <c r="F1138" s="612"/>
      <c r="G1138" s="612"/>
      <c r="H1138" s="348">
        <v>0</v>
      </c>
      <c r="I1138" s="348">
        <v>1070</v>
      </c>
      <c r="J1138" s="704">
        <v>1070</v>
      </c>
      <c r="K1138" s="612"/>
      <c r="L1138" s="348">
        <v>0</v>
      </c>
      <c r="M1138" s="349">
        <v>0</v>
      </c>
    </row>
    <row r="1139" spans="1:13" x14ac:dyDescent="0.2">
      <c r="A1139" s="700" t="s">
        <v>2208</v>
      </c>
      <c r="B1139" s="612"/>
      <c r="C1139" s="612"/>
      <c r="D1139" s="612"/>
      <c r="E1139" s="612"/>
      <c r="F1139" s="612"/>
      <c r="G1139" s="612"/>
      <c r="H1139" s="612"/>
      <c r="I1139" s="612"/>
      <c r="J1139" s="612"/>
      <c r="K1139" s="612"/>
      <c r="L1139" s="612"/>
      <c r="M1139" s="667"/>
    </row>
    <row r="1140" spans="1:13" x14ac:dyDescent="0.2">
      <c r="A1140" s="350">
        <v>571</v>
      </c>
      <c r="B1140" s="351">
        <v>43549</v>
      </c>
      <c r="C1140" s="352" t="s">
        <v>1539</v>
      </c>
      <c r="D1140" s="353" t="s">
        <v>1701</v>
      </c>
      <c r="E1140" s="702">
        <v>12929.7</v>
      </c>
      <c r="F1140" s="612"/>
      <c r="G1140" s="612"/>
      <c r="H1140" s="354">
        <v>0</v>
      </c>
      <c r="I1140" s="354">
        <v>12929.7</v>
      </c>
      <c r="J1140" s="702">
        <v>12929.7</v>
      </c>
      <c r="K1140" s="612"/>
      <c r="L1140" s="354">
        <v>0</v>
      </c>
      <c r="M1140" s="355">
        <v>0</v>
      </c>
    </row>
    <row r="1141" spans="1:13" x14ac:dyDescent="0.2">
      <c r="A1141" s="703" t="s">
        <v>2209</v>
      </c>
      <c r="B1141" s="612"/>
      <c r="C1141" s="612"/>
      <c r="D1141" s="612"/>
      <c r="E1141" s="612"/>
      <c r="F1141" s="612"/>
      <c r="G1141" s="612"/>
      <c r="H1141" s="612"/>
      <c r="I1141" s="612"/>
      <c r="J1141" s="612"/>
      <c r="K1141" s="612"/>
      <c r="L1141" s="612"/>
      <c r="M1141" s="667"/>
    </row>
    <row r="1142" spans="1:13" x14ac:dyDescent="0.2">
      <c r="A1142" s="344">
        <v>572</v>
      </c>
      <c r="B1142" s="345">
        <v>43549</v>
      </c>
      <c r="C1142" s="346" t="s">
        <v>1539</v>
      </c>
      <c r="D1142" s="347" t="s">
        <v>1546</v>
      </c>
      <c r="E1142" s="704">
        <v>389.28</v>
      </c>
      <c r="F1142" s="612"/>
      <c r="G1142" s="612"/>
      <c r="H1142" s="348">
        <v>0</v>
      </c>
      <c r="I1142" s="348">
        <v>389.28</v>
      </c>
      <c r="J1142" s="704">
        <v>389.28</v>
      </c>
      <c r="K1142" s="612"/>
      <c r="L1142" s="348">
        <v>0</v>
      </c>
      <c r="M1142" s="349">
        <v>0</v>
      </c>
    </row>
    <row r="1143" spans="1:13" x14ac:dyDescent="0.2">
      <c r="A1143" s="700" t="s">
        <v>2210</v>
      </c>
      <c r="B1143" s="612"/>
      <c r="C1143" s="612"/>
      <c r="D1143" s="612"/>
      <c r="E1143" s="612"/>
      <c r="F1143" s="612"/>
      <c r="G1143" s="612"/>
      <c r="H1143" s="612"/>
      <c r="I1143" s="612"/>
      <c r="J1143" s="612"/>
      <c r="K1143" s="612"/>
      <c r="L1143" s="612"/>
      <c r="M1143" s="667"/>
    </row>
    <row r="1144" spans="1:13" x14ac:dyDescent="0.2">
      <c r="A1144" s="350">
        <v>573</v>
      </c>
      <c r="B1144" s="351">
        <v>43549</v>
      </c>
      <c r="C1144" s="352" t="s">
        <v>1539</v>
      </c>
      <c r="D1144" s="353" t="s">
        <v>1692</v>
      </c>
      <c r="E1144" s="702">
        <v>23849.5</v>
      </c>
      <c r="F1144" s="612"/>
      <c r="G1144" s="612"/>
      <c r="H1144" s="354">
        <v>0</v>
      </c>
      <c r="I1144" s="354">
        <v>23849.5</v>
      </c>
      <c r="J1144" s="702">
        <v>23849.5</v>
      </c>
      <c r="K1144" s="612"/>
      <c r="L1144" s="354">
        <v>0</v>
      </c>
      <c r="M1144" s="355">
        <v>0</v>
      </c>
    </row>
    <row r="1145" spans="1:13" x14ac:dyDescent="0.2">
      <c r="A1145" s="703" t="s">
        <v>2211</v>
      </c>
      <c r="B1145" s="612"/>
      <c r="C1145" s="612"/>
      <c r="D1145" s="612"/>
      <c r="E1145" s="612"/>
      <c r="F1145" s="612"/>
      <c r="G1145" s="612"/>
      <c r="H1145" s="612"/>
      <c r="I1145" s="612"/>
      <c r="J1145" s="612"/>
      <c r="K1145" s="612"/>
      <c r="L1145" s="612"/>
      <c r="M1145" s="667"/>
    </row>
    <row r="1146" spans="1:13" x14ac:dyDescent="0.2">
      <c r="A1146" s="344">
        <v>574</v>
      </c>
      <c r="B1146" s="345">
        <v>43549</v>
      </c>
      <c r="C1146" s="346" t="s">
        <v>1539</v>
      </c>
      <c r="D1146" s="347" t="s">
        <v>1989</v>
      </c>
      <c r="E1146" s="704">
        <v>3439.5</v>
      </c>
      <c r="F1146" s="612"/>
      <c r="G1146" s="612"/>
      <c r="H1146" s="348">
        <v>0</v>
      </c>
      <c r="I1146" s="348">
        <v>3439.5</v>
      </c>
      <c r="J1146" s="704">
        <v>3439.5</v>
      </c>
      <c r="K1146" s="612"/>
      <c r="L1146" s="348">
        <v>0</v>
      </c>
      <c r="M1146" s="349">
        <v>0</v>
      </c>
    </row>
    <row r="1147" spans="1:13" x14ac:dyDescent="0.2">
      <c r="A1147" s="700" t="s">
        <v>2212</v>
      </c>
      <c r="B1147" s="612"/>
      <c r="C1147" s="612"/>
      <c r="D1147" s="612"/>
      <c r="E1147" s="612"/>
      <c r="F1147" s="612"/>
      <c r="G1147" s="612"/>
      <c r="H1147" s="612"/>
      <c r="I1147" s="612"/>
      <c r="J1147" s="612"/>
      <c r="K1147" s="612"/>
      <c r="L1147" s="612"/>
      <c r="M1147" s="667"/>
    </row>
    <row r="1148" spans="1:13" x14ac:dyDescent="0.2">
      <c r="A1148" s="350">
        <v>575</v>
      </c>
      <c r="B1148" s="351">
        <v>43549</v>
      </c>
      <c r="C1148" s="352" t="s">
        <v>1586</v>
      </c>
      <c r="D1148" s="353" t="s">
        <v>1546</v>
      </c>
      <c r="E1148" s="702">
        <v>4542.2</v>
      </c>
      <c r="F1148" s="612"/>
      <c r="G1148" s="612"/>
      <c r="H1148" s="354">
        <v>0</v>
      </c>
      <c r="I1148" s="354">
        <v>4542.2</v>
      </c>
      <c r="J1148" s="702">
        <v>4542.2</v>
      </c>
      <c r="K1148" s="612"/>
      <c r="L1148" s="354">
        <v>0</v>
      </c>
      <c r="M1148" s="355">
        <v>0</v>
      </c>
    </row>
    <row r="1149" spans="1:13" x14ac:dyDescent="0.2">
      <c r="A1149" s="703" t="s">
        <v>2213</v>
      </c>
      <c r="B1149" s="612"/>
      <c r="C1149" s="612"/>
      <c r="D1149" s="612"/>
      <c r="E1149" s="612"/>
      <c r="F1149" s="612"/>
      <c r="G1149" s="612"/>
      <c r="H1149" s="612"/>
      <c r="I1149" s="612"/>
      <c r="J1149" s="612"/>
      <c r="K1149" s="612"/>
      <c r="L1149" s="612"/>
      <c r="M1149" s="667"/>
    </row>
    <row r="1150" spans="1:13" x14ac:dyDescent="0.2">
      <c r="A1150" s="344">
        <v>576</v>
      </c>
      <c r="B1150" s="345">
        <v>43549</v>
      </c>
      <c r="C1150" s="346" t="s">
        <v>1539</v>
      </c>
      <c r="D1150" s="347" t="s">
        <v>1693</v>
      </c>
      <c r="E1150" s="704">
        <v>2130</v>
      </c>
      <c r="F1150" s="612"/>
      <c r="G1150" s="612"/>
      <c r="H1150" s="348">
        <v>0</v>
      </c>
      <c r="I1150" s="348">
        <v>2130</v>
      </c>
      <c r="J1150" s="704">
        <v>2130</v>
      </c>
      <c r="K1150" s="612"/>
      <c r="L1150" s="348">
        <v>0</v>
      </c>
      <c r="M1150" s="349">
        <v>0</v>
      </c>
    </row>
    <row r="1151" spans="1:13" x14ac:dyDescent="0.2">
      <c r="A1151" s="700" t="s">
        <v>2214</v>
      </c>
      <c r="B1151" s="612"/>
      <c r="C1151" s="612"/>
      <c r="D1151" s="612"/>
      <c r="E1151" s="612"/>
      <c r="F1151" s="612"/>
      <c r="G1151" s="612"/>
      <c r="H1151" s="612"/>
      <c r="I1151" s="612"/>
      <c r="J1151" s="612"/>
      <c r="K1151" s="612"/>
      <c r="L1151" s="612"/>
      <c r="M1151" s="667"/>
    </row>
    <row r="1152" spans="1:13" x14ac:dyDescent="0.2">
      <c r="A1152" s="350">
        <v>577</v>
      </c>
      <c r="B1152" s="351">
        <v>43549</v>
      </c>
      <c r="C1152" s="352" t="s">
        <v>1586</v>
      </c>
      <c r="D1152" s="353" t="s">
        <v>1914</v>
      </c>
      <c r="E1152" s="702">
        <v>5750</v>
      </c>
      <c r="F1152" s="612"/>
      <c r="G1152" s="612"/>
      <c r="H1152" s="354">
        <v>0</v>
      </c>
      <c r="I1152" s="354">
        <v>5750</v>
      </c>
      <c r="J1152" s="702">
        <v>5750</v>
      </c>
      <c r="K1152" s="612"/>
      <c r="L1152" s="354">
        <v>0</v>
      </c>
      <c r="M1152" s="355">
        <v>0</v>
      </c>
    </row>
    <row r="1153" spans="1:13" x14ac:dyDescent="0.2">
      <c r="A1153" s="703" t="s">
        <v>2215</v>
      </c>
      <c r="B1153" s="612"/>
      <c r="C1153" s="612"/>
      <c r="D1153" s="612"/>
      <c r="E1153" s="612"/>
      <c r="F1153" s="612"/>
      <c r="G1153" s="612"/>
      <c r="H1153" s="612"/>
      <c r="I1153" s="612"/>
      <c r="J1153" s="612"/>
      <c r="K1153" s="612"/>
      <c r="L1153" s="612"/>
      <c r="M1153" s="667"/>
    </row>
    <row r="1154" spans="1:13" x14ac:dyDescent="0.2">
      <c r="A1154" s="344">
        <v>578</v>
      </c>
      <c r="B1154" s="345">
        <v>43549</v>
      </c>
      <c r="C1154" s="346" t="s">
        <v>1586</v>
      </c>
      <c r="D1154" s="347" t="s">
        <v>1917</v>
      </c>
      <c r="E1154" s="704">
        <v>3594</v>
      </c>
      <c r="F1154" s="612"/>
      <c r="G1154" s="612"/>
      <c r="H1154" s="348">
        <v>0</v>
      </c>
      <c r="I1154" s="348">
        <v>3594</v>
      </c>
      <c r="J1154" s="704">
        <v>3594</v>
      </c>
      <c r="K1154" s="612"/>
      <c r="L1154" s="348">
        <v>0</v>
      </c>
      <c r="M1154" s="349">
        <v>0</v>
      </c>
    </row>
    <row r="1155" spans="1:13" x14ac:dyDescent="0.2">
      <c r="A1155" s="700" t="s">
        <v>2216</v>
      </c>
      <c r="B1155" s="612"/>
      <c r="C1155" s="612"/>
      <c r="D1155" s="612"/>
      <c r="E1155" s="612"/>
      <c r="F1155" s="612"/>
      <c r="G1155" s="612"/>
      <c r="H1155" s="612"/>
      <c r="I1155" s="612"/>
      <c r="J1155" s="612"/>
      <c r="K1155" s="612"/>
      <c r="L1155" s="612"/>
      <c r="M1155" s="667"/>
    </row>
    <row r="1156" spans="1:13" x14ac:dyDescent="0.2">
      <c r="A1156" s="350">
        <v>579</v>
      </c>
      <c r="B1156" s="351">
        <v>43549</v>
      </c>
      <c r="C1156" s="352" t="s">
        <v>1586</v>
      </c>
      <c r="D1156" s="353" t="s">
        <v>1920</v>
      </c>
      <c r="E1156" s="702">
        <v>1000.8</v>
      </c>
      <c r="F1156" s="612"/>
      <c r="G1156" s="612"/>
      <c r="H1156" s="354">
        <v>0</v>
      </c>
      <c r="I1156" s="354">
        <v>1000.8</v>
      </c>
      <c r="J1156" s="702">
        <v>1000.8</v>
      </c>
      <c r="K1156" s="612"/>
      <c r="L1156" s="354">
        <v>0</v>
      </c>
      <c r="M1156" s="355">
        <v>0</v>
      </c>
    </row>
    <row r="1157" spans="1:13" x14ac:dyDescent="0.2">
      <c r="A1157" s="703" t="s">
        <v>2217</v>
      </c>
      <c r="B1157" s="612"/>
      <c r="C1157" s="612"/>
      <c r="D1157" s="612"/>
      <c r="E1157" s="612"/>
      <c r="F1157" s="612"/>
      <c r="G1157" s="612"/>
      <c r="H1157" s="612"/>
      <c r="I1157" s="612"/>
      <c r="J1157" s="612"/>
      <c r="K1157" s="612"/>
      <c r="L1157" s="612"/>
      <c r="M1157" s="667"/>
    </row>
    <row r="1158" spans="1:13" x14ac:dyDescent="0.2">
      <c r="A1158" s="344">
        <v>580</v>
      </c>
      <c r="B1158" s="345">
        <v>43549</v>
      </c>
      <c r="C1158" s="346" t="s">
        <v>1586</v>
      </c>
      <c r="D1158" s="347" t="s">
        <v>2218</v>
      </c>
      <c r="E1158" s="704">
        <v>1550</v>
      </c>
      <c r="F1158" s="612"/>
      <c r="G1158" s="612"/>
      <c r="H1158" s="348">
        <v>0</v>
      </c>
      <c r="I1158" s="348">
        <v>1550</v>
      </c>
      <c r="J1158" s="704">
        <v>1550</v>
      </c>
      <c r="K1158" s="612"/>
      <c r="L1158" s="348">
        <v>0</v>
      </c>
      <c r="M1158" s="349">
        <v>0</v>
      </c>
    </row>
    <row r="1159" spans="1:13" x14ac:dyDescent="0.2">
      <c r="A1159" s="700" t="s">
        <v>2219</v>
      </c>
      <c r="B1159" s="612"/>
      <c r="C1159" s="612"/>
      <c r="D1159" s="612"/>
      <c r="E1159" s="612"/>
      <c r="F1159" s="612"/>
      <c r="G1159" s="612"/>
      <c r="H1159" s="612"/>
      <c r="I1159" s="612"/>
      <c r="J1159" s="612"/>
      <c r="K1159" s="612"/>
      <c r="L1159" s="612"/>
      <c r="M1159" s="667"/>
    </row>
    <row r="1160" spans="1:13" x14ac:dyDescent="0.2">
      <c r="A1160" s="350">
        <v>581</v>
      </c>
      <c r="B1160" s="351">
        <v>43549</v>
      </c>
      <c r="C1160" s="352" t="s">
        <v>1586</v>
      </c>
      <c r="D1160" s="353" t="s">
        <v>1923</v>
      </c>
      <c r="E1160" s="702">
        <v>15218.04</v>
      </c>
      <c r="F1160" s="612"/>
      <c r="G1160" s="612"/>
      <c r="H1160" s="354">
        <v>0</v>
      </c>
      <c r="I1160" s="354">
        <v>15218.04</v>
      </c>
      <c r="J1160" s="702">
        <v>15218.04</v>
      </c>
      <c r="K1160" s="612"/>
      <c r="L1160" s="354">
        <v>0</v>
      </c>
      <c r="M1160" s="355">
        <v>0</v>
      </c>
    </row>
    <row r="1161" spans="1:13" x14ac:dyDescent="0.2">
      <c r="A1161" s="703" t="s">
        <v>2220</v>
      </c>
      <c r="B1161" s="612"/>
      <c r="C1161" s="612"/>
      <c r="D1161" s="612"/>
      <c r="E1161" s="612"/>
      <c r="F1161" s="612"/>
      <c r="G1161" s="612"/>
      <c r="H1161" s="612"/>
      <c r="I1161" s="612"/>
      <c r="J1161" s="612"/>
      <c r="K1161" s="612"/>
      <c r="L1161" s="612"/>
      <c r="M1161" s="667"/>
    </row>
    <row r="1162" spans="1:13" x14ac:dyDescent="0.2">
      <c r="A1162" s="344">
        <v>582</v>
      </c>
      <c r="B1162" s="345">
        <v>43549</v>
      </c>
      <c r="C1162" s="346" t="s">
        <v>1586</v>
      </c>
      <c r="D1162" s="347" t="s">
        <v>1926</v>
      </c>
      <c r="E1162" s="704">
        <v>1291</v>
      </c>
      <c r="F1162" s="612"/>
      <c r="G1162" s="612"/>
      <c r="H1162" s="348">
        <v>0</v>
      </c>
      <c r="I1162" s="348">
        <v>1291</v>
      </c>
      <c r="J1162" s="704">
        <v>1291</v>
      </c>
      <c r="K1162" s="612"/>
      <c r="L1162" s="348">
        <v>0</v>
      </c>
      <c r="M1162" s="349">
        <v>0</v>
      </c>
    </row>
    <row r="1163" spans="1:13" x14ac:dyDescent="0.2">
      <c r="A1163" s="700" t="s">
        <v>2221</v>
      </c>
      <c r="B1163" s="612"/>
      <c r="C1163" s="612"/>
      <c r="D1163" s="612"/>
      <c r="E1163" s="612"/>
      <c r="F1163" s="612"/>
      <c r="G1163" s="612"/>
      <c r="H1163" s="612"/>
      <c r="I1163" s="612"/>
      <c r="J1163" s="612"/>
      <c r="K1163" s="612"/>
      <c r="L1163" s="612"/>
      <c r="M1163" s="667"/>
    </row>
    <row r="1164" spans="1:13" ht="22" x14ac:dyDescent="0.2">
      <c r="A1164" s="350">
        <v>583</v>
      </c>
      <c r="B1164" s="351">
        <v>43549</v>
      </c>
      <c r="C1164" s="352" t="s">
        <v>1586</v>
      </c>
      <c r="D1164" s="353" t="s">
        <v>1929</v>
      </c>
      <c r="E1164" s="702">
        <v>1317.6</v>
      </c>
      <c r="F1164" s="612"/>
      <c r="G1164" s="612"/>
      <c r="H1164" s="354">
        <v>0</v>
      </c>
      <c r="I1164" s="354">
        <v>1317.6</v>
      </c>
      <c r="J1164" s="702">
        <v>1317.6</v>
      </c>
      <c r="K1164" s="612"/>
      <c r="L1164" s="354">
        <v>0</v>
      </c>
      <c r="M1164" s="355">
        <v>0</v>
      </c>
    </row>
    <row r="1165" spans="1:13" x14ac:dyDescent="0.2">
      <c r="A1165" s="703" t="s">
        <v>2222</v>
      </c>
      <c r="B1165" s="612"/>
      <c r="C1165" s="612"/>
      <c r="D1165" s="612"/>
      <c r="E1165" s="612"/>
      <c r="F1165" s="612"/>
      <c r="G1165" s="612"/>
      <c r="H1165" s="612"/>
      <c r="I1165" s="612"/>
      <c r="J1165" s="612"/>
      <c r="K1165" s="612"/>
      <c r="L1165" s="612"/>
      <c r="M1165" s="667"/>
    </row>
    <row r="1166" spans="1:13" x14ac:dyDescent="0.2">
      <c r="A1166" s="344">
        <v>584</v>
      </c>
      <c r="B1166" s="345">
        <v>43549</v>
      </c>
      <c r="C1166" s="346" t="s">
        <v>1586</v>
      </c>
      <c r="D1166" s="347" t="s">
        <v>2223</v>
      </c>
      <c r="E1166" s="704">
        <v>107.88</v>
      </c>
      <c r="F1166" s="612"/>
      <c r="G1166" s="612"/>
      <c r="H1166" s="348">
        <v>0</v>
      </c>
      <c r="I1166" s="348">
        <v>107.88</v>
      </c>
      <c r="J1166" s="704">
        <v>107.88</v>
      </c>
      <c r="K1166" s="612"/>
      <c r="L1166" s="348">
        <v>0</v>
      </c>
      <c r="M1166" s="349">
        <v>0</v>
      </c>
    </row>
    <row r="1167" spans="1:13" x14ac:dyDescent="0.2">
      <c r="A1167" s="700" t="s">
        <v>2224</v>
      </c>
      <c r="B1167" s="612"/>
      <c r="C1167" s="612"/>
      <c r="D1167" s="612"/>
      <c r="E1167" s="612"/>
      <c r="F1167" s="612"/>
      <c r="G1167" s="612"/>
      <c r="H1167" s="612"/>
      <c r="I1167" s="612"/>
      <c r="J1167" s="612"/>
      <c r="K1167" s="612"/>
      <c r="L1167" s="612"/>
      <c r="M1167" s="667"/>
    </row>
    <row r="1168" spans="1:13" x14ac:dyDescent="0.2">
      <c r="A1168" s="350">
        <v>585</v>
      </c>
      <c r="B1168" s="351">
        <v>43549</v>
      </c>
      <c r="C1168" s="352" t="s">
        <v>1586</v>
      </c>
      <c r="D1168" s="353" t="s">
        <v>1933</v>
      </c>
      <c r="E1168" s="702">
        <v>820</v>
      </c>
      <c r="F1168" s="612"/>
      <c r="G1168" s="612"/>
      <c r="H1168" s="354">
        <v>0</v>
      </c>
      <c r="I1168" s="354">
        <v>820</v>
      </c>
      <c r="J1168" s="702">
        <v>820</v>
      </c>
      <c r="K1168" s="612"/>
      <c r="L1168" s="354">
        <v>0</v>
      </c>
      <c r="M1168" s="355">
        <v>0</v>
      </c>
    </row>
    <row r="1169" spans="1:13" x14ac:dyDescent="0.2">
      <c r="A1169" s="703" t="s">
        <v>2225</v>
      </c>
      <c r="B1169" s="612"/>
      <c r="C1169" s="612"/>
      <c r="D1169" s="612"/>
      <c r="E1169" s="612"/>
      <c r="F1169" s="612"/>
      <c r="G1169" s="612"/>
      <c r="H1169" s="612"/>
      <c r="I1169" s="612"/>
      <c r="J1169" s="612"/>
      <c r="K1169" s="612"/>
      <c r="L1169" s="612"/>
      <c r="M1169" s="667"/>
    </row>
    <row r="1170" spans="1:13" x14ac:dyDescent="0.2">
      <c r="A1170" s="344">
        <v>586</v>
      </c>
      <c r="B1170" s="345">
        <v>43549</v>
      </c>
      <c r="C1170" s="346" t="s">
        <v>1586</v>
      </c>
      <c r="D1170" s="347" t="s">
        <v>1546</v>
      </c>
      <c r="E1170" s="704">
        <v>3112.4</v>
      </c>
      <c r="F1170" s="612"/>
      <c r="G1170" s="612"/>
      <c r="H1170" s="348">
        <v>0</v>
      </c>
      <c r="I1170" s="348">
        <v>3112.4</v>
      </c>
      <c r="J1170" s="704">
        <v>3112.4</v>
      </c>
      <c r="K1170" s="612"/>
      <c r="L1170" s="348">
        <v>0</v>
      </c>
      <c r="M1170" s="349">
        <v>0</v>
      </c>
    </row>
    <row r="1171" spans="1:13" x14ac:dyDescent="0.2">
      <c r="A1171" s="700" t="s">
        <v>2226</v>
      </c>
      <c r="B1171" s="612"/>
      <c r="C1171" s="612"/>
      <c r="D1171" s="612"/>
      <c r="E1171" s="612"/>
      <c r="F1171" s="612"/>
      <c r="G1171" s="612"/>
      <c r="H1171" s="612"/>
      <c r="I1171" s="612"/>
      <c r="J1171" s="612"/>
      <c r="K1171" s="612"/>
      <c r="L1171" s="612"/>
      <c r="M1171" s="667"/>
    </row>
    <row r="1172" spans="1:13" x14ac:dyDescent="0.2">
      <c r="A1172" s="350">
        <v>587</v>
      </c>
      <c r="B1172" s="351">
        <v>43549</v>
      </c>
      <c r="C1172" s="352" t="s">
        <v>1586</v>
      </c>
      <c r="D1172" s="353" t="s">
        <v>1914</v>
      </c>
      <c r="E1172" s="702">
        <v>2900</v>
      </c>
      <c r="F1172" s="612"/>
      <c r="G1172" s="612"/>
      <c r="H1172" s="354">
        <v>0</v>
      </c>
      <c r="I1172" s="354">
        <v>2900</v>
      </c>
      <c r="J1172" s="702">
        <v>2900</v>
      </c>
      <c r="K1172" s="612"/>
      <c r="L1172" s="354">
        <v>0</v>
      </c>
      <c r="M1172" s="355">
        <v>0</v>
      </c>
    </row>
    <row r="1173" spans="1:13" x14ac:dyDescent="0.2">
      <c r="A1173" s="703" t="s">
        <v>2227</v>
      </c>
      <c r="B1173" s="612"/>
      <c r="C1173" s="612"/>
      <c r="D1173" s="612"/>
      <c r="E1173" s="612"/>
      <c r="F1173" s="612"/>
      <c r="G1173" s="612"/>
      <c r="H1173" s="612"/>
      <c r="I1173" s="612"/>
      <c r="J1173" s="612"/>
      <c r="K1173" s="612"/>
      <c r="L1173" s="612"/>
      <c r="M1173" s="667"/>
    </row>
    <row r="1174" spans="1:13" x14ac:dyDescent="0.2">
      <c r="A1174" s="344">
        <v>588</v>
      </c>
      <c r="B1174" s="345">
        <v>43549</v>
      </c>
      <c r="C1174" s="346" t="s">
        <v>1586</v>
      </c>
      <c r="D1174" s="347" t="s">
        <v>1917</v>
      </c>
      <c r="E1174" s="704">
        <v>2040.5</v>
      </c>
      <c r="F1174" s="612"/>
      <c r="G1174" s="612"/>
      <c r="H1174" s="348">
        <v>0</v>
      </c>
      <c r="I1174" s="348">
        <v>2040.5</v>
      </c>
      <c r="J1174" s="704">
        <v>2040.5</v>
      </c>
      <c r="K1174" s="612"/>
      <c r="L1174" s="348">
        <v>0</v>
      </c>
      <c r="M1174" s="349">
        <v>0</v>
      </c>
    </row>
    <row r="1175" spans="1:13" x14ac:dyDescent="0.2">
      <c r="A1175" s="700" t="s">
        <v>2228</v>
      </c>
      <c r="B1175" s="612"/>
      <c r="C1175" s="612"/>
      <c r="D1175" s="612"/>
      <c r="E1175" s="612"/>
      <c r="F1175" s="612"/>
      <c r="G1175" s="612"/>
      <c r="H1175" s="612"/>
      <c r="I1175" s="612"/>
      <c r="J1175" s="612"/>
      <c r="K1175" s="612"/>
      <c r="L1175" s="612"/>
      <c r="M1175" s="667"/>
    </row>
    <row r="1176" spans="1:13" x14ac:dyDescent="0.2">
      <c r="A1176" s="350">
        <v>589</v>
      </c>
      <c r="B1176" s="351">
        <v>43549</v>
      </c>
      <c r="C1176" s="352" t="s">
        <v>1586</v>
      </c>
      <c r="D1176" s="353" t="s">
        <v>1920</v>
      </c>
      <c r="E1176" s="702">
        <v>667.2</v>
      </c>
      <c r="F1176" s="612"/>
      <c r="G1176" s="612"/>
      <c r="H1176" s="354">
        <v>0</v>
      </c>
      <c r="I1176" s="354">
        <v>667.2</v>
      </c>
      <c r="J1176" s="702">
        <v>667.2</v>
      </c>
      <c r="K1176" s="612"/>
      <c r="L1176" s="354">
        <v>0</v>
      </c>
      <c r="M1176" s="355">
        <v>0</v>
      </c>
    </row>
    <row r="1177" spans="1:13" x14ac:dyDescent="0.2">
      <c r="A1177" s="703" t="s">
        <v>2229</v>
      </c>
      <c r="B1177" s="612"/>
      <c r="C1177" s="612"/>
      <c r="D1177" s="612"/>
      <c r="E1177" s="612"/>
      <c r="F1177" s="612"/>
      <c r="G1177" s="612"/>
      <c r="H1177" s="612"/>
      <c r="I1177" s="612"/>
      <c r="J1177" s="612"/>
      <c r="K1177" s="612"/>
      <c r="L1177" s="612"/>
      <c r="M1177" s="667"/>
    </row>
    <row r="1178" spans="1:13" x14ac:dyDescent="0.2">
      <c r="A1178" s="344">
        <v>590</v>
      </c>
      <c r="B1178" s="345">
        <v>43549</v>
      </c>
      <c r="C1178" s="346" t="s">
        <v>1586</v>
      </c>
      <c r="D1178" s="347" t="s">
        <v>2218</v>
      </c>
      <c r="E1178" s="704">
        <v>310</v>
      </c>
      <c r="F1178" s="612"/>
      <c r="G1178" s="612"/>
      <c r="H1178" s="348">
        <v>0</v>
      </c>
      <c r="I1178" s="348">
        <v>310</v>
      </c>
      <c r="J1178" s="704">
        <v>310</v>
      </c>
      <c r="K1178" s="612"/>
      <c r="L1178" s="348">
        <v>0</v>
      </c>
      <c r="M1178" s="349">
        <v>0</v>
      </c>
    </row>
    <row r="1179" spans="1:13" x14ac:dyDescent="0.2">
      <c r="A1179" s="700" t="s">
        <v>2230</v>
      </c>
      <c r="B1179" s="612"/>
      <c r="C1179" s="612"/>
      <c r="D1179" s="612"/>
      <c r="E1179" s="612"/>
      <c r="F1179" s="612"/>
      <c r="G1179" s="612"/>
      <c r="H1179" s="612"/>
      <c r="I1179" s="612"/>
      <c r="J1179" s="612"/>
      <c r="K1179" s="612"/>
      <c r="L1179" s="612"/>
      <c r="M1179" s="667"/>
    </row>
    <row r="1180" spans="1:13" x14ac:dyDescent="0.2">
      <c r="A1180" s="350">
        <v>591</v>
      </c>
      <c r="B1180" s="351">
        <v>43549</v>
      </c>
      <c r="C1180" s="352" t="s">
        <v>1586</v>
      </c>
      <c r="D1180" s="353" t="s">
        <v>1923</v>
      </c>
      <c r="E1180" s="702">
        <v>15560.88</v>
      </c>
      <c r="F1180" s="612"/>
      <c r="G1180" s="612"/>
      <c r="H1180" s="354">
        <v>0</v>
      </c>
      <c r="I1180" s="354">
        <v>15560.88</v>
      </c>
      <c r="J1180" s="702">
        <v>15560.88</v>
      </c>
      <c r="K1180" s="612"/>
      <c r="L1180" s="354">
        <v>0</v>
      </c>
      <c r="M1180" s="355">
        <v>0</v>
      </c>
    </row>
    <row r="1181" spans="1:13" x14ac:dyDescent="0.2">
      <c r="A1181" s="703" t="s">
        <v>2231</v>
      </c>
      <c r="B1181" s="612"/>
      <c r="C1181" s="612"/>
      <c r="D1181" s="612"/>
      <c r="E1181" s="612"/>
      <c r="F1181" s="612"/>
      <c r="G1181" s="612"/>
      <c r="H1181" s="612"/>
      <c r="I1181" s="612"/>
      <c r="J1181" s="612"/>
      <c r="K1181" s="612"/>
      <c r="L1181" s="612"/>
      <c r="M1181" s="667"/>
    </row>
    <row r="1182" spans="1:13" x14ac:dyDescent="0.2">
      <c r="A1182" s="344">
        <v>592</v>
      </c>
      <c r="B1182" s="345">
        <v>43549</v>
      </c>
      <c r="C1182" s="346" t="s">
        <v>1586</v>
      </c>
      <c r="D1182" s="347" t="s">
        <v>1926</v>
      </c>
      <c r="E1182" s="704">
        <v>2316</v>
      </c>
      <c r="F1182" s="612"/>
      <c r="G1182" s="612"/>
      <c r="H1182" s="348">
        <v>0</v>
      </c>
      <c r="I1182" s="348">
        <v>2316</v>
      </c>
      <c r="J1182" s="704">
        <v>2316</v>
      </c>
      <c r="K1182" s="612"/>
      <c r="L1182" s="348">
        <v>0</v>
      </c>
      <c r="M1182" s="349">
        <v>0</v>
      </c>
    </row>
    <row r="1183" spans="1:13" x14ac:dyDescent="0.2">
      <c r="A1183" s="700" t="s">
        <v>2232</v>
      </c>
      <c r="B1183" s="612"/>
      <c r="C1183" s="612"/>
      <c r="D1183" s="612"/>
      <c r="E1183" s="612"/>
      <c r="F1183" s="612"/>
      <c r="G1183" s="612"/>
      <c r="H1183" s="612"/>
      <c r="I1183" s="612"/>
      <c r="J1183" s="612"/>
      <c r="K1183" s="612"/>
      <c r="L1183" s="612"/>
      <c r="M1183" s="667"/>
    </row>
    <row r="1184" spans="1:13" ht="22" x14ac:dyDescent="0.2">
      <c r="A1184" s="350">
        <v>593</v>
      </c>
      <c r="B1184" s="351">
        <v>43549</v>
      </c>
      <c r="C1184" s="352" t="s">
        <v>1586</v>
      </c>
      <c r="D1184" s="353" t="s">
        <v>1929</v>
      </c>
      <c r="E1184" s="702">
        <v>1537.2</v>
      </c>
      <c r="F1184" s="612"/>
      <c r="G1184" s="612"/>
      <c r="H1184" s="354">
        <v>0</v>
      </c>
      <c r="I1184" s="354">
        <v>1537.2</v>
      </c>
      <c r="J1184" s="702">
        <v>1537.2</v>
      </c>
      <c r="K1184" s="612"/>
      <c r="L1184" s="354">
        <v>0</v>
      </c>
      <c r="M1184" s="355">
        <v>0</v>
      </c>
    </row>
    <row r="1185" spans="1:13" x14ac:dyDescent="0.2">
      <c r="A1185" s="703" t="s">
        <v>2233</v>
      </c>
      <c r="B1185" s="612"/>
      <c r="C1185" s="612"/>
      <c r="D1185" s="612"/>
      <c r="E1185" s="612"/>
      <c r="F1185" s="612"/>
      <c r="G1185" s="612"/>
      <c r="H1185" s="612"/>
      <c r="I1185" s="612"/>
      <c r="J1185" s="612"/>
      <c r="K1185" s="612"/>
      <c r="L1185" s="612"/>
      <c r="M1185" s="667"/>
    </row>
    <row r="1186" spans="1:13" x14ac:dyDescent="0.2">
      <c r="A1186" s="344">
        <v>594</v>
      </c>
      <c r="B1186" s="345">
        <v>43549</v>
      </c>
      <c r="C1186" s="346" t="s">
        <v>1586</v>
      </c>
      <c r="D1186" s="347" t="s">
        <v>1932</v>
      </c>
      <c r="E1186" s="704">
        <v>3600</v>
      </c>
      <c r="F1186" s="612"/>
      <c r="G1186" s="612"/>
      <c r="H1186" s="348">
        <v>0</v>
      </c>
      <c r="I1186" s="348">
        <v>3600</v>
      </c>
      <c r="J1186" s="704">
        <v>3600</v>
      </c>
      <c r="K1186" s="612"/>
      <c r="L1186" s="348">
        <v>0</v>
      </c>
      <c r="M1186" s="349">
        <v>0</v>
      </c>
    </row>
    <row r="1187" spans="1:13" x14ac:dyDescent="0.2">
      <c r="A1187" s="700" t="s">
        <v>2234</v>
      </c>
      <c r="B1187" s="612"/>
      <c r="C1187" s="612"/>
      <c r="D1187" s="612"/>
      <c r="E1187" s="612"/>
      <c r="F1187" s="612"/>
      <c r="G1187" s="612"/>
      <c r="H1187" s="612"/>
      <c r="I1187" s="612"/>
      <c r="J1187" s="612"/>
      <c r="K1187" s="612"/>
      <c r="L1187" s="612"/>
      <c r="M1187" s="667"/>
    </row>
    <row r="1188" spans="1:13" x14ac:dyDescent="0.2">
      <c r="A1188" s="350">
        <v>595</v>
      </c>
      <c r="B1188" s="351">
        <v>43549</v>
      </c>
      <c r="C1188" s="352" t="s">
        <v>1586</v>
      </c>
      <c r="D1188" s="353" t="s">
        <v>2223</v>
      </c>
      <c r="E1188" s="702">
        <v>971.76</v>
      </c>
      <c r="F1188" s="612"/>
      <c r="G1188" s="612"/>
      <c r="H1188" s="354">
        <v>0</v>
      </c>
      <c r="I1188" s="354">
        <v>971.76</v>
      </c>
      <c r="J1188" s="702">
        <v>971.76</v>
      </c>
      <c r="K1188" s="612"/>
      <c r="L1188" s="354">
        <v>0</v>
      </c>
      <c r="M1188" s="355">
        <v>0</v>
      </c>
    </row>
    <row r="1189" spans="1:13" x14ac:dyDescent="0.2">
      <c r="A1189" s="703" t="s">
        <v>2235</v>
      </c>
      <c r="B1189" s="612"/>
      <c r="C1189" s="612"/>
      <c r="D1189" s="612"/>
      <c r="E1189" s="612"/>
      <c r="F1189" s="612"/>
      <c r="G1189" s="612"/>
      <c r="H1189" s="612"/>
      <c r="I1189" s="612"/>
      <c r="J1189" s="612"/>
      <c r="K1189" s="612"/>
      <c r="L1189" s="612"/>
      <c r="M1189" s="667"/>
    </row>
    <row r="1190" spans="1:13" x14ac:dyDescent="0.2">
      <c r="A1190" s="344">
        <v>596</v>
      </c>
      <c r="B1190" s="345">
        <v>43549</v>
      </c>
      <c r="C1190" s="346" t="s">
        <v>1586</v>
      </c>
      <c r="D1190" s="347" t="s">
        <v>1933</v>
      </c>
      <c r="E1190" s="704">
        <v>328</v>
      </c>
      <c r="F1190" s="612"/>
      <c r="G1190" s="612"/>
      <c r="H1190" s="348">
        <v>0</v>
      </c>
      <c r="I1190" s="348">
        <v>328</v>
      </c>
      <c r="J1190" s="704">
        <v>328</v>
      </c>
      <c r="K1190" s="612"/>
      <c r="L1190" s="348">
        <v>0</v>
      </c>
      <c r="M1190" s="349">
        <v>0</v>
      </c>
    </row>
    <row r="1191" spans="1:13" x14ac:dyDescent="0.2">
      <c r="A1191" s="700" t="s">
        <v>2236</v>
      </c>
      <c r="B1191" s="612"/>
      <c r="C1191" s="612"/>
      <c r="D1191" s="612"/>
      <c r="E1191" s="612"/>
      <c r="F1191" s="612"/>
      <c r="G1191" s="612"/>
      <c r="H1191" s="612"/>
      <c r="I1191" s="612"/>
      <c r="J1191" s="612"/>
      <c r="K1191" s="612"/>
      <c r="L1191" s="612"/>
      <c r="M1191" s="667"/>
    </row>
    <row r="1192" spans="1:13" x14ac:dyDescent="0.2">
      <c r="A1192" s="350">
        <v>597</v>
      </c>
      <c r="B1192" s="351">
        <v>43549</v>
      </c>
      <c r="C1192" s="352" t="s">
        <v>1586</v>
      </c>
      <c r="D1192" s="353" t="s">
        <v>2237</v>
      </c>
      <c r="E1192" s="702">
        <v>802.44</v>
      </c>
      <c r="F1192" s="612"/>
      <c r="G1192" s="612"/>
      <c r="H1192" s="354">
        <v>0</v>
      </c>
      <c r="I1192" s="354">
        <v>802.44</v>
      </c>
      <c r="J1192" s="702">
        <v>802.44</v>
      </c>
      <c r="K1192" s="612"/>
      <c r="L1192" s="354">
        <v>0</v>
      </c>
      <c r="M1192" s="355">
        <v>0</v>
      </c>
    </row>
    <row r="1193" spans="1:13" x14ac:dyDescent="0.2">
      <c r="A1193" s="703" t="s">
        <v>2238</v>
      </c>
      <c r="B1193" s="612"/>
      <c r="C1193" s="612"/>
      <c r="D1193" s="612"/>
      <c r="E1193" s="612"/>
      <c r="F1193" s="612"/>
      <c r="G1193" s="612"/>
      <c r="H1193" s="612"/>
      <c r="I1193" s="612"/>
      <c r="J1193" s="612"/>
      <c r="K1193" s="612"/>
      <c r="L1193" s="612"/>
      <c r="M1193" s="667"/>
    </row>
    <row r="1194" spans="1:13" x14ac:dyDescent="0.2">
      <c r="A1194" s="344">
        <v>598</v>
      </c>
      <c r="B1194" s="345">
        <v>43549</v>
      </c>
      <c r="C1194" s="346" t="s">
        <v>1586</v>
      </c>
      <c r="D1194" s="347" t="s">
        <v>1543</v>
      </c>
      <c r="E1194" s="704">
        <v>2875</v>
      </c>
      <c r="F1194" s="612"/>
      <c r="G1194" s="612"/>
      <c r="H1194" s="348">
        <v>0</v>
      </c>
      <c r="I1194" s="348">
        <v>2875</v>
      </c>
      <c r="J1194" s="704">
        <v>2875</v>
      </c>
      <c r="K1194" s="612"/>
      <c r="L1194" s="348">
        <v>0</v>
      </c>
      <c r="M1194" s="349">
        <v>0</v>
      </c>
    </row>
    <row r="1195" spans="1:13" x14ac:dyDescent="0.2">
      <c r="A1195" s="700" t="s">
        <v>2239</v>
      </c>
      <c r="B1195" s="612"/>
      <c r="C1195" s="612"/>
      <c r="D1195" s="612"/>
      <c r="E1195" s="612"/>
      <c r="F1195" s="612"/>
      <c r="G1195" s="612"/>
      <c r="H1195" s="612"/>
      <c r="I1195" s="612"/>
      <c r="J1195" s="612"/>
      <c r="K1195" s="612"/>
      <c r="L1195" s="612"/>
      <c r="M1195" s="667"/>
    </row>
    <row r="1196" spans="1:13" x14ac:dyDescent="0.2">
      <c r="A1196" s="350">
        <v>599</v>
      </c>
      <c r="B1196" s="351">
        <v>43549</v>
      </c>
      <c r="C1196" s="352" t="s">
        <v>1586</v>
      </c>
      <c r="D1196" s="353" t="s">
        <v>1926</v>
      </c>
      <c r="E1196" s="702">
        <v>2347.8000000000002</v>
      </c>
      <c r="F1196" s="612"/>
      <c r="G1196" s="612"/>
      <c r="H1196" s="354">
        <v>0</v>
      </c>
      <c r="I1196" s="354">
        <v>2347.8000000000002</v>
      </c>
      <c r="J1196" s="702">
        <v>2347.8000000000002</v>
      </c>
      <c r="K1196" s="612"/>
      <c r="L1196" s="354">
        <v>0</v>
      </c>
      <c r="M1196" s="355">
        <v>0</v>
      </c>
    </row>
    <row r="1197" spans="1:13" x14ac:dyDescent="0.2">
      <c r="A1197" s="703" t="s">
        <v>2240</v>
      </c>
      <c r="B1197" s="612"/>
      <c r="C1197" s="612"/>
      <c r="D1197" s="612"/>
      <c r="E1197" s="612"/>
      <c r="F1197" s="612"/>
      <c r="G1197" s="612"/>
      <c r="H1197" s="612"/>
      <c r="I1197" s="612"/>
      <c r="J1197" s="612"/>
      <c r="K1197" s="612"/>
      <c r="L1197" s="612"/>
      <c r="M1197" s="667"/>
    </row>
    <row r="1198" spans="1:13" x14ac:dyDescent="0.2">
      <c r="A1198" s="344">
        <v>600</v>
      </c>
      <c r="B1198" s="345">
        <v>43549</v>
      </c>
      <c r="C1198" s="346" t="s">
        <v>1586</v>
      </c>
      <c r="D1198" s="347" t="s">
        <v>1920</v>
      </c>
      <c r="E1198" s="704">
        <v>485</v>
      </c>
      <c r="F1198" s="612"/>
      <c r="G1198" s="612"/>
      <c r="H1198" s="348">
        <v>0</v>
      </c>
      <c r="I1198" s="348">
        <v>485</v>
      </c>
      <c r="J1198" s="704">
        <v>485</v>
      </c>
      <c r="K1198" s="612"/>
      <c r="L1198" s="348">
        <v>0</v>
      </c>
      <c r="M1198" s="349">
        <v>0</v>
      </c>
    </row>
    <row r="1199" spans="1:13" x14ac:dyDescent="0.2">
      <c r="A1199" s="700" t="s">
        <v>2241</v>
      </c>
      <c r="B1199" s="612"/>
      <c r="C1199" s="612"/>
      <c r="D1199" s="612"/>
      <c r="E1199" s="612"/>
      <c r="F1199" s="612"/>
      <c r="G1199" s="612"/>
      <c r="H1199" s="612"/>
      <c r="I1199" s="612"/>
      <c r="J1199" s="612"/>
      <c r="K1199" s="612"/>
      <c r="L1199" s="612"/>
      <c r="M1199" s="667"/>
    </row>
    <row r="1200" spans="1:13" x14ac:dyDescent="0.2">
      <c r="A1200" s="350">
        <v>601</v>
      </c>
      <c r="B1200" s="351">
        <v>43549</v>
      </c>
      <c r="C1200" s="352" t="s">
        <v>1586</v>
      </c>
      <c r="D1200" s="353" t="s">
        <v>1926</v>
      </c>
      <c r="E1200" s="702">
        <v>3496.6</v>
      </c>
      <c r="F1200" s="612"/>
      <c r="G1200" s="612"/>
      <c r="H1200" s="354">
        <v>0</v>
      </c>
      <c r="I1200" s="354">
        <v>3496.6</v>
      </c>
      <c r="J1200" s="702">
        <v>3496.6</v>
      </c>
      <c r="K1200" s="612"/>
      <c r="L1200" s="354">
        <v>0</v>
      </c>
      <c r="M1200" s="355">
        <v>0</v>
      </c>
    </row>
    <row r="1201" spans="1:13" x14ac:dyDescent="0.2">
      <c r="A1201" s="703" t="s">
        <v>2242</v>
      </c>
      <c r="B1201" s="612"/>
      <c r="C1201" s="612"/>
      <c r="D1201" s="612"/>
      <c r="E1201" s="612"/>
      <c r="F1201" s="612"/>
      <c r="G1201" s="612"/>
      <c r="H1201" s="612"/>
      <c r="I1201" s="612"/>
      <c r="J1201" s="612"/>
      <c r="K1201" s="612"/>
      <c r="L1201" s="612"/>
      <c r="M1201" s="667"/>
    </row>
    <row r="1202" spans="1:13" x14ac:dyDescent="0.2">
      <c r="A1202" s="344">
        <v>602</v>
      </c>
      <c r="B1202" s="345">
        <v>43549</v>
      </c>
      <c r="C1202" s="346" t="s">
        <v>1586</v>
      </c>
      <c r="D1202" s="347" t="s">
        <v>1920</v>
      </c>
      <c r="E1202" s="704">
        <v>242.5</v>
      </c>
      <c r="F1202" s="612"/>
      <c r="G1202" s="612"/>
      <c r="H1202" s="348">
        <v>0</v>
      </c>
      <c r="I1202" s="348">
        <v>242.5</v>
      </c>
      <c r="J1202" s="704">
        <v>242.5</v>
      </c>
      <c r="K1202" s="612"/>
      <c r="L1202" s="348">
        <v>0</v>
      </c>
      <c r="M1202" s="349">
        <v>0</v>
      </c>
    </row>
    <row r="1203" spans="1:13" x14ac:dyDescent="0.2">
      <c r="A1203" s="700" t="s">
        <v>2243</v>
      </c>
      <c r="B1203" s="612"/>
      <c r="C1203" s="612"/>
      <c r="D1203" s="612"/>
      <c r="E1203" s="612"/>
      <c r="F1203" s="612"/>
      <c r="G1203" s="612"/>
      <c r="H1203" s="612"/>
      <c r="I1203" s="612"/>
      <c r="J1203" s="612"/>
      <c r="K1203" s="612"/>
      <c r="L1203" s="612"/>
      <c r="M1203" s="667"/>
    </row>
    <row r="1204" spans="1:13" x14ac:dyDescent="0.2">
      <c r="A1204" s="350">
        <v>603</v>
      </c>
      <c r="B1204" s="351">
        <v>43549</v>
      </c>
      <c r="C1204" s="352" t="s">
        <v>1586</v>
      </c>
      <c r="D1204" s="353" t="s">
        <v>1587</v>
      </c>
      <c r="E1204" s="702">
        <v>3839.2</v>
      </c>
      <c r="F1204" s="612"/>
      <c r="G1204" s="612"/>
      <c r="H1204" s="354">
        <v>0</v>
      </c>
      <c r="I1204" s="354">
        <v>3839.2</v>
      </c>
      <c r="J1204" s="702">
        <v>3839.2</v>
      </c>
      <c r="K1204" s="612"/>
      <c r="L1204" s="354">
        <v>0</v>
      </c>
      <c r="M1204" s="355">
        <v>0</v>
      </c>
    </row>
    <row r="1205" spans="1:13" x14ac:dyDescent="0.2">
      <c r="A1205" s="703" t="s">
        <v>2244</v>
      </c>
      <c r="B1205" s="612"/>
      <c r="C1205" s="612"/>
      <c r="D1205" s="612"/>
      <c r="E1205" s="612"/>
      <c r="F1205" s="612"/>
      <c r="G1205" s="612"/>
      <c r="H1205" s="612"/>
      <c r="I1205" s="612"/>
      <c r="J1205" s="612"/>
      <c r="K1205" s="612"/>
      <c r="L1205" s="612"/>
      <c r="M1205" s="667"/>
    </row>
    <row r="1206" spans="1:13" x14ac:dyDescent="0.2">
      <c r="A1206" s="344">
        <v>604</v>
      </c>
      <c r="B1206" s="345">
        <v>43549</v>
      </c>
      <c r="C1206" s="346" t="s">
        <v>1586</v>
      </c>
      <c r="D1206" s="347" t="s">
        <v>1591</v>
      </c>
      <c r="E1206" s="704">
        <v>750</v>
      </c>
      <c r="F1206" s="612"/>
      <c r="G1206" s="612"/>
      <c r="H1206" s="348">
        <v>0</v>
      </c>
      <c r="I1206" s="348">
        <v>750</v>
      </c>
      <c r="J1206" s="704">
        <v>750</v>
      </c>
      <c r="K1206" s="612"/>
      <c r="L1206" s="348">
        <v>0</v>
      </c>
      <c r="M1206" s="349">
        <v>0</v>
      </c>
    </row>
    <row r="1207" spans="1:13" x14ac:dyDescent="0.2">
      <c r="A1207" s="700" t="s">
        <v>2245</v>
      </c>
      <c r="B1207" s="612"/>
      <c r="C1207" s="612"/>
      <c r="D1207" s="612"/>
      <c r="E1207" s="612"/>
      <c r="F1207" s="612"/>
      <c r="G1207" s="612"/>
      <c r="H1207" s="612"/>
      <c r="I1207" s="612"/>
      <c r="J1207" s="612"/>
      <c r="K1207" s="612"/>
      <c r="L1207" s="612"/>
      <c r="M1207" s="667"/>
    </row>
    <row r="1208" spans="1:13" x14ac:dyDescent="0.2">
      <c r="A1208" s="350">
        <v>605</v>
      </c>
      <c r="B1208" s="351">
        <v>43549</v>
      </c>
      <c r="C1208" s="352" t="s">
        <v>1586</v>
      </c>
      <c r="D1208" s="353" t="s">
        <v>1589</v>
      </c>
      <c r="E1208" s="702">
        <v>1680</v>
      </c>
      <c r="F1208" s="612"/>
      <c r="G1208" s="612"/>
      <c r="H1208" s="354">
        <v>0</v>
      </c>
      <c r="I1208" s="354">
        <v>1680</v>
      </c>
      <c r="J1208" s="702">
        <v>1680</v>
      </c>
      <c r="K1208" s="612"/>
      <c r="L1208" s="354">
        <v>0</v>
      </c>
      <c r="M1208" s="355">
        <v>0</v>
      </c>
    </row>
    <row r="1209" spans="1:13" x14ac:dyDescent="0.2">
      <c r="A1209" s="703" t="s">
        <v>2246</v>
      </c>
      <c r="B1209" s="612"/>
      <c r="C1209" s="612"/>
      <c r="D1209" s="612"/>
      <c r="E1209" s="612"/>
      <c r="F1209" s="612"/>
      <c r="G1209" s="612"/>
      <c r="H1209" s="612"/>
      <c r="I1209" s="612"/>
      <c r="J1209" s="612"/>
      <c r="K1209" s="612"/>
      <c r="L1209" s="612"/>
      <c r="M1209" s="667"/>
    </row>
    <row r="1210" spans="1:13" x14ac:dyDescent="0.2">
      <c r="A1210" s="344">
        <v>606</v>
      </c>
      <c r="B1210" s="345">
        <v>43550</v>
      </c>
      <c r="C1210" s="346" t="s">
        <v>1779</v>
      </c>
      <c r="D1210" s="347" t="s">
        <v>1794</v>
      </c>
      <c r="E1210" s="704">
        <v>1672320.92</v>
      </c>
      <c r="F1210" s="612"/>
      <c r="G1210" s="612"/>
      <c r="H1210" s="348">
        <v>0</v>
      </c>
      <c r="I1210" s="348">
        <v>1672320.92</v>
      </c>
      <c r="J1210" s="704">
        <v>1672320.92</v>
      </c>
      <c r="K1210" s="612"/>
      <c r="L1210" s="348">
        <v>0</v>
      </c>
      <c r="M1210" s="349">
        <v>0</v>
      </c>
    </row>
    <row r="1211" spans="1:13" x14ac:dyDescent="0.2">
      <c r="A1211" s="700" t="s">
        <v>2247</v>
      </c>
      <c r="B1211" s="612"/>
      <c r="C1211" s="612"/>
      <c r="D1211" s="612"/>
      <c r="E1211" s="612"/>
      <c r="F1211" s="612"/>
      <c r="G1211" s="612"/>
      <c r="H1211" s="612"/>
      <c r="I1211" s="612"/>
      <c r="J1211" s="612"/>
      <c r="K1211" s="612"/>
      <c r="L1211" s="612"/>
      <c r="M1211" s="667"/>
    </row>
    <row r="1212" spans="1:13" x14ac:dyDescent="0.2">
      <c r="A1212" s="350">
        <v>607</v>
      </c>
      <c r="B1212" s="351">
        <v>43550</v>
      </c>
      <c r="C1212" s="352" t="s">
        <v>1779</v>
      </c>
      <c r="D1212" s="353" t="s">
        <v>1794</v>
      </c>
      <c r="E1212" s="702">
        <v>0</v>
      </c>
      <c r="F1212" s="612"/>
      <c r="G1212" s="612"/>
      <c r="H1212" s="354">
        <v>1310400</v>
      </c>
      <c r="I1212" s="354">
        <v>0</v>
      </c>
      <c r="J1212" s="702">
        <v>0</v>
      </c>
      <c r="K1212" s="612"/>
      <c r="L1212" s="354">
        <v>0</v>
      </c>
      <c r="M1212" s="355">
        <v>0</v>
      </c>
    </row>
    <row r="1213" spans="1:13" x14ac:dyDescent="0.2">
      <c r="A1213" s="703" t="s">
        <v>2248</v>
      </c>
      <c r="B1213" s="612"/>
      <c r="C1213" s="612"/>
      <c r="D1213" s="612"/>
      <c r="E1213" s="612"/>
      <c r="F1213" s="612"/>
      <c r="G1213" s="612"/>
      <c r="H1213" s="612"/>
      <c r="I1213" s="612"/>
      <c r="J1213" s="612"/>
      <c r="K1213" s="612"/>
      <c r="L1213" s="612"/>
      <c r="M1213" s="667"/>
    </row>
    <row r="1214" spans="1:13" x14ac:dyDescent="0.2">
      <c r="A1214" s="344">
        <v>608</v>
      </c>
      <c r="B1214" s="345">
        <v>43550</v>
      </c>
      <c r="C1214" s="346" t="s">
        <v>1779</v>
      </c>
      <c r="D1214" s="347" t="s">
        <v>1794</v>
      </c>
      <c r="E1214" s="704">
        <v>471019.8</v>
      </c>
      <c r="F1214" s="612"/>
      <c r="G1214" s="612"/>
      <c r="H1214" s="348">
        <v>0</v>
      </c>
      <c r="I1214" s="348">
        <v>471019.8</v>
      </c>
      <c r="J1214" s="704">
        <v>471019.8</v>
      </c>
      <c r="K1214" s="612"/>
      <c r="L1214" s="348">
        <v>0</v>
      </c>
      <c r="M1214" s="349">
        <v>0</v>
      </c>
    </row>
    <row r="1215" spans="1:13" x14ac:dyDescent="0.2">
      <c r="A1215" s="700" t="s">
        <v>2249</v>
      </c>
      <c r="B1215" s="612"/>
      <c r="C1215" s="612"/>
      <c r="D1215" s="612"/>
      <c r="E1215" s="612"/>
      <c r="F1215" s="612"/>
      <c r="G1215" s="612"/>
      <c r="H1215" s="612"/>
      <c r="I1215" s="612"/>
      <c r="J1215" s="612"/>
      <c r="K1215" s="612"/>
      <c r="L1215" s="612"/>
      <c r="M1215" s="667"/>
    </row>
    <row r="1216" spans="1:13" x14ac:dyDescent="0.2">
      <c r="A1216" s="350">
        <v>609</v>
      </c>
      <c r="B1216" s="351">
        <v>43551</v>
      </c>
      <c r="C1216" s="352" t="s">
        <v>2250</v>
      </c>
      <c r="D1216" s="353" t="s">
        <v>2251</v>
      </c>
      <c r="E1216" s="702">
        <v>12039</v>
      </c>
      <c r="F1216" s="612"/>
      <c r="G1216" s="612"/>
      <c r="H1216" s="354">
        <v>55407</v>
      </c>
      <c r="I1216" s="354">
        <v>12039</v>
      </c>
      <c r="J1216" s="702">
        <v>12039</v>
      </c>
      <c r="K1216" s="612"/>
      <c r="L1216" s="354">
        <v>0</v>
      </c>
      <c r="M1216" s="355">
        <v>0</v>
      </c>
    </row>
    <row r="1217" spans="1:13" x14ac:dyDescent="0.2">
      <c r="A1217" s="703" t="s">
        <v>2252</v>
      </c>
      <c r="B1217" s="612"/>
      <c r="C1217" s="612"/>
      <c r="D1217" s="612"/>
      <c r="E1217" s="612"/>
      <c r="F1217" s="612"/>
      <c r="G1217" s="612"/>
      <c r="H1217" s="612"/>
      <c r="I1217" s="612"/>
      <c r="J1217" s="612"/>
      <c r="K1217" s="612"/>
      <c r="L1217" s="612"/>
      <c r="M1217" s="667"/>
    </row>
    <row r="1218" spans="1:13" x14ac:dyDescent="0.2">
      <c r="A1218" s="344">
        <v>610</v>
      </c>
      <c r="B1218" s="345">
        <v>43552</v>
      </c>
      <c r="C1218" s="346" t="s">
        <v>1586</v>
      </c>
      <c r="D1218" s="347" t="s">
        <v>2253</v>
      </c>
      <c r="E1218" s="704">
        <v>28630.5</v>
      </c>
      <c r="F1218" s="612"/>
      <c r="G1218" s="612"/>
      <c r="H1218" s="348">
        <v>0</v>
      </c>
      <c r="I1218" s="348">
        <v>28630.5</v>
      </c>
      <c r="J1218" s="704">
        <v>28630.5</v>
      </c>
      <c r="K1218" s="612"/>
      <c r="L1218" s="348">
        <v>0</v>
      </c>
      <c r="M1218" s="349">
        <v>0</v>
      </c>
    </row>
    <row r="1219" spans="1:13" x14ac:dyDescent="0.2">
      <c r="A1219" s="700" t="s">
        <v>2254</v>
      </c>
      <c r="B1219" s="612"/>
      <c r="C1219" s="612"/>
      <c r="D1219" s="612"/>
      <c r="E1219" s="612"/>
      <c r="F1219" s="612"/>
      <c r="G1219" s="612"/>
      <c r="H1219" s="612"/>
      <c r="I1219" s="612"/>
      <c r="J1219" s="612"/>
      <c r="K1219" s="612"/>
      <c r="L1219" s="612"/>
      <c r="M1219" s="667"/>
    </row>
    <row r="1220" spans="1:13" x14ac:dyDescent="0.2">
      <c r="A1220" s="350">
        <v>611</v>
      </c>
      <c r="B1220" s="351">
        <v>43553</v>
      </c>
      <c r="C1220" s="352" t="s">
        <v>1613</v>
      </c>
      <c r="D1220" s="353" t="s">
        <v>1614</v>
      </c>
      <c r="E1220" s="702">
        <v>67500</v>
      </c>
      <c r="F1220" s="612"/>
      <c r="G1220" s="612"/>
      <c r="H1220" s="354">
        <v>0</v>
      </c>
      <c r="I1220" s="354">
        <v>67500</v>
      </c>
      <c r="J1220" s="702">
        <v>60000</v>
      </c>
      <c r="K1220" s="612"/>
      <c r="L1220" s="354">
        <v>0</v>
      </c>
      <c r="M1220" s="355">
        <v>7500</v>
      </c>
    </row>
    <row r="1221" spans="1:13" x14ac:dyDescent="0.2">
      <c r="A1221" s="703" t="s">
        <v>2255</v>
      </c>
      <c r="B1221" s="612"/>
      <c r="C1221" s="612"/>
      <c r="D1221" s="612"/>
      <c r="E1221" s="612"/>
      <c r="F1221" s="612"/>
      <c r="G1221" s="612"/>
      <c r="H1221" s="612"/>
      <c r="I1221" s="612"/>
      <c r="J1221" s="612"/>
      <c r="K1221" s="612"/>
      <c r="L1221" s="612"/>
      <c r="M1221" s="667"/>
    </row>
    <row r="1222" spans="1:13" x14ac:dyDescent="0.2">
      <c r="A1222" s="344">
        <v>612</v>
      </c>
      <c r="B1222" s="345">
        <v>43553</v>
      </c>
      <c r="C1222" s="346" t="s">
        <v>1436</v>
      </c>
      <c r="D1222" s="347" t="s">
        <v>1437</v>
      </c>
      <c r="E1222" s="704">
        <v>1804000</v>
      </c>
      <c r="F1222" s="612"/>
      <c r="G1222" s="612"/>
      <c r="H1222" s="348">
        <v>0</v>
      </c>
      <c r="I1222" s="348">
        <v>1792807.59</v>
      </c>
      <c r="J1222" s="704">
        <v>1784146.18</v>
      </c>
      <c r="K1222" s="612"/>
      <c r="L1222" s="348">
        <v>0</v>
      </c>
      <c r="M1222" s="349">
        <v>19853.82</v>
      </c>
    </row>
    <row r="1223" spans="1:13" x14ac:dyDescent="0.2">
      <c r="A1223" s="700" t="s">
        <v>2256</v>
      </c>
      <c r="B1223" s="612"/>
      <c r="C1223" s="612"/>
      <c r="D1223" s="612"/>
      <c r="E1223" s="612"/>
      <c r="F1223" s="612"/>
      <c r="G1223" s="612"/>
      <c r="H1223" s="612"/>
      <c r="I1223" s="612"/>
      <c r="J1223" s="612"/>
      <c r="K1223" s="612"/>
      <c r="L1223" s="612"/>
      <c r="M1223" s="667"/>
    </row>
    <row r="1224" spans="1:13" x14ac:dyDescent="0.2">
      <c r="A1224" s="350">
        <v>613</v>
      </c>
      <c r="B1224" s="351">
        <v>43553</v>
      </c>
      <c r="C1224" s="352" t="s">
        <v>1442</v>
      </c>
      <c r="D1224" s="353" t="s">
        <v>1443</v>
      </c>
      <c r="E1224" s="702">
        <v>438900</v>
      </c>
      <c r="F1224" s="612"/>
      <c r="G1224" s="612"/>
      <c r="H1224" s="354">
        <v>0</v>
      </c>
      <c r="I1224" s="354">
        <v>438476.79</v>
      </c>
      <c r="J1224" s="702">
        <v>438476.79</v>
      </c>
      <c r="K1224" s="612"/>
      <c r="L1224" s="354">
        <v>0</v>
      </c>
      <c r="M1224" s="355">
        <v>423.21</v>
      </c>
    </row>
    <row r="1225" spans="1:13" x14ac:dyDescent="0.2">
      <c r="A1225" s="703" t="s">
        <v>2257</v>
      </c>
      <c r="B1225" s="612"/>
      <c r="C1225" s="612"/>
      <c r="D1225" s="612"/>
      <c r="E1225" s="612"/>
      <c r="F1225" s="612"/>
      <c r="G1225" s="612"/>
      <c r="H1225" s="612"/>
      <c r="I1225" s="612"/>
      <c r="J1225" s="612"/>
      <c r="K1225" s="612"/>
      <c r="L1225" s="612"/>
      <c r="M1225" s="667"/>
    </row>
    <row r="1226" spans="1:13" x14ac:dyDescent="0.2">
      <c r="A1226" s="344">
        <v>614</v>
      </c>
      <c r="B1226" s="345">
        <v>43553</v>
      </c>
      <c r="C1226" s="346" t="s">
        <v>1731</v>
      </c>
      <c r="D1226" s="347" t="s">
        <v>2258</v>
      </c>
      <c r="E1226" s="704">
        <v>9481.68</v>
      </c>
      <c r="F1226" s="612"/>
      <c r="G1226" s="612"/>
      <c r="H1226" s="348">
        <v>0</v>
      </c>
      <c r="I1226" s="348">
        <v>8418.2999999999993</v>
      </c>
      <c r="J1226" s="704">
        <v>8418.2999999999993</v>
      </c>
      <c r="K1226" s="612"/>
      <c r="L1226" s="348">
        <v>0</v>
      </c>
      <c r="M1226" s="349">
        <v>1063.3800000000001</v>
      </c>
    </row>
    <row r="1227" spans="1:13" x14ac:dyDescent="0.2">
      <c r="A1227" s="700" t="s">
        <v>2259</v>
      </c>
      <c r="B1227" s="612"/>
      <c r="C1227" s="612"/>
      <c r="D1227" s="612"/>
      <c r="E1227" s="612"/>
      <c r="F1227" s="612"/>
      <c r="G1227" s="612"/>
      <c r="H1227" s="612"/>
      <c r="I1227" s="612"/>
      <c r="J1227" s="612"/>
      <c r="K1227" s="612"/>
      <c r="L1227" s="612"/>
      <c r="M1227" s="667"/>
    </row>
    <row r="1228" spans="1:13" x14ac:dyDescent="0.2">
      <c r="A1228" s="350">
        <v>615</v>
      </c>
      <c r="B1228" s="351">
        <v>43556</v>
      </c>
      <c r="C1228" s="352" t="s">
        <v>2260</v>
      </c>
      <c r="D1228" s="353" t="s">
        <v>2261</v>
      </c>
      <c r="E1228" s="702">
        <v>9892.65</v>
      </c>
      <c r="F1228" s="612"/>
      <c r="G1228" s="612"/>
      <c r="H1228" s="354">
        <v>0</v>
      </c>
      <c r="I1228" s="354">
        <v>9892.65</v>
      </c>
      <c r="J1228" s="702">
        <v>9892.65</v>
      </c>
      <c r="K1228" s="612"/>
      <c r="L1228" s="354">
        <v>0</v>
      </c>
      <c r="M1228" s="355">
        <v>0</v>
      </c>
    </row>
    <row r="1229" spans="1:13" x14ac:dyDescent="0.2">
      <c r="A1229" s="703" t="s">
        <v>2262</v>
      </c>
      <c r="B1229" s="612"/>
      <c r="C1229" s="612"/>
      <c r="D1229" s="612"/>
      <c r="E1229" s="612"/>
      <c r="F1229" s="612"/>
      <c r="G1229" s="612"/>
      <c r="H1229" s="612"/>
      <c r="I1229" s="612"/>
      <c r="J1229" s="612"/>
      <c r="K1229" s="612"/>
      <c r="L1229" s="612"/>
      <c r="M1229" s="667"/>
    </row>
    <row r="1230" spans="1:13" x14ac:dyDescent="0.2">
      <c r="A1230" s="344">
        <v>616</v>
      </c>
      <c r="B1230" s="345">
        <v>43556</v>
      </c>
      <c r="C1230" s="346" t="s">
        <v>1586</v>
      </c>
      <c r="D1230" s="347" t="s">
        <v>1593</v>
      </c>
      <c r="E1230" s="704">
        <v>600</v>
      </c>
      <c r="F1230" s="612"/>
      <c r="G1230" s="612"/>
      <c r="H1230" s="348">
        <v>0</v>
      </c>
      <c r="I1230" s="348">
        <v>600</v>
      </c>
      <c r="J1230" s="704">
        <v>600</v>
      </c>
      <c r="K1230" s="612"/>
      <c r="L1230" s="348">
        <v>0</v>
      </c>
      <c r="M1230" s="349">
        <v>0</v>
      </c>
    </row>
    <row r="1231" spans="1:13" x14ac:dyDescent="0.2">
      <c r="A1231" s="700" t="s">
        <v>2263</v>
      </c>
      <c r="B1231" s="612"/>
      <c r="C1231" s="612"/>
      <c r="D1231" s="612"/>
      <c r="E1231" s="612"/>
      <c r="F1231" s="612"/>
      <c r="G1231" s="612"/>
      <c r="H1231" s="612"/>
      <c r="I1231" s="612"/>
      <c r="J1231" s="612"/>
      <c r="K1231" s="612"/>
      <c r="L1231" s="612"/>
      <c r="M1231" s="667"/>
    </row>
    <row r="1232" spans="1:13" x14ac:dyDescent="0.2">
      <c r="A1232" s="350">
        <v>617</v>
      </c>
      <c r="B1232" s="351">
        <v>43556</v>
      </c>
      <c r="C1232" s="352" t="s">
        <v>2001</v>
      </c>
      <c r="D1232" s="353" t="s">
        <v>2119</v>
      </c>
      <c r="E1232" s="702">
        <v>9900</v>
      </c>
      <c r="F1232" s="612"/>
      <c r="G1232" s="612"/>
      <c r="H1232" s="354">
        <v>0</v>
      </c>
      <c r="I1232" s="354">
        <v>9900</v>
      </c>
      <c r="J1232" s="702">
        <v>9900</v>
      </c>
      <c r="K1232" s="612"/>
      <c r="L1232" s="354">
        <v>0</v>
      </c>
      <c r="M1232" s="355">
        <v>0</v>
      </c>
    </row>
    <row r="1233" spans="1:13" x14ac:dyDescent="0.2">
      <c r="A1233" s="703" t="s">
        <v>2264</v>
      </c>
      <c r="B1233" s="612"/>
      <c r="C1233" s="612"/>
      <c r="D1233" s="612"/>
      <c r="E1233" s="612"/>
      <c r="F1233" s="612"/>
      <c r="G1233" s="612"/>
      <c r="H1233" s="612"/>
      <c r="I1233" s="612"/>
      <c r="J1233" s="612"/>
      <c r="K1233" s="612"/>
      <c r="L1233" s="612"/>
      <c r="M1233" s="667"/>
    </row>
    <row r="1234" spans="1:13" x14ac:dyDescent="0.2">
      <c r="A1234" s="344">
        <v>618</v>
      </c>
      <c r="B1234" s="345">
        <v>43556</v>
      </c>
      <c r="C1234" s="346" t="s">
        <v>1574</v>
      </c>
      <c r="D1234" s="347" t="s">
        <v>1801</v>
      </c>
      <c r="E1234" s="704">
        <v>576.73</v>
      </c>
      <c r="F1234" s="612"/>
      <c r="G1234" s="612"/>
      <c r="H1234" s="348">
        <v>0</v>
      </c>
      <c r="I1234" s="348">
        <v>576.73</v>
      </c>
      <c r="J1234" s="704">
        <v>576.73</v>
      </c>
      <c r="K1234" s="612"/>
      <c r="L1234" s="348">
        <v>0</v>
      </c>
      <c r="M1234" s="349">
        <v>0</v>
      </c>
    </row>
    <row r="1235" spans="1:13" x14ac:dyDescent="0.2">
      <c r="A1235" s="700" t="s">
        <v>2265</v>
      </c>
      <c r="B1235" s="612"/>
      <c r="C1235" s="612"/>
      <c r="D1235" s="612"/>
      <c r="E1235" s="612"/>
      <c r="F1235" s="612"/>
      <c r="G1235" s="612"/>
      <c r="H1235" s="612"/>
      <c r="I1235" s="612"/>
      <c r="J1235" s="612"/>
      <c r="K1235" s="612"/>
      <c r="L1235" s="612"/>
      <c r="M1235" s="667"/>
    </row>
    <row r="1236" spans="1:13" x14ac:dyDescent="0.2">
      <c r="A1236" s="350">
        <v>619</v>
      </c>
      <c r="B1236" s="351">
        <v>43557</v>
      </c>
      <c r="C1236" s="352" t="s">
        <v>1798</v>
      </c>
      <c r="D1236" s="353" t="s">
        <v>2266</v>
      </c>
      <c r="E1236" s="702">
        <v>20160</v>
      </c>
      <c r="F1236" s="612"/>
      <c r="G1236" s="612"/>
      <c r="H1236" s="354">
        <v>0</v>
      </c>
      <c r="I1236" s="354">
        <v>17920</v>
      </c>
      <c r="J1236" s="702">
        <v>15680</v>
      </c>
      <c r="K1236" s="612"/>
      <c r="L1236" s="354">
        <v>0</v>
      </c>
      <c r="M1236" s="355">
        <v>4480</v>
      </c>
    </row>
    <row r="1237" spans="1:13" x14ac:dyDescent="0.2">
      <c r="A1237" s="703" t="s">
        <v>2267</v>
      </c>
      <c r="B1237" s="612"/>
      <c r="C1237" s="612"/>
      <c r="D1237" s="612"/>
      <c r="E1237" s="612"/>
      <c r="F1237" s="612"/>
      <c r="G1237" s="612"/>
      <c r="H1237" s="612"/>
      <c r="I1237" s="612"/>
      <c r="J1237" s="612"/>
      <c r="K1237" s="612"/>
      <c r="L1237" s="612"/>
      <c r="M1237" s="667"/>
    </row>
    <row r="1238" spans="1:13" x14ac:dyDescent="0.2">
      <c r="A1238" s="344">
        <v>620</v>
      </c>
      <c r="B1238" s="345">
        <v>43557</v>
      </c>
      <c r="C1238" s="346" t="s">
        <v>1539</v>
      </c>
      <c r="D1238" s="347" t="s">
        <v>1546</v>
      </c>
      <c r="E1238" s="704">
        <v>85.2</v>
      </c>
      <c r="F1238" s="612"/>
      <c r="G1238" s="612"/>
      <c r="H1238" s="348">
        <v>0</v>
      </c>
      <c r="I1238" s="348">
        <v>85.2</v>
      </c>
      <c r="J1238" s="704">
        <v>85.2</v>
      </c>
      <c r="K1238" s="612"/>
      <c r="L1238" s="348">
        <v>0</v>
      </c>
      <c r="M1238" s="349">
        <v>0</v>
      </c>
    </row>
    <row r="1239" spans="1:13" x14ac:dyDescent="0.2">
      <c r="A1239" s="700" t="s">
        <v>2268</v>
      </c>
      <c r="B1239" s="612"/>
      <c r="C1239" s="612"/>
      <c r="D1239" s="612"/>
      <c r="E1239" s="612"/>
      <c r="F1239" s="612"/>
      <c r="G1239" s="612"/>
      <c r="H1239" s="612"/>
      <c r="I1239" s="612"/>
      <c r="J1239" s="612"/>
      <c r="K1239" s="612"/>
      <c r="L1239" s="612"/>
      <c r="M1239" s="667"/>
    </row>
    <row r="1240" spans="1:13" x14ac:dyDescent="0.2">
      <c r="A1240" s="350">
        <v>621</v>
      </c>
      <c r="B1240" s="351">
        <v>43557</v>
      </c>
      <c r="C1240" s="352" t="s">
        <v>1539</v>
      </c>
      <c r="D1240" s="353" t="s">
        <v>1706</v>
      </c>
      <c r="E1240" s="702">
        <v>8400</v>
      </c>
      <c r="F1240" s="612"/>
      <c r="G1240" s="612"/>
      <c r="H1240" s="354">
        <v>0</v>
      </c>
      <c r="I1240" s="354">
        <v>8400</v>
      </c>
      <c r="J1240" s="702">
        <v>8400</v>
      </c>
      <c r="K1240" s="612"/>
      <c r="L1240" s="354">
        <v>0</v>
      </c>
      <c r="M1240" s="355">
        <v>0</v>
      </c>
    </row>
    <row r="1241" spans="1:13" x14ac:dyDescent="0.2">
      <c r="A1241" s="703" t="s">
        <v>2269</v>
      </c>
      <c r="B1241" s="612"/>
      <c r="C1241" s="612"/>
      <c r="D1241" s="612"/>
      <c r="E1241" s="612"/>
      <c r="F1241" s="612"/>
      <c r="G1241" s="612"/>
      <c r="H1241" s="612"/>
      <c r="I1241" s="612"/>
      <c r="J1241" s="612"/>
      <c r="K1241" s="612"/>
      <c r="L1241" s="612"/>
      <c r="M1241" s="667"/>
    </row>
    <row r="1242" spans="1:13" x14ac:dyDescent="0.2">
      <c r="A1242" s="344">
        <v>622</v>
      </c>
      <c r="B1242" s="345">
        <v>43557</v>
      </c>
      <c r="C1242" s="346" t="s">
        <v>1539</v>
      </c>
      <c r="D1242" s="347" t="s">
        <v>1751</v>
      </c>
      <c r="E1242" s="704">
        <v>2190</v>
      </c>
      <c r="F1242" s="612"/>
      <c r="G1242" s="612"/>
      <c r="H1242" s="348">
        <v>0</v>
      </c>
      <c r="I1242" s="348">
        <v>2190</v>
      </c>
      <c r="J1242" s="704">
        <v>2190</v>
      </c>
      <c r="K1242" s="612"/>
      <c r="L1242" s="348">
        <v>0</v>
      </c>
      <c r="M1242" s="349">
        <v>0</v>
      </c>
    </row>
    <row r="1243" spans="1:13" x14ac:dyDescent="0.2">
      <c r="A1243" s="700" t="s">
        <v>2270</v>
      </c>
      <c r="B1243" s="612"/>
      <c r="C1243" s="612"/>
      <c r="D1243" s="612"/>
      <c r="E1243" s="612"/>
      <c r="F1243" s="612"/>
      <c r="G1243" s="612"/>
      <c r="H1243" s="612"/>
      <c r="I1243" s="612"/>
      <c r="J1243" s="612"/>
      <c r="K1243" s="612"/>
      <c r="L1243" s="612"/>
      <c r="M1243" s="667"/>
    </row>
    <row r="1244" spans="1:13" x14ac:dyDescent="0.2">
      <c r="A1244" s="350">
        <v>623</v>
      </c>
      <c r="B1244" s="351">
        <v>43557</v>
      </c>
      <c r="C1244" s="352" t="s">
        <v>1539</v>
      </c>
      <c r="D1244" s="353" t="s">
        <v>1693</v>
      </c>
      <c r="E1244" s="702">
        <v>19950</v>
      </c>
      <c r="F1244" s="612"/>
      <c r="G1244" s="612"/>
      <c r="H1244" s="354">
        <v>0</v>
      </c>
      <c r="I1244" s="354">
        <v>19950</v>
      </c>
      <c r="J1244" s="702">
        <v>19950</v>
      </c>
      <c r="K1244" s="612"/>
      <c r="L1244" s="354">
        <v>0</v>
      </c>
      <c r="M1244" s="355">
        <v>0</v>
      </c>
    </row>
    <row r="1245" spans="1:13" x14ac:dyDescent="0.2">
      <c r="A1245" s="703" t="s">
        <v>2271</v>
      </c>
      <c r="B1245" s="612"/>
      <c r="C1245" s="612"/>
      <c r="D1245" s="612"/>
      <c r="E1245" s="612"/>
      <c r="F1245" s="612"/>
      <c r="G1245" s="612"/>
      <c r="H1245" s="612"/>
      <c r="I1245" s="612"/>
      <c r="J1245" s="612"/>
      <c r="K1245" s="612"/>
      <c r="L1245" s="612"/>
      <c r="M1245" s="667"/>
    </row>
    <row r="1246" spans="1:13" x14ac:dyDescent="0.2">
      <c r="A1246" s="344">
        <v>624</v>
      </c>
      <c r="B1246" s="345">
        <v>43557</v>
      </c>
      <c r="C1246" s="346" t="s">
        <v>1539</v>
      </c>
      <c r="D1246" s="347" t="s">
        <v>1548</v>
      </c>
      <c r="E1246" s="704">
        <v>4116</v>
      </c>
      <c r="F1246" s="612"/>
      <c r="G1246" s="612"/>
      <c r="H1246" s="348">
        <v>0</v>
      </c>
      <c r="I1246" s="348">
        <v>4116</v>
      </c>
      <c r="J1246" s="704">
        <v>4116</v>
      </c>
      <c r="K1246" s="612"/>
      <c r="L1246" s="348">
        <v>0</v>
      </c>
      <c r="M1246" s="349">
        <v>0</v>
      </c>
    </row>
    <row r="1247" spans="1:13" x14ac:dyDescent="0.2">
      <c r="A1247" s="700" t="s">
        <v>2272</v>
      </c>
      <c r="B1247" s="612"/>
      <c r="C1247" s="612"/>
      <c r="D1247" s="612"/>
      <c r="E1247" s="612"/>
      <c r="F1247" s="612"/>
      <c r="G1247" s="612"/>
      <c r="H1247" s="612"/>
      <c r="I1247" s="612"/>
      <c r="J1247" s="612"/>
      <c r="K1247" s="612"/>
      <c r="L1247" s="612"/>
      <c r="M1247" s="667"/>
    </row>
    <row r="1248" spans="1:13" ht="22" x14ac:dyDescent="0.2">
      <c r="A1248" s="350">
        <v>625</v>
      </c>
      <c r="B1248" s="351">
        <v>43557</v>
      </c>
      <c r="C1248" s="352" t="s">
        <v>1539</v>
      </c>
      <c r="D1248" s="353" t="s">
        <v>2273</v>
      </c>
      <c r="E1248" s="702">
        <v>6072</v>
      </c>
      <c r="F1248" s="612"/>
      <c r="G1248" s="612"/>
      <c r="H1248" s="354">
        <v>0</v>
      </c>
      <c r="I1248" s="354">
        <v>6072</v>
      </c>
      <c r="J1248" s="702">
        <v>6072</v>
      </c>
      <c r="K1248" s="612"/>
      <c r="L1248" s="354">
        <v>0</v>
      </c>
      <c r="M1248" s="355">
        <v>0</v>
      </c>
    </row>
    <row r="1249" spans="1:13" x14ac:dyDescent="0.2">
      <c r="A1249" s="703" t="s">
        <v>2274</v>
      </c>
      <c r="B1249" s="612"/>
      <c r="C1249" s="612"/>
      <c r="D1249" s="612"/>
      <c r="E1249" s="612"/>
      <c r="F1249" s="612"/>
      <c r="G1249" s="612"/>
      <c r="H1249" s="612"/>
      <c r="I1249" s="612"/>
      <c r="J1249" s="612"/>
      <c r="K1249" s="612"/>
      <c r="L1249" s="612"/>
      <c r="M1249" s="667"/>
    </row>
    <row r="1250" spans="1:13" x14ac:dyDescent="0.2">
      <c r="A1250" s="344">
        <v>626</v>
      </c>
      <c r="B1250" s="345">
        <v>43557</v>
      </c>
      <c r="C1250" s="346" t="s">
        <v>1539</v>
      </c>
      <c r="D1250" s="347" t="s">
        <v>1699</v>
      </c>
      <c r="E1250" s="704">
        <v>324</v>
      </c>
      <c r="F1250" s="612"/>
      <c r="G1250" s="612"/>
      <c r="H1250" s="348">
        <v>0</v>
      </c>
      <c r="I1250" s="348">
        <v>324</v>
      </c>
      <c r="J1250" s="704">
        <v>324</v>
      </c>
      <c r="K1250" s="612"/>
      <c r="L1250" s="348">
        <v>0</v>
      </c>
      <c r="M1250" s="349">
        <v>0</v>
      </c>
    </row>
    <row r="1251" spans="1:13" x14ac:dyDescent="0.2">
      <c r="A1251" s="700" t="s">
        <v>2275</v>
      </c>
      <c r="B1251" s="612"/>
      <c r="C1251" s="612"/>
      <c r="D1251" s="612"/>
      <c r="E1251" s="612"/>
      <c r="F1251" s="612"/>
      <c r="G1251" s="612"/>
      <c r="H1251" s="612"/>
      <c r="I1251" s="612"/>
      <c r="J1251" s="612"/>
      <c r="K1251" s="612"/>
      <c r="L1251" s="612"/>
      <c r="M1251" s="667"/>
    </row>
    <row r="1252" spans="1:13" x14ac:dyDescent="0.2">
      <c r="A1252" s="350">
        <v>627</v>
      </c>
      <c r="B1252" s="351">
        <v>43557</v>
      </c>
      <c r="C1252" s="352" t="s">
        <v>1539</v>
      </c>
      <c r="D1252" s="353" t="s">
        <v>1540</v>
      </c>
      <c r="E1252" s="702">
        <v>13255</v>
      </c>
      <c r="F1252" s="612"/>
      <c r="G1252" s="612"/>
      <c r="H1252" s="354">
        <v>0</v>
      </c>
      <c r="I1252" s="354">
        <v>13255</v>
      </c>
      <c r="J1252" s="702">
        <v>13255</v>
      </c>
      <c r="K1252" s="612"/>
      <c r="L1252" s="354">
        <v>0</v>
      </c>
      <c r="M1252" s="355">
        <v>0</v>
      </c>
    </row>
    <row r="1253" spans="1:13" x14ac:dyDescent="0.2">
      <c r="A1253" s="703" t="s">
        <v>2276</v>
      </c>
      <c r="B1253" s="612"/>
      <c r="C1253" s="612"/>
      <c r="D1253" s="612"/>
      <c r="E1253" s="612"/>
      <c r="F1253" s="612"/>
      <c r="G1253" s="612"/>
      <c r="H1253" s="612"/>
      <c r="I1253" s="612"/>
      <c r="J1253" s="612"/>
      <c r="K1253" s="612"/>
      <c r="L1253" s="612"/>
      <c r="M1253" s="667"/>
    </row>
    <row r="1254" spans="1:13" x14ac:dyDescent="0.2">
      <c r="A1254" s="344">
        <v>628</v>
      </c>
      <c r="B1254" s="345">
        <v>43557</v>
      </c>
      <c r="C1254" s="346" t="s">
        <v>1549</v>
      </c>
      <c r="D1254" s="347" t="s">
        <v>1543</v>
      </c>
      <c r="E1254" s="704">
        <v>165</v>
      </c>
      <c r="F1254" s="612"/>
      <c r="G1254" s="612"/>
      <c r="H1254" s="348">
        <v>52.8</v>
      </c>
      <c r="I1254" s="348">
        <v>165</v>
      </c>
      <c r="J1254" s="704">
        <v>165</v>
      </c>
      <c r="K1254" s="612"/>
      <c r="L1254" s="348">
        <v>0</v>
      </c>
      <c r="M1254" s="349">
        <v>0</v>
      </c>
    </row>
    <row r="1255" spans="1:13" x14ac:dyDescent="0.2">
      <c r="A1255" s="700" t="s">
        <v>2277</v>
      </c>
      <c r="B1255" s="612"/>
      <c r="C1255" s="612"/>
      <c r="D1255" s="612"/>
      <c r="E1255" s="612"/>
      <c r="F1255" s="612"/>
      <c r="G1255" s="612"/>
      <c r="H1255" s="612"/>
      <c r="I1255" s="612"/>
      <c r="J1255" s="612"/>
      <c r="K1255" s="612"/>
      <c r="L1255" s="612"/>
      <c r="M1255" s="667"/>
    </row>
    <row r="1256" spans="1:13" x14ac:dyDescent="0.2">
      <c r="A1256" s="350">
        <v>629</v>
      </c>
      <c r="B1256" s="351">
        <v>43557</v>
      </c>
      <c r="C1256" s="352" t="s">
        <v>1549</v>
      </c>
      <c r="D1256" s="353" t="s">
        <v>1693</v>
      </c>
      <c r="E1256" s="702">
        <v>3750.9</v>
      </c>
      <c r="F1256" s="612"/>
      <c r="G1256" s="612"/>
      <c r="H1256" s="354">
        <v>7.3</v>
      </c>
      <c r="I1256" s="354">
        <v>3750.9</v>
      </c>
      <c r="J1256" s="702">
        <v>3750.9</v>
      </c>
      <c r="K1256" s="612"/>
      <c r="L1256" s="354">
        <v>0</v>
      </c>
      <c r="M1256" s="355">
        <v>0</v>
      </c>
    </row>
    <row r="1257" spans="1:13" x14ac:dyDescent="0.2">
      <c r="A1257" s="703" t="s">
        <v>2278</v>
      </c>
      <c r="B1257" s="612"/>
      <c r="C1257" s="612"/>
      <c r="D1257" s="612"/>
      <c r="E1257" s="612"/>
      <c r="F1257" s="612"/>
      <c r="G1257" s="612"/>
      <c r="H1257" s="612"/>
      <c r="I1257" s="612"/>
      <c r="J1257" s="612"/>
      <c r="K1257" s="612"/>
      <c r="L1257" s="612"/>
      <c r="M1257" s="667"/>
    </row>
    <row r="1258" spans="1:13" x14ac:dyDescent="0.2">
      <c r="A1258" s="344">
        <v>630</v>
      </c>
      <c r="B1258" s="345">
        <v>43557</v>
      </c>
      <c r="C1258" s="346" t="s">
        <v>1549</v>
      </c>
      <c r="D1258" s="347" t="s">
        <v>1701</v>
      </c>
      <c r="E1258" s="704">
        <v>1584</v>
      </c>
      <c r="F1258" s="612"/>
      <c r="G1258" s="612"/>
      <c r="H1258" s="348">
        <v>0</v>
      </c>
      <c r="I1258" s="348">
        <v>1584</v>
      </c>
      <c r="J1258" s="704">
        <v>1584</v>
      </c>
      <c r="K1258" s="612"/>
      <c r="L1258" s="348">
        <v>0</v>
      </c>
      <c r="M1258" s="349">
        <v>0</v>
      </c>
    </row>
    <row r="1259" spans="1:13" x14ac:dyDescent="0.2">
      <c r="A1259" s="700" t="s">
        <v>2279</v>
      </c>
      <c r="B1259" s="612"/>
      <c r="C1259" s="612"/>
      <c r="D1259" s="612"/>
      <c r="E1259" s="612"/>
      <c r="F1259" s="612"/>
      <c r="G1259" s="612"/>
      <c r="H1259" s="612"/>
      <c r="I1259" s="612"/>
      <c r="J1259" s="612"/>
      <c r="K1259" s="612"/>
      <c r="L1259" s="612"/>
      <c r="M1259" s="667"/>
    </row>
    <row r="1260" spans="1:13" x14ac:dyDescent="0.2">
      <c r="A1260" s="350">
        <v>631</v>
      </c>
      <c r="B1260" s="351">
        <v>43557</v>
      </c>
      <c r="C1260" s="352" t="s">
        <v>1549</v>
      </c>
      <c r="D1260" s="353" t="s">
        <v>1698</v>
      </c>
      <c r="E1260" s="702">
        <v>1184.4000000000001</v>
      </c>
      <c r="F1260" s="612"/>
      <c r="G1260" s="612"/>
      <c r="H1260" s="354">
        <v>0</v>
      </c>
      <c r="I1260" s="354">
        <v>1184.4000000000001</v>
      </c>
      <c r="J1260" s="702">
        <v>1184.4000000000001</v>
      </c>
      <c r="K1260" s="612"/>
      <c r="L1260" s="354">
        <v>0</v>
      </c>
      <c r="M1260" s="355">
        <v>0</v>
      </c>
    </row>
    <row r="1261" spans="1:13" x14ac:dyDescent="0.2">
      <c r="A1261" s="703" t="s">
        <v>2280</v>
      </c>
      <c r="B1261" s="612"/>
      <c r="C1261" s="612"/>
      <c r="D1261" s="612"/>
      <c r="E1261" s="612"/>
      <c r="F1261" s="612"/>
      <c r="G1261" s="612"/>
      <c r="H1261" s="612"/>
      <c r="I1261" s="612"/>
      <c r="J1261" s="612"/>
      <c r="K1261" s="612"/>
      <c r="L1261" s="612"/>
      <c r="M1261" s="667"/>
    </row>
    <row r="1262" spans="1:13" x14ac:dyDescent="0.2">
      <c r="A1262" s="344">
        <v>632</v>
      </c>
      <c r="B1262" s="345">
        <v>43557</v>
      </c>
      <c r="C1262" s="346" t="s">
        <v>1549</v>
      </c>
      <c r="D1262" s="347" t="s">
        <v>1699</v>
      </c>
      <c r="E1262" s="704">
        <v>1282.8</v>
      </c>
      <c r="F1262" s="612"/>
      <c r="G1262" s="612"/>
      <c r="H1262" s="348">
        <v>0</v>
      </c>
      <c r="I1262" s="348">
        <v>1282.8</v>
      </c>
      <c r="J1262" s="704">
        <v>1282.8</v>
      </c>
      <c r="K1262" s="612"/>
      <c r="L1262" s="348">
        <v>0</v>
      </c>
      <c r="M1262" s="349">
        <v>0</v>
      </c>
    </row>
    <row r="1263" spans="1:13" x14ac:dyDescent="0.2">
      <c r="A1263" s="700" t="s">
        <v>2281</v>
      </c>
      <c r="B1263" s="612"/>
      <c r="C1263" s="612"/>
      <c r="D1263" s="612"/>
      <c r="E1263" s="612"/>
      <c r="F1263" s="612"/>
      <c r="G1263" s="612"/>
      <c r="H1263" s="612"/>
      <c r="I1263" s="612"/>
      <c r="J1263" s="612"/>
      <c r="K1263" s="612"/>
      <c r="L1263" s="612"/>
      <c r="M1263" s="667"/>
    </row>
    <row r="1264" spans="1:13" x14ac:dyDescent="0.2">
      <c r="A1264" s="350">
        <v>633</v>
      </c>
      <c r="B1264" s="351">
        <v>43557</v>
      </c>
      <c r="C1264" s="352" t="s">
        <v>1539</v>
      </c>
      <c r="D1264" s="353" t="s">
        <v>1702</v>
      </c>
      <c r="E1264" s="702">
        <v>4140</v>
      </c>
      <c r="F1264" s="612"/>
      <c r="G1264" s="612"/>
      <c r="H1264" s="354">
        <v>0</v>
      </c>
      <c r="I1264" s="354">
        <v>4140</v>
      </c>
      <c r="J1264" s="702">
        <v>4140</v>
      </c>
      <c r="K1264" s="612"/>
      <c r="L1264" s="354">
        <v>0</v>
      </c>
      <c r="M1264" s="355">
        <v>0</v>
      </c>
    </row>
    <row r="1265" spans="1:13" x14ac:dyDescent="0.2">
      <c r="A1265" s="703" t="s">
        <v>2282</v>
      </c>
      <c r="B1265" s="612"/>
      <c r="C1265" s="612"/>
      <c r="D1265" s="612"/>
      <c r="E1265" s="612"/>
      <c r="F1265" s="612"/>
      <c r="G1265" s="612"/>
      <c r="H1265" s="612"/>
      <c r="I1265" s="612"/>
      <c r="J1265" s="612"/>
      <c r="K1265" s="612"/>
      <c r="L1265" s="612"/>
      <c r="M1265" s="667"/>
    </row>
    <row r="1266" spans="1:13" x14ac:dyDescent="0.2">
      <c r="A1266" s="344">
        <v>634</v>
      </c>
      <c r="B1266" s="345">
        <v>43557</v>
      </c>
      <c r="C1266" s="346" t="s">
        <v>1539</v>
      </c>
      <c r="D1266" s="347" t="s">
        <v>1701</v>
      </c>
      <c r="E1266" s="704">
        <v>4445</v>
      </c>
      <c r="F1266" s="612"/>
      <c r="G1266" s="612"/>
      <c r="H1266" s="348">
        <v>0</v>
      </c>
      <c r="I1266" s="348">
        <v>4445</v>
      </c>
      <c r="J1266" s="704">
        <v>4445</v>
      </c>
      <c r="K1266" s="612"/>
      <c r="L1266" s="348">
        <v>0</v>
      </c>
      <c r="M1266" s="349">
        <v>0</v>
      </c>
    </row>
    <row r="1267" spans="1:13" x14ac:dyDescent="0.2">
      <c r="A1267" s="700" t="s">
        <v>2283</v>
      </c>
      <c r="B1267" s="612"/>
      <c r="C1267" s="612"/>
      <c r="D1267" s="612"/>
      <c r="E1267" s="612"/>
      <c r="F1267" s="612"/>
      <c r="G1267" s="612"/>
      <c r="H1267" s="612"/>
      <c r="I1267" s="612"/>
      <c r="J1267" s="612"/>
      <c r="K1267" s="612"/>
      <c r="L1267" s="612"/>
      <c r="M1267" s="667"/>
    </row>
    <row r="1268" spans="1:13" ht="22" x14ac:dyDescent="0.2">
      <c r="A1268" s="350">
        <v>635</v>
      </c>
      <c r="B1268" s="351">
        <v>43557</v>
      </c>
      <c r="C1268" s="352" t="s">
        <v>1549</v>
      </c>
      <c r="D1268" s="353" t="s">
        <v>1703</v>
      </c>
      <c r="E1268" s="702">
        <v>1050</v>
      </c>
      <c r="F1268" s="612"/>
      <c r="G1268" s="612"/>
      <c r="H1268" s="354">
        <v>0</v>
      </c>
      <c r="I1268" s="354">
        <v>1050</v>
      </c>
      <c r="J1268" s="702">
        <v>1050</v>
      </c>
      <c r="K1268" s="612"/>
      <c r="L1268" s="354">
        <v>0</v>
      </c>
      <c r="M1268" s="355">
        <v>0</v>
      </c>
    </row>
    <row r="1269" spans="1:13" x14ac:dyDescent="0.2">
      <c r="A1269" s="703" t="s">
        <v>2284</v>
      </c>
      <c r="B1269" s="612"/>
      <c r="C1269" s="612"/>
      <c r="D1269" s="612"/>
      <c r="E1269" s="612"/>
      <c r="F1269" s="612"/>
      <c r="G1269" s="612"/>
      <c r="H1269" s="612"/>
      <c r="I1269" s="612"/>
      <c r="J1269" s="612"/>
      <c r="K1269" s="612"/>
      <c r="L1269" s="612"/>
      <c r="M1269" s="667"/>
    </row>
    <row r="1270" spans="1:13" x14ac:dyDescent="0.2">
      <c r="A1270" s="344">
        <v>636</v>
      </c>
      <c r="B1270" s="345">
        <v>43557</v>
      </c>
      <c r="C1270" s="346" t="s">
        <v>1549</v>
      </c>
      <c r="D1270" s="347" t="s">
        <v>1693</v>
      </c>
      <c r="E1270" s="704">
        <v>2068.92</v>
      </c>
      <c r="F1270" s="612"/>
      <c r="G1270" s="612"/>
      <c r="H1270" s="348">
        <v>0</v>
      </c>
      <c r="I1270" s="348">
        <v>2068.92</v>
      </c>
      <c r="J1270" s="704">
        <v>2068.92</v>
      </c>
      <c r="K1270" s="612"/>
      <c r="L1270" s="348">
        <v>0</v>
      </c>
      <c r="M1270" s="349">
        <v>0</v>
      </c>
    </row>
    <row r="1271" spans="1:13" x14ac:dyDescent="0.2">
      <c r="A1271" s="700" t="s">
        <v>2285</v>
      </c>
      <c r="B1271" s="612"/>
      <c r="C1271" s="612"/>
      <c r="D1271" s="612"/>
      <c r="E1271" s="612"/>
      <c r="F1271" s="612"/>
      <c r="G1271" s="612"/>
      <c r="H1271" s="612"/>
      <c r="I1271" s="612"/>
      <c r="J1271" s="612"/>
      <c r="K1271" s="612"/>
      <c r="L1271" s="612"/>
      <c r="M1271" s="667"/>
    </row>
    <row r="1272" spans="1:13" x14ac:dyDescent="0.2">
      <c r="A1272" s="350">
        <v>637</v>
      </c>
      <c r="B1272" s="351">
        <v>43557</v>
      </c>
      <c r="C1272" s="352" t="s">
        <v>2286</v>
      </c>
      <c r="D1272" s="353" t="s">
        <v>1926</v>
      </c>
      <c r="E1272" s="702">
        <v>594</v>
      </c>
      <c r="F1272" s="612"/>
      <c r="G1272" s="612"/>
      <c r="H1272" s="354">
        <v>0</v>
      </c>
      <c r="I1272" s="354">
        <v>594</v>
      </c>
      <c r="J1272" s="702">
        <v>594</v>
      </c>
      <c r="K1272" s="612"/>
      <c r="L1272" s="354">
        <v>0</v>
      </c>
      <c r="M1272" s="355">
        <v>0</v>
      </c>
    </row>
    <row r="1273" spans="1:13" x14ac:dyDescent="0.2">
      <c r="A1273" s="703" t="s">
        <v>2287</v>
      </c>
      <c r="B1273" s="612"/>
      <c r="C1273" s="612"/>
      <c r="D1273" s="612"/>
      <c r="E1273" s="612"/>
      <c r="F1273" s="612"/>
      <c r="G1273" s="612"/>
      <c r="H1273" s="612"/>
      <c r="I1273" s="612"/>
      <c r="J1273" s="612"/>
      <c r="K1273" s="612"/>
      <c r="L1273" s="612"/>
      <c r="M1273" s="667"/>
    </row>
    <row r="1274" spans="1:13" x14ac:dyDescent="0.2">
      <c r="A1274" s="344">
        <v>638</v>
      </c>
      <c r="B1274" s="345">
        <v>43557</v>
      </c>
      <c r="C1274" s="346" t="s">
        <v>1586</v>
      </c>
      <c r="D1274" s="347" t="s">
        <v>1926</v>
      </c>
      <c r="E1274" s="704">
        <v>396</v>
      </c>
      <c r="F1274" s="612"/>
      <c r="G1274" s="612"/>
      <c r="H1274" s="348">
        <v>0</v>
      </c>
      <c r="I1274" s="348">
        <v>396</v>
      </c>
      <c r="J1274" s="704">
        <v>396</v>
      </c>
      <c r="K1274" s="612"/>
      <c r="L1274" s="348">
        <v>0</v>
      </c>
      <c r="M1274" s="349">
        <v>0</v>
      </c>
    </row>
    <row r="1275" spans="1:13" x14ac:dyDescent="0.2">
      <c r="A1275" s="700" t="s">
        <v>2288</v>
      </c>
      <c r="B1275" s="612"/>
      <c r="C1275" s="612"/>
      <c r="D1275" s="612"/>
      <c r="E1275" s="612"/>
      <c r="F1275" s="612"/>
      <c r="G1275" s="612"/>
      <c r="H1275" s="612"/>
      <c r="I1275" s="612"/>
      <c r="J1275" s="612"/>
      <c r="K1275" s="612"/>
      <c r="L1275" s="612"/>
      <c r="M1275" s="667"/>
    </row>
    <row r="1276" spans="1:13" x14ac:dyDescent="0.2">
      <c r="A1276" s="350">
        <v>639</v>
      </c>
      <c r="B1276" s="351">
        <v>43560</v>
      </c>
      <c r="C1276" s="352" t="s">
        <v>2289</v>
      </c>
      <c r="D1276" s="353" t="s">
        <v>1584</v>
      </c>
      <c r="E1276" s="702">
        <v>39613.75</v>
      </c>
      <c r="F1276" s="612"/>
      <c r="G1276" s="612"/>
      <c r="H1276" s="354">
        <v>386.25</v>
      </c>
      <c r="I1276" s="354">
        <v>34370</v>
      </c>
      <c r="J1276" s="702">
        <v>34370</v>
      </c>
      <c r="K1276" s="612"/>
      <c r="L1276" s="354">
        <v>0</v>
      </c>
      <c r="M1276" s="355">
        <v>5243.75</v>
      </c>
    </row>
    <row r="1277" spans="1:13" x14ac:dyDescent="0.2">
      <c r="A1277" s="703" t="s">
        <v>2290</v>
      </c>
      <c r="B1277" s="612"/>
      <c r="C1277" s="612"/>
      <c r="D1277" s="612"/>
      <c r="E1277" s="612"/>
      <c r="F1277" s="612"/>
      <c r="G1277" s="612"/>
      <c r="H1277" s="612"/>
      <c r="I1277" s="612"/>
      <c r="J1277" s="612"/>
      <c r="K1277" s="612"/>
      <c r="L1277" s="612"/>
      <c r="M1277" s="667"/>
    </row>
    <row r="1278" spans="1:13" x14ac:dyDescent="0.2">
      <c r="A1278" s="344">
        <v>640</v>
      </c>
      <c r="B1278" s="345">
        <v>43560</v>
      </c>
      <c r="C1278" s="346" t="s">
        <v>1815</v>
      </c>
      <c r="D1278" s="347" t="s">
        <v>2291</v>
      </c>
      <c r="E1278" s="704">
        <v>12800</v>
      </c>
      <c r="F1278" s="612"/>
      <c r="G1278" s="612"/>
      <c r="H1278" s="348">
        <v>0</v>
      </c>
      <c r="I1278" s="348">
        <v>6400</v>
      </c>
      <c r="J1278" s="704">
        <v>6400</v>
      </c>
      <c r="K1278" s="612"/>
      <c r="L1278" s="348">
        <v>0</v>
      </c>
      <c r="M1278" s="349">
        <v>6400</v>
      </c>
    </row>
    <row r="1279" spans="1:13" x14ac:dyDescent="0.2">
      <c r="A1279" s="700" t="s">
        <v>2292</v>
      </c>
      <c r="B1279" s="612"/>
      <c r="C1279" s="612"/>
      <c r="D1279" s="612"/>
      <c r="E1279" s="612"/>
      <c r="F1279" s="612"/>
      <c r="G1279" s="612"/>
      <c r="H1279" s="612"/>
      <c r="I1279" s="612"/>
      <c r="J1279" s="612"/>
      <c r="K1279" s="612"/>
      <c r="L1279" s="612"/>
      <c r="M1279" s="667"/>
    </row>
    <row r="1280" spans="1:13" x14ac:dyDescent="0.2">
      <c r="A1280" s="350">
        <v>641</v>
      </c>
      <c r="B1280" s="351">
        <v>43560</v>
      </c>
      <c r="C1280" s="352" t="s">
        <v>1595</v>
      </c>
      <c r="D1280" s="353" t="s">
        <v>2293</v>
      </c>
      <c r="E1280" s="702">
        <v>10800</v>
      </c>
      <c r="F1280" s="612"/>
      <c r="G1280" s="612"/>
      <c r="H1280" s="354">
        <v>0</v>
      </c>
      <c r="I1280" s="354">
        <v>9600</v>
      </c>
      <c r="J1280" s="702">
        <v>9600</v>
      </c>
      <c r="K1280" s="612"/>
      <c r="L1280" s="354">
        <v>0</v>
      </c>
      <c r="M1280" s="355">
        <v>1200</v>
      </c>
    </row>
    <row r="1281" spans="1:13" x14ac:dyDescent="0.2">
      <c r="A1281" s="703" t="s">
        <v>2294</v>
      </c>
      <c r="B1281" s="612"/>
      <c r="C1281" s="612"/>
      <c r="D1281" s="612"/>
      <c r="E1281" s="612"/>
      <c r="F1281" s="612"/>
      <c r="G1281" s="612"/>
      <c r="H1281" s="612"/>
      <c r="I1281" s="612"/>
      <c r="J1281" s="612"/>
      <c r="K1281" s="612"/>
      <c r="L1281" s="612"/>
      <c r="M1281" s="667"/>
    </row>
    <row r="1282" spans="1:13" x14ac:dyDescent="0.2">
      <c r="A1282" s="344">
        <v>642</v>
      </c>
      <c r="B1282" s="345">
        <v>43565</v>
      </c>
      <c r="C1282" s="346" t="s">
        <v>2295</v>
      </c>
      <c r="D1282" s="347" t="s">
        <v>2296</v>
      </c>
      <c r="E1282" s="704">
        <v>998</v>
      </c>
      <c r="F1282" s="612"/>
      <c r="G1282" s="612"/>
      <c r="H1282" s="348">
        <v>0</v>
      </c>
      <c r="I1282" s="348">
        <v>998</v>
      </c>
      <c r="J1282" s="704">
        <v>998</v>
      </c>
      <c r="K1282" s="612"/>
      <c r="L1282" s="348">
        <v>0</v>
      </c>
      <c r="M1282" s="349">
        <v>0</v>
      </c>
    </row>
    <row r="1283" spans="1:13" x14ac:dyDescent="0.2">
      <c r="A1283" s="700" t="s">
        <v>2297</v>
      </c>
      <c r="B1283" s="612"/>
      <c r="C1283" s="612"/>
      <c r="D1283" s="612"/>
      <c r="E1283" s="612"/>
      <c r="F1283" s="612"/>
      <c r="G1283" s="612"/>
      <c r="H1283" s="612"/>
      <c r="I1283" s="612"/>
      <c r="J1283" s="612"/>
      <c r="K1283" s="612"/>
      <c r="L1283" s="612"/>
      <c r="M1283" s="667"/>
    </row>
    <row r="1284" spans="1:13" x14ac:dyDescent="0.2">
      <c r="A1284" s="350">
        <v>643</v>
      </c>
      <c r="B1284" s="351">
        <v>43565</v>
      </c>
      <c r="C1284" s="352" t="s">
        <v>1539</v>
      </c>
      <c r="D1284" s="353" t="s">
        <v>1706</v>
      </c>
      <c r="E1284" s="702">
        <v>2952</v>
      </c>
      <c r="F1284" s="612"/>
      <c r="G1284" s="612"/>
      <c r="H1284" s="354">
        <v>0</v>
      </c>
      <c r="I1284" s="354">
        <v>2952</v>
      </c>
      <c r="J1284" s="702">
        <v>2952</v>
      </c>
      <c r="K1284" s="612"/>
      <c r="L1284" s="354">
        <v>0</v>
      </c>
      <c r="M1284" s="355">
        <v>0</v>
      </c>
    </row>
    <row r="1285" spans="1:13" x14ac:dyDescent="0.2">
      <c r="A1285" s="703" t="s">
        <v>2298</v>
      </c>
      <c r="B1285" s="612"/>
      <c r="C1285" s="612"/>
      <c r="D1285" s="612"/>
      <c r="E1285" s="612"/>
      <c r="F1285" s="612"/>
      <c r="G1285" s="612"/>
      <c r="H1285" s="612"/>
      <c r="I1285" s="612"/>
      <c r="J1285" s="612"/>
      <c r="K1285" s="612"/>
      <c r="L1285" s="612"/>
      <c r="M1285" s="667"/>
    </row>
    <row r="1286" spans="1:13" x14ac:dyDescent="0.2">
      <c r="A1286" s="344">
        <v>644</v>
      </c>
      <c r="B1286" s="345">
        <v>43565</v>
      </c>
      <c r="C1286" s="346" t="s">
        <v>1539</v>
      </c>
      <c r="D1286" s="347" t="s">
        <v>1544</v>
      </c>
      <c r="E1286" s="704">
        <v>11840</v>
      </c>
      <c r="F1286" s="612"/>
      <c r="G1286" s="612"/>
      <c r="H1286" s="348">
        <v>0</v>
      </c>
      <c r="I1286" s="348">
        <v>11840</v>
      </c>
      <c r="J1286" s="704">
        <v>11840</v>
      </c>
      <c r="K1286" s="612"/>
      <c r="L1286" s="348">
        <v>0</v>
      </c>
      <c r="M1286" s="349">
        <v>0</v>
      </c>
    </row>
    <row r="1287" spans="1:13" x14ac:dyDescent="0.2">
      <c r="A1287" s="700" t="s">
        <v>2299</v>
      </c>
      <c r="B1287" s="612"/>
      <c r="C1287" s="612"/>
      <c r="D1287" s="612"/>
      <c r="E1287" s="612"/>
      <c r="F1287" s="612"/>
      <c r="G1287" s="612"/>
      <c r="H1287" s="612"/>
      <c r="I1287" s="612"/>
      <c r="J1287" s="612"/>
      <c r="K1287" s="612"/>
      <c r="L1287" s="612"/>
      <c r="M1287" s="667"/>
    </row>
    <row r="1288" spans="1:13" x14ac:dyDescent="0.2">
      <c r="A1288" s="350">
        <v>645</v>
      </c>
      <c r="B1288" s="351">
        <v>43565</v>
      </c>
      <c r="C1288" s="352" t="s">
        <v>1539</v>
      </c>
      <c r="D1288" s="353" t="s">
        <v>1544</v>
      </c>
      <c r="E1288" s="702">
        <v>6000</v>
      </c>
      <c r="F1288" s="612"/>
      <c r="G1288" s="612"/>
      <c r="H1288" s="354">
        <v>0</v>
      </c>
      <c r="I1288" s="354">
        <v>6000</v>
      </c>
      <c r="J1288" s="702">
        <v>6000</v>
      </c>
      <c r="K1288" s="612"/>
      <c r="L1288" s="354">
        <v>0</v>
      </c>
      <c r="M1288" s="355">
        <v>0</v>
      </c>
    </row>
    <row r="1289" spans="1:13" x14ac:dyDescent="0.2">
      <c r="A1289" s="703" t="s">
        <v>2300</v>
      </c>
      <c r="B1289" s="612"/>
      <c r="C1289" s="612"/>
      <c r="D1289" s="612"/>
      <c r="E1289" s="612"/>
      <c r="F1289" s="612"/>
      <c r="G1289" s="612"/>
      <c r="H1289" s="612"/>
      <c r="I1289" s="612"/>
      <c r="J1289" s="612"/>
      <c r="K1289" s="612"/>
      <c r="L1289" s="612"/>
      <c r="M1289" s="667"/>
    </row>
    <row r="1290" spans="1:13" x14ac:dyDescent="0.2">
      <c r="A1290" s="344">
        <v>646</v>
      </c>
      <c r="B1290" s="345">
        <v>43565</v>
      </c>
      <c r="C1290" s="346" t="s">
        <v>2301</v>
      </c>
      <c r="D1290" s="347" t="s">
        <v>1780</v>
      </c>
      <c r="E1290" s="704">
        <v>29850</v>
      </c>
      <c r="F1290" s="612"/>
      <c r="G1290" s="612"/>
      <c r="H1290" s="348">
        <v>0</v>
      </c>
      <c r="I1290" s="348">
        <v>29850</v>
      </c>
      <c r="J1290" s="704">
        <v>29850</v>
      </c>
      <c r="K1290" s="612"/>
      <c r="L1290" s="348">
        <v>0</v>
      </c>
      <c r="M1290" s="349">
        <v>0</v>
      </c>
    </row>
    <row r="1291" spans="1:13" x14ac:dyDescent="0.2">
      <c r="A1291" s="700" t="s">
        <v>2302</v>
      </c>
      <c r="B1291" s="612"/>
      <c r="C1291" s="612"/>
      <c r="D1291" s="612"/>
      <c r="E1291" s="612"/>
      <c r="F1291" s="612"/>
      <c r="G1291" s="612"/>
      <c r="H1291" s="612"/>
      <c r="I1291" s="612"/>
      <c r="J1291" s="612"/>
      <c r="K1291" s="612"/>
      <c r="L1291" s="612"/>
      <c r="M1291" s="667"/>
    </row>
    <row r="1292" spans="1:13" x14ac:dyDescent="0.2">
      <c r="A1292" s="350">
        <v>647</v>
      </c>
      <c r="B1292" s="351">
        <v>43565</v>
      </c>
      <c r="C1292" s="352" t="s">
        <v>1756</v>
      </c>
      <c r="D1292" s="353" t="s">
        <v>1757</v>
      </c>
      <c r="E1292" s="702">
        <v>46920</v>
      </c>
      <c r="F1292" s="612"/>
      <c r="G1292" s="612"/>
      <c r="H1292" s="354">
        <v>0</v>
      </c>
      <c r="I1292" s="354">
        <v>46920</v>
      </c>
      <c r="J1292" s="702">
        <v>46920</v>
      </c>
      <c r="K1292" s="612"/>
      <c r="L1292" s="354">
        <v>0</v>
      </c>
      <c r="M1292" s="355">
        <v>0</v>
      </c>
    </row>
    <row r="1293" spans="1:13" x14ac:dyDescent="0.2">
      <c r="A1293" s="703" t="s">
        <v>2303</v>
      </c>
      <c r="B1293" s="612"/>
      <c r="C1293" s="612"/>
      <c r="D1293" s="612"/>
      <c r="E1293" s="612"/>
      <c r="F1293" s="612"/>
      <c r="G1293" s="612"/>
      <c r="H1293" s="612"/>
      <c r="I1293" s="612"/>
      <c r="J1293" s="612"/>
      <c r="K1293" s="612"/>
      <c r="L1293" s="612"/>
      <c r="M1293" s="667"/>
    </row>
    <row r="1294" spans="1:13" x14ac:dyDescent="0.2">
      <c r="A1294" s="344">
        <v>648</v>
      </c>
      <c r="B1294" s="345">
        <v>43567</v>
      </c>
      <c r="C1294" s="346" t="s">
        <v>1495</v>
      </c>
      <c r="D1294" s="347" t="s">
        <v>2304</v>
      </c>
      <c r="E1294" s="704">
        <v>300</v>
      </c>
      <c r="F1294" s="612"/>
      <c r="G1294" s="612"/>
      <c r="H1294" s="348">
        <v>0</v>
      </c>
      <c r="I1294" s="348">
        <v>0</v>
      </c>
      <c r="J1294" s="704">
        <v>0</v>
      </c>
      <c r="K1294" s="612"/>
      <c r="L1294" s="348">
        <v>0</v>
      </c>
      <c r="M1294" s="349">
        <v>300</v>
      </c>
    </row>
    <row r="1295" spans="1:13" x14ac:dyDescent="0.2">
      <c r="A1295" s="700" t="s">
        <v>2305</v>
      </c>
      <c r="B1295" s="612"/>
      <c r="C1295" s="612"/>
      <c r="D1295" s="612"/>
      <c r="E1295" s="612"/>
      <c r="F1295" s="612"/>
      <c r="G1295" s="612"/>
      <c r="H1295" s="612"/>
      <c r="I1295" s="612"/>
      <c r="J1295" s="612"/>
      <c r="K1295" s="612"/>
      <c r="L1295" s="612"/>
      <c r="M1295" s="667"/>
    </row>
    <row r="1296" spans="1:13" x14ac:dyDescent="0.2">
      <c r="A1296" s="350">
        <v>649</v>
      </c>
      <c r="B1296" s="351">
        <v>43567</v>
      </c>
      <c r="C1296" s="352" t="s">
        <v>1495</v>
      </c>
      <c r="D1296" s="353" t="s">
        <v>2306</v>
      </c>
      <c r="E1296" s="702">
        <v>150</v>
      </c>
      <c r="F1296" s="612"/>
      <c r="G1296" s="612"/>
      <c r="H1296" s="354">
        <v>0</v>
      </c>
      <c r="I1296" s="354">
        <v>0</v>
      </c>
      <c r="J1296" s="702">
        <v>0</v>
      </c>
      <c r="K1296" s="612"/>
      <c r="L1296" s="354">
        <v>0</v>
      </c>
      <c r="M1296" s="355">
        <v>150</v>
      </c>
    </row>
    <row r="1297" spans="1:13" x14ac:dyDescent="0.2">
      <c r="A1297" s="703" t="s">
        <v>2305</v>
      </c>
      <c r="B1297" s="612"/>
      <c r="C1297" s="612"/>
      <c r="D1297" s="612"/>
      <c r="E1297" s="612"/>
      <c r="F1297" s="612"/>
      <c r="G1297" s="612"/>
      <c r="H1297" s="612"/>
      <c r="I1297" s="612"/>
      <c r="J1297" s="612"/>
      <c r="K1297" s="612"/>
      <c r="L1297" s="612"/>
      <c r="M1297" s="667"/>
    </row>
    <row r="1298" spans="1:13" x14ac:dyDescent="0.2">
      <c r="A1298" s="344">
        <v>650</v>
      </c>
      <c r="B1298" s="345">
        <v>43567</v>
      </c>
      <c r="C1298" s="346" t="s">
        <v>1495</v>
      </c>
      <c r="D1298" s="347" t="s">
        <v>2307</v>
      </c>
      <c r="E1298" s="704">
        <v>30</v>
      </c>
      <c r="F1298" s="612"/>
      <c r="G1298" s="612"/>
      <c r="H1298" s="348">
        <v>0</v>
      </c>
      <c r="I1298" s="348">
        <v>0</v>
      </c>
      <c r="J1298" s="704">
        <v>0</v>
      </c>
      <c r="K1298" s="612"/>
      <c r="L1298" s="348">
        <v>0</v>
      </c>
      <c r="M1298" s="349">
        <v>30</v>
      </c>
    </row>
    <row r="1299" spans="1:13" x14ac:dyDescent="0.2">
      <c r="A1299" s="700" t="s">
        <v>2308</v>
      </c>
      <c r="B1299" s="612"/>
      <c r="C1299" s="612"/>
      <c r="D1299" s="612"/>
      <c r="E1299" s="612"/>
      <c r="F1299" s="612"/>
      <c r="G1299" s="612"/>
      <c r="H1299" s="612"/>
      <c r="I1299" s="612"/>
      <c r="J1299" s="612"/>
      <c r="K1299" s="612"/>
      <c r="L1299" s="612"/>
      <c r="M1299" s="667"/>
    </row>
    <row r="1300" spans="1:13" x14ac:dyDescent="0.2">
      <c r="A1300" s="350">
        <v>651</v>
      </c>
      <c r="B1300" s="351">
        <v>43567</v>
      </c>
      <c r="C1300" s="352" t="s">
        <v>1495</v>
      </c>
      <c r="D1300" s="353" t="s">
        <v>2309</v>
      </c>
      <c r="E1300" s="702">
        <v>30</v>
      </c>
      <c r="F1300" s="612"/>
      <c r="G1300" s="612"/>
      <c r="H1300" s="354">
        <v>0</v>
      </c>
      <c r="I1300" s="354">
        <v>0</v>
      </c>
      <c r="J1300" s="702">
        <v>0</v>
      </c>
      <c r="K1300" s="612"/>
      <c r="L1300" s="354">
        <v>0</v>
      </c>
      <c r="M1300" s="355">
        <v>30</v>
      </c>
    </row>
    <row r="1301" spans="1:13" x14ac:dyDescent="0.2">
      <c r="A1301" s="703" t="s">
        <v>2308</v>
      </c>
      <c r="B1301" s="612"/>
      <c r="C1301" s="612"/>
      <c r="D1301" s="612"/>
      <c r="E1301" s="612"/>
      <c r="F1301" s="612"/>
      <c r="G1301" s="612"/>
      <c r="H1301" s="612"/>
      <c r="I1301" s="612"/>
      <c r="J1301" s="612"/>
      <c r="K1301" s="612"/>
      <c r="L1301" s="612"/>
      <c r="M1301" s="667"/>
    </row>
    <row r="1302" spans="1:13" ht="22" x14ac:dyDescent="0.2">
      <c r="A1302" s="344">
        <v>652</v>
      </c>
      <c r="B1302" s="345">
        <v>43571</v>
      </c>
      <c r="C1302" s="346" t="s">
        <v>1552</v>
      </c>
      <c r="D1302" s="347" t="s">
        <v>1555</v>
      </c>
      <c r="E1302" s="704">
        <v>3406</v>
      </c>
      <c r="F1302" s="612"/>
      <c r="G1302" s="612"/>
      <c r="H1302" s="348">
        <v>0</v>
      </c>
      <c r="I1302" s="348">
        <v>3406</v>
      </c>
      <c r="J1302" s="704">
        <v>3406</v>
      </c>
      <c r="K1302" s="612"/>
      <c r="L1302" s="348">
        <v>0</v>
      </c>
      <c r="M1302" s="349">
        <v>0</v>
      </c>
    </row>
    <row r="1303" spans="1:13" x14ac:dyDescent="0.2">
      <c r="A1303" s="700" t="s">
        <v>2310</v>
      </c>
      <c r="B1303" s="612"/>
      <c r="C1303" s="612"/>
      <c r="D1303" s="612"/>
      <c r="E1303" s="612"/>
      <c r="F1303" s="612"/>
      <c r="G1303" s="612"/>
      <c r="H1303" s="612"/>
      <c r="I1303" s="612"/>
      <c r="J1303" s="612"/>
      <c r="K1303" s="612"/>
      <c r="L1303" s="612"/>
      <c r="M1303" s="667"/>
    </row>
    <row r="1304" spans="1:13" x14ac:dyDescent="0.2">
      <c r="A1304" s="350">
        <v>653</v>
      </c>
      <c r="B1304" s="351">
        <v>43577</v>
      </c>
      <c r="C1304" s="352" t="s">
        <v>1539</v>
      </c>
      <c r="D1304" s="353" t="s">
        <v>1692</v>
      </c>
      <c r="E1304" s="702">
        <v>3360</v>
      </c>
      <c r="F1304" s="612"/>
      <c r="G1304" s="612"/>
      <c r="H1304" s="354">
        <v>0</v>
      </c>
      <c r="I1304" s="354">
        <v>3360</v>
      </c>
      <c r="J1304" s="702">
        <v>3360</v>
      </c>
      <c r="K1304" s="612"/>
      <c r="L1304" s="354">
        <v>0</v>
      </c>
      <c r="M1304" s="355">
        <v>0</v>
      </c>
    </row>
    <row r="1305" spans="1:13" x14ac:dyDescent="0.2">
      <c r="A1305" s="703" t="s">
        <v>2311</v>
      </c>
      <c r="B1305" s="612"/>
      <c r="C1305" s="612"/>
      <c r="D1305" s="612"/>
      <c r="E1305" s="612"/>
      <c r="F1305" s="612"/>
      <c r="G1305" s="612"/>
      <c r="H1305" s="612"/>
      <c r="I1305" s="612"/>
      <c r="J1305" s="612"/>
      <c r="K1305" s="612"/>
      <c r="L1305" s="612"/>
      <c r="M1305" s="667"/>
    </row>
    <row r="1306" spans="1:13" x14ac:dyDescent="0.2">
      <c r="A1306" s="344">
        <v>654</v>
      </c>
      <c r="B1306" s="345">
        <v>43577</v>
      </c>
      <c r="C1306" s="346" t="s">
        <v>1539</v>
      </c>
      <c r="D1306" s="347" t="s">
        <v>1698</v>
      </c>
      <c r="E1306" s="704">
        <v>7050</v>
      </c>
      <c r="F1306" s="612"/>
      <c r="G1306" s="612"/>
      <c r="H1306" s="348">
        <v>0</v>
      </c>
      <c r="I1306" s="348">
        <v>7050</v>
      </c>
      <c r="J1306" s="704">
        <v>7050</v>
      </c>
      <c r="K1306" s="612"/>
      <c r="L1306" s="348">
        <v>0</v>
      </c>
      <c r="M1306" s="349">
        <v>0</v>
      </c>
    </row>
    <row r="1307" spans="1:13" x14ac:dyDescent="0.2">
      <c r="A1307" s="700" t="s">
        <v>2312</v>
      </c>
      <c r="B1307" s="612"/>
      <c r="C1307" s="612"/>
      <c r="D1307" s="612"/>
      <c r="E1307" s="612"/>
      <c r="F1307" s="612"/>
      <c r="G1307" s="612"/>
      <c r="H1307" s="612"/>
      <c r="I1307" s="612"/>
      <c r="J1307" s="612"/>
      <c r="K1307" s="612"/>
      <c r="L1307" s="612"/>
      <c r="M1307" s="667"/>
    </row>
    <row r="1308" spans="1:13" x14ac:dyDescent="0.2">
      <c r="A1308" s="350">
        <v>655</v>
      </c>
      <c r="B1308" s="351">
        <v>43577</v>
      </c>
      <c r="C1308" s="352" t="s">
        <v>1539</v>
      </c>
      <c r="D1308" s="353" t="s">
        <v>1546</v>
      </c>
      <c r="E1308" s="702">
        <v>1888.4</v>
      </c>
      <c r="F1308" s="612"/>
      <c r="G1308" s="612"/>
      <c r="H1308" s="354">
        <v>217.42</v>
      </c>
      <c r="I1308" s="354">
        <v>1888.4</v>
      </c>
      <c r="J1308" s="702">
        <v>1888.4</v>
      </c>
      <c r="K1308" s="612"/>
      <c r="L1308" s="354">
        <v>0</v>
      </c>
      <c r="M1308" s="355">
        <v>0</v>
      </c>
    </row>
    <row r="1309" spans="1:13" x14ac:dyDescent="0.2">
      <c r="A1309" s="703" t="s">
        <v>2313</v>
      </c>
      <c r="B1309" s="612"/>
      <c r="C1309" s="612"/>
      <c r="D1309" s="612"/>
      <c r="E1309" s="612"/>
      <c r="F1309" s="612"/>
      <c r="G1309" s="612"/>
      <c r="H1309" s="612"/>
      <c r="I1309" s="612"/>
      <c r="J1309" s="612"/>
      <c r="K1309" s="612"/>
      <c r="L1309" s="612"/>
      <c r="M1309" s="667"/>
    </row>
    <row r="1310" spans="1:13" x14ac:dyDescent="0.2">
      <c r="A1310" s="344">
        <v>656</v>
      </c>
      <c r="B1310" s="345">
        <v>43577</v>
      </c>
      <c r="C1310" s="346" t="s">
        <v>1539</v>
      </c>
      <c r="D1310" s="347" t="s">
        <v>1706</v>
      </c>
      <c r="E1310" s="704">
        <v>9672.94</v>
      </c>
      <c r="F1310" s="612"/>
      <c r="G1310" s="612"/>
      <c r="H1310" s="348">
        <v>2.06</v>
      </c>
      <c r="I1310" s="348">
        <v>9672.94</v>
      </c>
      <c r="J1310" s="704">
        <v>9672.94</v>
      </c>
      <c r="K1310" s="612"/>
      <c r="L1310" s="348">
        <v>0</v>
      </c>
      <c r="M1310" s="349">
        <v>0</v>
      </c>
    </row>
    <row r="1311" spans="1:13" x14ac:dyDescent="0.2">
      <c r="A1311" s="700" t="s">
        <v>2314</v>
      </c>
      <c r="B1311" s="612"/>
      <c r="C1311" s="612"/>
      <c r="D1311" s="612"/>
      <c r="E1311" s="612"/>
      <c r="F1311" s="612"/>
      <c r="G1311" s="612"/>
      <c r="H1311" s="612"/>
      <c r="I1311" s="612"/>
      <c r="J1311" s="612"/>
      <c r="K1311" s="612"/>
      <c r="L1311" s="612"/>
      <c r="M1311" s="667"/>
    </row>
    <row r="1312" spans="1:13" x14ac:dyDescent="0.2">
      <c r="A1312" s="350">
        <v>657</v>
      </c>
      <c r="B1312" s="351">
        <v>43577</v>
      </c>
      <c r="C1312" s="352" t="s">
        <v>1539</v>
      </c>
      <c r="D1312" s="353" t="s">
        <v>1546</v>
      </c>
      <c r="E1312" s="702">
        <v>6282.5</v>
      </c>
      <c r="F1312" s="612"/>
      <c r="G1312" s="612"/>
      <c r="H1312" s="354">
        <v>0</v>
      </c>
      <c r="I1312" s="354">
        <v>6282.5</v>
      </c>
      <c r="J1312" s="702">
        <v>6282.5</v>
      </c>
      <c r="K1312" s="612"/>
      <c r="L1312" s="354">
        <v>0</v>
      </c>
      <c r="M1312" s="355">
        <v>0</v>
      </c>
    </row>
    <row r="1313" spans="1:13" x14ac:dyDescent="0.2">
      <c r="A1313" s="703" t="s">
        <v>2315</v>
      </c>
      <c r="B1313" s="612"/>
      <c r="C1313" s="612"/>
      <c r="D1313" s="612"/>
      <c r="E1313" s="612"/>
      <c r="F1313" s="612"/>
      <c r="G1313" s="612"/>
      <c r="H1313" s="612"/>
      <c r="I1313" s="612"/>
      <c r="J1313" s="612"/>
      <c r="K1313" s="612"/>
      <c r="L1313" s="612"/>
      <c r="M1313" s="667"/>
    </row>
    <row r="1314" spans="1:13" x14ac:dyDescent="0.2">
      <c r="A1314" s="344">
        <v>658</v>
      </c>
      <c r="B1314" s="345">
        <v>43577</v>
      </c>
      <c r="C1314" s="346" t="s">
        <v>1539</v>
      </c>
      <c r="D1314" s="347" t="s">
        <v>1705</v>
      </c>
      <c r="E1314" s="704">
        <v>3404.85</v>
      </c>
      <c r="F1314" s="612"/>
      <c r="G1314" s="612"/>
      <c r="H1314" s="348">
        <v>17.55</v>
      </c>
      <c r="I1314" s="348">
        <v>3404.85</v>
      </c>
      <c r="J1314" s="704">
        <v>3404.85</v>
      </c>
      <c r="K1314" s="612"/>
      <c r="L1314" s="348">
        <v>0</v>
      </c>
      <c r="M1314" s="349">
        <v>0</v>
      </c>
    </row>
    <row r="1315" spans="1:13" x14ac:dyDescent="0.2">
      <c r="A1315" s="700" t="s">
        <v>2316</v>
      </c>
      <c r="B1315" s="612"/>
      <c r="C1315" s="612"/>
      <c r="D1315" s="612"/>
      <c r="E1315" s="612"/>
      <c r="F1315" s="612"/>
      <c r="G1315" s="612"/>
      <c r="H1315" s="612"/>
      <c r="I1315" s="612"/>
      <c r="J1315" s="612"/>
      <c r="K1315" s="612"/>
      <c r="L1315" s="612"/>
      <c r="M1315" s="667"/>
    </row>
    <row r="1316" spans="1:13" ht="22" x14ac:dyDescent="0.2">
      <c r="A1316" s="350">
        <v>659</v>
      </c>
      <c r="B1316" s="351">
        <v>43577</v>
      </c>
      <c r="C1316" s="352" t="s">
        <v>1539</v>
      </c>
      <c r="D1316" s="353" t="s">
        <v>1703</v>
      </c>
      <c r="E1316" s="702">
        <v>6407</v>
      </c>
      <c r="F1316" s="612"/>
      <c r="G1316" s="612"/>
      <c r="H1316" s="354">
        <v>0</v>
      </c>
      <c r="I1316" s="354">
        <v>6407</v>
      </c>
      <c r="J1316" s="702">
        <v>6407</v>
      </c>
      <c r="K1316" s="612"/>
      <c r="L1316" s="354">
        <v>0</v>
      </c>
      <c r="M1316" s="355">
        <v>0</v>
      </c>
    </row>
    <row r="1317" spans="1:13" x14ac:dyDescent="0.2">
      <c r="A1317" s="703" t="s">
        <v>2317</v>
      </c>
      <c r="B1317" s="612"/>
      <c r="C1317" s="612"/>
      <c r="D1317" s="612"/>
      <c r="E1317" s="612"/>
      <c r="F1317" s="612"/>
      <c r="G1317" s="612"/>
      <c r="H1317" s="612"/>
      <c r="I1317" s="612"/>
      <c r="J1317" s="612"/>
      <c r="K1317" s="612"/>
      <c r="L1317" s="612"/>
      <c r="M1317" s="667"/>
    </row>
    <row r="1318" spans="1:13" x14ac:dyDescent="0.2">
      <c r="A1318" s="344">
        <v>660</v>
      </c>
      <c r="B1318" s="345">
        <v>43577</v>
      </c>
      <c r="C1318" s="346" t="s">
        <v>1539</v>
      </c>
      <c r="D1318" s="347" t="s">
        <v>1692</v>
      </c>
      <c r="E1318" s="704">
        <v>5231.58</v>
      </c>
      <c r="F1318" s="612"/>
      <c r="G1318" s="612"/>
      <c r="H1318" s="348">
        <v>10.42</v>
      </c>
      <c r="I1318" s="348">
        <v>5231.58</v>
      </c>
      <c r="J1318" s="704">
        <v>5231.58</v>
      </c>
      <c r="K1318" s="612"/>
      <c r="L1318" s="348">
        <v>0</v>
      </c>
      <c r="M1318" s="349">
        <v>0</v>
      </c>
    </row>
    <row r="1319" spans="1:13" x14ac:dyDescent="0.2">
      <c r="A1319" s="700" t="s">
        <v>2318</v>
      </c>
      <c r="B1319" s="612"/>
      <c r="C1319" s="612"/>
      <c r="D1319" s="612"/>
      <c r="E1319" s="612"/>
      <c r="F1319" s="612"/>
      <c r="G1319" s="612"/>
      <c r="H1319" s="612"/>
      <c r="I1319" s="612"/>
      <c r="J1319" s="612"/>
      <c r="K1319" s="612"/>
      <c r="L1319" s="612"/>
      <c r="M1319" s="667"/>
    </row>
    <row r="1320" spans="1:13" x14ac:dyDescent="0.2">
      <c r="A1320" s="350">
        <v>661</v>
      </c>
      <c r="B1320" s="351">
        <v>43577</v>
      </c>
      <c r="C1320" s="352" t="s">
        <v>1539</v>
      </c>
      <c r="D1320" s="353" t="s">
        <v>1548</v>
      </c>
      <c r="E1320" s="702">
        <v>5964</v>
      </c>
      <c r="F1320" s="612"/>
      <c r="G1320" s="612"/>
      <c r="H1320" s="354">
        <v>0</v>
      </c>
      <c r="I1320" s="354">
        <v>5964</v>
      </c>
      <c r="J1320" s="702">
        <v>5964</v>
      </c>
      <c r="K1320" s="612"/>
      <c r="L1320" s="354">
        <v>0</v>
      </c>
      <c r="M1320" s="355">
        <v>0</v>
      </c>
    </row>
    <row r="1321" spans="1:13" x14ac:dyDescent="0.2">
      <c r="A1321" s="703" t="s">
        <v>2319</v>
      </c>
      <c r="B1321" s="612"/>
      <c r="C1321" s="612"/>
      <c r="D1321" s="612"/>
      <c r="E1321" s="612"/>
      <c r="F1321" s="612"/>
      <c r="G1321" s="612"/>
      <c r="H1321" s="612"/>
      <c r="I1321" s="612"/>
      <c r="J1321" s="612"/>
      <c r="K1321" s="612"/>
      <c r="L1321" s="612"/>
      <c r="M1321" s="667"/>
    </row>
    <row r="1322" spans="1:13" x14ac:dyDescent="0.2">
      <c r="A1322" s="344">
        <v>662</v>
      </c>
      <c r="B1322" s="345">
        <v>43577</v>
      </c>
      <c r="C1322" s="346" t="s">
        <v>1471</v>
      </c>
      <c r="D1322" s="347" t="s">
        <v>1437</v>
      </c>
      <c r="E1322" s="704">
        <v>313000</v>
      </c>
      <c r="F1322" s="612"/>
      <c r="G1322" s="612"/>
      <c r="H1322" s="348">
        <v>0</v>
      </c>
      <c r="I1322" s="348">
        <v>311955.8</v>
      </c>
      <c r="J1322" s="704">
        <v>311955.8</v>
      </c>
      <c r="K1322" s="612"/>
      <c r="L1322" s="348">
        <v>0</v>
      </c>
      <c r="M1322" s="349">
        <v>1044.2</v>
      </c>
    </row>
    <row r="1323" spans="1:13" x14ac:dyDescent="0.2">
      <c r="A1323" s="700" t="s">
        <v>2256</v>
      </c>
      <c r="B1323" s="612"/>
      <c r="C1323" s="612"/>
      <c r="D1323" s="612"/>
      <c r="E1323" s="612"/>
      <c r="F1323" s="612"/>
      <c r="G1323" s="612"/>
      <c r="H1323" s="612"/>
      <c r="I1323" s="612"/>
      <c r="J1323" s="612"/>
      <c r="K1323" s="612"/>
      <c r="L1323" s="612"/>
      <c r="M1323" s="667"/>
    </row>
    <row r="1324" spans="1:13" x14ac:dyDescent="0.2">
      <c r="A1324" s="350">
        <v>663</v>
      </c>
      <c r="B1324" s="351">
        <v>43581</v>
      </c>
      <c r="C1324" s="352" t="s">
        <v>1784</v>
      </c>
      <c r="D1324" s="353" t="s">
        <v>2320</v>
      </c>
      <c r="E1324" s="702">
        <v>1200</v>
      </c>
      <c r="F1324" s="612"/>
      <c r="G1324" s="612"/>
      <c r="H1324" s="354">
        <v>0</v>
      </c>
      <c r="I1324" s="354">
        <v>1200</v>
      </c>
      <c r="J1324" s="702">
        <v>1200</v>
      </c>
      <c r="K1324" s="612"/>
      <c r="L1324" s="354">
        <v>0</v>
      </c>
      <c r="M1324" s="355">
        <v>0</v>
      </c>
    </row>
    <row r="1325" spans="1:13" x14ac:dyDescent="0.2">
      <c r="A1325" s="703" t="s">
        <v>2321</v>
      </c>
      <c r="B1325" s="612"/>
      <c r="C1325" s="612"/>
      <c r="D1325" s="612"/>
      <c r="E1325" s="612"/>
      <c r="F1325" s="612"/>
      <c r="G1325" s="612"/>
      <c r="H1325" s="612"/>
      <c r="I1325" s="612"/>
      <c r="J1325" s="612"/>
      <c r="K1325" s="612"/>
      <c r="L1325" s="612"/>
      <c r="M1325" s="667"/>
    </row>
    <row r="1326" spans="1:13" x14ac:dyDescent="0.2">
      <c r="A1326" s="344">
        <v>664</v>
      </c>
      <c r="B1326" s="345">
        <v>43581</v>
      </c>
      <c r="C1326" s="346" t="s">
        <v>1955</v>
      </c>
      <c r="D1326" s="347" t="s">
        <v>2322</v>
      </c>
      <c r="E1326" s="704">
        <v>9866.19</v>
      </c>
      <c r="F1326" s="612"/>
      <c r="G1326" s="612"/>
      <c r="H1326" s="348">
        <v>0</v>
      </c>
      <c r="I1326" s="348">
        <v>9866.19</v>
      </c>
      <c r="J1326" s="704">
        <v>9866.19</v>
      </c>
      <c r="K1326" s="612"/>
      <c r="L1326" s="348">
        <v>0</v>
      </c>
      <c r="M1326" s="349">
        <v>0</v>
      </c>
    </row>
    <row r="1327" spans="1:13" x14ac:dyDescent="0.2">
      <c r="A1327" s="700" t="s">
        <v>2323</v>
      </c>
      <c r="B1327" s="612"/>
      <c r="C1327" s="612"/>
      <c r="D1327" s="612"/>
      <c r="E1327" s="612"/>
      <c r="F1327" s="612"/>
      <c r="G1327" s="612"/>
      <c r="H1327" s="612"/>
      <c r="I1327" s="612"/>
      <c r="J1327" s="612"/>
      <c r="K1327" s="612"/>
      <c r="L1327" s="612"/>
      <c r="M1327" s="667"/>
    </row>
    <row r="1328" spans="1:13" x14ac:dyDescent="0.2">
      <c r="A1328" s="350">
        <v>665</v>
      </c>
      <c r="B1328" s="351">
        <v>43581</v>
      </c>
      <c r="C1328" s="352" t="s">
        <v>1955</v>
      </c>
      <c r="D1328" s="353" t="s">
        <v>1956</v>
      </c>
      <c r="E1328" s="702">
        <v>30543.87</v>
      </c>
      <c r="F1328" s="612"/>
      <c r="G1328" s="612"/>
      <c r="H1328" s="354">
        <v>0</v>
      </c>
      <c r="I1328" s="354">
        <v>30543.87</v>
      </c>
      <c r="J1328" s="702">
        <v>30543.87</v>
      </c>
      <c r="K1328" s="612"/>
      <c r="L1328" s="354">
        <v>0</v>
      </c>
      <c r="M1328" s="355">
        <v>0</v>
      </c>
    </row>
    <row r="1329" spans="1:13" x14ac:dyDescent="0.2">
      <c r="A1329" s="703" t="s">
        <v>2324</v>
      </c>
      <c r="B1329" s="612"/>
      <c r="C1329" s="612"/>
      <c r="D1329" s="612"/>
      <c r="E1329" s="612"/>
      <c r="F1329" s="612"/>
      <c r="G1329" s="612"/>
      <c r="H1329" s="612"/>
      <c r="I1329" s="612"/>
      <c r="J1329" s="612"/>
      <c r="K1329" s="612"/>
      <c r="L1329" s="612"/>
      <c r="M1329" s="667"/>
    </row>
    <row r="1330" spans="1:13" x14ac:dyDescent="0.2">
      <c r="A1330" s="344">
        <v>666</v>
      </c>
      <c r="B1330" s="345">
        <v>43581</v>
      </c>
      <c r="C1330" s="346" t="s">
        <v>1955</v>
      </c>
      <c r="D1330" s="347" t="s">
        <v>2325</v>
      </c>
      <c r="E1330" s="704">
        <v>16892.849999999999</v>
      </c>
      <c r="F1330" s="612"/>
      <c r="G1330" s="612"/>
      <c r="H1330" s="348">
        <v>0</v>
      </c>
      <c r="I1330" s="348">
        <v>16892.849999999999</v>
      </c>
      <c r="J1330" s="704">
        <v>16892.849999999999</v>
      </c>
      <c r="K1330" s="612"/>
      <c r="L1330" s="348">
        <v>0</v>
      </c>
      <c r="M1330" s="349">
        <v>0</v>
      </c>
    </row>
    <row r="1331" spans="1:13" x14ac:dyDescent="0.2">
      <c r="A1331" s="700" t="s">
        <v>2326</v>
      </c>
      <c r="B1331" s="612"/>
      <c r="C1331" s="612"/>
      <c r="D1331" s="612"/>
      <c r="E1331" s="612"/>
      <c r="F1331" s="612"/>
      <c r="G1331" s="612"/>
      <c r="H1331" s="612"/>
      <c r="I1331" s="612"/>
      <c r="J1331" s="612"/>
      <c r="K1331" s="612"/>
      <c r="L1331" s="612"/>
      <c r="M1331" s="667"/>
    </row>
    <row r="1332" spans="1:13" x14ac:dyDescent="0.2">
      <c r="A1332" s="350">
        <v>667</v>
      </c>
      <c r="B1332" s="351">
        <v>43581</v>
      </c>
      <c r="C1332" s="352" t="s">
        <v>2150</v>
      </c>
      <c r="D1332" s="353" t="s">
        <v>1550</v>
      </c>
      <c r="E1332" s="702">
        <v>5132</v>
      </c>
      <c r="F1332" s="612"/>
      <c r="G1332" s="612"/>
      <c r="H1332" s="354">
        <v>6326</v>
      </c>
      <c r="I1332" s="354">
        <v>5132</v>
      </c>
      <c r="J1332" s="702">
        <v>5132</v>
      </c>
      <c r="K1332" s="612"/>
      <c r="L1332" s="354">
        <v>0</v>
      </c>
      <c r="M1332" s="355">
        <v>0</v>
      </c>
    </row>
    <row r="1333" spans="1:13" x14ac:dyDescent="0.2">
      <c r="A1333" s="703" t="s">
        <v>2327</v>
      </c>
      <c r="B1333" s="612"/>
      <c r="C1333" s="612"/>
      <c r="D1333" s="612"/>
      <c r="E1333" s="612"/>
      <c r="F1333" s="612"/>
      <c r="G1333" s="612"/>
      <c r="H1333" s="612"/>
      <c r="I1333" s="612"/>
      <c r="J1333" s="612"/>
      <c r="K1333" s="612"/>
      <c r="L1333" s="612"/>
      <c r="M1333" s="667"/>
    </row>
    <row r="1334" spans="1:13" x14ac:dyDescent="0.2">
      <c r="A1334" s="344">
        <v>668</v>
      </c>
      <c r="B1334" s="345">
        <v>43581</v>
      </c>
      <c r="C1334" s="346" t="s">
        <v>1955</v>
      </c>
      <c r="D1334" s="347" t="s">
        <v>2328</v>
      </c>
      <c r="E1334" s="704">
        <v>9666</v>
      </c>
      <c r="F1334" s="612"/>
      <c r="G1334" s="612"/>
      <c r="H1334" s="348">
        <v>0</v>
      </c>
      <c r="I1334" s="348">
        <v>9666</v>
      </c>
      <c r="J1334" s="704">
        <v>9666</v>
      </c>
      <c r="K1334" s="612"/>
      <c r="L1334" s="348">
        <v>0</v>
      </c>
      <c r="M1334" s="349">
        <v>0</v>
      </c>
    </row>
    <row r="1335" spans="1:13" x14ac:dyDescent="0.2">
      <c r="A1335" s="700" t="s">
        <v>2329</v>
      </c>
      <c r="B1335" s="612"/>
      <c r="C1335" s="612"/>
      <c r="D1335" s="612"/>
      <c r="E1335" s="612"/>
      <c r="F1335" s="612"/>
      <c r="G1335" s="612"/>
      <c r="H1335" s="612"/>
      <c r="I1335" s="612"/>
      <c r="J1335" s="612"/>
      <c r="K1335" s="612"/>
      <c r="L1335" s="612"/>
      <c r="M1335" s="667"/>
    </row>
    <row r="1336" spans="1:13" x14ac:dyDescent="0.2">
      <c r="A1336" s="350">
        <v>669</v>
      </c>
      <c r="B1336" s="351">
        <v>43581</v>
      </c>
      <c r="C1336" s="352" t="s">
        <v>1955</v>
      </c>
      <c r="D1336" s="353" t="s">
        <v>1751</v>
      </c>
      <c r="E1336" s="702">
        <v>1983.6</v>
      </c>
      <c r="F1336" s="612"/>
      <c r="G1336" s="612"/>
      <c r="H1336" s="354">
        <v>0</v>
      </c>
      <c r="I1336" s="354">
        <v>1983.6</v>
      </c>
      <c r="J1336" s="702">
        <v>1983.6</v>
      </c>
      <c r="K1336" s="612"/>
      <c r="L1336" s="354">
        <v>0</v>
      </c>
      <c r="M1336" s="355">
        <v>0</v>
      </c>
    </row>
    <row r="1337" spans="1:13" x14ac:dyDescent="0.2">
      <c r="A1337" s="703" t="s">
        <v>2330</v>
      </c>
      <c r="B1337" s="612"/>
      <c r="C1337" s="612"/>
      <c r="D1337" s="612"/>
      <c r="E1337" s="612"/>
      <c r="F1337" s="612"/>
      <c r="G1337" s="612"/>
      <c r="H1337" s="612"/>
      <c r="I1337" s="612"/>
      <c r="J1337" s="612"/>
      <c r="K1337" s="612"/>
      <c r="L1337" s="612"/>
      <c r="M1337" s="667"/>
    </row>
    <row r="1338" spans="1:13" x14ac:dyDescent="0.2">
      <c r="A1338" s="344">
        <v>670</v>
      </c>
      <c r="B1338" s="345">
        <v>43581</v>
      </c>
      <c r="C1338" s="346" t="s">
        <v>1574</v>
      </c>
      <c r="D1338" s="347" t="s">
        <v>1958</v>
      </c>
      <c r="E1338" s="704">
        <v>3034.54</v>
      </c>
      <c r="F1338" s="612"/>
      <c r="G1338" s="612"/>
      <c r="H1338" s="348">
        <v>6965.46</v>
      </c>
      <c r="I1338" s="348">
        <v>3034.54</v>
      </c>
      <c r="J1338" s="704">
        <v>3034.54</v>
      </c>
      <c r="K1338" s="612"/>
      <c r="L1338" s="348">
        <v>0</v>
      </c>
      <c r="M1338" s="349">
        <v>0</v>
      </c>
    </row>
    <row r="1339" spans="1:13" x14ac:dyDescent="0.2">
      <c r="A1339" s="700" t="s">
        <v>2331</v>
      </c>
      <c r="B1339" s="612"/>
      <c r="C1339" s="612"/>
      <c r="D1339" s="612"/>
      <c r="E1339" s="612"/>
      <c r="F1339" s="612"/>
      <c r="G1339" s="612"/>
      <c r="H1339" s="612"/>
      <c r="I1339" s="612"/>
      <c r="J1339" s="612"/>
      <c r="K1339" s="612"/>
      <c r="L1339" s="612"/>
      <c r="M1339" s="667"/>
    </row>
    <row r="1340" spans="1:13" x14ac:dyDescent="0.2">
      <c r="A1340" s="350">
        <v>671</v>
      </c>
      <c r="B1340" s="351">
        <v>43585</v>
      </c>
      <c r="C1340" s="352" t="s">
        <v>1574</v>
      </c>
      <c r="D1340" s="353" t="s">
        <v>2332</v>
      </c>
      <c r="E1340" s="702">
        <v>34740</v>
      </c>
      <c r="F1340" s="612"/>
      <c r="G1340" s="612"/>
      <c r="H1340" s="354">
        <v>0</v>
      </c>
      <c r="I1340" s="354">
        <v>34739.99</v>
      </c>
      <c r="J1340" s="702">
        <v>34739.99</v>
      </c>
      <c r="K1340" s="612"/>
      <c r="L1340" s="354">
        <v>0</v>
      </c>
      <c r="M1340" s="355">
        <v>0.01</v>
      </c>
    </row>
    <row r="1341" spans="1:13" x14ac:dyDescent="0.2">
      <c r="A1341" s="703" t="s">
        <v>2333</v>
      </c>
      <c r="B1341" s="612"/>
      <c r="C1341" s="612"/>
      <c r="D1341" s="612"/>
      <c r="E1341" s="612"/>
      <c r="F1341" s="612"/>
      <c r="G1341" s="612"/>
      <c r="H1341" s="612"/>
      <c r="I1341" s="612"/>
      <c r="J1341" s="612"/>
      <c r="K1341" s="612"/>
      <c r="L1341" s="612"/>
      <c r="M1341" s="667"/>
    </row>
    <row r="1342" spans="1:13" x14ac:dyDescent="0.2">
      <c r="A1342" s="344">
        <v>672</v>
      </c>
      <c r="B1342" s="345">
        <v>43585</v>
      </c>
      <c r="C1342" s="346" t="s">
        <v>1574</v>
      </c>
      <c r="D1342" s="347" t="s">
        <v>1578</v>
      </c>
      <c r="E1342" s="704">
        <v>4264.2</v>
      </c>
      <c r="F1342" s="612"/>
      <c r="G1342" s="612"/>
      <c r="H1342" s="348">
        <v>0</v>
      </c>
      <c r="I1342" s="348">
        <v>4264.2</v>
      </c>
      <c r="J1342" s="704">
        <v>4264.2</v>
      </c>
      <c r="K1342" s="612"/>
      <c r="L1342" s="348">
        <v>0</v>
      </c>
      <c r="M1342" s="349">
        <v>0</v>
      </c>
    </row>
    <row r="1343" spans="1:13" x14ac:dyDescent="0.2">
      <c r="A1343" s="700" t="s">
        <v>2334</v>
      </c>
      <c r="B1343" s="612"/>
      <c r="C1343" s="612"/>
      <c r="D1343" s="612"/>
      <c r="E1343" s="612"/>
      <c r="F1343" s="612"/>
      <c r="G1343" s="612"/>
      <c r="H1343" s="612"/>
      <c r="I1343" s="612"/>
      <c r="J1343" s="612"/>
      <c r="K1343" s="612"/>
      <c r="L1343" s="612"/>
      <c r="M1343" s="667"/>
    </row>
    <row r="1344" spans="1:13" x14ac:dyDescent="0.2">
      <c r="A1344" s="350">
        <v>673</v>
      </c>
      <c r="B1344" s="351">
        <v>43585</v>
      </c>
      <c r="C1344" s="352" t="s">
        <v>1574</v>
      </c>
      <c r="D1344" s="353" t="s">
        <v>1578</v>
      </c>
      <c r="E1344" s="702">
        <v>1876.48</v>
      </c>
      <c r="F1344" s="612"/>
      <c r="G1344" s="612"/>
      <c r="H1344" s="354">
        <v>61.6</v>
      </c>
      <c r="I1344" s="354">
        <v>1876.48</v>
      </c>
      <c r="J1344" s="702">
        <v>1876.48</v>
      </c>
      <c r="K1344" s="612"/>
      <c r="L1344" s="354">
        <v>0</v>
      </c>
      <c r="M1344" s="355">
        <v>0</v>
      </c>
    </row>
    <row r="1345" spans="1:13" x14ac:dyDescent="0.2">
      <c r="A1345" s="703" t="s">
        <v>2335</v>
      </c>
      <c r="B1345" s="612"/>
      <c r="C1345" s="612"/>
      <c r="D1345" s="612"/>
      <c r="E1345" s="612"/>
      <c r="F1345" s="612"/>
      <c r="G1345" s="612"/>
      <c r="H1345" s="612"/>
      <c r="I1345" s="612"/>
      <c r="J1345" s="612"/>
      <c r="K1345" s="612"/>
      <c r="L1345" s="612"/>
      <c r="M1345" s="667"/>
    </row>
    <row r="1346" spans="1:13" x14ac:dyDescent="0.2">
      <c r="A1346" s="344">
        <v>674</v>
      </c>
      <c r="B1346" s="345">
        <v>43585</v>
      </c>
      <c r="C1346" s="346" t="s">
        <v>1574</v>
      </c>
      <c r="D1346" s="347" t="s">
        <v>1578</v>
      </c>
      <c r="E1346" s="704">
        <v>11625.92</v>
      </c>
      <c r="F1346" s="612"/>
      <c r="G1346" s="612"/>
      <c r="H1346" s="348">
        <v>0</v>
      </c>
      <c r="I1346" s="348">
        <v>11625.92</v>
      </c>
      <c r="J1346" s="704">
        <v>11625.92</v>
      </c>
      <c r="K1346" s="612"/>
      <c r="L1346" s="348">
        <v>0</v>
      </c>
      <c r="M1346" s="349">
        <v>0</v>
      </c>
    </row>
    <row r="1347" spans="1:13" x14ac:dyDescent="0.2">
      <c r="A1347" s="700" t="s">
        <v>2336</v>
      </c>
      <c r="B1347" s="612"/>
      <c r="C1347" s="612"/>
      <c r="D1347" s="612"/>
      <c r="E1347" s="612"/>
      <c r="F1347" s="612"/>
      <c r="G1347" s="612"/>
      <c r="H1347" s="612"/>
      <c r="I1347" s="612"/>
      <c r="J1347" s="612"/>
      <c r="K1347" s="612"/>
      <c r="L1347" s="612"/>
      <c r="M1347" s="667"/>
    </row>
    <row r="1348" spans="1:13" x14ac:dyDescent="0.2">
      <c r="A1348" s="350">
        <v>675</v>
      </c>
      <c r="B1348" s="351">
        <v>43585</v>
      </c>
      <c r="C1348" s="352" t="s">
        <v>1574</v>
      </c>
      <c r="D1348" s="353" t="s">
        <v>1575</v>
      </c>
      <c r="E1348" s="702">
        <v>1136</v>
      </c>
      <c r="F1348" s="612"/>
      <c r="G1348" s="612"/>
      <c r="H1348" s="354">
        <v>0</v>
      </c>
      <c r="I1348" s="354">
        <v>1136</v>
      </c>
      <c r="J1348" s="702">
        <v>1136</v>
      </c>
      <c r="K1348" s="612"/>
      <c r="L1348" s="354">
        <v>0</v>
      </c>
      <c r="M1348" s="355">
        <v>0</v>
      </c>
    </row>
    <row r="1349" spans="1:13" x14ac:dyDescent="0.2">
      <c r="A1349" s="703" t="s">
        <v>2337</v>
      </c>
      <c r="B1349" s="612"/>
      <c r="C1349" s="612"/>
      <c r="D1349" s="612"/>
      <c r="E1349" s="612"/>
      <c r="F1349" s="612"/>
      <c r="G1349" s="612"/>
      <c r="H1349" s="612"/>
      <c r="I1349" s="612"/>
      <c r="J1349" s="612"/>
      <c r="K1349" s="612"/>
      <c r="L1349" s="612"/>
      <c r="M1349" s="667"/>
    </row>
    <row r="1350" spans="1:13" x14ac:dyDescent="0.2">
      <c r="A1350" s="344">
        <v>676</v>
      </c>
      <c r="B1350" s="345">
        <v>43585</v>
      </c>
      <c r="C1350" s="346" t="s">
        <v>1574</v>
      </c>
      <c r="D1350" s="347" t="s">
        <v>1575</v>
      </c>
      <c r="E1350" s="704">
        <v>327</v>
      </c>
      <c r="F1350" s="612"/>
      <c r="G1350" s="612"/>
      <c r="H1350" s="348">
        <v>0</v>
      </c>
      <c r="I1350" s="348">
        <v>327</v>
      </c>
      <c r="J1350" s="704">
        <v>327</v>
      </c>
      <c r="K1350" s="612"/>
      <c r="L1350" s="348">
        <v>0</v>
      </c>
      <c r="M1350" s="349">
        <v>0</v>
      </c>
    </row>
    <row r="1351" spans="1:13" x14ac:dyDescent="0.2">
      <c r="A1351" s="700" t="s">
        <v>2338</v>
      </c>
      <c r="B1351" s="612"/>
      <c r="C1351" s="612"/>
      <c r="D1351" s="612"/>
      <c r="E1351" s="612"/>
      <c r="F1351" s="612"/>
      <c r="G1351" s="612"/>
      <c r="H1351" s="612"/>
      <c r="I1351" s="612"/>
      <c r="J1351" s="612"/>
      <c r="K1351" s="612"/>
      <c r="L1351" s="612"/>
      <c r="M1351" s="667"/>
    </row>
    <row r="1352" spans="1:13" x14ac:dyDescent="0.2">
      <c r="A1352" s="350">
        <v>677</v>
      </c>
      <c r="B1352" s="351">
        <v>43585</v>
      </c>
      <c r="C1352" s="352" t="s">
        <v>1574</v>
      </c>
      <c r="D1352" s="353" t="s">
        <v>1575</v>
      </c>
      <c r="E1352" s="702">
        <v>2545.4</v>
      </c>
      <c r="F1352" s="612"/>
      <c r="G1352" s="612"/>
      <c r="H1352" s="354">
        <v>0</v>
      </c>
      <c r="I1352" s="354">
        <v>2545.4</v>
      </c>
      <c r="J1352" s="702">
        <v>2545.4</v>
      </c>
      <c r="K1352" s="612"/>
      <c r="L1352" s="354">
        <v>0</v>
      </c>
      <c r="M1352" s="355">
        <v>0</v>
      </c>
    </row>
    <row r="1353" spans="1:13" x14ac:dyDescent="0.2">
      <c r="A1353" s="703" t="s">
        <v>2339</v>
      </c>
      <c r="B1353" s="612"/>
      <c r="C1353" s="612"/>
      <c r="D1353" s="612"/>
      <c r="E1353" s="612"/>
      <c r="F1353" s="612"/>
      <c r="G1353" s="612"/>
      <c r="H1353" s="612"/>
      <c r="I1353" s="612"/>
      <c r="J1353" s="612"/>
      <c r="K1353" s="612"/>
      <c r="L1353" s="612"/>
      <c r="M1353" s="667"/>
    </row>
    <row r="1354" spans="1:13" x14ac:dyDescent="0.2">
      <c r="A1354" s="344">
        <v>678</v>
      </c>
      <c r="B1354" s="345">
        <v>43585</v>
      </c>
      <c r="C1354" s="346" t="s">
        <v>1549</v>
      </c>
      <c r="D1354" s="347" t="s">
        <v>2043</v>
      </c>
      <c r="E1354" s="704">
        <v>20813.3</v>
      </c>
      <c r="F1354" s="612"/>
      <c r="G1354" s="612"/>
      <c r="H1354" s="348">
        <v>0</v>
      </c>
      <c r="I1354" s="348">
        <v>20813.3</v>
      </c>
      <c r="J1354" s="704">
        <v>20813.3</v>
      </c>
      <c r="K1354" s="612"/>
      <c r="L1354" s="348">
        <v>0</v>
      </c>
      <c r="M1354" s="349">
        <v>0</v>
      </c>
    </row>
    <row r="1355" spans="1:13" x14ac:dyDescent="0.2">
      <c r="A1355" s="700" t="s">
        <v>2340</v>
      </c>
      <c r="B1355" s="612"/>
      <c r="C1355" s="612"/>
      <c r="D1355" s="612"/>
      <c r="E1355" s="612"/>
      <c r="F1355" s="612"/>
      <c r="G1355" s="612"/>
      <c r="H1355" s="612"/>
      <c r="I1355" s="612"/>
      <c r="J1355" s="612"/>
      <c r="K1355" s="612"/>
      <c r="L1355" s="612"/>
      <c r="M1355" s="667"/>
    </row>
    <row r="1356" spans="1:13" x14ac:dyDescent="0.2">
      <c r="A1356" s="350">
        <v>679</v>
      </c>
      <c r="B1356" s="351">
        <v>43585</v>
      </c>
      <c r="C1356" s="352" t="s">
        <v>1586</v>
      </c>
      <c r="D1356" s="353" t="s">
        <v>1889</v>
      </c>
      <c r="E1356" s="702">
        <v>552.5</v>
      </c>
      <c r="F1356" s="612"/>
      <c r="G1356" s="612"/>
      <c r="H1356" s="354">
        <v>0</v>
      </c>
      <c r="I1356" s="354">
        <v>552.5</v>
      </c>
      <c r="J1356" s="702">
        <v>552.5</v>
      </c>
      <c r="K1356" s="612"/>
      <c r="L1356" s="354">
        <v>0</v>
      </c>
      <c r="M1356" s="355">
        <v>0</v>
      </c>
    </row>
    <row r="1357" spans="1:13" x14ac:dyDescent="0.2">
      <c r="A1357" s="703" t="s">
        <v>2341</v>
      </c>
      <c r="B1357" s="612"/>
      <c r="C1357" s="612"/>
      <c r="D1357" s="612"/>
      <c r="E1357" s="612"/>
      <c r="F1357" s="612"/>
      <c r="G1357" s="612"/>
      <c r="H1357" s="612"/>
      <c r="I1357" s="612"/>
      <c r="J1357" s="612"/>
      <c r="K1357" s="612"/>
      <c r="L1357" s="612"/>
      <c r="M1357" s="667"/>
    </row>
    <row r="1358" spans="1:13" x14ac:dyDescent="0.2">
      <c r="A1358" s="344">
        <v>680</v>
      </c>
      <c r="B1358" s="345">
        <v>43585</v>
      </c>
      <c r="C1358" s="346" t="s">
        <v>1586</v>
      </c>
      <c r="D1358" s="347" t="s">
        <v>1889</v>
      </c>
      <c r="E1358" s="704">
        <v>1468</v>
      </c>
      <c r="F1358" s="612"/>
      <c r="G1358" s="612"/>
      <c r="H1358" s="348">
        <v>0</v>
      </c>
      <c r="I1358" s="348">
        <v>1468</v>
      </c>
      <c r="J1358" s="704">
        <v>1468</v>
      </c>
      <c r="K1358" s="612"/>
      <c r="L1358" s="348">
        <v>0</v>
      </c>
      <c r="M1358" s="349">
        <v>0</v>
      </c>
    </row>
    <row r="1359" spans="1:13" x14ac:dyDescent="0.2">
      <c r="A1359" s="700" t="s">
        <v>2342</v>
      </c>
      <c r="B1359" s="612"/>
      <c r="C1359" s="612"/>
      <c r="D1359" s="612"/>
      <c r="E1359" s="612"/>
      <c r="F1359" s="612"/>
      <c r="G1359" s="612"/>
      <c r="H1359" s="612"/>
      <c r="I1359" s="612"/>
      <c r="J1359" s="612"/>
      <c r="K1359" s="612"/>
      <c r="L1359" s="612"/>
      <c r="M1359" s="667"/>
    </row>
    <row r="1360" spans="1:13" x14ac:dyDescent="0.2">
      <c r="A1360" s="350">
        <v>681</v>
      </c>
      <c r="B1360" s="351">
        <v>43585</v>
      </c>
      <c r="C1360" s="352" t="s">
        <v>1586</v>
      </c>
      <c r="D1360" s="353" t="s">
        <v>1884</v>
      </c>
      <c r="E1360" s="702">
        <v>612</v>
      </c>
      <c r="F1360" s="612"/>
      <c r="G1360" s="612"/>
      <c r="H1360" s="354">
        <v>0</v>
      </c>
      <c r="I1360" s="354">
        <v>612</v>
      </c>
      <c r="J1360" s="702">
        <v>612</v>
      </c>
      <c r="K1360" s="612"/>
      <c r="L1360" s="354">
        <v>0</v>
      </c>
      <c r="M1360" s="355">
        <v>0</v>
      </c>
    </row>
    <row r="1361" spans="1:13" x14ac:dyDescent="0.2">
      <c r="A1361" s="703" t="s">
        <v>2343</v>
      </c>
      <c r="B1361" s="612"/>
      <c r="C1361" s="612"/>
      <c r="D1361" s="612"/>
      <c r="E1361" s="612"/>
      <c r="F1361" s="612"/>
      <c r="G1361" s="612"/>
      <c r="H1361" s="612"/>
      <c r="I1361" s="612"/>
      <c r="J1361" s="612"/>
      <c r="K1361" s="612"/>
      <c r="L1361" s="612"/>
      <c r="M1361" s="667"/>
    </row>
    <row r="1362" spans="1:13" x14ac:dyDescent="0.2">
      <c r="A1362" s="344">
        <v>682</v>
      </c>
      <c r="B1362" s="345">
        <v>43585</v>
      </c>
      <c r="C1362" s="346" t="s">
        <v>1586</v>
      </c>
      <c r="D1362" s="347" t="s">
        <v>1751</v>
      </c>
      <c r="E1362" s="704">
        <v>118</v>
      </c>
      <c r="F1362" s="612"/>
      <c r="G1362" s="612"/>
      <c r="H1362" s="348">
        <v>0</v>
      </c>
      <c r="I1362" s="348">
        <v>118</v>
      </c>
      <c r="J1362" s="704">
        <v>118</v>
      </c>
      <c r="K1362" s="612"/>
      <c r="L1362" s="348">
        <v>0</v>
      </c>
      <c r="M1362" s="349">
        <v>0</v>
      </c>
    </row>
    <row r="1363" spans="1:13" x14ac:dyDescent="0.2">
      <c r="A1363" s="700" t="s">
        <v>2344</v>
      </c>
      <c r="B1363" s="612"/>
      <c r="C1363" s="612"/>
      <c r="D1363" s="612"/>
      <c r="E1363" s="612"/>
      <c r="F1363" s="612"/>
      <c r="G1363" s="612"/>
      <c r="H1363" s="612"/>
      <c r="I1363" s="612"/>
      <c r="J1363" s="612"/>
      <c r="K1363" s="612"/>
      <c r="L1363" s="612"/>
      <c r="M1363" s="667"/>
    </row>
    <row r="1364" spans="1:13" x14ac:dyDescent="0.2">
      <c r="A1364" s="350">
        <v>683</v>
      </c>
      <c r="B1364" s="351">
        <v>43585</v>
      </c>
      <c r="C1364" s="352" t="s">
        <v>1714</v>
      </c>
      <c r="D1364" s="353" t="s">
        <v>1715</v>
      </c>
      <c r="E1364" s="702">
        <v>976.07</v>
      </c>
      <c r="F1364" s="612"/>
      <c r="G1364" s="612"/>
      <c r="H1364" s="354">
        <v>0</v>
      </c>
      <c r="I1364" s="354">
        <v>976.07</v>
      </c>
      <c r="J1364" s="702">
        <v>976.07</v>
      </c>
      <c r="K1364" s="612"/>
      <c r="L1364" s="354">
        <v>0</v>
      </c>
      <c r="M1364" s="355">
        <v>0</v>
      </c>
    </row>
    <row r="1365" spans="1:13" x14ac:dyDescent="0.2">
      <c r="A1365" s="703" t="s">
        <v>2345</v>
      </c>
      <c r="B1365" s="612"/>
      <c r="C1365" s="612"/>
      <c r="D1365" s="612"/>
      <c r="E1365" s="612"/>
      <c r="F1365" s="612"/>
      <c r="G1365" s="612"/>
      <c r="H1365" s="612"/>
      <c r="I1365" s="612"/>
      <c r="J1365" s="612"/>
      <c r="K1365" s="612"/>
      <c r="L1365" s="612"/>
      <c r="M1365" s="667"/>
    </row>
    <row r="1366" spans="1:13" x14ac:dyDescent="0.2">
      <c r="A1366" s="344">
        <v>684</v>
      </c>
      <c r="B1366" s="345">
        <v>43585</v>
      </c>
      <c r="C1366" s="346" t="s">
        <v>1714</v>
      </c>
      <c r="D1366" s="347" t="s">
        <v>1717</v>
      </c>
      <c r="E1366" s="704">
        <v>114.78</v>
      </c>
      <c r="F1366" s="612"/>
      <c r="G1366" s="612"/>
      <c r="H1366" s="348">
        <v>0</v>
      </c>
      <c r="I1366" s="348">
        <v>114.78</v>
      </c>
      <c r="J1366" s="704">
        <v>114.78</v>
      </c>
      <c r="K1366" s="612"/>
      <c r="L1366" s="348">
        <v>0</v>
      </c>
      <c r="M1366" s="349">
        <v>0</v>
      </c>
    </row>
    <row r="1367" spans="1:13" x14ac:dyDescent="0.2">
      <c r="A1367" s="700" t="s">
        <v>2346</v>
      </c>
      <c r="B1367" s="612"/>
      <c r="C1367" s="612"/>
      <c r="D1367" s="612"/>
      <c r="E1367" s="612"/>
      <c r="F1367" s="612"/>
      <c r="G1367" s="612"/>
      <c r="H1367" s="612"/>
      <c r="I1367" s="612"/>
      <c r="J1367" s="612"/>
      <c r="K1367" s="612"/>
      <c r="L1367" s="612"/>
      <c r="M1367" s="667"/>
    </row>
    <row r="1368" spans="1:13" x14ac:dyDescent="0.2">
      <c r="A1368" s="350">
        <v>685</v>
      </c>
      <c r="B1368" s="351">
        <v>43585</v>
      </c>
      <c r="C1368" s="352" t="s">
        <v>1714</v>
      </c>
      <c r="D1368" s="353" t="s">
        <v>1718</v>
      </c>
      <c r="E1368" s="702">
        <v>635.4</v>
      </c>
      <c r="F1368" s="612"/>
      <c r="G1368" s="612"/>
      <c r="H1368" s="354">
        <v>0</v>
      </c>
      <c r="I1368" s="354">
        <v>635.4</v>
      </c>
      <c r="J1368" s="702">
        <v>635.4</v>
      </c>
      <c r="K1368" s="612"/>
      <c r="L1368" s="354">
        <v>0</v>
      </c>
      <c r="M1368" s="355">
        <v>0</v>
      </c>
    </row>
    <row r="1369" spans="1:13" x14ac:dyDescent="0.2">
      <c r="A1369" s="703" t="s">
        <v>2347</v>
      </c>
      <c r="B1369" s="612"/>
      <c r="C1369" s="612"/>
      <c r="D1369" s="612"/>
      <c r="E1369" s="612"/>
      <c r="F1369" s="612"/>
      <c r="G1369" s="612"/>
      <c r="H1369" s="612"/>
      <c r="I1369" s="612"/>
      <c r="J1369" s="612"/>
      <c r="K1369" s="612"/>
      <c r="L1369" s="612"/>
      <c r="M1369" s="667"/>
    </row>
    <row r="1370" spans="1:13" x14ac:dyDescent="0.2">
      <c r="A1370" s="344">
        <v>686</v>
      </c>
      <c r="B1370" s="345">
        <v>43585</v>
      </c>
      <c r="C1370" s="346" t="s">
        <v>1714</v>
      </c>
      <c r="D1370" s="347" t="s">
        <v>1715</v>
      </c>
      <c r="E1370" s="704">
        <v>67.47</v>
      </c>
      <c r="F1370" s="612"/>
      <c r="G1370" s="612"/>
      <c r="H1370" s="348">
        <v>0</v>
      </c>
      <c r="I1370" s="348">
        <v>67.47</v>
      </c>
      <c r="J1370" s="704">
        <v>67.47</v>
      </c>
      <c r="K1370" s="612"/>
      <c r="L1370" s="348">
        <v>0</v>
      </c>
      <c r="M1370" s="349">
        <v>0</v>
      </c>
    </row>
    <row r="1371" spans="1:13" x14ac:dyDescent="0.2">
      <c r="A1371" s="700" t="s">
        <v>2348</v>
      </c>
      <c r="B1371" s="612"/>
      <c r="C1371" s="612"/>
      <c r="D1371" s="612"/>
      <c r="E1371" s="612"/>
      <c r="F1371" s="612"/>
      <c r="G1371" s="612"/>
      <c r="H1371" s="612"/>
      <c r="I1371" s="612"/>
      <c r="J1371" s="612"/>
      <c r="K1371" s="612"/>
      <c r="L1371" s="612"/>
      <c r="M1371" s="667"/>
    </row>
    <row r="1372" spans="1:13" x14ac:dyDescent="0.2">
      <c r="A1372" s="350">
        <v>687</v>
      </c>
      <c r="B1372" s="351">
        <v>43585</v>
      </c>
      <c r="C1372" s="352" t="s">
        <v>1714</v>
      </c>
      <c r="D1372" s="353" t="s">
        <v>1717</v>
      </c>
      <c r="E1372" s="702">
        <v>529.95000000000005</v>
      </c>
      <c r="F1372" s="612"/>
      <c r="G1372" s="612"/>
      <c r="H1372" s="354">
        <v>0</v>
      </c>
      <c r="I1372" s="354">
        <v>529.95000000000005</v>
      </c>
      <c r="J1372" s="702">
        <v>529.95000000000005</v>
      </c>
      <c r="K1372" s="612"/>
      <c r="L1372" s="354">
        <v>0</v>
      </c>
      <c r="M1372" s="355">
        <v>0</v>
      </c>
    </row>
    <row r="1373" spans="1:13" x14ac:dyDescent="0.2">
      <c r="A1373" s="703" t="s">
        <v>2349</v>
      </c>
      <c r="B1373" s="612"/>
      <c r="C1373" s="612"/>
      <c r="D1373" s="612"/>
      <c r="E1373" s="612"/>
      <c r="F1373" s="612"/>
      <c r="G1373" s="612"/>
      <c r="H1373" s="612"/>
      <c r="I1373" s="612"/>
      <c r="J1373" s="612"/>
      <c r="K1373" s="612"/>
      <c r="L1373" s="612"/>
      <c r="M1373" s="667"/>
    </row>
    <row r="1374" spans="1:13" x14ac:dyDescent="0.2">
      <c r="A1374" s="344">
        <v>688</v>
      </c>
      <c r="B1374" s="345">
        <v>43585</v>
      </c>
      <c r="C1374" s="346" t="s">
        <v>1714</v>
      </c>
      <c r="D1374" s="347" t="s">
        <v>1718</v>
      </c>
      <c r="E1374" s="704">
        <v>388.2</v>
      </c>
      <c r="F1374" s="612"/>
      <c r="G1374" s="612"/>
      <c r="H1374" s="348">
        <v>0</v>
      </c>
      <c r="I1374" s="348">
        <v>388.2</v>
      </c>
      <c r="J1374" s="704">
        <v>388.2</v>
      </c>
      <c r="K1374" s="612"/>
      <c r="L1374" s="348">
        <v>0</v>
      </c>
      <c r="M1374" s="349">
        <v>0</v>
      </c>
    </row>
    <row r="1375" spans="1:13" x14ac:dyDescent="0.2">
      <c r="A1375" s="700" t="s">
        <v>2350</v>
      </c>
      <c r="B1375" s="612"/>
      <c r="C1375" s="612"/>
      <c r="D1375" s="612"/>
      <c r="E1375" s="612"/>
      <c r="F1375" s="612"/>
      <c r="G1375" s="612"/>
      <c r="H1375" s="612"/>
      <c r="I1375" s="612"/>
      <c r="J1375" s="612"/>
      <c r="K1375" s="612"/>
      <c r="L1375" s="612"/>
      <c r="M1375" s="667"/>
    </row>
    <row r="1376" spans="1:13" x14ac:dyDescent="0.2">
      <c r="A1376" s="350">
        <v>689</v>
      </c>
      <c r="B1376" s="351">
        <v>43585</v>
      </c>
      <c r="C1376" s="352" t="s">
        <v>1714</v>
      </c>
      <c r="D1376" s="353" t="s">
        <v>1715</v>
      </c>
      <c r="E1376" s="702">
        <v>128.41999999999999</v>
      </c>
      <c r="F1376" s="612"/>
      <c r="G1376" s="612"/>
      <c r="H1376" s="354">
        <v>0</v>
      </c>
      <c r="I1376" s="354">
        <v>128.41999999999999</v>
      </c>
      <c r="J1376" s="702">
        <v>128.41999999999999</v>
      </c>
      <c r="K1376" s="612"/>
      <c r="L1376" s="354">
        <v>0</v>
      </c>
      <c r="M1376" s="355">
        <v>0</v>
      </c>
    </row>
    <row r="1377" spans="1:13" x14ac:dyDescent="0.2">
      <c r="A1377" s="703" t="s">
        <v>2351</v>
      </c>
      <c r="B1377" s="612"/>
      <c r="C1377" s="612"/>
      <c r="D1377" s="612"/>
      <c r="E1377" s="612"/>
      <c r="F1377" s="612"/>
      <c r="G1377" s="612"/>
      <c r="H1377" s="612"/>
      <c r="I1377" s="612"/>
      <c r="J1377" s="612"/>
      <c r="K1377" s="612"/>
      <c r="L1377" s="612"/>
      <c r="M1377" s="667"/>
    </row>
    <row r="1378" spans="1:13" x14ac:dyDescent="0.2">
      <c r="A1378" s="344">
        <v>690</v>
      </c>
      <c r="B1378" s="345">
        <v>43585</v>
      </c>
      <c r="C1378" s="346" t="s">
        <v>1714</v>
      </c>
      <c r="D1378" s="347" t="s">
        <v>1717</v>
      </c>
      <c r="E1378" s="704">
        <v>54.07</v>
      </c>
      <c r="F1378" s="612"/>
      <c r="G1378" s="612"/>
      <c r="H1378" s="348">
        <v>0</v>
      </c>
      <c r="I1378" s="348">
        <v>54.07</v>
      </c>
      <c r="J1378" s="704">
        <v>54.07</v>
      </c>
      <c r="K1378" s="612"/>
      <c r="L1378" s="348">
        <v>0</v>
      </c>
      <c r="M1378" s="349">
        <v>0</v>
      </c>
    </row>
    <row r="1379" spans="1:13" x14ac:dyDescent="0.2">
      <c r="A1379" s="700" t="s">
        <v>2352</v>
      </c>
      <c r="B1379" s="612"/>
      <c r="C1379" s="612"/>
      <c r="D1379" s="612"/>
      <c r="E1379" s="612"/>
      <c r="F1379" s="612"/>
      <c r="G1379" s="612"/>
      <c r="H1379" s="612"/>
      <c r="I1379" s="612"/>
      <c r="J1379" s="612"/>
      <c r="K1379" s="612"/>
      <c r="L1379" s="612"/>
      <c r="M1379" s="667"/>
    </row>
    <row r="1380" spans="1:13" x14ac:dyDescent="0.2">
      <c r="A1380" s="350">
        <v>691</v>
      </c>
      <c r="B1380" s="351">
        <v>43585</v>
      </c>
      <c r="C1380" s="352" t="s">
        <v>1714</v>
      </c>
      <c r="D1380" s="353" t="s">
        <v>1718</v>
      </c>
      <c r="E1380" s="702">
        <v>318.2</v>
      </c>
      <c r="F1380" s="612"/>
      <c r="G1380" s="612"/>
      <c r="H1380" s="354">
        <v>0</v>
      </c>
      <c r="I1380" s="354">
        <v>318.2</v>
      </c>
      <c r="J1380" s="702">
        <v>318.2</v>
      </c>
      <c r="K1380" s="612"/>
      <c r="L1380" s="354">
        <v>0</v>
      </c>
      <c r="M1380" s="355">
        <v>0</v>
      </c>
    </row>
    <row r="1381" spans="1:13" x14ac:dyDescent="0.2">
      <c r="A1381" s="703" t="s">
        <v>2353</v>
      </c>
      <c r="B1381" s="612"/>
      <c r="C1381" s="612"/>
      <c r="D1381" s="612"/>
      <c r="E1381" s="612"/>
      <c r="F1381" s="612"/>
      <c r="G1381" s="612"/>
      <c r="H1381" s="612"/>
      <c r="I1381" s="612"/>
      <c r="J1381" s="612"/>
      <c r="K1381" s="612"/>
      <c r="L1381" s="612"/>
      <c r="M1381" s="667"/>
    </row>
    <row r="1382" spans="1:13" x14ac:dyDescent="0.2">
      <c r="A1382" s="344">
        <v>692</v>
      </c>
      <c r="B1382" s="345">
        <v>43585</v>
      </c>
      <c r="C1382" s="346" t="s">
        <v>1472</v>
      </c>
      <c r="D1382" s="347" t="s">
        <v>1443</v>
      </c>
      <c r="E1382" s="704">
        <v>171600</v>
      </c>
      <c r="F1382" s="612"/>
      <c r="G1382" s="612"/>
      <c r="H1382" s="348">
        <v>0</v>
      </c>
      <c r="I1382" s="348">
        <v>139970.07</v>
      </c>
      <c r="J1382" s="704">
        <v>139970.07</v>
      </c>
      <c r="K1382" s="612"/>
      <c r="L1382" s="348">
        <v>0</v>
      </c>
      <c r="M1382" s="349">
        <v>31629.93</v>
      </c>
    </row>
    <row r="1383" spans="1:13" x14ac:dyDescent="0.2">
      <c r="A1383" s="700" t="s">
        <v>2257</v>
      </c>
      <c r="B1383" s="612"/>
      <c r="C1383" s="612"/>
      <c r="D1383" s="612"/>
      <c r="E1383" s="612"/>
      <c r="F1383" s="612"/>
      <c r="G1383" s="612"/>
      <c r="H1383" s="612"/>
      <c r="I1383" s="612"/>
      <c r="J1383" s="612"/>
      <c r="K1383" s="612"/>
      <c r="L1383" s="612"/>
      <c r="M1383" s="667"/>
    </row>
    <row r="1384" spans="1:13" x14ac:dyDescent="0.2">
      <c r="A1384" s="350">
        <v>693</v>
      </c>
      <c r="B1384" s="351">
        <v>43585</v>
      </c>
      <c r="C1384" s="352" t="s">
        <v>1776</v>
      </c>
      <c r="D1384" s="353" t="s">
        <v>1777</v>
      </c>
      <c r="E1384" s="702">
        <v>5982.46</v>
      </c>
      <c r="F1384" s="612"/>
      <c r="G1384" s="612"/>
      <c r="H1384" s="354">
        <v>0</v>
      </c>
      <c r="I1384" s="354">
        <v>5982.46</v>
      </c>
      <c r="J1384" s="702">
        <v>5982.46</v>
      </c>
      <c r="K1384" s="612"/>
      <c r="L1384" s="354">
        <v>0</v>
      </c>
      <c r="M1384" s="355">
        <v>0</v>
      </c>
    </row>
    <row r="1385" spans="1:13" x14ac:dyDescent="0.2">
      <c r="A1385" s="703" t="s">
        <v>2354</v>
      </c>
      <c r="B1385" s="612"/>
      <c r="C1385" s="612"/>
      <c r="D1385" s="612"/>
      <c r="E1385" s="612"/>
      <c r="F1385" s="612"/>
      <c r="G1385" s="612"/>
      <c r="H1385" s="612"/>
      <c r="I1385" s="612"/>
      <c r="J1385" s="612"/>
      <c r="K1385" s="612"/>
      <c r="L1385" s="612"/>
      <c r="M1385" s="667"/>
    </row>
    <row r="1386" spans="1:13" x14ac:dyDescent="0.2">
      <c r="A1386" s="344">
        <v>694</v>
      </c>
      <c r="B1386" s="345">
        <v>43585</v>
      </c>
      <c r="C1386" s="346" t="s">
        <v>2355</v>
      </c>
      <c r="D1386" s="347" t="s">
        <v>1777</v>
      </c>
      <c r="E1386" s="704">
        <v>2475</v>
      </c>
      <c r="F1386" s="612"/>
      <c r="G1386" s="612"/>
      <c r="H1386" s="348">
        <v>0</v>
      </c>
      <c r="I1386" s="348">
        <v>2475</v>
      </c>
      <c r="J1386" s="704">
        <v>2475</v>
      </c>
      <c r="K1386" s="612"/>
      <c r="L1386" s="348">
        <v>0</v>
      </c>
      <c r="M1386" s="349">
        <v>0</v>
      </c>
    </row>
    <row r="1387" spans="1:13" x14ac:dyDescent="0.2">
      <c r="A1387" s="700" t="s">
        <v>2356</v>
      </c>
      <c r="B1387" s="612"/>
      <c r="C1387" s="612"/>
      <c r="D1387" s="612"/>
      <c r="E1387" s="612"/>
      <c r="F1387" s="612"/>
      <c r="G1387" s="612"/>
      <c r="H1387" s="612"/>
      <c r="I1387" s="612"/>
      <c r="J1387" s="612"/>
      <c r="K1387" s="612"/>
      <c r="L1387" s="612"/>
      <c r="M1387" s="667"/>
    </row>
    <row r="1388" spans="1:13" x14ac:dyDescent="0.2">
      <c r="A1388" s="350">
        <v>695</v>
      </c>
      <c r="B1388" s="351">
        <v>43585</v>
      </c>
      <c r="C1388" s="352" t="s">
        <v>1552</v>
      </c>
      <c r="D1388" s="353" t="s">
        <v>1553</v>
      </c>
      <c r="E1388" s="702">
        <v>6750.54</v>
      </c>
      <c r="F1388" s="612"/>
      <c r="G1388" s="612"/>
      <c r="H1388" s="354">
        <v>0</v>
      </c>
      <c r="I1388" s="354">
        <v>6750.54</v>
      </c>
      <c r="J1388" s="702">
        <v>6750.54</v>
      </c>
      <c r="K1388" s="612"/>
      <c r="L1388" s="354">
        <v>0</v>
      </c>
      <c r="M1388" s="355">
        <v>0</v>
      </c>
    </row>
    <row r="1389" spans="1:13" x14ac:dyDescent="0.2">
      <c r="A1389" s="703" t="s">
        <v>2357</v>
      </c>
      <c r="B1389" s="612"/>
      <c r="C1389" s="612"/>
      <c r="D1389" s="612"/>
      <c r="E1389" s="612"/>
      <c r="F1389" s="612"/>
      <c r="G1389" s="612"/>
      <c r="H1389" s="612"/>
      <c r="I1389" s="612"/>
      <c r="J1389" s="612"/>
      <c r="K1389" s="612"/>
      <c r="L1389" s="612"/>
      <c r="M1389" s="667"/>
    </row>
    <row r="1390" spans="1:13" x14ac:dyDescent="0.2">
      <c r="A1390" s="344">
        <v>696</v>
      </c>
      <c r="B1390" s="345">
        <v>43585</v>
      </c>
      <c r="C1390" s="346" t="s">
        <v>1552</v>
      </c>
      <c r="D1390" s="347" t="s">
        <v>1553</v>
      </c>
      <c r="E1390" s="704">
        <v>4751.91</v>
      </c>
      <c r="F1390" s="612"/>
      <c r="G1390" s="612"/>
      <c r="H1390" s="348">
        <v>0</v>
      </c>
      <c r="I1390" s="348">
        <v>4751.91</v>
      </c>
      <c r="J1390" s="704">
        <v>4751.91</v>
      </c>
      <c r="K1390" s="612"/>
      <c r="L1390" s="348">
        <v>0</v>
      </c>
      <c r="M1390" s="349">
        <v>0</v>
      </c>
    </row>
    <row r="1391" spans="1:13" x14ac:dyDescent="0.2">
      <c r="A1391" s="700" t="s">
        <v>2358</v>
      </c>
      <c r="B1391" s="612"/>
      <c r="C1391" s="612"/>
      <c r="D1391" s="612"/>
      <c r="E1391" s="612"/>
      <c r="F1391" s="612"/>
      <c r="G1391" s="612"/>
      <c r="H1391" s="612"/>
      <c r="I1391" s="612"/>
      <c r="J1391" s="612"/>
      <c r="K1391" s="612"/>
      <c r="L1391" s="612"/>
      <c r="M1391" s="667"/>
    </row>
    <row r="1392" spans="1:13" x14ac:dyDescent="0.2">
      <c r="A1392" s="350">
        <v>697</v>
      </c>
      <c r="B1392" s="351">
        <v>43585</v>
      </c>
      <c r="C1392" s="352" t="s">
        <v>1552</v>
      </c>
      <c r="D1392" s="353" t="s">
        <v>2002</v>
      </c>
      <c r="E1392" s="702">
        <v>14921</v>
      </c>
      <c r="F1392" s="612"/>
      <c r="G1392" s="612"/>
      <c r="H1392" s="354">
        <v>0</v>
      </c>
      <c r="I1392" s="354">
        <v>14921</v>
      </c>
      <c r="J1392" s="702">
        <v>14921</v>
      </c>
      <c r="K1392" s="612"/>
      <c r="L1392" s="354">
        <v>0</v>
      </c>
      <c r="M1392" s="355">
        <v>0</v>
      </c>
    </row>
    <row r="1393" spans="1:13" x14ac:dyDescent="0.2">
      <c r="A1393" s="703" t="s">
        <v>2359</v>
      </c>
      <c r="B1393" s="612"/>
      <c r="C1393" s="612"/>
      <c r="D1393" s="612"/>
      <c r="E1393" s="612"/>
      <c r="F1393" s="612"/>
      <c r="G1393" s="612"/>
      <c r="H1393" s="612"/>
      <c r="I1393" s="612"/>
      <c r="J1393" s="612"/>
      <c r="K1393" s="612"/>
      <c r="L1393" s="612"/>
      <c r="M1393" s="667"/>
    </row>
    <row r="1394" spans="1:13" x14ac:dyDescent="0.2">
      <c r="A1394" s="344">
        <v>698</v>
      </c>
      <c r="B1394" s="345">
        <v>43585</v>
      </c>
      <c r="C1394" s="346" t="s">
        <v>1552</v>
      </c>
      <c r="D1394" s="347" t="s">
        <v>1879</v>
      </c>
      <c r="E1394" s="704">
        <v>903</v>
      </c>
      <c r="F1394" s="612"/>
      <c r="G1394" s="612"/>
      <c r="H1394" s="348">
        <v>0</v>
      </c>
      <c r="I1394" s="348">
        <v>903</v>
      </c>
      <c r="J1394" s="704">
        <v>903</v>
      </c>
      <c r="K1394" s="612"/>
      <c r="L1394" s="348">
        <v>0</v>
      </c>
      <c r="M1394" s="349">
        <v>0</v>
      </c>
    </row>
    <row r="1395" spans="1:13" x14ac:dyDescent="0.2">
      <c r="A1395" s="700" t="s">
        <v>2360</v>
      </c>
      <c r="B1395" s="612"/>
      <c r="C1395" s="612"/>
      <c r="D1395" s="612"/>
      <c r="E1395" s="612"/>
      <c r="F1395" s="612"/>
      <c r="G1395" s="612"/>
      <c r="H1395" s="612"/>
      <c r="I1395" s="612"/>
      <c r="J1395" s="612"/>
      <c r="K1395" s="612"/>
      <c r="L1395" s="612"/>
      <c r="M1395" s="667"/>
    </row>
    <row r="1396" spans="1:13" x14ac:dyDescent="0.2">
      <c r="A1396" s="350">
        <v>699</v>
      </c>
      <c r="B1396" s="351">
        <v>43585</v>
      </c>
      <c r="C1396" s="352" t="s">
        <v>1552</v>
      </c>
      <c r="D1396" s="353" t="s">
        <v>1879</v>
      </c>
      <c r="E1396" s="702">
        <v>1020</v>
      </c>
      <c r="F1396" s="612"/>
      <c r="G1396" s="612"/>
      <c r="H1396" s="354">
        <v>0</v>
      </c>
      <c r="I1396" s="354">
        <v>1020</v>
      </c>
      <c r="J1396" s="702">
        <v>1020</v>
      </c>
      <c r="K1396" s="612"/>
      <c r="L1396" s="354">
        <v>0</v>
      </c>
      <c r="M1396" s="355">
        <v>0</v>
      </c>
    </row>
    <row r="1397" spans="1:13" x14ac:dyDescent="0.2">
      <c r="A1397" s="703" t="s">
        <v>2361</v>
      </c>
      <c r="B1397" s="612"/>
      <c r="C1397" s="612"/>
      <c r="D1397" s="612"/>
      <c r="E1397" s="612"/>
      <c r="F1397" s="612"/>
      <c r="G1397" s="612"/>
      <c r="H1397" s="612"/>
      <c r="I1397" s="612"/>
      <c r="J1397" s="612"/>
      <c r="K1397" s="612"/>
      <c r="L1397" s="612"/>
      <c r="M1397" s="667"/>
    </row>
    <row r="1398" spans="1:13" x14ac:dyDescent="0.2">
      <c r="A1398" s="344">
        <v>700</v>
      </c>
      <c r="B1398" s="345">
        <v>43585</v>
      </c>
      <c r="C1398" s="346" t="s">
        <v>1552</v>
      </c>
      <c r="D1398" s="347" t="s">
        <v>2182</v>
      </c>
      <c r="E1398" s="704">
        <v>1800</v>
      </c>
      <c r="F1398" s="612"/>
      <c r="G1398" s="612"/>
      <c r="H1398" s="348">
        <v>0</v>
      </c>
      <c r="I1398" s="348">
        <v>1800</v>
      </c>
      <c r="J1398" s="704">
        <v>1800</v>
      </c>
      <c r="K1398" s="612"/>
      <c r="L1398" s="348">
        <v>0</v>
      </c>
      <c r="M1398" s="349">
        <v>0</v>
      </c>
    </row>
    <row r="1399" spans="1:13" x14ac:dyDescent="0.2">
      <c r="A1399" s="700" t="s">
        <v>2362</v>
      </c>
      <c r="B1399" s="612"/>
      <c r="C1399" s="612"/>
      <c r="D1399" s="612"/>
      <c r="E1399" s="612"/>
      <c r="F1399" s="612"/>
      <c r="G1399" s="612"/>
      <c r="H1399" s="612"/>
      <c r="I1399" s="612"/>
      <c r="J1399" s="612"/>
      <c r="K1399" s="612"/>
      <c r="L1399" s="612"/>
      <c r="M1399" s="667"/>
    </row>
    <row r="1400" spans="1:13" x14ac:dyDescent="0.2">
      <c r="A1400" s="350">
        <v>701</v>
      </c>
      <c r="B1400" s="351">
        <v>43585</v>
      </c>
      <c r="C1400" s="352" t="s">
        <v>1552</v>
      </c>
      <c r="D1400" s="353" t="s">
        <v>1932</v>
      </c>
      <c r="E1400" s="702">
        <v>390</v>
      </c>
      <c r="F1400" s="612"/>
      <c r="G1400" s="612"/>
      <c r="H1400" s="354">
        <v>0</v>
      </c>
      <c r="I1400" s="354">
        <v>390</v>
      </c>
      <c r="J1400" s="702">
        <v>390</v>
      </c>
      <c r="K1400" s="612"/>
      <c r="L1400" s="354">
        <v>0</v>
      </c>
      <c r="M1400" s="355">
        <v>0</v>
      </c>
    </row>
    <row r="1401" spans="1:13" x14ac:dyDescent="0.2">
      <c r="A1401" s="703" t="s">
        <v>2363</v>
      </c>
      <c r="B1401" s="612"/>
      <c r="C1401" s="612"/>
      <c r="D1401" s="612"/>
      <c r="E1401" s="612"/>
      <c r="F1401" s="612"/>
      <c r="G1401" s="612"/>
      <c r="H1401" s="612"/>
      <c r="I1401" s="612"/>
      <c r="J1401" s="612"/>
      <c r="K1401" s="612"/>
      <c r="L1401" s="612"/>
      <c r="M1401" s="667"/>
    </row>
    <row r="1402" spans="1:13" x14ac:dyDescent="0.2">
      <c r="A1402" s="344">
        <v>702</v>
      </c>
      <c r="B1402" s="345">
        <v>43585</v>
      </c>
      <c r="C1402" s="346" t="s">
        <v>1714</v>
      </c>
      <c r="D1402" s="347" t="s">
        <v>1782</v>
      </c>
      <c r="E1402" s="704">
        <v>324.5</v>
      </c>
      <c r="F1402" s="612"/>
      <c r="G1402" s="612"/>
      <c r="H1402" s="348">
        <v>0</v>
      </c>
      <c r="I1402" s="348">
        <v>324.5</v>
      </c>
      <c r="J1402" s="704">
        <v>324.5</v>
      </c>
      <c r="K1402" s="612"/>
      <c r="L1402" s="348">
        <v>0</v>
      </c>
      <c r="M1402" s="349">
        <v>0</v>
      </c>
    </row>
    <row r="1403" spans="1:13" x14ac:dyDescent="0.2">
      <c r="A1403" s="700" t="s">
        <v>2364</v>
      </c>
      <c r="B1403" s="612"/>
      <c r="C1403" s="612"/>
      <c r="D1403" s="612"/>
      <c r="E1403" s="612"/>
      <c r="F1403" s="612"/>
      <c r="G1403" s="612"/>
      <c r="H1403" s="612"/>
      <c r="I1403" s="612"/>
      <c r="J1403" s="612"/>
      <c r="K1403" s="612"/>
      <c r="L1403" s="612"/>
      <c r="M1403" s="667"/>
    </row>
    <row r="1404" spans="1:13" x14ac:dyDescent="0.2">
      <c r="A1404" s="350">
        <v>703</v>
      </c>
      <c r="B1404" s="351">
        <v>43585</v>
      </c>
      <c r="C1404" s="352" t="s">
        <v>1714</v>
      </c>
      <c r="D1404" s="353" t="s">
        <v>1719</v>
      </c>
      <c r="E1404" s="702">
        <v>2610</v>
      </c>
      <c r="F1404" s="612"/>
      <c r="G1404" s="612"/>
      <c r="H1404" s="354">
        <v>0</v>
      </c>
      <c r="I1404" s="354">
        <v>2610</v>
      </c>
      <c r="J1404" s="702">
        <v>2610</v>
      </c>
      <c r="K1404" s="612"/>
      <c r="L1404" s="354">
        <v>0</v>
      </c>
      <c r="M1404" s="355">
        <v>0</v>
      </c>
    </row>
    <row r="1405" spans="1:13" x14ac:dyDescent="0.2">
      <c r="A1405" s="703" t="s">
        <v>2365</v>
      </c>
      <c r="B1405" s="612"/>
      <c r="C1405" s="612"/>
      <c r="D1405" s="612"/>
      <c r="E1405" s="612"/>
      <c r="F1405" s="612"/>
      <c r="G1405" s="612"/>
      <c r="H1405" s="612"/>
      <c r="I1405" s="612"/>
      <c r="J1405" s="612"/>
      <c r="K1405" s="612"/>
      <c r="L1405" s="612"/>
      <c r="M1405" s="667"/>
    </row>
    <row r="1406" spans="1:13" x14ac:dyDescent="0.2">
      <c r="A1406" s="344">
        <v>704</v>
      </c>
      <c r="B1406" s="345">
        <v>43585</v>
      </c>
      <c r="C1406" s="346" t="s">
        <v>1714</v>
      </c>
      <c r="D1406" s="347" t="s">
        <v>1719</v>
      </c>
      <c r="E1406" s="704">
        <v>1450</v>
      </c>
      <c r="F1406" s="612"/>
      <c r="G1406" s="612"/>
      <c r="H1406" s="348">
        <v>0</v>
      </c>
      <c r="I1406" s="348">
        <v>1450</v>
      </c>
      <c r="J1406" s="704">
        <v>1450</v>
      </c>
      <c r="K1406" s="612"/>
      <c r="L1406" s="348">
        <v>0</v>
      </c>
      <c r="M1406" s="349">
        <v>0</v>
      </c>
    </row>
    <row r="1407" spans="1:13" x14ac:dyDescent="0.2">
      <c r="A1407" s="700" t="s">
        <v>2366</v>
      </c>
      <c r="B1407" s="612"/>
      <c r="C1407" s="612"/>
      <c r="D1407" s="612"/>
      <c r="E1407" s="612"/>
      <c r="F1407" s="612"/>
      <c r="G1407" s="612"/>
      <c r="H1407" s="612"/>
      <c r="I1407" s="612"/>
      <c r="J1407" s="612"/>
      <c r="K1407" s="612"/>
      <c r="L1407" s="612"/>
      <c r="M1407" s="667"/>
    </row>
    <row r="1408" spans="1:13" x14ac:dyDescent="0.2">
      <c r="A1408" s="350">
        <v>705</v>
      </c>
      <c r="B1408" s="351">
        <v>43585</v>
      </c>
      <c r="C1408" s="352" t="s">
        <v>1714</v>
      </c>
      <c r="D1408" s="353" t="s">
        <v>1782</v>
      </c>
      <c r="E1408" s="702">
        <v>0</v>
      </c>
      <c r="F1408" s="612"/>
      <c r="G1408" s="612"/>
      <c r="H1408" s="354">
        <v>973.5</v>
      </c>
      <c r="I1408" s="354">
        <v>0</v>
      </c>
      <c r="J1408" s="702">
        <v>0</v>
      </c>
      <c r="K1408" s="612"/>
      <c r="L1408" s="354">
        <v>0</v>
      </c>
      <c r="M1408" s="355">
        <v>0</v>
      </c>
    </row>
    <row r="1409" spans="1:13" x14ac:dyDescent="0.2">
      <c r="A1409" s="703" t="s">
        <v>2367</v>
      </c>
      <c r="B1409" s="612"/>
      <c r="C1409" s="612"/>
      <c r="D1409" s="612"/>
      <c r="E1409" s="612"/>
      <c r="F1409" s="612"/>
      <c r="G1409" s="612"/>
      <c r="H1409" s="612"/>
      <c r="I1409" s="612"/>
      <c r="J1409" s="612"/>
      <c r="K1409" s="612"/>
      <c r="L1409" s="612"/>
      <c r="M1409" s="667"/>
    </row>
    <row r="1410" spans="1:13" x14ac:dyDescent="0.2">
      <c r="A1410" s="344">
        <v>706</v>
      </c>
      <c r="B1410" s="345">
        <v>43585</v>
      </c>
      <c r="C1410" s="346" t="s">
        <v>1714</v>
      </c>
      <c r="D1410" s="347" t="s">
        <v>1719</v>
      </c>
      <c r="E1410" s="704">
        <v>3190</v>
      </c>
      <c r="F1410" s="612"/>
      <c r="G1410" s="612"/>
      <c r="H1410" s="348">
        <v>0</v>
      </c>
      <c r="I1410" s="348">
        <v>3190</v>
      </c>
      <c r="J1410" s="704">
        <v>3190</v>
      </c>
      <c r="K1410" s="612"/>
      <c r="L1410" s="348">
        <v>0</v>
      </c>
      <c r="M1410" s="349">
        <v>0</v>
      </c>
    </row>
    <row r="1411" spans="1:13" x14ac:dyDescent="0.2">
      <c r="A1411" s="700" t="s">
        <v>2368</v>
      </c>
      <c r="B1411" s="612"/>
      <c r="C1411" s="612"/>
      <c r="D1411" s="612"/>
      <c r="E1411" s="612"/>
      <c r="F1411" s="612"/>
      <c r="G1411" s="612"/>
      <c r="H1411" s="612"/>
      <c r="I1411" s="612"/>
      <c r="J1411" s="612"/>
      <c r="K1411" s="612"/>
      <c r="L1411" s="612"/>
      <c r="M1411" s="667"/>
    </row>
    <row r="1412" spans="1:13" x14ac:dyDescent="0.2">
      <c r="A1412" s="350">
        <v>707</v>
      </c>
      <c r="B1412" s="351">
        <v>43585</v>
      </c>
      <c r="C1412" s="352" t="s">
        <v>1714</v>
      </c>
      <c r="D1412" s="353" t="s">
        <v>1782</v>
      </c>
      <c r="E1412" s="702">
        <v>0</v>
      </c>
      <c r="F1412" s="612"/>
      <c r="G1412" s="612"/>
      <c r="H1412" s="354">
        <v>129.80000000000001</v>
      </c>
      <c r="I1412" s="354">
        <v>0</v>
      </c>
      <c r="J1412" s="702">
        <v>0</v>
      </c>
      <c r="K1412" s="612"/>
      <c r="L1412" s="354">
        <v>0</v>
      </c>
      <c r="M1412" s="355">
        <v>0</v>
      </c>
    </row>
    <row r="1413" spans="1:13" x14ac:dyDescent="0.2">
      <c r="A1413" s="703" t="s">
        <v>2369</v>
      </c>
      <c r="B1413" s="612"/>
      <c r="C1413" s="612"/>
      <c r="D1413" s="612"/>
      <c r="E1413" s="612"/>
      <c r="F1413" s="612"/>
      <c r="G1413" s="612"/>
      <c r="H1413" s="612"/>
      <c r="I1413" s="612"/>
      <c r="J1413" s="612"/>
      <c r="K1413" s="612"/>
      <c r="L1413" s="612"/>
      <c r="M1413" s="667"/>
    </row>
    <row r="1414" spans="1:13" x14ac:dyDescent="0.2">
      <c r="A1414" s="344">
        <v>708</v>
      </c>
      <c r="B1414" s="345">
        <v>43585</v>
      </c>
      <c r="C1414" s="346" t="s">
        <v>1539</v>
      </c>
      <c r="D1414" s="347" t="s">
        <v>2043</v>
      </c>
      <c r="E1414" s="704">
        <v>27829.439999999999</v>
      </c>
      <c r="F1414" s="612"/>
      <c r="G1414" s="612"/>
      <c r="H1414" s="348">
        <v>4322.54</v>
      </c>
      <c r="I1414" s="348">
        <v>27829.439999999999</v>
      </c>
      <c r="J1414" s="704">
        <v>27829.439999999999</v>
      </c>
      <c r="K1414" s="612"/>
      <c r="L1414" s="348">
        <v>0</v>
      </c>
      <c r="M1414" s="349">
        <v>0</v>
      </c>
    </row>
    <row r="1415" spans="1:13" x14ac:dyDescent="0.2">
      <c r="A1415" s="700" t="s">
        <v>2370</v>
      </c>
      <c r="B1415" s="612"/>
      <c r="C1415" s="612"/>
      <c r="D1415" s="612"/>
      <c r="E1415" s="612"/>
      <c r="F1415" s="612"/>
      <c r="G1415" s="612"/>
      <c r="H1415" s="612"/>
      <c r="I1415" s="612"/>
      <c r="J1415" s="612"/>
      <c r="K1415" s="612"/>
      <c r="L1415" s="612"/>
      <c r="M1415" s="667"/>
    </row>
    <row r="1416" spans="1:13" x14ac:dyDescent="0.2">
      <c r="A1416" s="350">
        <v>709</v>
      </c>
      <c r="B1416" s="351">
        <v>43585</v>
      </c>
      <c r="C1416" s="352" t="s">
        <v>1539</v>
      </c>
      <c r="D1416" s="353" t="s">
        <v>1546</v>
      </c>
      <c r="E1416" s="702">
        <v>541.44000000000005</v>
      </c>
      <c r="F1416" s="612"/>
      <c r="G1416" s="612"/>
      <c r="H1416" s="354">
        <v>0</v>
      </c>
      <c r="I1416" s="354">
        <v>541.44000000000005</v>
      </c>
      <c r="J1416" s="702">
        <v>541.44000000000005</v>
      </c>
      <c r="K1416" s="612"/>
      <c r="L1416" s="354">
        <v>0</v>
      </c>
      <c r="M1416" s="355">
        <v>0</v>
      </c>
    </row>
    <row r="1417" spans="1:13" x14ac:dyDescent="0.2">
      <c r="A1417" s="703" t="s">
        <v>2371</v>
      </c>
      <c r="B1417" s="612"/>
      <c r="C1417" s="612"/>
      <c r="D1417" s="612"/>
      <c r="E1417" s="612"/>
      <c r="F1417" s="612"/>
      <c r="G1417" s="612"/>
      <c r="H1417" s="612"/>
      <c r="I1417" s="612"/>
      <c r="J1417" s="612"/>
      <c r="K1417" s="612"/>
      <c r="L1417" s="612"/>
      <c r="M1417" s="667"/>
    </row>
    <row r="1418" spans="1:13" x14ac:dyDescent="0.2">
      <c r="A1418" s="344">
        <v>710</v>
      </c>
      <c r="B1418" s="345">
        <v>43585</v>
      </c>
      <c r="C1418" s="346" t="s">
        <v>1539</v>
      </c>
      <c r="D1418" s="347" t="s">
        <v>1692</v>
      </c>
      <c r="E1418" s="704">
        <v>4227</v>
      </c>
      <c r="F1418" s="612"/>
      <c r="G1418" s="612"/>
      <c r="H1418" s="348">
        <v>0</v>
      </c>
      <c r="I1418" s="348">
        <v>4227</v>
      </c>
      <c r="J1418" s="704">
        <v>4227</v>
      </c>
      <c r="K1418" s="612"/>
      <c r="L1418" s="348">
        <v>0</v>
      </c>
      <c r="M1418" s="349">
        <v>0</v>
      </c>
    </row>
    <row r="1419" spans="1:13" x14ac:dyDescent="0.2">
      <c r="A1419" s="700" t="s">
        <v>2372</v>
      </c>
      <c r="B1419" s="612"/>
      <c r="C1419" s="612"/>
      <c r="D1419" s="612"/>
      <c r="E1419" s="612"/>
      <c r="F1419" s="612"/>
      <c r="G1419" s="612"/>
      <c r="H1419" s="612"/>
      <c r="I1419" s="612"/>
      <c r="J1419" s="612"/>
      <c r="K1419" s="612"/>
      <c r="L1419" s="612"/>
      <c r="M1419" s="667"/>
    </row>
    <row r="1420" spans="1:13" x14ac:dyDescent="0.2">
      <c r="A1420" s="350">
        <v>711</v>
      </c>
      <c r="B1420" s="351">
        <v>43585</v>
      </c>
      <c r="C1420" s="352" t="s">
        <v>1539</v>
      </c>
      <c r="D1420" s="353" t="s">
        <v>1989</v>
      </c>
      <c r="E1420" s="702">
        <v>194.4</v>
      </c>
      <c r="F1420" s="612"/>
      <c r="G1420" s="612"/>
      <c r="H1420" s="354">
        <v>0</v>
      </c>
      <c r="I1420" s="354">
        <v>194.4</v>
      </c>
      <c r="J1420" s="702">
        <v>194.4</v>
      </c>
      <c r="K1420" s="612"/>
      <c r="L1420" s="354">
        <v>0</v>
      </c>
      <c r="M1420" s="355">
        <v>0</v>
      </c>
    </row>
    <row r="1421" spans="1:13" x14ac:dyDescent="0.2">
      <c r="A1421" s="703" t="s">
        <v>2373</v>
      </c>
      <c r="B1421" s="612"/>
      <c r="C1421" s="612"/>
      <c r="D1421" s="612"/>
      <c r="E1421" s="612"/>
      <c r="F1421" s="612"/>
      <c r="G1421" s="612"/>
      <c r="H1421" s="612"/>
      <c r="I1421" s="612"/>
      <c r="J1421" s="612"/>
      <c r="K1421" s="612"/>
      <c r="L1421" s="612"/>
      <c r="M1421" s="667"/>
    </row>
    <row r="1422" spans="1:13" x14ac:dyDescent="0.2">
      <c r="A1422" s="344">
        <v>712</v>
      </c>
      <c r="B1422" s="345">
        <v>43585</v>
      </c>
      <c r="C1422" s="346" t="s">
        <v>1539</v>
      </c>
      <c r="D1422" s="347" t="s">
        <v>1693</v>
      </c>
      <c r="E1422" s="704">
        <v>608.4</v>
      </c>
      <c r="F1422" s="612"/>
      <c r="G1422" s="612"/>
      <c r="H1422" s="348">
        <v>0</v>
      </c>
      <c r="I1422" s="348">
        <v>608.4</v>
      </c>
      <c r="J1422" s="704">
        <v>608.4</v>
      </c>
      <c r="K1422" s="612"/>
      <c r="L1422" s="348">
        <v>0</v>
      </c>
      <c r="M1422" s="349">
        <v>0</v>
      </c>
    </row>
    <row r="1423" spans="1:13" x14ac:dyDescent="0.2">
      <c r="A1423" s="700" t="s">
        <v>2374</v>
      </c>
      <c r="B1423" s="612"/>
      <c r="C1423" s="612"/>
      <c r="D1423" s="612"/>
      <c r="E1423" s="612"/>
      <c r="F1423" s="612"/>
      <c r="G1423" s="612"/>
      <c r="H1423" s="612"/>
      <c r="I1423" s="612"/>
      <c r="J1423" s="612"/>
      <c r="K1423" s="612"/>
      <c r="L1423" s="612"/>
      <c r="M1423" s="667"/>
    </row>
    <row r="1424" spans="1:13" x14ac:dyDescent="0.2">
      <c r="A1424" s="350">
        <v>713</v>
      </c>
      <c r="B1424" s="351">
        <v>43585</v>
      </c>
      <c r="C1424" s="352" t="s">
        <v>1539</v>
      </c>
      <c r="D1424" s="353" t="s">
        <v>1540</v>
      </c>
      <c r="E1424" s="702">
        <v>465</v>
      </c>
      <c r="F1424" s="612"/>
      <c r="G1424" s="612"/>
      <c r="H1424" s="354">
        <v>0</v>
      </c>
      <c r="I1424" s="354">
        <v>465</v>
      </c>
      <c r="J1424" s="702">
        <v>465</v>
      </c>
      <c r="K1424" s="612"/>
      <c r="L1424" s="354">
        <v>0</v>
      </c>
      <c r="M1424" s="355">
        <v>0</v>
      </c>
    </row>
    <row r="1425" spans="1:13" x14ac:dyDescent="0.2">
      <c r="A1425" s="703" t="s">
        <v>2375</v>
      </c>
      <c r="B1425" s="612"/>
      <c r="C1425" s="612"/>
      <c r="D1425" s="612"/>
      <c r="E1425" s="612"/>
      <c r="F1425" s="612"/>
      <c r="G1425" s="612"/>
      <c r="H1425" s="612"/>
      <c r="I1425" s="612"/>
      <c r="J1425" s="612"/>
      <c r="K1425" s="612"/>
      <c r="L1425" s="612"/>
      <c r="M1425" s="667"/>
    </row>
    <row r="1426" spans="1:13" x14ac:dyDescent="0.2">
      <c r="A1426" s="344">
        <v>714</v>
      </c>
      <c r="B1426" s="345">
        <v>43585</v>
      </c>
      <c r="C1426" s="346" t="s">
        <v>1539</v>
      </c>
      <c r="D1426" s="347" t="s">
        <v>1995</v>
      </c>
      <c r="E1426" s="704">
        <v>7973.32</v>
      </c>
      <c r="F1426" s="612"/>
      <c r="G1426" s="612"/>
      <c r="H1426" s="348">
        <v>0</v>
      </c>
      <c r="I1426" s="348">
        <v>7973.32</v>
      </c>
      <c r="J1426" s="704">
        <v>7973.32</v>
      </c>
      <c r="K1426" s="612"/>
      <c r="L1426" s="348">
        <v>0</v>
      </c>
      <c r="M1426" s="349">
        <v>0</v>
      </c>
    </row>
    <row r="1427" spans="1:13" x14ac:dyDescent="0.2">
      <c r="A1427" s="700" t="s">
        <v>2376</v>
      </c>
      <c r="B1427" s="612"/>
      <c r="C1427" s="612"/>
      <c r="D1427" s="612"/>
      <c r="E1427" s="612"/>
      <c r="F1427" s="612"/>
      <c r="G1427" s="612"/>
      <c r="H1427" s="612"/>
      <c r="I1427" s="612"/>
      <c r="J1427" s="612"/>
      <c r="K1427" s="612"/>
      <c r="L1427" s="612"/>
      <c r="M1427" s="667"/>
    </row>
    <row r="1428" spans="1:13" x14ac:dyDescent="0.2">
      <c r="A1428" s="350">
        <v>715</v>
      </c>
      <c r="B1428" s="351">
        <v>43585</v>
      </c>
      <c r="C1428" s="352" t="s">
        <v>1539</v>
      </c>
      <c r="D1428" s="353" t="s">
        <v>1543</v>
      </c>
      <c r="E1428" s="702">
        <v>249.27</v>
      </c>
      <c r="F1428" s="612"/>
      <c r="G1428" s="612"/>
      <c r="H1428" s="354">
        <v>0</v>
      </c>
      <c r="I1428" s="354">
        <v>249.27</v>
      </c>
      <c r="J1428" s="702">
        <v>249.27</v>
      </c>
      <c r="K1428" s="612"/>
      <c r="L1428" s="354">
        <v>0</v>
      </c>
      <c r="M1428" s="355">
        <v>0</v>
      </c>
    </row>
    <row r="1429" spans="1:13" x14ac:dyDescent="0.2">
      <c r="A1429" s="703" t="s">
        <v>2377</v>
      </c>
      <c r="B1429" s="612"/>
      <c r="C1429" s="612"/>
      <c r="D1429" s="612"/>
      <c r="E1429" s="612"/>
      <c r="F1429" s="612"/>
      <c r="G1429" s="612"/>
      <c r="H1429" s="612"/>
      <c r="I1429" s="612"/>
      <c r="J1429" s="612"/>
      <c r="K1429" s="612"/>
      <c r="L1429" s="612"/>
      <c r="M1429" s="667"/>
    </row>
    <row r="1430" spans="1:13" x14ac:dyDescent="0.2">
      <c r="A1430" s="344">
        <v>716</v>
      </c>
      <c r="B1430" s="345">
        <v>43585</v>
      </c>
      <c r="C1430" s="346" t="s">
        <v>1539</v>
      </c>
      <c r="D1430" s="347" t="s">
        <v>1790</v>
      </c>
      <c r="E1430" s="704">
        <v>24453.360000000001</v>
      </c>
      <c r="F1430" s="612"/>
      <c r="G1430" s="612"/>
      <c r="H1430" s="348">
        <v>0</v>
      </c>
      <c r="I1430" s="348">
        <v>24453.360000000001</v>
      </c>
      <c r="J1430" s="704">
        <v>24453.360000000001</v>
      </c>
      <c r="K1430" s="612"/>
      <c r="L1430" s="348">
        <v>0</v>
      </c>
      <c r="M1430" s="349">
        <v>0</v>
      </c>
    </row>
    <row r="1431" spans="1:13" x14ac:dyDescent="0.2">
      <c r="A1431" s="700" t="s">
        <v>2378</v>
      </c>
      <c r="B1431" s="612"/>
      <c r="C1431" s="612"/>
      <c r="D1431" s="612"/>
      <c r="E1431" s="612"/>
      <c r="F1431" s="612"/>
      <c r="G1431" s="612"/>
      <c r="H1431" s="612"/>
      <c r="I1431" s="612"/>
      <c r="J1431" s="612"/>
      <c r="K1431" s="612"/>
      <c r="L1431" s="612"/>
      <c r="M1431" s="667"/>
    </row>
    <row r="1432" spans="1:13" x14ac:dyDescent="0.2">
      <c r="A1432" s="350">
        <v>717</v>
      </c>
      <c r="B1432" s="351">
        <v>43585</v>
      </c>
      <c r="C1432" s="352" t="s">
        <v>1539</v>
      </c>
      <c r="D1432" s="353" t="s">
        <v>1792</v>
      </c>
      <c r="E1432" s="702">
        <v>7303.52</v>
      </c>
      <c r="F1432" s="612"/>
      <c r="G1432" s="612"/>
      <c r="H1432" s="354">
        <v>0.01</v>
      </c>
      <c r="I1432" s="354">
        <v>7303.52</v>
      </c>
      <c r="J1432" s="702">
        <v>7303.52</v>
      </c>
      <c r="K1432" s="612"/>
      <c r="L1432" s="354">
        <v>0</v>
      </c>
      <c r="M1432" s="355">
        <v>0</v>
      </c>
    </row>
    <row r="1433" spans="1:13" x14ac:dyDescent="0.2">
      <c r="A1433" s="703" t="s">
        <v>2379</v>
      </c>
      <c r="B1433" s="612"/>
      <c r="C1433" s="612"/>
      <c r="D1433" s="612"/>
      <c r="E1433" s="612"/>
      <c r="F1433" s="612"/>
      <c r="G1433" s="612"/>
      <c r="H1433" s="612"/>
      <c r="I1433" s="612"/>
      <c r="J1433" s="612"/>
      <c r="K1433" s="612"/>
      <c r="L1433" s="612"/>
      <c r="M1433" s="667"/>
    </row>
    <row r="1434" spans="1:13" x14ac:dyDescent="0.2">
      <c r="A1434" s="344">
        <v>718</v>
      </c>
      <c r="B1434" s="345">
        <v>43585</v>
      </c>
      <c r="C1434" s="346" t="s">
        <v>1539</v>
      </c>
      <c r="D1434" s="347" t="s">
        <v>1693</v>
      </c>
      <c r="E1434" s="704">
        <v>9600</v>
      </c>
      <c r="F1434" s="612"/>
      <c r="G1434" s="612"/>
      <c r="H1434" s="348">
        <v>0</v>
      </c>
      <c r="I1434" s="348">
        <v>9600</v>
      </c>
      <c r="J1434" s="704">
        <v>9600</v>
      </c>
      <c r="K1434" s="612"/>
      <c r="L1434" s="348">
        <v>0</v>
      </c>
      <c r="M1434" s="349">
        <v>0</v>
      </c>
    </row>
    <row r="1435" spans="1:13" x14ac:dyDescent="0.2">
      <c r="A1435" s="700" t="s">
        <v>2380</v>
      </c>
      <c r="B1435" s="612"/>
      <c r="C1435" s="612"/>
      <c r="D1435" s="612"/>
      <c r="E1435" s="612"/>
      <c r="F1435" s="612"/>
      <c r="G1435" s="612"/>
      <c r="H1435" s="612"/>
      <c r="I1435" s="612"/>
      <c r="J1435" s="612"/>
      <c r="K1435" s="612"/>
      <c r="L1435" s="612"/>
      <c r="M1435" s="667"/>
    </row>
    <row r="1436" spans="1:13" x14ac:dyDescent="0.2">
      <c r="A1436" s="350">
        <v>719</v>
      </c>
      <c r="B1436" s="351">
        <v>43585</v>
      </c>
      <c r="C1436" s="352" t="s">
        <v>1539</v>
      </c>
      <c r="D1436" s="353" t="s">
        <v>1540</v>
      </c>
      <c r="E1436" s="702">
        <v>785.25</v>
      </c>
      <c r="F1436" s="612"/>
      <c r="G1436" s="612"/>
      <c r="H1436" s="354">
        <v>0</v>
      </c>
      <c r="I1436" s="354">
        <v>785.25</v>
      </c>
      <c r="J1436" s="702">
        <v>785.25</v>
      </c>
      <c r="K1436" s="612"/>
      <c r="L1436" s="354">
        <v>0</v>
      </c>
      <c r="M1436" s="355">
        <v>0</v>
      </c>
    </row>
    <row r="1437" spans="1:13" x14ac:dyDescent="0.2">
      <c r="A1437" s="703" t="s">
        <v>2381</v>
      </c>
      <c r="B1437" s="612"/>
      <c r="C1437" s="612"/>
      <c r="D1437" s="612"/>
      <c r="E1437" s="612"/>
      <c r="F1437" s="612"/>
      <c r="G1437" s="612"/>
      <c r="H1437" s="612"/>
      <c r="I1437" s="612"/>
      <c r="J1437" s="612"/>
      <c r="K1437" s="612"/>
      <c r="L1437" s="612"/>
      <c r="M1437" s="667"/>
    </row>
    <row r="1438" spans="1:13" x14ac:dyDescent="0.2">
      <c r="A1438" s="344">
        <v>720</v>
      </c>
      <c r="B1438" s="345">
        <v>43585</v>
      </c>
      <c r="C1438" s="346" t="s">
        <v>1539</v>
      </c>
      <c r="D1438" s="347" t="s">
        <v>1544</v>
      </c>
      <c r="E1438" s="704">
        <v>3120</v>
      </c>
      <c r="F1438" s="612"/>
      <c r="G1438" s="612"/>
      <c r="H1438" s="348">
        <v>0</v>
      </c>
      <c r="I1438" s="348">
        <v>3120</v>
      </c>
      <c r="J1438" s="704">
        <v>3120</v>
      </c>
      <c r="K1438" s="612"/>
      <c r="L1438" s="348">
        <v>0</v>
      </c>
      <c r="M1438" s="349">
        <v>0</v>
      </c>
    </row>
    <row r="1439" spans="1:13" x14ac:dyDescent="0.2">
      <c r="A1439" s="700" t="s">
        <v>2382</v>
      </c>
      <c r="B1439" s="612"/>
      <c r="C1439" s="612"/>
      <c r="D1439" s="612"/>
      <c r="E1439" s="612"/>
      <c r="F1439" s="612"/>
      <c r="G1439" s="612"/>
      <c r="H1439" s="612"/>
      <c r="I1439" s="612"/>
      <c r="J1439" s="612"/>
      <c r="K1439" s="612"/>
      <c r="L1439" s="612"/>
      <c r="M1439" s="667"/>
    </row>
    <row r="1440" spans="1:13" x14ac:dyDescent="0.2">
      <c r="A1440" s="350">
        <v>721</v>
      </c>
      <c r="B1440" s="351">
        <v>43585</v>
      </c>
      <c r="C1440" s="352" t="s">
        <v>1539</v>
      </c>
      <c r="D1440" s="353" t="s">
        <v>1792</v>
      </c>
      <c r="E1440" s="702">
        <v>56.25</v>
      </c>
      <c r="F1440" s="612"/>
      <c r="G1440" s="612"/>
      <c r="H1440" s="354">
        <v>0</v>
      </c>
      <c r="I1440" s="354">
        <v>56.25</v>
      </c>
      <c r="J1440" s="702">
        <v>56.25</v>
      </c>
      <c r="K1440" s="612"/>
      <c r="L1440" s="354">
        <v>0</v>
      </c>
      <c r="M1440" s="355">
        <v>0</v>
      </c>
    </row>
    <row r="1441" spans="1:13" x14ac:dyDescent="0.2">
      <c r="A1441" s="703" t="s">
        <v>2383</v>
      </c>
      <c r="B1441" s="612"/>
      <c r="C1441" s="612"/>
      <c r="D1441" s="612"/>
      <c r="E1441" s="612"/>
      <c r="F1441" s="612"/>
      <c r="G1441" s="612"/>
      <c r="H1441" s="612"/>
      <c r="I1441" s="612"/>
      <c r="J1441" s="612"/>
      <c r="K1441" s="612"/>
      <c r="L1441" s="612"/>
      <c r="M1441" s="667"/>
    </row>
    <row r="1442" spans="1:13" x14ac:dyDescent="0.2">
      <c r="A1442" s="344">
        <v>722</v>
      </c>
      <c r="B1442" s="345">
        <v>43585</v>
      </c>
      <c r="C1442" s="346" t="s">
        <v>1539</v>
      </c>
      <c r="D1442" s="347" t="s">
        <v>1548</v>
      </c>
      <c r="E1442" s="704">
        <v>4140</v>
      </c>
      <c r="F1442" s="612"/>
      <c r="G1442" s="612"/>
      <c r="H1442" s="348">
        <v>0</v>
      </c>
      <c r="I1442" s="348">
        <v>4140</v>
      </c>
      <c r="J1442" s="704">
        <v>4140</v>
      </c>
      <c r="K1442" s="612"/>
      <c r="L1442" s="348">
        <v>0</v>
      </c>
      <c r="M1442" s="349">
        <v>0</v>
      </c>
    </row>
    <row r="1443" spans="1:13" x14ac:dyDescent="0.2">
      <c r="A1443" s="700" t="s">
        <v>2384</v>
      </c>
      <c r="B1443" s="612"/>
      <c r="C1443" s="612"/>
      <c r="D1443" s="612"/>
      <c r="E1443" s="612"/>
      <c r="F1443" s="612"/>
      <c r="G1443" s="612"/>
      <c r="H1443" s="612"/>
      <c r="I1443" s="612"/>
      <c r="J1443" s="612"/>
      <c r="K1443" s="612"/>
      <c r="L1443" s="612"/>
      <c r="M1443" s="667"/>
    </row>
    <row r="1444" spans="1:13" x14ac:dyDescent="0.2">
      <c r="A1444" s="350">
        <v>723</v>
      </c>
      <c r="B1444" s="351">
        <v>43585</v>
      </c>
      <c r="C1444" s="352" t="s">
        <v>1549</v>
      </c>
      <c r="D1444" s="353" t="s">
        <v>2043</v>
      </c>
      <c r="E1444" s="702">
        <v>11630.05</v>
      </c>
      <c r="F1444" s="612"/>
      <c r="G1444" s="612"/>
      <c r="H1444" s="354">
        <v>0</v>
      </c>
      <c r="I1444" s="354">
        <v>11630.05</v>
      </c>
      <c r="J1444" s="702">
        <v>11630.05</v>
      </c>
      <c r="K1444" s="612"/>
      <c r="L1444" s="354">
        <v>0</v>
      </c>
      <c r="M1444" s="355">
        <v>0</v>
      </c>
    </row>
    <row r="1445" spans="1:13" x14ac:dyDescent="0.2">
      <c r="A1445" s="703" t="s">
        <v>2385</v>
      </c>
      <c r="B1445" s="612"/>
      <c r="C1445" s="612"/>
      <c r="D1445" s="612"/>
      <c r="E1445" s="612"/>
      <c r="F1445" s="612"/>
      <c r="G1445" s="612"/>
      <c r="H1445" s="612"/>
      <c r="I1445" s="612"/>
      <c r="J1445" s="612"/>
      <c r="K1445" s="612"/>
      <c r="L1445" s="612"/>
      <c r="M1445" s="667"/>
    </row>
    <row r="1446" spans="1:13" x14ac:dyDescent="0.2">
      <c r="A1446" s="344">
        <v>724</v>
      </c>
      <c r="B1446" s="345">
        <v>43585</v>
      </c>
      <c r="C1446" s="346" t="s">
        <v>1955</v>
      </c>
      <c r="D1446" s="347" t="s">
        <v>2328</v>
      </c>
      <c r="E1446" s="704">
        <v>789.95</v>
      </c>
      <c r="F1446" s="612"/>
      <c r="G1446" s="612"/>
      <c r="H1446" s="348">
        <v>0</v>
      </c>
      <c r="I1446" s="348">
        <v>789.95</v>
      </c>
      <c r="J1446" s="704">
        <v>789.95</v>
      </c>
      <c r="K1446" s="612"/>
      <c r="L1446" s="348">
        <v>0</v>
      </c>
      <c r="M1446" s="349">
        <v>0</v>
      </c>
    </row>
    <row r="1447" spans="1:13" x14ac:dyDescent="0.2">
      <c r="A1447" s="700" t="s">
        <v>2386</v>
      </c>
      <c r="B1447" s="612"/>
      <c r="C1447" s="612"/>
      <c r="D1447" s="612"/>
      <c r="E1447" s="612"/>
      <c r="F1447" s="612"/>
      <c r="G1447" s="612"/>
      <c r="H1447" s="612"/>
      <c r="I1447" s="612"/>
      <c r="J1447" s="612"/>
      <c r="K1447" s="612"/>
      <c r="L1447" s="612"/>
      <c r="M1447" s="667"/>
    </row>
    <row r="1448" spans="1:13" x14ac:dyDescent="0.2">
      <c r="A1448" s="350">
        <v>725</v>
      </c>
      <c r="B1448" s="351">
        <v>43585</v>
      </c>
      <c r="C1448" s="352" t="s">
        <v>1586</v>
      </c>
      <c r="D1448" s="353" t="s">
        <v>1692</v>
      </c>
      <c r="E1448" s="702">
        <v>149.16</v>
      </c>
      <c r="F1448" s="612"/>
      <c r="G1448" s="612"/>
      <c r="H1448" s="354">
        <v>0</v>
      </c>
      <c r="I1448" s="354">
        <v>149.16</v>
      </c>
      <c r="J1448" s="702">
        <v>149.16</v>
      </c>
      <c r="K1448" s="612"/>
      <c r="L1448" s="354">
        <v>0</v>
      </c>
      <c r="M1448" s="355">
        <v>0</v>
      </c>
    </row>
    <row r="1449" spans="1:13" x14ac:dyDescent="0.2">
      <c r="A1449" s="703" t="s">
        <v>2387</v>
      </c>
      <c r="B1449" s="612"/>
      <c r="C1449" s="612"/>
      <c r="D1449" s="612"/>
      <c r="E1449" s="612"/>
      <c r="F1449" s="612"/>
      <c r="G1449" s="612"/>
      <c r="H1449" s="612"/>
      <c r="I1449" s="612"/>
      <c r="J1449" s="612"/>
      <c r="K1449" s="612"/>
      <c r="L1449" s="612"/>
      <c r="M1449" s="667"/>
    </row>
    <row r="1450" spans="1:13" x14ac:dyDescent="0.2">
      <c r="A1450" s="344">
        <v>726</v>
      </c>
      <c r="B1450" s="345">
        <v>43585</v>
      </c>
      <c r="C1450" s="346" t="s">
        <v>1586</v>
      </c>
      <c r="D1450" s="347" t="s">
        <v>2388</v>
      </c>
      <c r="E1450" s="704">
        <v>0</v>
      </c>
      <c r="F1450" s="612"/>
      <c r="G1450" s="612"/>
      <c r="H1450" s="348">
        <v>263.52</v>
      </c>
      <c r="I1450" s="348">
        <v>0</v>
      </c>
      <c r="J1450" s="704">
        <v>0</v>
      </c>
      <c r="K1450" s="612"/>
      <c r="L1450" s="348">
        <v>0</v>
      </c>
      <c r="M1450" s="349">
        <v>0</v>
      </c>
    </row>
    <row r="1451" spans="1:13" x14ac:dyDescent="0.2">
      <c r="A1451" s="700" t="s">
        <v>2389</v>
      </c>
      <c r="B1451" s="612"/>
      <c r="C1451" s="612"/>
      <c r="D1451" s="612"/>
      <c r="E1451" s="612"/>
      <c r="F1451" s="612"/>
      <c r="G1451" s="612"/>
      <c r="H1451" s="612"/>
      <c r="I1451" s="612"/>
      <c r="J1451" s="612"/>
      <c r="K1451" s="612"/>
      <c r="L1451" s="612"/>
      <c r="M1451" s="667"/>
    </row>
    <row r="1452" spans="1:13" x14ac:dyDescent="0.2">
      <c r="A1452" s="350">
        <v>727</v>
      </c>
      <c r="B1452" s="351">
        <v>43585</v>
      </c>
      <c r="C1452" s="352" t="s">
        <v>1539</v>
      </c>
      <c r="D1452" s="353" t="s">
        <v>1693</v>
      </c>
      <c r="E1452" s="702">
        <v>504.96</v>
      </c>
      <c r="F1452" s="612"/>
      <c r="G1452" s="612"/>
      <c r="H1452" s="354">
        <v>0</v>
      </c>
      <c r="I1452" s="354">
        <v>504.96</v>
      </c>
      <c r="J1452" s="702">
        <v>504.96</v>
      </c>
      <c r="K1452" s="612"/>
      <c r="L1452" s="354">
        <v>0</v>
      </c>
      <c r="M1452" s="355">
        <v>0</v>
      </c>
    </row>
    <row r="1453" spans="1:13" x14ac:dyDescent="0.2">
      <c r="A1453" s="703" t="s">
        <v>2390</v>
      </c>
      <c r="B1453" s="612"/>
      <c r="C1453" s="612"/>
      <c r="D1453" s="612"/>
      <c r="E1453" s="612"/>
      <c r="F1453" s="612"/>
      <c r="G1453" s="612"/>
      <c r="H1453" s="612"/>
      <c r="I1453" s="612"/>
      <c r="J1453" s="612"/>
      <c r="K1453" s="612"/>
      <c r="L1453" s="612"/>
      <c r="M1453" s="667"/>
    </row>
    <row r="1454" spans="1:13" x14ac:dyDescent="0.2">
      <c r="A1454" s="344">
        <v>728</v>
      </c>
      <c r="B1454" s="345">
        <v>43585</v>
      </c>
      <c r="C1454" s="346" t="s">
        <v>2391</v>
      </c>
      <c r="D1454" s="347" t="s">
        <v>2392</v>
      </c>
      <c r="E1454" s="704">
        <v>0</v>
      </c>
      <c r="F1454" s="612"/>
      <c r="G1454" s="612"/>
      <c r="H1454" s="348">
        <v>305.5</v>
      </c>
      <c r="I1454" s="348">
        <v>0</v>
      </c>
      <c r="J1454" s="704">
        <v>0</v>
      </c>
      <c r="K1454" s="612"/>
      <c r="L1454" s="348">
        <v>0</v>
      </c>
      <c r="M1454" s="349">
        <v>0</v>
      </c>
    </row>
    <row r="1455" spans="1:13" x14ac:dyDescent="0.2">
      <c r="A1455" s="700" t="s">
        <v>2393</v>
      </c>
      <c r="B1455" s="612"/>
      <c r="C1455" s="612"/>
      <c r="D1455" s="612"/>
      <c r="E1455" s="612"/>
      <c r="F1455" s="612"/>
      <c r="G1455" s="612"/>
      <c r="H1455" s="612"/>
      <c r="I1455" s="612"/>
      <c r="J1455" s="612"/>
      <c r="K1455" s="612"/>
      <c r="L1455" s="612"/>
      <c r="M1455" s="667"/>
    </row>
    <row r="1456" spans="1:13" x14ac:dyDescent="0.2">
      <c r="A1456" s="350">
        <v>729</v>
      </c>
      <c r="B1456" s="351">
        <v>43585</v>
      </c>
      <c r="C1456" s="352" t="s">
        <v>2391</v>
      </c>
      <c r="D1456" s="353" t="s">
        <v>2392</v>
      </c>
      <c r="E1456" s="702">
        <v>0</v>
      </c>
      <c r="F1456" s="612"/>
      <c r="G1456" s="612"/>
      <c r="H1456" s="354">
        <v>1543.1</v>
      </c>
      <c r="I1456" s="354">
        <v>0</v>
      </c>
      <c r="J1456" s="702">
        <v>0</v>
      </c>
      <c r="K1456" s="612"/>
      <c r="L1456" s="354">
        <v>0</v>
      </c>
      <c r="M1456" s="355">
        <v>0</v>
      </c>
    </row>
    <row r="1457" spans="1:13" x14ac:dyDescent="0.2">
      <c r="A1457" s="703" t="s">
        <v>2394</v>
      </c>
      <c r="B1457" s="612"/>
      <c r="C1457" s="612"/>
      <c r="D1457" s="612"/>
      <c r="E1457" s="612"/>
      <c r="F1457" s="612"/>
      <c r="G1457" s="612"/>
      <c r="H1457" s="612"/>
      <c r="I1457" s="612"/>
      <c r="J1457" s="612"/>
      <c r="K1457" s="612"/>
      <c r="L1457" s="612"/>
      <c r="M1457" s="667"/>
    </row>
    <row r="1458" spans="1:13" x14ac:dyDescent="0.2">
      <c r="A1458" s="344">
        <v>730</v>
      </c>
      <c r="B1458" s="345">
        <v>43585</v>
      </c>
      <c r="C1458" s="346" t="s">
        <v>1856</v>
      </c>
      <c r="D1458" s="347" t="s">
        <v>1710</v>
      </c>
      <c r="E1458" s="704">
        <v>300</v>
      </c>
      <c r="F1458" s="612"/>
      <c r="G1458" s="612"/>
      <c r="H1458" s="348">
        <v>0</v>
      </c>
      <c r="I1458" s="348">
        <v>300</v>
      </c>
      <c r="J1458" s="704">
        <v>300</v>
      </c>
      <c r="K1458" s="612"/>
      <c r="L1458" s="348">
        <v>0</v>
      </c>
      <c r="M1458" s="349">
        <v>0</v>
      </c>
    </row>
    <row r="1459" spans="1:13" x14ac:dyDescent="0.2">
      <c r="A1459" s="700" t="s">
        <v>2395</v>
      </c>
      <c r="B1459" s="612"/>
      <c r="C1459" s="612"/>
      <c r="D1459" s="612"/>
      <c r="E1459" s="612"/>
      <c r="F1459" s="612"/>
      <c r="G1459" s="612"/>
      <c r="H1459" s="612"/>
      <c r="I1459" s="612"/>
      <c r="J1459" s="612"/>
      <c r="K1459" s="612"/>
      <c r="L1459" s="612"/>
      <c r="M1459" s="667"/>
    </row>
    <row r="1460" spans="1:13" x14ac:dyDescent="0.2">
      <c r="A1460" s="350">
        <v>731</v>
      </c>
      <c r="B1460" s="351">
        <v>43585</v>
      </c>
      <c r="C1460" s="352" t="s">
        <v>1784</v>
      </c>
      <c r="D1460" s="353" t="s">
        <v>1712</v>
      </c>
      <c r="E1460" s="702">
        <v>6198</v>
      </c>
      <c r="F1460" s="612"/>
      <c r="G1460" s="612"/>
      <c r="H1460" s="354">
        <v>0</v>
      </c>
      <c r="I1460" s="354">
        <v>6198</v>
      </c>
      <c r="J1460" s="702">
        <v>6198</v>
      </c>
      <c r="K1460" s="612"/>
      <c r="L1460" s="354">
        <v>0</v>
      </c>
      <c r="M1460" s="355">
        <v>0</v>
      </c>
    </row>
    <row r="1461" spans="1:13" x14ac:dyDescent="0.2">
      <c r="A1461" s="703" t="s">
        <v>2396</v>
      </c>
      <c r="B1461" s="612"/>
      <c r="C1461" s="612"/>
      <c r="D1461" s="612"/>
      <c r="E1461" s="612"/>
      <c r="F1461" s="612"/>
      <c r="G1461" s="612"/>
      <c r="H1461" s="612"/>
      <c r="I1461" s="612"/>
      <c r="J1461" s="612"/>
      <c r="K1461" s="612"/>
      <c r="L1461" s="612"/>
      <c r="M1461" s="667"/>
    </row>
    <row r="1462" spans="1:13" x14ac:dyDescent="0.2">
      <c r="A1462" s="344">
        <v>732</v>
      </c>
      <c r="B1462" s="345">
        <v>43585</v>
      </c>
      <c r="C1462" s="346" t="s">
        <v>2397</v>
      </c>
      <c r="D1462" s="347" t="s">
        <v>2125</v>
      </c>
      <c r="E1462" s="704">
        <v>30</v>
      </c>
      <c r="F1462" s="612"/>
      <c r="G1462" s="612"/>
      <c r="H1462" s="348">
        <v>0</v>
      </c>
      <c r="I1462" s="348">
        <v>27.33</v>
      </c>
      <c r="J1462" s="704">
        <v>27.33</v>
      </c>
      <c r="K1462" s="612"/>
      <c r="L1462" s="348">
        <v>0</v>
      </c>
      <c r="M1462" s="349">
        <v>2.67</v>
      </c>
    </row>
    <row r="1463" spans="1:13" x14ac:dyDescent="0.2">
      <c r="A1463" s="700" t="s">
        <v>2398</v>
      </c>
      <c r="B1463" s="612"/>
      <c r="C1463" s="612"/>
      <c r="D1463" s="612"/>
      <c r="E1463" s="612"/>
      <c r="F1463" s="612"/>
      <c r="G1463" s="612"/>
      <c r="H1463" s="612"/>
      <c r="I1463" s="612"/>
      <c r="J1463" s="612"/>
      <c r="K1463" s="612"/>
      <c r="L1463" s="612"/>
      <c r="M1463" s="667"/>
    </row>
    <row r="1464" spans="1:13" x14ac:dyDescent="0.2">
      <c r="A1464" s="350">
        <v>733</v>
      </c>
      <c r="B1464" s="351">
        <v>43585</v>
      </c>
      <c r="C1464" s="352" t="s">
        <v>1495</v>
      </c>
      <c r="D1464" s="353" t="s">
        <v>2399</v>
      </c>
      <c r="E1464" s="702">
        <v>180</v>
      </c>
      <c r="F1464" s="612"/>
      <c r="G1464" s="612"/>
      <c r="H1464" s="354">
        <v>0</v>
      </c>
      <c r="I1464" s="354">
        <v>150</v>
      </c>
      <c r="J1464" s="702">
        <v>150</v>
      </c>
      <c r="K1464" s="612"/>
      <c r="L1464" s="354">
        <v>0</v>
      </c>
      <c r="M1464" s="355">
        <v>30</v>
      </c>
    </row>
    <row r="1465" spans="1:13" x14ac:dyDescent="0.2">
      <c r="A1465" s="703" t="s">
        <v>2400</v>
      </c>
      <c r="B1465" s="612"/>
      <c r="C1465" s="612"/>
      <c r="D1465" s="612"/>
      <c r="E1465" s="612"/>
      <c r="F1465" s="612"/>
      <c r="G1465" s="612"/>
      <c r="H1465" s="612"/>
      <c r="I1465" s="612"/>
      <c r="J1465" s="612"/>
      <c r="K1465" s="612"/>
      <c r="L1465" s="612"/>
      <c r="M1465" s="667"/>
    </row>
    <row r="1466" spans="1:13" x14ac:dyDescent="0.2">
      <c r="A1466" s="344">
        <v>734</v>
      </c>
      <c r="B1466" s="345">
        <v>43585</v>
      </c>
      <c r="C1466" s="346" t="s">
        <v>1495</v>
      </c>
      <c r="D1466" s="347" t="s">
        <v>2309</v>
      </c>
      <c r="E1466" s="704">
        <v>180</v>
      </c>
      <c r="F1466" s="612"/>
      <c r="G1466" s="612"/>
      <c r="H1466" s="348">
        <v>0</v>
      </c>
      <c r="I1466" s="348">
        <v>150</v>
      </c>
      <c r="J1466" s="704">
        <v>150</v>
      </c>
      <c r="K1466" s="612"/>
      <c r="L1466" s="348">
        <v>0</v>
      </c>
      <c r="M1466" s="349">
        <v>30</v>
      </c>
    </row>
    <row r="1467" spans="1:13" x14ac:dyDescent="0.2">
      <c r="A1467" s="700" t="s">
        <v>2400</v>
      </c>
      <c r="B1467" s="612"/>
      <c r="C1467" s="612"/>
      <c r="D1467" s="612"/>
      <c r="E1467" s="612"/>
      <c r="F1467" s="612"/>
      <c r="G1467" s="612"/>
      <c r="H1467" s="612"/>
      <c r="I1467" s="612"/>
      <c r="J1467" s="612"/>
      <c r="K1467" s="612"/>
      <c r="L1467" s="612"/>
      <c r="M1467" s="667"/>
    </row>
    <row r="1468" spans="1:13" x14ac:dyDescent="0.2">
      <c r="A1468" s="350">
        <v>735</v>
      </c>
      <c r="B1468" s="351">
        <v>43585</v>
      </c>
      <c r="C1468" s="352" t="s">
        <v>1495</v>
      </c>
      <c r="D1468" s="353" t="s">
        <v>1851</v>
      </c>
      <c r="E1468" s="702">
        <v>180</v>
      </c>
      <c r="F1468" s="612"/>
      <c r="G1468" s="612"/>
      <c r="H1468" s="354">
        <v>0</v>
      </c>
      <c r="I1468" s="354">
        <v>150</v>
      </c>
      <c r="J1468" s="702">
        <v>150</v>
      </c>
      <c r="K1468" s="612"/>
      <c r="L1468" s="354">
        <v>0</v>
      </c>
      <c r="M1468" s="355">
        <v>30</v>
      </c>
    </row>
    <row r="1469" spans="1:13" x14ac:dyDescent="0.2">
      <c r="A1469" s="703" t="s">
        <v>2400</v>
      </c>
      <c r="B1469" s="612"/>
      <c r="C1469" s="612"/>
      <c r="D1469" s="612"/>
      <c r="E1469" s="612"/>
      <c r="F1469" s="612"/>
      <c r="G1469" s="612"/>
      <c r="H1469" s="612"/>
      <c r="I1469" s="612"/>
      <c r="J1469" s="612"/>
      <c r="K1469" s="612"/>
      <c r="L1469" s="612"/>
      <c r="M1469" s="667"/>
    </row>
    <row r="1470" spans="1:13" x14ac:dyDescent="0.2">
      <c r="A1470" s="344">
        <v>736</v>
      </c>
      <c r="B1470" s="345">
        <v>43585</v>
      </c>
      <c r="C1470" s="346" t="s">
        <v>2401</v>
      </c>
      <c r="D1470" s="347" t="s">
        <v>2402</v>
      </c>
      <c r="E1470" s="704">
        <v>0</v>
      </c>
      <c r="F1470" s="612"/>
      <c r="G1470" s="612"/>
      <c r="H1470" s="348">
        <v>7700</v>
      </c>
      <c r="I1470" s="348">
        <v>0</v>
      </c>
      <c r="J1470" s="704">
        <v>0</v>
      </c>
      <c r="K1470" s="612"/>
      <c r="L1470" s="348">
        <v>0</v>
      </c>
      <c r="M1470" s="349">
        <v>0</v>
      </c>
    </row>
    <row r="1471" spans="1:13" x14ac:dyDescent="0.2">
      <c r="A1471" s="700" t="s">
        <v>2403</v>
      </c>
      <c r="B1471" s="612"/>
      <c r="C1471" s="612"/>
      <c r="D1471" s="612"/>
      <c r="E1471" s="612"/>
      <c r="F1471" s="612"/>
      <c r="G1471" s="612"/>
      <c r="H1471" s="612"/>
      <c r="I1471" s="612"/>
      <c r="J1471" s="612"/>
      <c r="K1471" s="612"/>
      <c r="L1471" s="612"/>
      <c r="M1471" s="667"/>
    </row>
    <row r="1472" spans="1:13" x14ac:dyDescent="0.2">
      <c r="A1472" s="350">
        <v>737</v>
      </c>
      <c r="B1472" s="351">
        <v>43585</v>
      </c>
      <c r="C1472" s="352" t="s">
        <v>2401</v>
      </c>
      <c r="D1472" s="353" t="s">
        <v>2322</v>
      </c>
      <c r="E1472" s="702">
        <v>10880</v>
      </c>
      <c r="F1472" s="612"/>
      <c r="G1472" s="612"/>
      <c r="H1472" s="354">
        <v>0</v>
      </c>
      <c r="I1472" s="354">
        <v>10880</v>
      </c>
      <c r="J1472" s="702">
        <v>10880</v>
      </c>
      <c r="K1472" s="612"/>
      <c r="L1472" s="354">
        <v>0</v>
      </c>
      <c r="M1472" s="355">
        <v>0</v>
      </c>
    </row>
    <row r="1473" spans="1:13" x14ac:dyDescent="0.2">
      <c r="A1473" s="703" t="s">
        <v>2404</v>
      </c>
      <c r="B1473" s="612"/>
      <c r="C1473" s="612"/>
      <c r="D1473" s="612"/>
      <c r="E1473" s="612"/>
      <c r="F1473" s="612"/>
      <c r="G1473" s="612"/>
      <c r="H1473" s="612"/>
      <c r="I1473" s="612"/>
      <c r="J1473" s="612"/>
      <c r="K1473" s="612"/>
      <c r="L1473" s="612"/>
      <c r="M1473" s="667"/>
    </row>
    <row r="1474" spans="1:13" x14ac:dyDescent="0.2">
      <c r="A1474" s="344">
        <v>738</v>
      </c>
      <c r="B1474" s="345">
        <v>43585</v>
      </c>
      <c r="C1474" s="346" t="s">
        <v>1563</v>
      </c>
      <c r="D1474" s="347" t="s">
        <v>2110</v>
      </c>
      <c r="E1474" s="704">
        <v>7903</v>
      </c>
      <c r="F1474" s="612"/>
      <c r="G1474" s="612"/>
      <c r="H1474" s="348">
        <v>0</v>
      </c>
      <c r="I1474" s="348">
        <v>7903</v>
      </c>
      <c r="J1474" s="704">
        <v>7903</v>
      </c>
      <c r="K1474" s="612"/>
      <c r="L1474" s="348">
        <v>0</v>
      </c>
      <c r="M1474" s="349">
        <v>0</v>
      </c>
    </row>
    <row r="1475" spans="1:13" x14ac:dyDescent="0.2">
      <c r="A1475" s="700" t="s">
        <v>2405</v>
      </c>
      <c r="B1475" s="612"/>
      <c r="C1475" s="612"/>
      <c r="D1475" s="612"/>
      <c r="E1475" s="612"/>
      <c r="F1475" s="612"/>
      <c r="G1475" s="612"/>
      <c r="H1475" s="612"/>
      <c r="I1475" s="612"/>
      <c r="J1475" s="612"/>
      <c r="K1475" s="612"/>
      <c r="L1475" s="612"/>
      <c r="M1475" s="667"/>
    </row>
    <row r="1476" spans="1:13" x14ac:dyDescent="0.2">
      <c r="A1476" s="350">
        <v>739</v>
      </c>
      <c r="B1476" s="351">
        <v>43585</v>
      </c>
      <c r="C1476" s="352" t="s">
        <v>1539</v>
      </c>
      <c r="D1476" s="353" t="s">
        <v>1544</v>
      </c>
      <c r="E1476" s="702">
        <v>12684.8</v>
      </c>
      <c r="F1476" s="612"/>
      <c r="G1476" s="612"/>
      <c r="H1476" s="354">
        <v>0</v>
      </c>
      <c r="I1476" s="354">
        <v>12684.8</v>
      </c>
      <c r="J1476" s="702">
        <v>12684.8</v>
      </c>
      <c r="K1476" s="612"/>
      <c r="L1476" s="354">
        <v>0</v>
      </c>
      <c r="M1476" s="355">
        <v>0</v>
      </c>
    </row>
    <row r="1477" spans="1:13" x14ac:dyDescent="0.2">
      <c r="A1477" s="703" t="s">
        <v>2406</v>
      </c>
      <c r="B1477" s="612"/>
      <c r="C1477" s="612"/>
      <c r="D1477" s="612"/>
      <c r="E1477" s="612"/>
      <c r="F1477" s="612"/>
      <c r="G1477" s="612"/>
      <c r="H1477" s="612"/>
      <c r="I1477" s="612"/>
      <c r="J1477" s="612"/>
      <c r="K1477" s="612"/>
      <c r="L1477" s="612"/>
      <c r="M1477" s="667"/>
    </row>
    <row r="1478" spans="1:13" x14ac:dyDescent="0.2">
      <c r="A1478" s="344">
        <v>740</v>
      </c>
      <c r="B1478" s="345">
        <v>43585</v>
      </c>
      <c r="C1478" s="346" t="s">
        <v>1901</v>
      </c>
      <c r="D1478" s="347" t="s">
        <v>1723</v>
      </c>
      <c r="E1478" s="704">
        <v>0</v>
      </c>
      <c r="F1478" s="612"/>
      <c r="G1478" s="612"/>
      <c r="H1478" s="348">
        <v>681785</v>
      </c>
      <c r="I1478" s="348">
        <v>0</v>
      </c>
      <c r="J1478" s="704">
        <v>0</v>
      </c>
      <c r="K1478" s="612"/>
      <c r="L1478" s="348">
        <v>0</v>
      </c>
      <c r="M1478" s="349">
        <v>0</v>
      </c>
    </row>
    <row r="1479" spans="1:13" x14ac:dyDescent="0.2">
      <c r="A1479" s="700" t="s">
        <v>2407</v>
      </c>
      <c r="B1479" s="612"/>
      <c r="C1479" s="612"/>
      <c r="D1479" s="612"/>
      <c r="E1479" s="612"/>
      <c r="F1479" s="612"/>
      <c r="G1479" s="612"/>
      <c r="H1479" s="612"/>
      <c r="I1479" s="612"/>
      <c r="J1479" s="612"/>
      <c r="K1479" s="612"/>
      <c r="L1479" s="612"/>
      <c r="M1479" s="667"/>
    </row>
    <row r="1480" spans="1:13" x14ac:dyDescent="0.2">
      <c r="A1480" s="350">
        <v>741</v>
      </c>
      <c r="B1480" s="351">
        <v>43585</v>
      </c>
      <c r="C1480" s="352" t="s">
        <v>1779</v>
      </c>
      <c r="D1480" s="353" t="s">
        <v>1723</v>
      </c>
      <c r="E1480" s="702">
        <v>2118842.21</v>
      </c>
      <c r="F1480" s="612"/>
      <c r="G1480" s="612"/>
      <c r="H1480" s="354">
        <v>133204.57</v>
      </c>
      <c r="I1480" s="354">
        <v>1740123.85</v>
      </c>
      <c r="J1480" s="702">
        <v>1740123.85</v>
      </c>
      <c r="K1480" s="612"/>
      <c r="L1480" s="354">
        <v>0</v>
      </c>
      <c r="M1480" s="355">
        <v>378718.36</v>
      </c>
    </row>
    <row r="1481" spans="1:13" x14ac:dyDescent="0.2">
      <c r="A1481" s="703" t="s">
        <v>2408</v>
      </c>
      <c r="B1481" s="612"/>
      <c r="C1481" s="612"/>
      <c r="D1481" s="612"/>
      <c r="E1481" s="612"/>
      <c r="F1481" s="612"/>
      <c r="G1481" s="612"/>
      <c r="H1481" s="612"/>
      <c r="I1481" s="612"/>
      <c r="J1481" s="612"/>
      <c r="K1481" s="612"/>
      <c r="L1481" s="612"/>
      <c r="M1481" s="667"/>
    </row>
    <row r="1482" spans="1:13" x14ac:dyDescent="0.2">
      <c r="A1482" s="344">
        <v>742</v>
      </c>
      <c r="B1482" s="345">
        <v>43585</v>
      </c>
      <c r="C1482" s="346" t="s">
        <v>1901</v>
      </c>
      <c r="D1482" s="347" t="s">
        <v>1723</v>
      </c>
      <c r="E1482" s="704">
        <v>0</v>
      </c>
      <c r="F1482" s="612"/>
      <c r="G1482" s="612"/>
      <c r="H1482" s="348">
        <v>322025</v>
      </c>
      <c r="I1482" s="348">
        <v>0</v>
      </c>
      <c r="J1482" s="704">
        <v>0</v>
      </c>
      <c r="K1482" s="612"/>
      <c r="L1482" s="348">
        <v>0</v>
      </c>
      <c r="M1482" s="349">
        <v>0</v>
      </c>
    </row>
    <row r="1483" spans="1:13" x14ac:dyDescent="0.2">
      <c r="A1483" s="700" t="s">
        <v>2409</v>
      </c>
      <c r="B1483" s="612"/>
      <c r="C1483" s="612"/>
      <c r="D1483" s="612"/>
      <c r="E1483" s="612"/>
      <c r="F1483" s="612"/>
      <c r="G1483" s="612"/>
      <c r="H1483" s="612"/>
      <c r="I1483" s="612"/>
      <c r="J1483" s="612"/>
      <c r="K1483" s="612"/>
      <c r="L1483" s="612"/>
      <c r="M1483" s="667"/>
    </row>
    <row r="1484" spans="1:13" x14ac:dyDescent="0.2">
      <c r="A1484" s="350">
        <v>743</v>
      </c>
      <c r="B1484" s="351">
        <v>43585</v>
      </c>
      <c r="C1484" s="352" t="s">
        <v>1955</v>
      </c>
      <c r="D1484" s="353" t="s">
        <v>1956</v>
      </c>
      <c r="E1484" s="702">
        <v>8080</v>
      </c>
      <c r="F1484" s="612"/>
      <c r="G1484" s="612"/>
      <c r="H1484" s="354">
        <v>0</v>
      </c>
      <c r="I1484" s="354">
        <v>8080</v>
      </c>
      <c r="J1484" s="702">
        <v>8080</v>
      </c>
      <c r="K1484" s="612"/>
      <c r="L1484" s="354">
        <v>0</v>
      </c>
      <c r="M1484" s="355">
        <v>0</v>
      </c>
    </row>
    <row r="1485" spans="1:13" x14ac:dyDescent="0.2">
      <c r="A1485" s="703" t="s">
        <v>2410</v>
      </c>
      <c r="B1485" s="612"/>
      <c r="C1485" s="612"/>
      <c r="D1485" s="612"/>
      <c r="E1485" s="612"/>
      <c r="F1485" s="612"/>
      <c r="G1485" s="612"/>
      <c r="H1485" s="612"/>
      <c r="I1485" s="612"/>
      <c r="J1485" s="612"/>
      <c r="K1485" s="612"/>
      <c r="L1485" s="612"/>
      <c r="M1485" s="667"/>
    </row>
    <row r="1486" spans="1:13" x14ac:dyDescent="0.2">
      <c r="A1486" s="344">
        <v>744</v>
      </c>
      <c r="B1486" s="345">
        <v>43587</v>
      </c>
      <c r="C1486" s="346" t="s">
        <v>1574</v>
      </c>
      <c r="D1486" s="347" t="s">
        <v>2332</v>
      </c>
      <c r="E1486" s="704">
        <v>2055</v>
      </c>
      <c r="F1486" s="612"/>
      <c r="G1486" s="612"/>
      <c r="H1486" s="348">
        <v>0</v>
      </c>
      <c r="I1486" s="348">
        <v>2055</v>
      </c>
      <c r="J1486" s="704">
        <v>2055</v>
      </c>
      <c r="K1486" s="612"/>
      <c r="L1486" s="348">
        <v>0</v>
      </c>
      <c r="M1486" s="349">
        <v>0</v>
      </c>
    </row>
    <row r="1487" spans="1:13" x14ac:dyDescent="0.2">
      <c r="A1487" s="700" t="s">
        <v>2411</v>
      </c>
      <c r="B1487" s="612"/>
      <c r="C1487" s="612"/>
      <c r="D1487" s="612"/>
      <c r="E1487" s="612"/>
      <c r="F1487" s="612"/>
      <c r="G1487" s="612"/>
      <c r="H1487" s="612"/>
      <c r="I1487" s="612"/>
      <c r="J1487" s="612"/>
      <c r="K1487" s="612"/>
      <c r="L1487" s="612"/>
      <c r="M1487" s="667"/>
    </row>
    <row r="1488" spans="1:13" x14ac:dyDescent="0.2">
      <c r="A1488" s="350">
        <v>745</v>
      </c>
      <c r="B1488" s="351">
        <v>43587</v>
      </c>
      <c r="C1488" s="352" t="s">
        <v>2412</v>
      </c>
      <c r="D1488" s="353" t="s">
        <v>1818</v>
      </c>
      <c r="E1488" s="702">
        <v>100450</v>
      </c>
      <c r="F1488" s="612"/>
      <c r="G1488" s="612"/>
      <c r="H1488" s="354">
        <v>0</v>
      </c>
      <c r="I1488" s="354">
        <v>100450</v>
      </c>
      <c r="J1488" s="702">
        <v>100450</v>
      </c>
      <c r="K1488" s="612"/>
      <c r="L1488" s="354">
        <v>0</v>
      </c>
      <c r="M1488" s="355">
        <v>0</v>
      </c>
    </row>
    <row r="1489" spans="1:13" x14ac:dyDescent="0.2">
      <c r="A1489" s="703" t="s">
        <v>2413</v>
      </c>
      <c r="B1489" s="612"/>
      <c r="C1489" s="612"/>
      <c r="D1489" s="612"/>
      <c r="E1489" s="612"/>
      <c r="F1489" s="612"/>
      <c r="G1489" s="612"/>
      <c r="H1489" s="612"/>
      <c r="I1489" s="612"/>
      <c r="J1489" s="612"/>
      <c r="K1489" s="612"/>
      <c r="L1489" s="612"/>
      <c r="M1489" s="667"/>
    </row>
    <row r="1490" spans="1:13" x14ac:dyDescent="0.2">
      <c r="A1490" s="344">
        <v>746</v>
      </c>
      <c r="B1490" s="345">
        <v>43587</v>
      </c>
      <c r="C1490" s="346" t="s">
        <v>1846</v>
      </c>
      <c r="D1490" s="347" t="s">
        <v>1584</v>
      </c>
      <c r="E1490" s="704">
        <v>15026.09</v>
      </c>
      <c r="F1490" s="612"/>
      <c r="G1490" s="612"/>
      <c r="H1490" s="348">
        <v>1025.46</v>
      </c>
      <c r="I1490" s="348">
        <v>15026.09</v>
      </c>
      <c r="J1490" s="704">
        <v>15026.09</v>
      </c>
      <c r="K1490" s="612"/>
      <c r="L1490" s="348">
        <v>0</v>
      </c>
      <c r="M1490" s="349">
        <v>0</v>
      </c>
    </row>
    <row r="1491" spans="1:13" x14ac:dyDescent="0.2">
      <c r="A1491" s="700" t="s">
        <v>2414</v>
      </c>
      <c r="B1491" s="612"/>
      <c r="C1491" s="612"/>
      <c r="D1491" s="612"/>
      <c r="E1491" s="612"/>
      <c r="F1491" s="612"/>
      <c r="G1491" s="612"/>
      <c r="H1491" s="612"/>
      <c r="I1491" s="612"/>
      <c r="J1491" s="612"/>
      <c r="K1491" s="612"/>
      <c r="L1491" s="612"/>
      <c r="M1491" s="667"/>
    </row>
    <row r="1492" spans="1:13" x14ac:dyDescent="0.2">
      <c r="A1492" s="350">
        <v>747</v>
      </c>
      <c r="B1492" s="351">
        <v>43588</v>
      </c>
      <c r="C1492" s="352" t="s">
        <v>2415</v>
      </c>
      <c r="D1492" s="353" t="s">
        <v>2015</v>
      </c>
      <c r="E1492" s="702">
        <v>1020.32</v>
      </c>
      <c r="F1492" s="612"/>
      <c r="G1492" s="612"/>
      <c r="H1492" s="354">
        <v>72.88</v>
      </c>
      <c r="I1492" s="354">
        <v>1020.32</v>
      </c>
      <c r="J1492" s="702">
        <v>1020.32</v>
      </c>
      <c r="K1492" s="612"/>
      <c r="L1492" s="354">
        <v>0</v>
      </c>
      <c r="M1492" s="355">
        <v>0</v>
      </c>
    </row>
    <row r="1493" spans="1:13" x14ac:dyDescent="0.2">
      <c r="A1493" s="703" t="s">
        <v>2416</v>
      </c>
      <c r="B1493" s="612"/>
      <c r="C1493" s="612"/>
      <c r="D1493" s="612"/>
      <c r="E1493" s="612"/>
      <c r="F1493" s="612"/>
      <c r="G1493" s="612"/>
      <c r="H1493" s="612"/>
      <c r="I1493" s="612"/>
      <c r="J1493" s="612"/>
      <c r="K1493" s="612"/>
      <c r="L1493" s="612"/>
      <c r="M1493" s="667"/>
    </row>
    <row r="1494" spans="1:13" x14ac:dyDescent="0.2">
      <c r="A1494" s="344">
        <v>748</v>
      </c>
      <c r="B1494" s="345">
        <v>43588</v>
      </c>
      <c r="C1494" s="346" t="s">
        <v>1784</v>
      </c>
      <c r="D1494" s="347" t="s">
        <v>1692</v>
      </c>
      <c r="E1494" s="704">
        <v>29857.51</v>
      </c>
      <c r="F1494" s="612"/>
      <c r="G1494" s="612"/>
      <c r="H1494" s="348">
        <v>0.01</v>
      </c>
      <c r="I1494" s="348">
        <v>29857.51</v>
      </c>
      <c r="J1494" s="704">
        <v>29857.51</v>
      </c>
      <c r="K1494" s="612"/>
      <c r="L1494" s="348">
        <v>0</v>
      </c>
      <c r="M1494" s="349">
        <v>0</v>
      </c>
    </row>
    <row r="1495" spans="1:13" x14ac:dyDescent="0.2">
      <c r="A1495" s="700" t="s">
        <v>2417</v>
      </c>
      <c r="B1495" s="612"/>
      <c r="C1495" s="612"/>
      <c r="D1495" s="612"/>
      <c r="E1495" s="612"/>
      <c r="F1495" s="612"/>
      <c r="G1495" s="612"/>
      <c r="H1495" s="612"/>
      <c r="I1495" s="612"/>
      <c r="J1495" s="612"/>
      <c r="K1495" s="612"/>
      <c r="L1495" s="612"/>
      <c r="M1495" s="667"/>
    </row>
    <row r="1496" spans="1:13" x14ac:dyDescent="0.2">
      <c r="A1496" s="350">
        <v>749</v>
      </c>
      <c r="B1496" s="351">
        <v>43591</v>
      </c>
      <c r="C1496" s="352" t="s">
        <v>1586</v>
      </c>
      <c r="D1496" s="353" t="s">
        <v>1706</v>
      </c>
      <c r="E1496" s="702">
        <v>29842.95</v>
      </c>
      <c r="F1496" s="612"/>
      <c r="G1496" s="612"/>
      <c r="H1496" s="354">
        <v>0</v>
      </c>
      <c r="I1496" s="354">
        <v>29842.95</v>
      </c>
      <c r="J1496" s="702">
        <v>29842.95</v>
      </c>
      <c r="K1496" s="612"/>
      <c r="L1496" s="354">
        <v>0</v>
      </c>
      <c r="M1496" s="355">
        <v>0</v>
      </c>
    </row>
    <row r="1497" spans="1:13" x14ac:dyDescent="0.2">
      <c r="A1497" s="703" t="s">
        <v>2418</v>
      </c>
      <c r="B1497" s="612"/>
      <c r="C1497" s="612"/>
      <c r="D1497" s="612"/>
      <c r="E1497" s="612"/>
      <c r="F1497" s="612"/>
      <c r="G1497" s="612"/>
      <c r="H1497" s="612"/>
      <c r="I1497" s="612"/>
      <c r="J1497" s="612"/>
      <c r="K1497" s="612"/>
      <c r="L1497" s="612"/>
      <c r="M1497" s="667"/>
    </row>
    <row r="1498" spans="1:13" x14ac:dyDescent="0.2">
      <c r="A1498" s="344">
        <v>750</v>
      </c>
      <c r="B1498" s="345">
        <v>43591</v>
      </c>
      <c r="C1498" s="346" t="s">
        <v>1586</v>
      </c>
      <c r="D1498" s="347" t="s">
        <v>1706</v>
      </c>
      <c r="E1498" s="704">
        <v>6556</v>
      </c>
      <c r="F1498" s="612"/>
      <c r="G1498" s="612"/>
      <c r="H1498" s="348">
        <v>0</v>
      </c>
      <c r="I1498" s="348">
        <v>6556</v>
      </c>
      <c r="J1498" s="704">
        <v>6556</v>
      </c>
      <c r="K1498" s="612"/>
      <c r="L1498" s="348">
        <v>0</v>
      </c>
      <c r="M1498" s="349">
        <v>0</v>
      </c>
    </row>
    <row r="1499" spans="1:13" x14ac:dyDescent="0.2">
      <c r="A1499" s="700" t="s">
        <v>2419</v>
      </c>
      <c r="B1499" s="612"/>
      <c r="C1499" s="612"/>
      <c r="D1499" s="612"/>
      <c r="E1499" s="612"/>
      <c r="F1499" s="612"/>
      <c r="G1499" s="612"/>
      <c r="H1499" s="612"/>
      <c r="I1499" s="612"/>
      <c r="J1499" s="612"/>
      <c r="K1499" s="612"/>
      <c r="L1499" s="612"/>
      <c r="M1499" s="667"/>
    </row>
    <row r="1500" spans="1:13" ht="22" x14ac:dyDescent="0.2">
      <c r="A1500" s="350">
        <v>751</v>
      </c>
      <c r="B1500" s="351">
        <v>43591</v>
      </c>
      <c r="C1500" s="352" t="s">
        <v>1586</v>
      </c>
      <c r="D1500" s="353" t="s">
        <v>2420</v>
      </c>
      <c r="E1500" s="702">
        <v>6398</v>
      </c>
      <c r="F1500" s="612"/>
      <c r="G1500" s="612"/>
      <c r="H1500" s="354">
        <v>0</v>
      </c>
      <c r="I1500" s="354">
        <v>6398</v>
      </c>
      <c r="J1500" s="702">
        <v>6398</v>
      </c>
      <c r="K1500" s="612"/>
      <c r="L1500" s="354">
        <v>0</v>
      </c>
      <c r="M1500" s="355">
        <v>0</v>
      </c>
    </row>
    <row r="1501" spans="1:13" x14ac:dyDescent="0.2">
      <c r="A1501" s="703" t="s">
        <v>2421</v>
      </c>
      <c r="B1501" s="612"/>
      <c r="C1501" s="612"/>
      <c r="D1501" s="612"/>
      <c r="E1501" s="612"/>
      <c r="F1501" s="612"/>
      <c r="G1501" s="612"/>
      <c r="H1501" s="612"/>
      <c r="I1501" s="612"/>
      <c r="J1501" s="612"/>
      <c r="K1501" s="612"/>
      <c r="L1501" s="612"/>
      <c r="M1501" s="667"/>
    </row>
    <row r="1502" spans="1:13" x14ac:dyDescent="0.2">
      <c r="A1502" s="344">
        <v>752</v>
      </c>
      <c r="B1502" s="345">
        <v>43591</v>
      </c>
      <c r="C1502" s="346" t="s">
        <v>1586</v>
      </c>
      <c r="D1502" s="347" t="s">
        <v>1546</v>
      </c>
      <c r="E1502" s="704">
        <v>954</v>
      </c>
      <c r="F1502" s="612"/>
      <c r="G1502" s="612"/>
      <c r="H1502" s="348">
        <v>0</v>
      </c>
      <c r="I1502" s="348">
        <v>954</v>
      </c>
      <c r="J1502" s="704">
        <v>954</v>
      </c>
      <c r="K1502" s="612"/>
      <c r="L1502" s="348">
        <v>0</v>
      </c>
      <c r="M1502" s="349">
        <v>0</v>
      </c>
    </row>
    <row r="1503" spans="1:13" x14ac:dyDescent="0.2">
      <c r="A1503" s="700" t="s">
        <v>2422</v>
      </c>
      <c r="B1503" s="612"/>
      <c r="C1503" s="612"/>
      <c r="D1503" s="612"/>
      <c r="E1503" s="612"/>
      <c r="F1503" s="612"/>
      <c r="G1503" s="612"/>
      <c r="H1503" s="612"/>
      <c r="I1503" s="612"/>
      <c r="J1503" s="612"/>
      <c r="K1503" s="612"/>
      <c r="L1503" s="612"/>
      <c r="M1503" s="667"/>
    </row>
    <row r="1504" spans="1:13" x14ac:dyDescent="0.2">
      <c r="A1504" s="350">
        <v>753</v>
      </c>
      <c r="B1504" s="351">
        <v>43591</v>
      </c>
      <c r="C1504" s="352" t="s">
        <v>1586</v>
      </c>
      <c r="D1504" s="353" t="s">
        <v>1546</v>
      </c>
      <c r="E1504" s="702">
        <v>1384.2</v>
      </c>
      <c r="F1504" s="612"/>
      <c r="G1504" s="612"/>
      <c r="H1504" s="354">
        <v>0</v>
      </c>
      <c r="I1504" s="354">
        <v>1384.2</v>
      </c>
      <c r="J1504" s="702">
        <v>1384.2</v>
      </c>
      <c r="K1504" s="612"/>
      <c r="L1504" s="354">
        <v>0</v>
      </c>
      <c r="M1504" s="355">
        <v>0</v>
      </c>
    </row>
    <row r="1505" spans="1:13" x14ac:dyDescent="0.2">
      <c r="A1505" s="703" t="s">
        <v>2423</v>
      </c>
      <c r="B1505" s="612"/>
      <c r="C1505" s="612"/>
      <c r="D1505" s="612"/>
      <c r="E1505" s="612"/>
      <c r="F1505" s="612"/>
      <c r="G1505" s="612"/>
      <c r="H1505" s="612"/>
      <c r="I1505" s="612"/>
      <c r="J1505" s="612"/>
      <c r="K1505" s="612"/>
      <c r="L1505" s="612"/>
      <c r="M1505" s="667"/>
    </row>
    <row r="1506" spans="1:13" x14ac:dyDescent="0.2">
      <c r="A1506" s="344">
        <v>754</v>
      </c>
      <c r="B1506" s="345">
        <v>43591</v>
      </c>
      <c r="C1506" s="346" t="s">
        <v>1586</v>
      </c>
      <c r="D1506" s="347" t="s">
        <v>1914</v>
      </c>
      <c r="E1506" s="704">
        <v>2619</v>
      </c>
      <c r="F1506" s="612"/>
      <c r="G1506" s="612"/>
      <c r="H1506" s="348">
        <v>0</v>
      </c>
      <c r="I1506" s="348">
        <v>2619</v>
      </c>
      <c r="J1506" s="704">
        <v>2619</v>
      </c>
      <c r="K1506" s="612"/>
      <c r="L1506" s="348">
        <v>0</v>
      </c>
      <c r="M1506" s="349">
        <v>0</v>
      </c>
    </row>
    <row r="1507" spans="1:13" x14ac:dyDescent="0.2">
      <c r="A1507" s="700" t="s">
        <v>2424</v>
      </c>
      <c r="B1507" s="612"/>
      <c r="C1507" s="612"/>
      <c r="D1507" s="612"/>
      <c r="E1507" s="612"/>
      <c r="F1507" s="612"/>
      <c r="G1507" s="612"/>
      <c r="H1507" s="612"/>
      <c r="I1507" s="612"/>
      <c r="J1507" s="612"/>
      <c r="K1507" s="612"/>
      <c r="L1507" s="612"/>
      <c r="M1507" s="667"/>
    </row>
    <row r="1508" spans="1:13" x14ac:dyDescent="0.2">
      <c r="A1508" s="350">
        <v>755</v>
      </c>
      <c r="B1508" s="351">
        <v>43591</v>
      </c>
      <c r="C1508" s="352" t="s">
        <v>1586</v>
      </c>
      <c r="D1508" s="353" t="s">
        <v>1914</v>
      </c>
      <c r="E1508" s="702">
        <v>1746</v>
      </c>
      <c r="F1508" s="612"/>
      <c r="G1508" s="612"/>
      <c r="H1508" s="354">
        <v>0</v>
      </c>
      <c r="I1508" s="354">
        <v>1746</v>
      </c>
      <c r="J1508" s="702">
        <v>1746</v>
      </c>
      <c r="K1508" s="612"/>
      <c r="L1508" s="354">
        <v>0</v>
      </c>
      <c r="M1508" s="355">
        <v>0</v>
      </c>
    </row>
    <row r="1509" spans="1:13" x14ac:dyDescent="0.2">
      <c r="A1509" s="703" t="s">
        <v>2425</v>
      </c>
      <c r="B1509" s="612"/>
      <c r="C1509" s="612"/>
      <c r="D1509" s="612"/>
      <c r="E1509" s="612"/>
      <c r="F1509" s="612"/>
      <c r="G1509" s="612"/>
      <c r="H1509" s="612"/>
      <c r="I1509" s="612"/>
      <c r="J1509" s="612"/>
      <c r="K1509" s="612"/>
      <c r="L1509" s="612"/>
      <c r="M1509" s="667"/>
    </row>
    <row r="1510" spans="1:13" x14ac:dyDescent="0.2">
      <c r="A1510" s="344">
        <v>756</v>
      </c>
      <c r="B1510" s="345">
        <v>43591</v>
      </c>
      <c r="C1510" s="346" t="s">
        <v>2059</v>
      </c>
      <c r="D1510" s="347" t="s">
        <v>1693</v>
      </c>
      <c r="E1510" s="704">
        <v>153.19999999999999</v>
      </c>
      <c r="F1510" s="612"/>
      <c r="G1510" s="612"/>
      <c r="H1510" s="348">
        <v>0</v>
      </c>
      <c r="I1510" s="348">
        <v>126.16</v>
      </c>
      <c r="J1510" s="704">
        <v>126.16</v>
      </c>
      <c r="K1510" s="612"/>
      <c r="L1510" s="348">
        <v>0</v>
      </c>
      <c r="M1510" s="349">
        <v>27.04</v>
      </c>
    </row>
    <row r="1511" spans="1:13" x14ac:dyDescent="0.2">
      <c r="A1511" s="700" t="s">
        <v>2426</v>
      </c>
      <c r="B1511" s="612"/>
      <c r="C1511" s="612"/>
      <c r="D1511" s="612"/>
      <c r="E1511" s="612"/>
      <c r="F1511" s="612"/>
      <c r="G1511" s="612"/>
      <c r="H1511" s="612"/>
      <c r="I1511" s="612"/>
      <c r="J1511" s="612"/>
      <c r="K1511" s="612"/>
      <c r="L1511" s="612"/>
      <c r="M1511" s="667"/>
    </row>
    <row r="1512" spans="1:13" x14ac:dyDescent="0.2">
      <c r="A1512" s="350">
        <v>757</v>
      </c>
      <c r="B1512" s="351">
        <v>43591</v>
      </c>
      <c r="C1512" s="352" t="s">
        <v>1586</v>
      </c>
      <c r="D1512" s="353" t="s">
        <v>1751</v>
      </c>
      <c r="E1512" s="702">
        <v>1417.6</v>
      </c>
      <c r="F1512" s="612"/>
      <c r="G1512" s="612"/>
      <c r="H1512" s="354">
        <v>0</v>
      </c>
      <c r="I1512" s="354">
        <v>1417.6</v>
      </c>
      <c r="J1512" s="702">
        <v>1417.6</v>
      </c>
      <c r="K1512" s="612"/>
      <c r="L1512" s="354">
        <v>0</v>
      </c>
      <c r="M1512" s="355">
        <v>0</v>
      </c>
    </row>
    <row r="1513" spans="1:13" x14ac:dyDescent="0.2">
      <c r="A1513" s="703" t="s">
        <v>2427</v>
      </c>
      <c r="B1513" s="612"/>
      <c r="C1513" s="612"/>
      <c r="D1513" s="612"/>
      <c r="E1513" s="612"/>
      <c r="F1513" s="612"/>
      <c r="G1513" s="612"/>
      <c r="H1513" s="612"/>
      <c r="I1513" s="612"/>
      <c r="J1513" s="612"/>
      <c r="K1513" s="612"/>
      <c r="L1513" s="612"/>
      <c r="M1513" s="667"/>
    </row>
    <row r="1514" spans="1:13" x14ac:dyDescent="0.2">
      <c r="A1514" s="344">
        <v>758</v>
      </c>
      <c r="B1514" s="345">
        <v>43591</v>
      </c>
      <c r="C1514" s="346" t="s">
        <v>1586</v>
      </c>
      <c r="D1514" s="347" t="s">
        <v>1751</v>
      </c>
      <c r="E1514" s="704">
        <v>1284.7</v>
      </c>
      <c r="F1514" s="612"/>
      <c r="G1514" s="612"/>
      <c r="H1514" s="348">
        <v>0</v>
      </c>
      <c r="I1514" s="348">
        <v>1284.7</v>
      </c>
      <c r="J1514" s="704">
        <v>1284.7</v>
      </c>
      <c r="K1514" s="612"/>
      <c r="L1514" s="348">
        <v>0</v>
      </c>
      <c r="M1514" s="349">
        <v>0</v>
      </c>
    </row>
    <row r="1515" spans="1:13" x14ac:dyDescent="0.2">
      <c r="A1515" s="700" t="s">
        <v>2428</v>
      </c>
      <c r="B1515" s="612"/>
      <c r="C1515" s="612"/>
      <c r="D1515" s="612"/>
      <c r="E1515" s="612"/>
      <c r="F1515" s="612"/>
      <c r="G1515" s="612"/>
      <c r="H1515" s="612"/>
      <c r="I1515" s="612"/>
      <c r="J1515" s="612"/>
      <c r="K1515" s="612"/>
      <c r="L1515" s="612"/>
      <c r="M1515" s="667"/>
    </row>
    <row r="1516" spans="1:13" x14ac:dyDescent="0.2">
      <c r="A1516" s="350">
        <v>759</v>
      </c>
      <c r="B1516" s="351">
        <v>43591</v>
      </c>
      <c r="C1516" s="352" t="s">
        <v>1586</v>
      </c>
      <c r="D1516" s="353" t="s">
        <v>2218</v>
      </c>
      <c r="E1516" s="702">
        <v>3580.73</v>
      </c>
      <c r="F1516" s="612"/>
      <c r="G1516" s="612"/>
      <c r="H1516" s="354">
        <v>2.8</v>
      </c>
      <c r="I1516" s="354">
        <v>3580.73</v>
      </c>
      <c r="J1516" s="702">
        <v>3580.73</v>
      </c>
      <c r="K1516" s="612"/>
      <c r="L1516" s="354">
        <v>0</v>
      </c>
      <c r="M1516" s="355">
        <v>0</v>
      </c>
    </row>
    <row r="1517" spans="1:13" x14ac:dyDescent="0.2">
      <c r="A1517" s="703" t="s">
        <v>2429</v>
      </c>
      <c r="B1517" s="612"/>
      <c r="C1517" s="612"/>
      <c r="D1517" s="612"/>
      <c r="E1517" s="612"/>
      <c r="F1517" s="612"/>
      <c r="G1517" s="612"/>
      <c r="H1517" s="612"/>
      <c r="I1517" s="612"/>
      <c r="J1517" s="612"/>
      <c r="K1517" s="612"/>
      <c r="L1517" s="612"/>
      <c r="M1517" s="667"/>
    </row>
    <row r="1518" spans="1:13" x14ac:dyDescent="0.2">
      <c r="A1518" s="344">
        <v>760</v>
      </c>
      <c r="B1518" s="345">
        <v>43591</v>
      </c>
      <c r="C1518" s="346" t="s">
        <v>1586</v>
      </c>
      <c r="D1518" s="347" t="s">
        <v>2218</v>
      </c>
      <c r="E1518" s="704">
        <v>5420.2</v>
      </c>
      <c r="F1518" s="612"/>
      <c r="G1518" s="612"/>
      <c r="H1518" s="348">
        <v>4.2</v>
      </c>
      <c r="I1518" s="348">
        <v>5420.2</v>
      </c>
      <c r="J1518" s="704">
        <v>5420.2</v>
      </c>
      <c r="K1518" s="612"/>
      <c r="L1518" s="348">
        <v>0</v>
      </c>
      <c r="M1518" s="349">
        <v>0</v>
      </c>
    </row>
    <row r="1519" spans="1:13" x14ac:dyDescent="0.2">
      <c r="A1519" s="700" t="s">
        <v>2430</v>
      </c>
      <c r="B1519" s="612"/>
      <c r="C1519" s="612"/>
      <c r="D1519" s="612"/>
      <c r="E1519" s="612"/>
      <c r="F1519" s="612"/>
      <c r="G1519" s="612"/>
      <c r="H1519" s="612"/>
      <c r="I1519" s="612"/>
      <c r="J1519" s="612"/>
      <c r="K1519" s="612"/>
      <c r="L1519" s="612"/>
      <c r="M1519" s="667"/>
    </row>
    <row r="1520" spans="1:13" x14ac:dyDescent="0.2">
      <c r="A1520" s="350">
        <v>761</v>
      </c>
      <c r="B1520" s="351">
        <v>43591</v>
      </c>
      <c r="C1520" s="352" t="s">
        <v>1586</v>
      </c>
      <c r="D1520" s="353" t="s">
        <v>2431</v>
      </c>
      <c r="E1520" s="702">
        <v>3546.6</v>
      </c>
      <c r="F1520" s="612"/>
      <c r="G1520" s="612"/>
      <c r="H1520" s="354">
        <v>0</v>
      </c>
      <c r="I1520" s="354">
        <v>3546.6</v>
      </c>
      <c r="J1520" s="702">
        <v>3546.6</v>
      </c>
      <c r="K1520" s="612"/>
      <c r="L1520" s="354">
        <v>0</v>
      </c>
      <c r="M1520" s="355">
        <v>0</v>
      </c>
    </row>
    <row r="1521" spans="1:13" x14ac:dyDescent="0.2">
      <c r="A1521" s="703" t="s">
        <v>2432</v>
      </c>
      <c r="B1521" s="612"/>
      <c r="C1521" s="612"/>
      <c r="D1521" s="612"/>
      <c r="E1521" s="612"/>
      <c r="F1521" s="612"/>
      <c r="G1521" s="612"/>
      <c r="H1521" s="612"/>
      <c r="I1521" s="612"/>
      <c r="J1521" s="612"/>
      <c r="K1521" s="612"/>
      <c r="L1521" s="612"/>
      <c r="M1521" s="667"/>
    </row>
    <row r="1522" spans="1:13" x14ac:dyDescent="0.2">
      <c r="A1522" s="344">
        <v>762</v>
      </c>
      <c r="B1522" s="345">
        <v>43591</v>
      </c>
      <c r="C1522" s="346" t="s">
        <v>1586</v>
      </c>
      <c r="D1522" s="347" t="s">
        <v>2431</v>
      </c>
      <c r="E1522" s="704">
        <v>7806.72</v>
      </c>
      <c r="F1522" s="612"/>
      <c r="G1522" s="612"/>
      <c r="H1522" s="348">
        <v>0</v>
      </c>
      <c r="I1522" s="348">
        <v>7806.72</v>
      </c>
      <c r="J1522" s="704">
        <v>7806.72</v>
      </c>
      <c r="K1522" s="612"/>
      <c r="L1522" s="348">
        <v>0</v>
      </c>
      <c r="M1522" s="349">
        <v>0</v>
      </c>
    </row>
    <row r="1523" spans="1:13" x14ac:dyDescent="0.2">
      <c r="A1523" s="700" t="s">
        <v>2433</v>
      </c>
      <c r="B1523" s="612"/>
      <c r="C1523" s="612"/>
      <c r="D1523" s="612"/>
      <c r="E1523" s="612"/>
      <c r="F1523" s="612"/>
      <c r="G1523" s="612"/>
      <c r="H1523" s="612"/>
      <c r="I1523" s="612"/>
      <c r="J1523" s="612"/>
      <c r="K1523" s="612"/>
      <c r="L1523" s="612"/>
      <c r="M1523" s="667"/>
    </row>
    <row r="1524" spans="1:13" ht="22" x14ac:dyDescent="0.2">
      <c r="A1524" s="350">
        <v>763</v>
      </c>
      <c r="B1524" s="351">
        <v>43591</v>
      </c>
      <c r="C1524" s="352" t="s">
        <v>1586</v>
      </c>
      <c r="D1524" s="353" t="s">
        <v>2434</v>
      </c>
      <c r="E1524" s="702">
        <v>996.7</v>
      </c>
      <c r="F1524" s="612"/>
      <c r="G1524" s="612"/>
      <c r="H1524" s="354">
        <v>0</v>
      </c>
      <c r="I1524" s="354">
        <v>996.7</v>
      </c>
      <c r="J1524" s="702">
        <v>996.7</v>
      </c>
      <c r="K1524" s="612"/>
      <c r="L1524" s="354">
        <v>0</v>
      </c>
      <c r="M1524" s="355">
        <v>0</v>
      </c>
    </row>
    <row r="1525" spans="1:13" x14ac:dyDescent="0.2">
      <c r="A1525" s="703" t="s">
        <v>2435</v>
      </c>
      <c r="B1525" s="612"/>
      <c r="C1525" s="612"/>
      <c r="D1525" s="612"/>
      <c r="E1525" s="612"/>
      <c r="F1525" s="612"/>
      <c r="G1525" s="612"/>
      <c r="H1525" s="612"/>
      <c r="I1525" s="612"/>
      <c r="J1525" s="612"/>
      <c r="K1525" s="612"/>
      <c r="L1525" s="612"/>
      <c r="M1525" s="667"/>
    </row>
    <row r="1526" spans="1:13" x14ac:dyDescent="0.2">
      <c r="A1526" s="344">
        <v>764</v>
      </c>
      <c r="B1526" s="345">
        <v>43591</v>
      </c>
      <c r="C1526" s="346" t="s">
        <v>1586</v>
      </c>
      <c r="D1526" s="347" t="s">
        <v>1926</v>
      </c>
      <c r="E1526" s="704">
        <v>1065</v>
      </c>
      <c r="F1526" s="612"/>
      <c r="G1526" s="612"/>
      <c r="H1526" s="348">
        <v>0</v>
      </c>
      <c r="I1526" s="348">
        <v>1065</v>
      </c>
      <c r="J1526" s="704">
        <v>1065</v>
      </c>
      <c r="K1526" s="612"/>
      <c r="L1526" s="348">
        <v>0</v>
      </c>
      <c r="M1526" s="349">
        <v>0</v>
      </c>
    </row>
    <row r="1527" spans="1:13" x14ac:dyDescent="0.2">
      <c r="A1527" s="700" t="s">
        <v>2436</v>
      </c>
      <c r="B1527" s="612"/>
      <c r="C1527" s="612"/>
      <c r="D1527" s="612"/>
      <c r="E1527" s="612"/>
      <c r="F1527" s="612"/>
      <c r="G1527" s="612"/>
      <c r="H1527" s="612"/>
      <c r="I1527" s="612"/>
      <c r="J1527" s="612"/>
      <c r="K1527" s="612"/>
      <c r="L1527" s="612"/>
      <c r="M1527" s="667"/>
    </row>
    <row r="1528" spans="1:13" x14ac:dyDescent="0.2">
      <c r="A1528" s="350">
        <v>765</v>
      </c>
      <c r="B1528" s="351">
        <v>43591</v>
      </c>
      <c r="C1528" s="352" t="s">
        <v>1586</v>
      </c>
      <c r="D1528" s="353" t="s">
        <v>1926</v>
      </c>
      <c r="E1528" s="702">
        <v>7995.75</v>
      </c>
      <c r="F1528" s="612"/>
      <c r="G1528" s="612"/>
      <c r="H1528" s="354">
        <v>0</v>
      </c>
      <c r="I1528" s="354">
        <v>7995.75</v>
      </c>
      <c r="J1528" s="702">
        <v>7995.75</v>
      </c>
      <c r="K1528" s="612"/>
      <c r="L1528" s="354">
        <v>0</v>
      </c>
      <c r="M1528" s="355">
        <v>0</v>
      </c>
    </row>
    <row r="1529" spans="1:13" x14ac:dyDescent="0.2">
      <c r="A1529" s="703" t="s">
        <v>2437</v>
      </c>
      <c r="B1529" s="612"/>
      <c r="C1529" s="612"/>
      <c r="D1529" s="612"/>
      <c r="E1529" s="612"/>
      <c r="F1529" s="612"/>
      <c r="G1529" s="612"/>
      <c r="H1529" s="612"/>
      <c r="I1529" s="612"/>
      <c r="J1529" s="612"/>
      <c r="K1529" s="612"/>
      <c r="L1529" s="612"/>
      <c r="M1529" s="667"/>
    </row>
    <row r="1530" spans="1:13" x14ac:dyDescent="0.2">
      <c r="A1530" s="344">
        <v>766</v>
      </c>
      <c r="B1530" s="345">
        <v>43591</v>
      </c>
      <c r="C1530" s="346" t="s">
        <v>1586</v>
      </c>
      <c r="D1530" s="347" t="s">
        <v>1591</v>
      </c>
      <c r="E1530" s="704">
        <v>266.5</v>
      </c>
      <c r="F1530" s="612"/>
      <c r="G1530" s="612"/>
      <c r="H1530" s="348">
        <v>0</v>
      </c>
      <c r="I1530" s="348">
        <v>266.5</v>
      </c>
      <c r="J1530" s="704">
        <v>266.5</v>
      </c>
      <c r="K1530" s="612"/>
      <c r="L1530" s="348">
        <v>0</v>
      </c>
      <c r="M1530" s="349">
        <v>0</v>
      </c>
    </row>
    <row r="1531" spans="1:13" x14ac:dyDescent="0.2">
      <c r="A1531" s="700" t="s">
        <v>2438</v>
      </c>
      <c r="B1531" s="612"/>
      <c r="C1531" s="612"/>
      <c r="D1531" s="612"/>
      <c r="E1531" s="612"/>
      <c r="F1531" s="612"/>
      <c r="G1531" s="612"/>
      <c r="H1531" s="612"/>
      <c r="I1531" s="612"/>
      <c r="J1531" s="612"/>
      <c r="K1531" s="612"/>
      <c r="L1531" s="612"/>
      <c r="M1531" s="667"/>
    </row>
    <row r="1532" spans="1:13" ht="22" x14ac:dyDescent="0.2">
      <c r="A1532" s="350">
        <v>767</v>
      </c>
      <c r="B1532" s="351">
        <v>43591</v>
      </c>
      <c r="C1532" s="352" t="s">
        <v>1586</v>
      </c>
      <c r="D1532" s="353" t="s">
        <v>1555</v>
      </c>
      <c r="E1532" s="702">
        <v>2091.1</v>
      </c>
      <c r="F1532" s="612"/>
      <c r="G1532" s="612"/>
      <c r="H1532" s="354">
        <v>0</v>
      </c>
      <c r="I1532" s="354">
        <v>2091.1</v>
      </c>
      <c r="J1532" s="702">
        <v>2091.1</v>
      </c>
      <c r="K1532" s="612"/>
      <c r="L1532" s="354">
        <v>0</v>
      </c>
      <c r="M1532" s="355">
        <v>0</v>
      </c>
    </row>
    <row r="1533" spans="1:13" x14ac:dyDescent="0.2">
      <c r="A1533" s="703" t="s">
        <v>2439</v>
      </c>
      <c r="B1533" s="612"/>
      <c r="C1533" s="612"/>
      <c r="D1533" s="612"/>
      <c r="E1533" s="612"/>
      <c r="F1533" s="612"/>
      <c r="G1533" s="612"/>
      <c r="H1533" s="612"/>
      <c r="I1533" s="612"/>
      <c r="J1533" s="612"/>
      <c r="K1533" s="612"/>
      <c r="L1533" s="612"/>
      <c r="M1533" s="667"/>
    </row>
    <row r="1534" spans="1:13" x14ac:dyDescent="0.2">
      <c r="A1534" s="344">
        <v>768</v>
      </c>
      <c r="B1534" s="345">
        <v>43592</v>
      </c>
      <c r="C1534" s="346" t="s">
        <v>2440</v>
      </c>
      <c r="D1534" s="347" t="s">
        <v>1723</v>
      </c>
      <c r="E1534" s="704">
        <v>212422.59</v>
      </c>
      <c r="F1534" s="612"/>
      <c r="G1534" s="612"/>
      <c r="H1534" s="348">
        <v>136880.91</v>
      </c>
      <c r="I1534" s="348">
        <v>212422.59</v>
      </c>
      <c r="J1534" s="704">
        <v>212422.59</v>
      </c>
      <c r="K1534" s="612"/>
      <c r="L1534" s="348">
        <v>0</v>
      </c>
      <c r="M1534" s="349">
        <v>0</v>
      </c>
    </row>
    <row r="1535" spans="1:13" x14ac:dyDescent="0.2">
      <c r="A1535" s="700" t="s">
        <v>2441</v>
      </c>
      <c r="B1535" s="612"/>
      <c r="C1535" s="612"/>
      <c r="D1535" s="612"/>
      <c r="E1535" s="612"/>
      <c r="F1535" s="612"/>
      <c r="G1535" s="612"/>
      <c r="H1535" s="612"/>
      <c r="I1535" s="612"/>
      <c r="J1535" s="612"/>
      <c r="K1535" s="612"/>
      <c r="L1535" s="612"/>
      <c r="M1535" s="667"/>
    </row>
    <row r="1536" spans="1:13" x14ac:dyDescent="0.2">
      <c r="A1536" s="350">
        <v>769</v>
      </c>
      <c r="B1536" s="351">
        <v>43592</v>
      </c>
      <c r="C1536" s="352" t="s">
        <v>1583</v>
      </c>
      <c r="D1536" s="353" t="s">
        <v>2442</v>
      </c>
      <c r="E1536" s="702">
        <v>131.46</v>
      </c>
      <c r="F1536" s="612"/>
      <c r="G1536" s="612"/>
      <c r="H1536" s="354">
        <v>0</v>
      </c>
      <c r="I1536" s="354">
        <v>131.46</v>
      </c>
      <c r="J1536" s="702">
        <v>131.46</v>
      </c>
      <c r="K1536" s="612"/>
      <c r="L1536" s="354">
        <v>0</v>
      </c>
      <c r="M1536" s="355">
        <v>0</v>
      </c>
    </row>
    <row r="1537" spans="1:13" x14ac:dyDescent="0.2">
      <c r="A1537" s="703" t="s">
        <v>2443</v>
      </c>
      <c r="B1537" s="612"/>
      <c r="C1537" s="612"/>
      <c r="D1537" s="612"/>
      <c r="E1537" s="612"/>
      <c r="F1537" s="612"/>
      <c r="G1537" s="612"/>
      <c r="H1537" s="612"/>
      <c r="I1537" s="612"/>
      <c r="J1537" s="612"/>
      <c r="K1537" s="612"/>
      <c r="L1537" s="612"/>
      <c r="M1537" s="667"/>
    </row>
    <row r="1538" spans="1:13" x14ac:dyDescent="0.2">
      <c r="A1538" s="344">
        <v>770</v>
      </c>
      <c r="B1538" s="345">
        <v>43592</v>
      </c>
      <c r="C1538" s="346" t="s">
        <v>1574</v>
      </c>
      <c r="D1538" s="347" t="s">
        <v>1578</v>
      </c>
      <c r="E1538" s="704">
        <v>4872</v>
      </c>
      <c r="F1538" s="612"/>
      <c r="G1538" s="612"/>
      <c r="H1538" s="348">
        <v>0</v>
      </c>
      <c r="I1538" s="348">
        <v>4872</v>
      </c>
      <c r="J1538" s="704">
        <v>4872</v>
      </c>
      <c r="K1538" s="612"/>
      <c r="L1538" s="348">
        <v>0</v>
      </c>
      <c r="M1538" s="349">
        <v>0</v>
      </c>
    </row>
    <row r="1539" spans="1:13" x14ac:dyDescent="0.2">
      <c r="A1539" s="700" t="s">
        <v>2444</v>
      </c>
      <c r="B1539" s="612"/>
      <c r="C1539" s="612"/>
      <c r="D1539" s="612"/>
      <c r="E1539" s="612"/>
      <c r="F1539" s="612"/>
      <c r="G1539" s="612"/>
      <c r="H1539" s="612"/>
      <c r="I1539" s="612"/>
      <c r="J1539" s="612"/>
      <c r="K1539" s="612"/>
      <c r="L1539" s="612"/>
      <c r="M1539" s="667"/>
    </row>
    <row r="1540" spans="1:13" x14ac:dyDescent="0.2">
      <c r="A1540" s="350">
        <v>771</v>
      </c>
      <c r="B1540" s="351">
        <v>43592</v>
      </c>
      <c r="C1540" s="352" t="s">
        <v>1574</v>
      </c>
      <c r="D1540" s="353" t="s">
        <v>1575</v>
      </c>
      <c r="E1540" s="702">
        <v>155.22</v>
      </c>
      <c r="F1540" s="612"/>
      <c r="G1540" s="612"/>
      <c r="H1540" s="354">
        <v>0</v>
      </c>
      <c r="I1540" s="354">
        <v>155.22</v>
      </c>
      <c r="J1540" s="702">
        <v>155.22</v>
      </c>
      <c r="K1540" s="612"/>
      <c r="L1540" s="354">
        <v>0</v>
      </c>
      <c r="M1540" s="355">
        <v>0</v>
      </c>
    </row>
    <row r="1541" spans="1:13" x14ac:dyDescent="0.2">
      <c r="A1541" s="703" t="s">
        <v>2445</v>
      </c>
      <c r="B1541" s="612"/>
      <c r="C1541" s="612"/>
      <c r="D1541" s="612"/>
      <c r="E1541" s="612"/>
      <c r="F1541" s="612"/>
      <c r="G1541" s="612"/>
      <c r="H1541" s="612"/>
      <c r="I1541" s="612"/>
      <c r="J1541" s="612"/>
      <c r="K1541" s="612"/>
      <c r="L1541" s="612"/>
      <c r="M1541" s="667"/>
    </row>
    <row r="1542" spans="1:13" x14ac:dyDescent="0.2">
      <c r="A1542" s="344">
        <v>772</v>
      </c>
      <c r="B1542" s="345">
        <v>43592</v>
      </c>
      <c r="C1542" s="346" t="s">
        <v>1574</v>
      </c>
      <c r="D1542" s="347" t="s">
        <v>1578</v>
      </c>
      <c r="E1542" s="704">
        <v>2819.84</v>
      </c>
      <c r="F1542" s="612"/>
      <c r="G1542" s="612"/>
      <c r="H1542" s="348">
        <v>0</v>
      </c>
      <c r="I1542" s="348">
        <v>2819.84</v>
      </c>
      <c r="J1542" s="704">
        <v>2819.84</v>
      </c>
      <c r="K1542" s="612"/>
      <c r="L1542" s="348">
        <v>0</v>
      </c>
      <c r="M1542" s="349">
        <v>0</v>
      </c>
    </row>
    <row r="1543" spans="1:13" x14ac:dyDescent="0.2">
      <c r="A1543" s="700" t="s">
        <v>2446</v>
      </c>
      <c r="B1543" s="612"/>
      <c r="C1543" s="612"/>
      <c r="D1543" s="612"/>
      <c r="E1543" s="612"/>
      <c r="F1543" s="612"/>
      <c r="G1543" s="612"/>
      <c r="H1543" s="612"/>
      <c r="I1543" s="612"/>
      <c r="J1543" s="612"/>
      <c r="K1543" s="612"/>
      <c r="L1543" s="612"/>
      <c r="M1543" s="667"/>
    </row>
    <row r="1544" spans="1:13" x14ac:dyDescent="0.2">
      <c r="A1544" s="350">
        <v>773</v>
      </c>
      <c r="B1544" s="351">
        <v>43594</v>
      </c>
      <c r="C1544" s="352" t="s">
        <v>2447</v>
      </c>
      <c r="D1544" s="353" t="s">
        <v>2448</v>
      </c>
      <c r="E1544" s="702">
        <v>32550</v>
      </c>
      <c r="F1544" s="612"/>
      <c r="G1544" s="612"/>
      <c r="H1544" s="354">
        <v>0</v>
      </c>
      <c r="I1544" s="354">
        <v>32550</v>
      </c>
      <c r="J1544" s="702">
        <v>32550</v>
      </c>
      <c r="K1544" s="612"/>
      <c r="L1544" s="354">
        <v>0</v>
      </c>
      <c r="M1544" s="355">
        <v>0</v>
      </c>
    </row>
    <row r="1545" spans="1:13" x14ac:dyDescent="0.2">
      <c r="A1545" s="703" t="s">
        <v>2449</v>
      </c>
      <c r="B1545" s="612"/>
      <c r="C1545" s="612"/>
      <c r="D1545" s="612"/>
      <c r="E1545" s="612"/>
      <c r="F1545" s="612"/>
      <c r="G1545" s="612"/>
      <c r="H1545" s="612"/>
      <c r="I1545" s="612"/>
      <c r="J1545" s="612"/>
      <c r="K1545" s="612"/>
      <c r="L1545" s="612"/>
      <c r="M1545" s="667"/>
    </row>
    <row r="1546" spans="1:13" x14ac:dyDescent="0.2">
      <c r="A1546" s="344">
        <v>774</v>
      </c>
      <c r="B1546" s="345">
        <v>43594</v>
      </c>
      <c r="C1546" s="346" t="s">
        <v>1574</v>
      </c>
      <c r="D1546" s="347" t="s">
        <v>1710</v>
      </c>
      <c r="E1546" s="704">
        <v>879.36</v>
      </c>
      <c r="F1546" s="612"/>
      <c r="G1546" s="612"/>
      <c r="H1546" s="348">
        <v>0</v>
      </c>
      <c r="I1546" s="348">
        <v>879.36</v>
      </c>
      <c r="J1546" s="704">
        <v>879.36</v>
      </c>
      <c r="K1546" s="612"/>
      <c r="L1546" s="348">
        <v>0</v>
      </c>
      <c r="M1546" s="349">
        <v>0</v>
      </c>
    </row>
    <row r="1547" spans="1:13" x14ac:dyDescent="0.2">
      <c r="A1547" s="700" t="s">
        <v>2450</v>
      </c>
      <c r="B1547" s="612"/>
      <c r="C1547" s="612"/>
      <c r="D1547" s="612"/>
      <c r="E1547" s="612"/>
      <c r="F1547" s="612"/>
      <c r="G1547" s="612"/>
      <c r="H1547" s="612"/>
      <c r="I1547" s="612"/>
      <c r="J1547" s="612"/>
      <c r="K1547" s="612"/>
      <c r="L1547" s="612"/>
      <c r="M1547" s="667"/>
    </row>
    <row r="1548" spans="1:13" x14ac:dyDescent="0.2">
      <c r="A1548" s="350">
        <v>775</v>
      </c>
      <c r="B1548" s="351">
        <v>43595</v>
      </c>
      <c r="C1548" s="352" t="s">
        <v>2451</v>
      </c>
      <c r="D1548" s="353" t="s">
        <v>2452</v>
      </c>
      <c r="E1548" s="702">
        <v>1880</v>
      </c>
      <c r="F1548" s="612"/>
      <c r="G1548" s="612"/>
      <c r="H1548" s="354">
        <v>0</v>
      </c>
      <c r="I1548" s="354">
        <v>1880</v>
      </c>
      <c r="J1548" s="702">
        <v>1880</v>
      </c>
      <c r="K1548" s="612"/>
      <c r="L1548" s="354">
        <v>0</v>
      </c>
      <c r="M1548" s="355">
        <v>0</v>
      </c>
    </row>
    <row r="1549" spans="1:13" x14ac:dyDescent="0.2">
      <c r="A1549" s="703" t="s">
        <v>2453</v>
      </c>
      <c r="B1549" s="612"/>
      <c r="C1549" s="612"/>
      <c r="D1549" s="612"/>
      <c r="E1549" s="612"/>
      <c r="F1549" s="612"/>
      <c r="G1549" s="612"/>
      <c r="H1549" s="612"/>
      <c r="I1549" s="612"/>
      <c r="J1549" s="612"/>
      <c r="K1549" s="612"/>
      <c r="L1549" s="612"/>
      <c r="M1549" s="667"/>
    </row>
    <row r="1550" spans="1:13" x14ac:dyDescent="0.2">
      <c r="A1550" s="344">
        <v>776</v>
      </c>
      <c r="B1550" s="345">
        <v>43595</v>
      </c>
      <c r="C1550" s="346" t="s">
        <v>1595</v>
      </c>
      <c r="D1550" s="347" t="s">
        <v>1603</v>
      </c>
      <c r="E1550" s="704">
        <v>16635.68</v>
      </c>
      <c r="F1550" s="612"/>
      <c r="G1550" s="612"/>
      <c r="H1550" s="348">
        <v>0</v>
      </c>
      <c r="I1550" s="348">
        <v>14556.22</v>
      </c>
      <c r="J1550" s="704">
        <v>14556.22</v>
      </c>
      <c r="K1550" s="612"/>
      <c r="L1550" s="348">
        <v>0</v>
      </c>
      <c r="M1550" s="349">
        <v>2079.46</v>
      </c>
    </row>
    <row r="1551" spans="1:13" x14ac:dyDescent="0.2">
      <c r="A1551" s="700" t="s">
        <v>2454</v>
      </c>
      <c r="B1551" s="612"/>
      <c r="C1551" s="612"/>
      <c r="D1551" s="612"/>
      <c r="E1551" s="612"/>
      <c r="F1551" s="612"/>
      <c r="G1551" s="612"/>
      <c r="H1551" s="612"/>
      <c r="I1551" s="612"/>
      <c r="J1551" s="612"/>
      <c r="K1551" s="612"/>
      <c r="L1551" s="612"/>
      <c r="M1551" s="667"/>
    </row>
    <row r="1552" spans="1:13" x14ac:dyDescent="0.2">
      <c r="A1552" s="350">
        <v>777</v>
      </c>
      <c r="B1552" s="351">
        <v>43598</v>
      </c>
      <c r="C1552" s="352" t="s">
        <v>2295</v>
      </c>
      <c r="D1552" s="353" t="s">
        <v>2015</v>
      </c>
      <c r="E1552" s="702">
        <v>14097.07</v>
      </c>
      <c r="F1552" s="612"/>
      <c r="G1552" s="612"/>
      <c r="H1552" s="354">
        <v>0</v>
      </c>
      <c r="I1552" s="354">
        <v>14097.07</v>
      </c>
      <c r="J1552" s="702">
        <v>14097.07</v>
      </c>
      <c r="K1552" s="612"/>
      <c r="L1552" s="354">
        <v>0</v>
      </c>
      <c r="M1552" s="355">
        <v>0</v>
      </c>
    </row>
    <row r="1553" spans="1:13" x14ac:dyDescent="0.2">
      <c r="A1553" s="703" t="s">
        <v>2455</v>
      </c>
      <c r="B1553" s="612"/>
      <c r="C1553" s="612"/>
      <c r="D1553" s="612"/>
      <c r="E1553" s="612"/>
      <c r="F1553" s="612"/>
      <c r="G1553" s="612"/>
      <c r="H1553" s="612"/>
      <c r="I1553" s="612"/>
      <c r="J1553" s="612"/>
      <c r="K1553" s="612"/>
      <c r="L1553" s="612"/>
      <c r="M1553" s="667"/>
    </row>
    <row r="1554" spans="1:13" x14ac:dyDescent="0.2">
      <c r="A1554" s="344">
        <v>778</v>
      </c>
      <c r="B1554" s="345">
        <v>43601</v>
      </c>
      <c r="C1554" s="346" t="s">
        <v>1539</v>
      </c>
      <c r="D1554" s="347" t="s">
        <v>2456</v>
      </c>
      <c r="E1554" s="704">
        <v>510</v>
      </c>
      <c r="F1554" s="612"/>
      <c r="G1554" s="612"/>
      <c r="H1554" s="348">
        <v>0</v>
      </c>
      <c r="I1554" s="348">
        <v>510</v>
      </c>
      <c r="J1554" s="704">
        <v>510</v>
      </c>
      <c r="K1554" s="612"/>
      <c r="L1554" s="348">
        <v>0</v>
      </c>
      <c r="M1554" s="349">
        <v>0</v>
      </c>
    </row>
    <row r="1555" spans="1:13" x14ac:dyDescent="0.2">
      <c r="A1555" s="700" t="s">
        <v>2457</v>
      </c>
      <c r="B1555" s="612"/>
      <c r="C1555" s="612"/>
      <c r="D1555" s="612"/>
      <c r="E1555" s="612"/>
      <c r="F1555" s="612"/>
      <c r="G1555" s="612"/>
      <c r="H1555" s="612"/>
      <c r="I1555" s="612"/>
      <c r="J1555" s="612"/>
      <c r="K1555" s="612"/>
      <c r="L1555" s="612"/>
      <c r="M1555" s="667"/>
    </row>
    <row r="1556" spans="1:13" x14ac:dyDescent="0.2">
      <c r="A1556" s="350">
        <v>779</v>
      </c>
      <c r="B1556" s="351">
        <v>43601</v>
      </c>
      <c r="C1556" s="352" t="s">
        <v>1714</v>
      </c>
      <c r="D1556" s="353" t="s">
        <v>2122</v>
      </c>
      <c r="E1556" s="702">
        <v>445</v>
      </c>
      <c r="F1556" s="612"/>
      <c r="G1556" s="612"/>
      <c r="H1556" s="354">
        <v>0</v>
      </c>
      <c r="I1556" s="354">
        <v>445</v>
      </c>
      <c r="J1556" s="702">
        <v>445</v>
      </c>
      <c r="K1556" s="612"/>
      <c r="L1556" s="354">
        <v>0</v>
      </c>
      <c r="M1556" s="355">
        <v>0</v>
      </c>
    </row>
    <row r="1557" spans="1:13" x14ac:dyDescent="0.2">
      <c r="A1557" s="703" t="s">
        <v>2458</v>
      </c>
      <c r="B1557" s="612"/>
      <c r="C1557" s="612"/>
      <c r="D1557" s="612"/>
      <c r="E1557" s="612"/>
      <c r="F1557" s="612"/>
      <c r="G1557" s="612"/>
      <c r="H1557" s="612"/>
      <c r="I1557" s="612"/>
      <c r="J1557" s="612"/>
      <c r="K1557" s="612"/>
      <c r="L1557" s="612"/>
      <c r="M1557" s="667"/>
    </row>
    <row r="1558" spans="1:13" x14ac:dyDescent="0.2">
      <c r="A1558" s="344">
        <v>780</v>
      </c>
      <c r="B1558" s="345">
        <v>43602</v>
      </c>
      <c r="C1558" s="346" t="s">
        <v>1784</v>
      </c>
      <c r="D1558" s="347" t="s">
        <v>2459</v>
      </c>
      <c r="E1558" s="704">
        <v>1200</v>
      </c>
      <c r="F1558" s="612"/>
      <c r="G1558" s="612"/>
      <c r="H1558" s="348">
        <v>0</v>
      </c>
      <c r="I1558" s="348">
        <v>1200</v>
      </c>
      <c r="J1558" s="704">
        <v>1200</v>
      </c>
      <c r="K1558" s="612"/>
      <c r="L1558" s="348">
        <v>0</v>
      </c>
      <c r="M1558" s="349">
        <v>0</v>
      </c>
    </row>
    <row r="1559" spans="1:13" x14ac:dyDescent="0.2">
      <c r="A1559" s="700" t="s">
        <v>2460</v>
      </c>
      <c r="B1559" s="612"/>
      <c r="C1559" s="612"/>
      <c r="D1559" s="612"/>
      <c r="E1559" s="612"/>
      <c r="F1559" s="612"/>
      <c r="G1559" s="612"/>
      <c r="H1559" s="612"/>
      <c r="I1559" s="612"/>
      <c r="J1559" s="612"/>
      <c r="K1559" s="612"/>
      <c r="L1559" s="612"/>
      <c r="M1559" s="667"/>
    </row>
    <row r="1560" spans="1:13" x14ac:dyDescent="0.2">
      <c r="A1560" s="350">
        <v>781</v>
      </c>
      <c r="B1560" s="351">
        <v>43602</v>
      </c>
      <c r="C1560" s="352" t="s">
        <v>2461</v>
      </c>
      <c r="D1560" s="353" t="s">
        <v>2462</v>
      </c>
      <c r="E1560" s="702">
        <v>1848</v>
      </c>
      <c r="F1560" s="612"/>
      <c r="G1560" s="612"/>
      <c r="H1560" s="354">
        <v>0</v>
      </c>
      <c r="I1560" s="354">
        <v>1848</v>
      </c>
      <c r="J1560" s="702">
        <v>1848</v>
      </c>
      <c r="K1560" s="612"/>
      <c r="L1560" s="354">
        <v>0</v>
      </c>
      <c r="M1560" s="355">
        <v>0</v>
      </c>
    </row>
    <row r="1561" spans="1:13" x14ac:dyDescent="0.2">
      <c r="A1561" s="703" t="s">
        <v>2463</v>
      </c>
      <c r="B1561" s="612"/>
      <c r="C1561" s="612"/>
      <c r="D1561" s="612"/>
      <c r="E1561" s="612"/>
      <c r="F1561" s="612"/>
      <c r="G1561" s="612"/>
      <c r="H1561" s="612"/>
      <c r="I1561" s="612"/>
      <c r="J1561" s="612"/>
      <c r="K1561" s="612"/>
      <c r="L1561" s="612"/>
      <c r="M1561" s="667"/>
    </row>
    <row r="1562" spans="1:13" x14ac:dyDescent="0.2">
      <c r="A1562" s="344">
        <v>782</v>
      </c>
      <c r="B1562" s="345">
        <v>43602</v>
      </c>
      <c r="C1562" s="346" t="s">
        <v>1901</v>
      </c>
      <c r="D1562" s="347" t="s">
        <v>1794</v>
      </c>
      <c r="E1562" s="704">
        <v>1310400</v>
      </c>
      <c r="F1562" s="612"/>
      <c r="G1562" s="612"/>
      <c r="H1562" s="348">
        <v>0</v>
      </c>
      <c r="I1562" s="348">
        <v>1310400</v>
      </c>
      <c r="J1562" s="704">
        <v>1310400</v>
      </c>
      <c r="K1562" s="612"/>
      <c r="L1562" s="348">
        <v>0</v>
      </c>
      <c r="M1562" s="349">
        <v>0</v>
      </c>
    </row>
    <row r="1563" spans="1:13" x14ac:dyDescent="0.2">
      <c r="A1563" s="700" t="s">
        <v>2464</v>
      </c>
      <c r="B1563" s="612"/>
      <c r="C1563" s="612"/>
      <c r="D1563" s="612"/>
      <c r="E1563" s="612"/>
      <c r="F1563" s="612"/>
      <c r="G1563" s="612"/>
      <c r="H1563" s="612"/>
      <c r="I1563" s="612"/>
      <c r="J1563" s="612"/>
      <c r="K1563" s="612"/>
      <c r="L1563" s="612"/>
      <c r="M1563" s="667"/>
    </row>
    <row r="1564" spans="1:13" x14ac:dyDescent="0.2">
      <c r="A1564" s="350">
        <v>783</v>
      </c>
      <c r="B1564" s="351">
        <v>43602</v>
      </c>
      <c r="C1564" s="352" t="s">
        <v>1595</v>
      </c>
      <c r="D1564" s="353" t="s">
        <v>1596</v>
      </c>
      <c r="E1564" s="702">
        <v>3327.14</v>
      </c>
      <c r="F1564" s="612"/>
      <c r="G1564" s="612"/>
      <c r="H1564" s="354">
        <v>0</v>
      </c>
      <c r="I1564" s="354">
        <v>3327.14</v>
      </c>
      <c r="J1564" s="702">
        <v>3327.14</v>
      </c>
      <c r="K1564" s="612"/>
      <c r="L1564" s="354">
        <v>0</v>
      </c>
      <c r="M1564" s="355">
        <v>0</v>
      </c>
    </row>
    <row r="1565" spans="1:13" x14ac:dyDescent="0.2">
      <c r="A1565" s="703" t="s">
        <v>2465</v>
      </c>
      <c r="B1565" s="612"/>
      <c r="C1565" s="612"/>
      <c r="D1565" s="612"/>
      <c r="E1565" s="612"/>
      <c r="F1565" s="612"/>
      <c r="G1565" s="612"/>
      <c r="H1565" s="612"/>
      <c r="I1565" s="612"/>
      <c r="J1565" s="612"/>
      <c r="K1565" s="612"/>
      <c r="L1565" s="612"/>
      <c r="M1565" s="667"/>
    </row>
    <row r="1566" spans="1:13" x14ac:dyDescent="0.2">
      <c r="A1566" s="344">
        <v>784</v>
      </c>
      <c r="B1566" s="345">
        <v>43602</v>
      </c>
      <c r="C1566" s="346" t="s">
        <v>1563</v>
      </c>
      <c r="D1566" s="347" t="s">
        <v>1569</v>
      </c>
      <c r="E1566" s="704">
        <v>360</v>
      </c>
      <c r="F1566" s="612"/>
      <c r="G1566" s="612"/>
      <c r="H1566" s="348">
        <v>0</v>
      </c>
      <c r="I1566" s="348">
        <v>360</v>
      </c>
      <c r="J1566" s="704">
        <v>360</v>
      </c>
      <c r="K1566" s="612"/>
      <c r="L1566" s="348">
        <v>0</v>
      </c>
      <c r="M1566" s="349">
        <v>0</v>
      </c>
    </row>
    <row r="1567" spans="1:13" x14ac:dyDescent="0.2">
      <c r="A1567" s="700" t="s">
        <v>2466</v>
      </c>
      <c r="B1567" s="612"/>
      <c r="C1567" s="612"/>
      <c r="D1567" s="612"/>
      <c r="E1567" s="612"/>
      <c r="F1567" s="612"/>
      <c r="G1567" s="612"/>
      <c r="H1567" s="612"/>
      <c r="I1567" s="612"/>
      <c r="J1567" s="612"/>
      <c r="K1567" s="612"/>
      <c r="L1567" s="612"/>
      <c r="M1567" s="667"/>
    </row>
    <row r="1568" spans="1:13" x14ac:dyDescent="0.2">
      <c r="A1568" s="350">
        <v>785</v>
      </c>
      <c r="B1568" s="351">
        <v>43602</v>
      </c>
      <c r="C1568" s="352" t="s">
        <v>1563</v>
      </c>
      <c r="D1568" s="353" t="s">
        <v>1568</v>
      </c>
      <c r="E1568" s="702">
        <v>630</v>
      </c>
      <c r="F1568" s="612"/>
      <c r="G1568" s="612"/>
      <c r="H1568" s="354">
        <v>0</v>
      </c>
      <c r="I1568" s="354">
        <v>630</v>
      </c>
      <c r="J1568" s="702">
        <v>630</v>
      </c>
      <c r="K1568" s="612"/>
      <c r="L1568" s="354">
        <v>0</v>
      </c>
      <c r="M1568" s="355">
        <v>0</v>
      </c>
    </row>
    <row r="1569" spans="1:13" x14ac:dyDescent="0.2">
      <c r="A1569" s="703" t="s">
        <v>2467</v>
      </c>
      <c r="B1569" s="612"/>
      <c r="C1569" s="612"/>
      <c r="D1569" s="612"/>
      <c r="E1569" s="612"/>
      <c r="F1569" s="612"/>
      <c r="G1569" s="612"/>
      <c r="H1569" s="612"/>
      <c r="I1569" s="612"/>
      <c r="J1569" s="612"/>
      <c r="K1569" s="612"/>
      <c r="L1569" s="612"/>
      <c r="M1569" s="667"/>
    </row>
    <row r="1570" spans="1:13" x14ac:dyDescent="0.2">
      <c r="A1570" s="344">
        <v>786</v>
      </c>
      <c r="B1570" s="345">
        <v>43602</v>
      </c>
      <c r="C1570" s="346" t="s">
        <v>1563</v>
      </c>
      <c r="D1570" s="347" t="s">
        <v>1568</v>
      </c>
      <c r="E1570" s="704">
        <v>790</v>
      </c>
      <c r="F1570" s="612"/>
      <c r="G1570" s="612"/>
      <c r="H1570" s="348">
        <v>0</v>
      </c>
      <c r="I1570" s="348">
        <v>790</v>
      </c>
      <c r="J1570" s="704">
        <v>790</v>
      </c>
      <c r="K1570" s="612"/>
      <c r="L1570" s="348">
        <v>0</v>
      </c>
      <c r="M1570" s="349">
        <v>0</v>
      </c>
    </row>
    <row r="1571" spans="1:13" x14ac:dyDescent="0.2">
      <c r="A1571" s="700" t="s">
        <v>2468</v>
      </c>
      <c r="B1571" s="612"/>
      <c r="C1571" s="612"/>
      <c r="D1571" s="612"/>
      <c r="E1571" s="612"/>
      <c r="F1571" s="612"/>
      <c r="G1571" s="612"/>
      <c r="H1571" s="612"/>
      <c r="I1571" s="612"/>
      <c r="J1571" s="612"/>
      <c r="K1571" s="612"/>
      <c r="L1571" s="612"/>
      <c r="M1571" s="667"/>
    </row>
    <row r="1572" spans="1:13" x14ac:dyDescent="0.2">
      <c r="A1572" s="350">
        <v>787</v>
      </c>
      <c r="B1572" s="351">
        <v>43602</v>
      </c>
      <c r="C1572" s="352" t="s">
        <v>1563</v>
      </c>
      <c r="D1572" s="353" t="s">
        <v>1568</v>
      </c>
      <c r="E1572" s="702">
        <v>840</v>
      </c>
      <c r="F1572" s="612"/>
      <c r="G1572" s="612"/>
      <c r="H1572" s="354">
        <v>0</v>
      </c>
      <c r="I1572" s="354">
        <v>840</v>
      </c>
      <c r="J1572" s="702">
        <v>840</v>
      </c>
      <c r="K1572" s="612"/>
      <c r="L1572" s="354">
        <v>0</v>
      </c>
      <c r="M1572" s="355">
        <v>0</v>
      </c>
    </row>
    <row r="1573" spans="1:13" x14ac:dyDescent="0.2">
      <c r="A1573" s="703" t="s">
        <v>2469</v>
      </c>
      <c r="B1573" s="612"/>
      <c r="C1573" s="612"/>
      <c r="D1573" s="612"/>
      <c r="E1573" s="612"/>
      <c r="F1573" s="612"/>
      <c r="G1573" s="612"/>
      <c r="H1573" s="612"/>
      <c r="I1573" s="612"/>
      <c r="J1573" s="612"/>
      <c r="K1573" s="612"/>
      <c r="L1573" s="612"/>
      <c r="M1573" s="667"/>
    </row>
    <row r="1574" spans="1:13" x14ac:dyDescent="0.2">
      <c r="A1574" s="344">
        <v>788</v>
      </c>
      <c r="B1574" s="345">
        <v>43602</v>
      </c>
      <c r="C1574" s="346" t="s">
        <v>1563</v>
      </c>
      <c r="D1574" s="347" t="s">
        <v>1967</v>
      </c>
      <c r="E1574" s="704">
        <v>750</v>
      </c>
      <c r="F1574" s="612"/>
      <c r="G1574" s="612"/>
      <c r="H1574" s="348">
        <v>0</v>
      </c>
      <c r="I1574" s="348">
        <v>750</v>
      </c>
      <c r="J1574" s="704">
        <v>750</v>
      </c>
      <c r="K1574" s="612"/>
      <c r="L1574" s="348">
        <v>0</v>
      </c>
      <c r="M1574" s="349">
        <v>0</v>
      </c>
    </row>
    <row r="1575" spans="1:13" x14ac:dyDescent="0.2">
      <c r="A1575" s="700" t="s">
        <v>2470</v>
      </c>
      <c r="B1575" s="612"/>
      <c r="C1575" s="612"/>
      <c r="D1575" s="612"/>
      <c r="E1575" s="612"/>
      <c r="F1575" s="612"/>
      <c r="G1575" s="612"/>
      <c r="H1575" s="612"/>
      <c r="I1575" s="612"/>
      <c r="J1575" s="612"/>
      <c r="K1575" s="612"/>
      <c r="L1575" s="612"/>
      <c r="M1575" s="667"/>
    </row>
    <row r="1576" spans="1:13" x14ac:dyDescent="0.2">
      <c r="A1576" s="350">
        <v>789</v>
      </c>
      <c r="B1576" s="351">
        <v>43602</v>
      </c>
      <c r="C1576" s="352" t="s">
        <v>1563</v>
      </c>
      <c r="D1576" s="353" t="s">
        <v>1967</v>
      </c>
      <c r="E1576" s="702">
        <v>750</v>
      </c>
      <c r="F1576" s="612"/>
      <c r="G1576" s="612"/>
      <c r="H1576" s="354">
        <v>0</v>
      </c>
      <c r="I1576" s="354">
        <v>750</v>
      </c>
      <c r="J1576" s="702">
        <v>750</v>
      </c>
      <c r="K1576" s="612"/>
      <c r="L1576" s="354">
        <v>0</v>
      </c>
      <c r="M1576" s="355">
        <v>0</v>
      </c>
    </row>
    <row r="1577" spans="1:13" x14ac:dyDescent="0.2">
      <c r="A1577" s="703" t="s">
        <v>2471</v>
      </c>
      <c r="B1577" s="612"/>
      <c r="C1577" s="612"/>
      <c r="D1577" s="612"/>
      <c r="E1577" s="612"/>
      <c r="F1577" s="612"/>
      <c r="G1577" s="612"/>
      <c r="H1577" s="612"/>
      <c r="I1577" s="612"/>
      <c r="J1577" s="612"/>
      <c r="K1577" s="612"/>
      <c r="L1577" s="612"/>
      <c r="M1577" s="667"/>
    </row>
    <row r="1578" spans="1:13" x14ac:dyDescent="0.2">
      <c r="A1578" s="344">
        <v>790</v>
      </c>
      <c r="B1578" s="345">
        <v>43602</v>
      </c>
      <c r="C1578" s="346" t="s">
        <v>1563</v>
      </c>
      <c r="D1578" s="347" t="s">
        <v>1568</v>
      </c>
      <c r="E1578" s="704">
        <v>55</v>
      </c>
      <c r="F1578" s="612"/>
      <c r="G1578" s="612"/>
      <c r="H1578" s="348">
        <v>0</v>
      </c>
      <c r="I1578" s="348">
        <v>55</v>
      </c>
      <c r="J1578" s="704">
        <v>55</v>
      </c>
      <c r="K1578" s="612"/>
      <c r="L1578" s="348">
        <v>0</v>
      </c>
      <c r="M1578" s="349">
        <v>0</v>
      </c>
    </row>
    <row r="1579" spans="1:13" x14ac:dyDescent="0.2">
      <c r="A1579" s="700" t="s">
        <v>2472</v>
      </c>
      <c r="B1579" s="612"/>
      <c r="C1579" s="612"/>
      <c r="D1579" s="612"/>
      <c r="E1579" s="612"/>
      <c r="F1579" s="612"/>
      <c r="G1579" s="612"/>
      <c r="H1579" s="612"/>
      <c r="I1579" s="612"/>
      <c r="J1579" s="612"/>
      <c r="K1579" s="612"/>
      <c r="L1579" s="612"/>
      <c r="M1579" s="667"/>
    </row>
    <row r="1580" spans="1:13" x14ac:dyDescent="0.2">
      <c r="A1580" s="350">
        <v>791</v>
      </c>
      <c r="B1580" s="351">
        <v>43602</v>
      </c>
      <c r="C1580" s="352" t="s">
        <v>1563</v>
      </c>
      <c r="D1580" s="353" t="s">
        <v>1564</v>
      </c>
      <c r="E1580" s="702">
        <v>261.52</v>
      </c>
      <c r="F1580" s="612"/>
      <c r="G1580" s="612"/>
      <c r="H1580" s="354">
        <v>0</v>
      </c>
      <c r="I1580" s="354">
        <v>261.52</v>
      </c>
      <c r="J1580" s="702">
        <v>261.52</v>
      </c>
      <c r="K1580" s="612"/>
      <c r="L1580" s="354">
        <v>0</v>
      </c>
      <c r="M1580" s="355">
        <v>0</v>
      </c>
    </row>
    <row r="1581" spans="1:13" x14ac:dyDescent="0.2">
      <c r="A1581" s="703" t="s">
        <v>2473</v>
      </c>
      <c r="B1581" s="612"/>
      <c r="C1581" s="612"/>
      <c r="D1581" s="612"/>
      <c r="E1581" s="612"/>
      <c r="F1581" s="612"/>
      <c r="G1581" s="612"/>
      <c r="H1581" s="612"/>
      <c r="I1581" s="612"/>
      <c r="J1581" s="612"/>
      <c r="K1581" s="612"/>
      <c r="L1581" s="612"/>
      <c r="M1581" s="667"/>
    </row>
    <row r="1582" spans="1:13" x14ac:dyDescent="0.2">
      <c r="A1582" s="344">
        <v>792</v>
      </c>
      <c r="B1582" s="345">
        <v>43602</v>
      </c>
      <c r="C1582" s="346" t="s">
        <v>1563</v>
      </c>
      <c r="D1582" s="347" t="s">
        <v>1570</v>
      </c>
      <c r="E1582" s="704">
        <v>1395.28</v>
      </c>
      <c r="F1582" s="612"/>
      <c r="G1582" s="612"/>
      <c r="H1582" s="348">
        <v>0</v>
      </c>
      <c r="I1582" s="348">
        <v>1395.28</v>
      </c>
      <c r="J1582" s="704">
        <v>1395.28</v>
      </c>
      <c r="K1582" s="612"/>
      <c r="L1582" s="348">
        <v>0</v>
      </c>
      <c r="M1582" s="349">
        <v>0</v>
      </c>
    </row>
    <row r="1583" spans="1:13" x14ac:dyDescent="0.2">
      <c r="A1583" s="700" t="s">
        <v>2474</v>
      </c>
      <c r="B1583" s="612"/>
      <c r="C1583" s="612"/>
      <c r="D1583" s="612"/>
      <c r="E1583" s="612"/>
      <c r="F1583" s="612"/>
      <c r="G1583" s="612"/>
      <c r="H1583" s="612"/>
      <c r="I1583" s="612"/>
      <c r="J1583" s="612"/>
      <c r="K1583" s="612"/>
      <c r="L1583" s="612"/>
      <c r="M1583" s="667"/>
    </row>
    <row r="1584" spans="1:13" x14ac:dyDescent="0.2">
      <c r="A1584" s="350">
        <v>793</v>
      </c>
      <c r="B1584" s="351">
        <v>43602</v>
      </c>
      <c r="C1584" s="352" t="s">
        <v>1563</v>
      </c>
      <c r="D1584" s="353" t="s">
        <v>1569</v>
      </c>
      <c r="E1584" s="702">
        <v>1463.62</v>
      </c>
      <c r="F1584" s="612"/>
      <c r="G1584" s="612"/>
      <c r="H1584" s="354">
        <v>0</v>
      </c>
      <c r="I1584" s="354">
        <v>1463.62</v>
      </c>
      <c r="J1584" s="702">
        <v>1463.62</v>
      </c>
      <c r="K1584" s="612"/>
      <c r="L1584" s="354">
        <v>0</v>
      </c>
      <c r="M1584" s="355">
        <v>0</v>
      </c>
    </row>
    <row r="1585" spans="1:13" x14ac:dyDescent="0.2">
      <c r="A1585" s="703" t="s">
        <v>2475</v>
      </c>
      <c r="B1585" s="612"/>
      <c r="C1585" s="612"/>
      <c r="D1585" s="612"/>
      <c r="E1585" s="612"/>
      <c r="F1585" s="612"/>
      <c r="G1585" s="612"/>
      <c r="H1585" s="612"/>
      <c r="I1585" s="612"/>
      <c r="J1585" s="612"/>
      <c r="K1585" s="612"/>
      <c r="L1585" s="612"/>
      <c r="M1585" s="667"/>
    </row>
    <row r="1586" spans="1:13" x14ac:dyDescent="0.2">
      <c r="A1586" s="344">
        <v>794</v>
      </c>
      <c r="B1586" s="345">
        <v>43602</v>
      </c>
      <c r="C1586" s="346" t="s">
        <v>1563</v>
      </c>
      <c r="D1586" s="347" t="s">
        <v>1567</v>
      </c>
      <c r="E1586" s="704">
        <v>3748</v>
      </c>
      <c r="F1586" s="612"/>
      <c r="G1586" s="612"/>
      <c r="H1586" s="348">
        <v>0</v>
      </c>
      <c r="I1586" s="348">
        <v>3748</v>
      </c>
      <c r="J1586" s="704">
        <v>3748</v>
      </c>
      <c r="K1586" s="612"/>
      <c r="L1586" s="348">
        <v>0</v>
      </c>
      <c r="M1586" s="349">
        <v>0</v>
      </c>
    </row>
    <row r="1587" spans="1:13" x14ac:dyDescent="0.2">
      <c r="A1587" s="700" t="s">
        <v>2476</v>
      </c>
      <c r="B1587" s="612"/>
      <c r="C1587" s="612"/>
      <c r="D1587" s="612"/>
      <c r="E1587" s="612"/>
      <c r="F1587" s="612"/>
      <c r="G1587" s="612"/>
      <c r="H1587" s="612"/>
      <c r="I1587" s="612"/>
      <c r="J1587" s="612"/>
      <c r="K1587" s="612"/>
      <c r="L1587" s="612"/>
      <c r="M1587" s="667"/>
    </row>
    <row r="1588" spans="1:13" x14ac:dyDescent="0.2">
      <c r="A1588" s="350">
        <v>795</v>
      </c>
      <c r="B1588" s="351">
        <v>43602</v>
      </c>
      <c r="C1588" s="352" t="s">
        <v>1563</v>
      </c>
      <c r="D1588" s="353" t="s">
        <v>1566</v>
      </c>
      <c r="E1588" s="702">
        <v>2107.1999999999998</v>
      </c>
      <c r="F1588" s="612"/>
      <c r="G1588" s="612"/>
      <c r="H1588" s="354">
        <v>0</v>
      </c>
      <c r="I1588" s="354">
        <v>2107.1999999999998</v>
      </c>
      <c r="J1588" s="702">
        <v>2107.1999999999998</v>
      </c>
      <c r="K1588" s="612"/>
      <c r="L1588" s="354">
        <v>0</v>
      </c>
      <c r="M1588" s="355">
        <v>0</v>
      </c>
    </row>
    <row r="1589" spans="1:13" x14ac:dyDescent="0.2">
      <c r="A1589" s="703" t="s">
        <v>2477</v>
      </c>
      <c r="B1589" s="612"/>
      <c r="C1589" s="612"/>
      <c r="D1589" s="612"/>
      <c r="E1589" s="612"/>
      <c r="F1589" s="612"/>
      <c r="G1589" s="612"/>
      <c r="H1589" s="612"/>
      <c r="I1589" s="612"/>
      <c r="J1589" s="612"/>
      <c r="K1589" s="612"/>
      <c r="L1589" s="612"/>
      <c r="M1589" s="667"/>
    </row>
    <row r="1590" spans="1:13" x14ac:dyDescent="0.2">
      <c r="A1590" s="344">
        <v>796</v>
      </c>
      <c r="B1590" s="345">
        <v>43602</v>
      </c>
      <c r="C1590" s="346" t="s">
        <v>1563</v>
      </c>
      <c r="D1590" s="347" t="s">
        <v>1568</v>
      </c>
      <c r="E1590" s="704">
        <v>22</v>
      </c>
      <c r="F1590" s="612"/>
      <c r="G1590" s="612"/>
      <c r="H1590" s="348">
        <v>0</v>
      </c>
      <c r="I1590" s="348">
        <v>22</v>
      </c>
      <c r="J1590" s="704">
        <v>22</v>
      </c>
      <c r="K1590" s="612"/>
      <c r="L1590" s="348">
        <v>0</v>
      </c>
      <c r="M1590" s="349">
        <v>0</v>
      </c>
    </row>
    <row r="1591" spans="1:13" x14ac:dyDescent="0.2">
      <c r="A1591" s="700" t="s">
        <v>2478</v>
      </c>
      <c r="B1591" s="612"/>
      <c r="C1591" s="612"/>
      <c r="D1591" s="612"/>
      <c r="E1591" s="612"/>
      <c r="F1591" s="612"/>
      <c r="G1591" s="612"/>
      <c r="H1591" s="612"/>
      <c r="I1591" s="612"/>
      <c r="J1591" s="612"/>
      <c r="K1591" s="612"/>
      <c r="L1591" s="612"/>
      <c r="M1591" s="667"/>
    </row>
    <row r="1592" spans="1:13" x14ac:dyDescent="0.2">
      <c r="A1592" s="350">
        <v>797</v>
      </c>
      <c r="B1592" s="351">
        <v>43602</v>
      </c>
      <c r="C1592" s="352" t="s">
        <v>1563</v>
      </c>
      <c r="D1592" s="353" t="s">
        <v>1564</v>
      </c>
      <c r="E1592" s="702">
        <v>74.72</v>
      </c>
      <c r="F1592" s="612"/>
      <c r="G1592" s="612"/>
      <c r="H1592" s="354">
        <v>0</v>
      </c>
      <c r="I1592" s="354">
        <v>74.72</v>
      </c>
      <c r="J1592" s="702">
        <v>74.72</v>
      </c>
      <c r="K1592" s="612"/>
      <c r="L1592" s="354">
        <v>0</v>
      </c>
      <c r="M1592" s="355">
        <v>0</v>
      </c>
    </row>
    <row r="1593" spans="1:13" x14ac:dyDescent="0.2">
      <c r="A1593" s="703" t="s">
        <v>2479</v>
      </c>
      <c r="B1593" s="612"/>
      <c r="C1593" s="612"/>
      <c r="D1593" s="612"/>
      <c r="E1593" s="612"/>
      <c r="F1593" s="612"/>
      <c r="G1593" s="612"/>
      <c r="H1593" s="612"/>
      <c r="I1593" s="612"/>
      <c r="J1593" s="612"/>
      <c r="K1593" s="612"/>
      <c r="L1593" s="612"/>
      <c r="M1593" s="667"/>
    </row>
    <row r="1594" spans="1:13" x14ac:dyDescent="0.2">
      <c r="A1594" s="344">
        <v>798</v>
      </c>
      <c r="B1594" s="345">
        <v>43602</v>
      </c>
      <c r="C1594" s="346" t="s">
        <v>1563</v>
      </c>
      <c r="D1594" s="347" t="s">
        <v>1570</v>
      </c>
      <c r="E1594" s="704">
        <v>1114.9000000000001</v>
      </c>
      <c r="F1594" s="612"/>
      <c r="G1594" s="612"/>
      <c r="H1594" s="348">
        <v>0</v>
      </c>
      <c r="I1594" s="348">
        <v>1114.9000000000001</v>
      </c>
      <c r="J1594" s="704">
        <v>1114.9000000000001</v>
      </c>
      <c r="K1594" s="612"/>
      <c r="L1594" s="348">
        <v>0</v>
      </c>
      <c r="M1594" s="349">
        <v>0</v>
      </c>
    </row>
    <row r="1595" spans="1:13" x14ac:dyDescent="0.2">
      <c r="A1595" s="700" t="s">
        <v>2480</v>
      </c>
      <c r="B1595" s="612"/>
      <c r="C1595" s="612"/>
      <c r="D1595" s="612"/>
      <c r="E1595" s="612"/>
      <c r="F1595" s="612"/>
      <c r="G1595" s="612"/>
      <c r="H1595" s="612"/>
      <c r="I1595" s="612"/>
      <c r="J1595" s="612"/>
      <c r="K1595" s="612"/>
      <c r="L1595" s="612"/>
      <c r="M1595" s="667"/>
    </row>
    <row r="1596" spans="1:13" x14ac:dyDescent="0.2">
      <c r="A1596" s="350">
        <v>799</v>
      </c>
      <c r="B1596" s="351">
        <v>43602</v>
      </c>
      <c r="C1596" s="352" t="s">
        <v>1563</v>
      </c>
      <c r="D1596" s="353" t="s">
        <v>1569</v>
      </c>
      <c r="E1596" s="702">
        <v>416.2</v>
      </c>
      <c r="F1596" s="612"/>
      <c r="G1596" s="612"/>
      <c r="H1596" s="354">
        <v>0</v>
      </c>
      <c r="I1596" s="354">
        <v>416.2</v>
      </c>
      <c r="J1596" s="702">
        <v>416.2</v>
      </c>
      <c r="K1596" s="612"/>
      <c r="L1596" s="354">
        <v>0</v>
      </c>
      <c r="M1596" s="355">
        <v>0</v>
      </c>
    </row>
    <row r="1597" spans="1:13" x14ac:dyDescent="0.2">
      <c r="A1597" s="703" t="s">
        <v>2481</v>
      </c>
      <c r="B1597" s="612"/>
      <c r="C1597" s="612"/>
      <c r="D1597" s="612"/>
      <c r="E1597" s="612"/>
      <c r="F1597" s="612"/>
      <c r="G1597" s="612"/>
      <c r="H1597" s="612"/>
      <c r="I1597" s="612"/>
      <c r="J1597" s="612"/>
      <c r="K1597" s="612"/>
      <c r="L1597" s="612"/>
      <c r="M1597" s="667"/>
    </row>
    <row r="1598" spans="1:13" x14ac:dyDescent="0.2">
      <c r="A1598" s="344">
        <v>800</v>
      </c>
      <c r="B1598" s="345">
        <v>43602</v>
      </c>
      <c r="C1598" s="346" t="s">
        <v>1563</v>
      </c>
      <c r="D1598" s="347" t="s">
        <v>1567</v>
      </c>
      <c r="E1598" s="704">
        <v>1780</v>
      </c>
      <c r="F1598" s="612"/>
      <c r="G1598" s="612"/>
      <c r="H1598" s="348">
        <v>0</v>
      </c>
      <c r="I1598" s="348">
        <v>1780</v>
      </c>
      <c r="J1598" s="704">
        <v>1780</v>
      </c>
      <c r="K1598" s="612"/>
      <c r="L1598" s="348">
        <v>0</v>
      </c>
      <c r="M1598" s="349">
        <v>0</v>
      </c>
    </row>
    <row r="1599" spans="1:13" x14ac:dyDescent="0.2">
      <c r="A1599" s="700" t="s">
        <v>2482</v>
      </c>
      <c r="B1599" s="612"/>
      <c r="C1599" s="612"/>
      <c r="D1599" s="612"/>
      <c r="E1599" s="612"/>
      <c r="F1599" s="612"/>
      <c r="G1599" s="612"/>
      <c r="H1599" s="612"/>
      <c r="I1599" s="612"/>
      <c r="J1599" s="612"/>
      <c r="K1599" s="612"/>
      <c r="L1599" s="612"/>
      <c r="M1599" s="667"/>
    </row>
    <row r="1600" spans="1:13" x14ac:dyDescent="0.2">
      <c r="A1600" s="350">
        <v>801</v>
      </c>
      <c r="B1600" s="351">
        <v>43602</v>
      </c>
      <c r="C1600" s="352" t="s">
        <v>1563</v>
      </c>
      <c r="D1600" s="353" t="s">
        <v>1566</v>
      </c>
      <c r="E1600" s="702">
        <v>2107.1999999999998</v>
      </c>
      <c r="F1600" s="612"/>
      <c r="G1600" s="612"/>
      <c r="H1600" s="354">
        <v>0</v>
      </c>
      <c r="I1600" s="354">
        <v>2107.1999999999998</v>
      </c>
      <c r="J1600" s="702">
        <v>2107.1999999999998</v>
      </c>
      <c r="K1600" s="612"/>
      <c r="L1600" s="354">
        <v>0</v>
      </c>
      <c r="M1600" s="355">
        <v>0</v>
      </c>
    </row>
    <row r="1601" spans="1:13" x14ac:dyDescent="0.2">
      <c r="A1601" s="703" t="s">
        <v>2483</v>
      </c>
      <c r="B1601" s="612"/>
      <c r="C1601" s="612"/>
      <c r="D1601" s="612"/>
      <c r="E1601" s="612"/>
      <c r="F1601" s="612"/>
      <c r="G1601" s="612"/>
      <c r="H1601" s="612"/>
      <c r="I1601" s="612"/>
      <c r="J1601" s="612"/>
      <c r="K1601" s="612"/>
      <c r="L1601" s="612"/>
      <c r="M1601" s="667"/>
    </row>
    <row r="1602" spans="1:13" x14ac:dyDescent="0.2">
      <c r="A1602" s="344">
        <v>802</v>
      </c>
      <c r="B1602" s="345">
        <v>43602</v>
      </c>
      <c r="C1602" s="346" t="s">
        <v>1563</v>
      </c>
      <c r="D1602" s="347" t="s">
        <v>1568</v>
      </c>
      <c r="E1602" s="704">
        <v>1621</v>
      </c>
      <c r="F1602" s="612"/>
      <c r="G1602" s="612"/>
      <c r="H1602" s="348">
        <v>0</v>
      </c>
      <c r="I1602" s="348">
        <v>1621</v>
      </c>
      <c r="J1602" s="704">
        <v>1621</v>
      </c>
      <c r="K1602" s="612"/>
      <c r="L1602" s="348">
        <v>0</v>
      </c>
      <c r="M1602" s="349">
        <v>0</v>
      </c>
    </row>
    <row r="1603" spans="1:13" x14ac:dyDescent="0.2">
      <c r="A1603" s="700" t="s">
        <v>2484</v>
      </c>
      <c r="B1603" s="612"/>
      <c r="C1603" s="612"/>
      <c r="D1603" s="612"/>
      <c r="E1603" s="612"/>
      <c r="F1603" s="612"/>
      <c r="G1603" s="612"/>
      <c r="H1603" s="612"/>
      <c r="I1603" s="612"/>
      <c r="J1603" s="612"/>
      <c r="K1603" s="612"/>
      <c r="L1603" s="612"/>
      <c r="M1603" s="667"/>
    </row>
    <row r="1604" spans="1:13" x14ac:dyDescent="0.2">
      <c r="A1604" s="350">
        <v>803</v>
      </c>
      <c r="B1604" s="351">
        <v>43602</v>
      </c>
      <c r="C1604" s="352" t="s">
        <v>1563</v>
      </c>
      <c r="D1604" s="353" t="s">
        <v>1564</v>
      </c>
      <c r="E1604" s="702">
        <v>224.16</v>
      </c>
      <c r="F1604" s="612"/>
      <c r="G1604" s="612"/>
      <c r="H1604" s="354">
        <v>0</v>
      </c>
      <c r="I1604" s="354">
        <v>224.16</v>
      </c>
      <c r="J1604" s="702">
        <v>224.16</v>
      </c>
      <c r="K1604" s="612"/>
      <c r="L1604" s="354">
        <v>0</v>
      </c>
      <c r="M1604" s="355">
        <v>0</v>
      </c>
    </row>
    <row r="1605" spans="1:13" x14ac:dyDescent="0.2">
      <c r="A1605" s="703" t="s">
        <v>2485</v>
      </c>
      <c r="B1605" s="612"/>
      <c r="C1605" s="612"/>
      <c r="D1605" s="612"/>
      <c r="E1605" s="612"/>
      <c r="F1605" s="612"/>
      <c r="G1605" s="612"/>
      <c r="H1605" s="612"/>
      <c r="I1605" s="612"/>
      <c r="J1605" s="612"/>
      <c r="K1605" s="612"/>
      <c r="L1605" s="612"/>
      <c r="M1605" s="667"/>
    </row>
    <row r="1606" spans="1:13" x14ac:dyDescent="0.2">
      <c r="A1606" s="344">
        <v>804</v>
      </c>
      <c r="B1606" s="345">
        <v>43602</v>
      </c>
      <c r="C1606" s="346" t="s">
        <v>1563</v>
      </c>
      <c r="D1606" s="347" t="s">
        <v>1570</v>
      </c>
      <c r="E1606" s="704">
        <v>2010.42</v>
      </c>
      <c r="F1606" s="612"/>
      <c r="G1606" s="612"/>
      <c r="H1606" s="348">
        <v>0</v>
      </c>
      <c r="I1606" s="348">
        <v>2010.42</v>
      </c>
      <c r="J1606" s="704">
        <v>2010.42</v>
      </c>
      <c r="K1606" s="612"/>
      <c r="L1606" s="348">
        <v>0</v>
      </c>
      <c r="M1606" s="349">
        <v>0</v>
      </c>
    </row>
    <row r="1607" spans="1:13" x14ac:dyDescent="0.2">
      <c r="A1607" s="700" t="s">
        <v>2486</v>
      </c>
      <c r="B1607" s="612"/>
      <c r="C1607" s="612"/>
      <c r="D1607" s="612"/>
      <c r="E1607" s="612"/>
      <c r="F1607" s="612"/>
      <c r="G1607" s="612"/>
      <c r="H1607" s="612"/>
      <c r="I1607" s="612"/>
      <c r="J1607" s="612"/>
      <c r="K1607" s="612"/>
      <c r="L1607" s="612"/>
      <c r="M1607" s="667"/>
    </row>
    <row r="1608" spans="1:13" x14ac:dyDescent="0.2">
      <c r="A1608" s="350">
        <v>805</v>
      </c>
      <c r="B1608" s="351">
        <v>43602</v>
      </c>
      <c r="C1608" s="352" t="s">
        <v>1563</v>
      </c>
      <c r="D1608" s="353" t="s">
        <v>1569</v>
      </c>
      <c r="E1608" s="702">
        <v>2175.6799999999998</v>
      </c>
      <c r="F1608" s="612"/>
      <c r="G1608" s="612"/>
      <c r="H1608" s="354">
        <v>0</v>
      </c>
      <c r="I1608" s="354">
        <v>2175.6799999999998</v>
      </c>
      <c r="J1608" s="702">
        <v>2175.6799999999998</v>
      </c>
      <c r="K1608" s="612"/>
      <c r="L1608" s="354">
        <v>0</v>
      </c>
      <c r="M1608" s="355">
        <v>0</v>
      </c>
    </row>
    <row r="1609" spans="1:13" x14ac:dyDescent="0.2">
      <c r="A1609" s="703" t="s">
        <v>2487</v>
      </c>
      <c r="B1609" s="612"/>
      <c r="C1609" s="612"/>
      <c r="D1609" s="612"/>
      <c r="E1609" s="612"/>
      <c r="F1609" s="612"/>
      <c r="G1609" s="612"/>
      <c r="H1609" s="612"/>
      <c r="I1609" s="612"/>
      <c r="J1609" s="612"/>
      <c r="K1609" s="612"/>
      <c r="L1609" s="612"/>
      <c r="M1609" s="667"/>
    </row>
    <row r="1610" spans="1:13" x14ac:dyDescent="0.2">
      <c r="A1610" s="344">
        <v>806</v>
      </c>
      <c r="B1610" s="345">
        <v>43602</v>
      </c>
      <c r="C1610" s="346" t="s">
        <v>1563</v>
      </c>
      <c r="D1610" s="347" t="s">
        <v>1567</v>
      </c>
      <c r="E1610" s="704">
        <v>5072</v>
      </c>
      <c r="F1610" s="612"/>
      <c r="G1610" s="612"/>
      <c r="H1610" s="348">
        <v>0</v>
      </c>
      <c r="I1610" s="348">
        <v>5072</v>
      </c>
      <c r="J1610" s="704">
        <v>5072</v>
      </c>
      <c r="K1610" s="612"/>
      <c r="L1610" s="348">
        <v>0</v>
      </c>
      <c r="M1610" s="349">
        <v>0</v>
      </c>
    </row>
    <row r="1611" spans="1:13" x14ac:dyDescent="0.2">
      <c r="A1611" s="700" t="s">
        <v>2488</v>
      </c>
      <c r="B1611" s="612"/>
      <c r="C1611" s="612"/>
      <c r="D1611" s="612"/>
      <c r="E1611" s="612"/>
      <c r="F1611" s="612"/>
      <c r="G1611" s="612"/>
      <c r="H1611" s="612"/>
      <c r="I1611" s="612"/>
      <c r="J1611" s="612"/>
      <c r="K1611" s="612"/>
      <c r="L1611" s="612"/>
      <c r="M1611" s="667"/>
    </row>
    <row r="1612" spans="1:13" x14ac:dyDescent="0.2">
      <c r="A1612" s="350">
        <v>807</v>
      </c>
      <c r="B1612" s="351">
        <v>43602</v>
      </c>
      <c r="C1612" s="352" t="s">
        <v>1563</v>
      </c>
      <c r="D1612" s="353" t="s">
        <v>1593</v>
      </c>
      <c r="E1612" s="702">
        <v>600</v>
      </c>
      <c r="F1612" s="612"/>
      <c r="G1612" s="612"/>
      <c r="H1612" s="354">
        <v>0</v>
      </c>
      <c r="I1612" s="354">
        <v>600</v>
      </c>
      <c r="J1612" s="702">
        <v>600</v>
      </c>
      <c r="K1612" s="612"/>
      <c r="L1612" s="354">
        <v>0</v>
      </c>
      <c r="M1612" s="355">
        <v>0</v>
      </c>
    </row>
    <row r="1613" spans="1:13" x14ac:dyDescent="0.2">
      <c r="A1613" s="703" t="s">
        <v>2489</v>
      </c>
      <c r="B1613" s="612"/>
      <c r="C1613" s="612"/>
      <c r="D1613" s="612"/>
      <c r="E1613" s="612"/>
      <c r="F1613" s="612"/>
      <c r="G1613" s="612"/>
      <c r="H1613" s="612"/>
      <c r="I1613" s="612"/>
      <c r="J1613" s="612"/>
      <c r="K1613" s="612"/>
      <c r="L1613" s="612"/>
      <c r="M1613" s="667"/>
    </row>
    <row r="1614" spans="1:13" x14ac:dyDescent="0.2">
      <c r="A1614" s="344">
        <v>808</v>
      </c>
      <c r="B1614" s="345">
        <v>43602</v>
      </c>
      <c r="C1614" s="346" t="s">
        <v>1586</v>
      </c>
      <c r="D1614" s="347" t="s">
        <v>1589</v>
      </c>
      <c r="E1614" s="704">
        <v>2800</v>
      </c>
      <c r="F1614" s="612"/>
      <c r="G1614" s="612"/>
      <c r="H1614" s="348">
        <v>0</v>
      </c>
      <c r="I1614" s="348">
        <v>2800</v>
      </c>
      <c r="J1614" s="704">
        <v>2800</v>
      </c>
      <c r="K1614" s="612"/>
      <c r="L1614" s="348">
        <v>0</v>
      </c>
      <c r="M1614" s="349">
        <v>0</v>
      </c>
    </row>
    <row r="1615" spans="1:13" x14ac:dyDescent="0.2">
      <c r="A1615" s="700" t="s">
        <v>2490</v>
      </c>
      <c r="B1615" s="612"/>
      <c r="C1615" s="612"/>
      <c r="D1615" s="612"/>
      <c r="E1615" s="612"/>
      <c r="F1615" s="612"/>
      <c r="G1615" s="612"/>
      <c r="H1615" s="612"/>
      <c r="I1615" s="612"/>
      <c r="J1615" s="612"/>
      <c r="K1615" s="612"/>
      <c r="L1615" s="612"/>
      <c r="M1615" s="667"/>
    </row>
    <row r="1616" spans="1:13" x14ac:dyDescent="0.2">
      <c r="A1616" s="350">
        <v>809</v>
      </c>
      <c r="B1616" s="351">
        <v>43602</v>
      </c>
      <c r="C1616" s="352" t="s">
        <v>1563</v>
      </c>
      <c r="D1616" s="353" t="s">
        <v>1566</v>
      </c>
      <c r="E1616" s="702">
        <v>4212.6000000000004</v>
      </c>
      <c r="F1616" s="612"/>
      <c r="G1616" s="612"/>
      <c r="H1616" s="354">
        <v>0</v>
      </c>
      <c r="I1616" s="354">
        <v>4212.6000000000004</v>
      </c>
      <c r="J1616" s="702">
        <v>4212.6000000000004</v>
      </c>
      <c r="K1616" s="612"/>
      <c r="L1616" s="354">
        <v>0</v>
      </c>
      <c r="M1616" s="355">
        <v>0</v>
      </c>
    </row>
    <row r="1617" spans="1:13" x14ac:dyDescent="0.2">
      <c r="A1617" s="703" t="s">
        <v>2491</v>
      </c>
      <c r="B1617" s="612"/>
      <c r="C1617" s="612"/>
      <c r="D1617" s="612"/>
      <c r="E1617" s="612"/>
      <c r="F1617" s="612"/>
      <c r="G1617" s="612"/>
      <c r="H1617" s="612"/>
      <c r="I1617" s="612"/>
      <c r="J1617" s="612"/>
      <c r="K1617" s="612"/>
      <c r="L1617" s="612"/>
      <c r="M1617" s="667"/>
    </row>
    <row r="1618" spans="1:13" x14ac:dyDescent="0.2">
      <c r="A1618" s="344">
        <v>810</v>
      </c>
      <c r="B1618" s="345">
        <v>43602</v>
      </c>
      <c r="C1618" s="346" t="s">
        <v>1586</v>
      </c>
      <c r="D1618" s="347" t="s">
        <v>1591</v>
      </c>
      <c r="E1618" s="704">
        <v>2000</v>
      </c>
      <c r="F1618" s="612"/>
      <c r="G1618" s="612"/>
      <c r="H1618" s="348">
        <v>0</v>
      </c>
      <c r="I1618" s="348">
        <v>2000</v>
      </c>
      <c r="J1618" s="704">
        <v>2000</v>
      </c>
      <c r="K1618" s="612"/>
      <c r="L1618" s="348">
        <v>0</v>
      </c>
      <c r="M1618" s="349">
        <v>0</v>
      </c>
    </row>
    <row r="1619" spans="1:13" x14ac:dyDescent="0.2">
      <c r="A1619" s="700" t="s">
        <v>2492</v>
      </c>
      <c r="B1619" s="612"/>
      <c r="C1619" s="612"/>
      <c r="D1619" s="612"/>
      <c r="E1619" s="612"/>
      <c r="F1619" s="612"/>
      <c r="G1619" s="612"/>
      <c r="H1619" s="612"/>
      <c r="I1619" s="612"/>
      <c r="J1619" s="612"/>
      <c r="K1619" s="612"/>
      <c r="L1619" s="612"/>
      <c r="M1619" s="667"/>
    </row>
    <row r="1620" spans="1:13" x14ac:dyDescent="0.2">
      <c r="A1620" s="350">
        <v>811</v>
      </c>
      <c r="B1620" s="351">
        <v>43602</v>
      </c>
      <c r="C1620" s="352" t="s">
        <v>1586</v>
      </c>
      <c r="D1620" s="353" t="s">
        <v>1587</v>
      </c>
      <c r="E1620" s="702">
        <v>4604.62</v>
      </c>
      <c r="F1620" s="612"/>
      <c r="G1620" s="612"/>
      <c r="H1620" s="354">
        <v>0</v>
      </c>
      <c r="I1620" s="354">
        <v>4604.62</v>
      </c>
      <c r="J1620" s="702">
        <v>4604.62</v>
      </c>
      <c r="K1620" s="612"/>
      <c r="L1620" s="354">
        <v>0</v>
      </c>
      <c r="M1620" s="355">
        <v>0</v>
      </c>
    </row>
    <row r="1621" spans="1:13" x14ac:dyDescent="0.2">
      <c r="A1621" s="703" t="s">
        <v>2493</v>
      </c>
      <c r="B1621" s="612"/>
      <c r="C1621" s="612"/>
      <c r="D1621" s="612"/>
      <c r="E1621" s="612"/>
      <c r="F1621" s="612"/>
      <c r="G1621" s="612"/>
      <c r="H1621" s="612"/>
      <c r="I1621" s="612"/>
      <c r="J1621" s="612"/>
      <c r="K1621" s="612"/>
      <c r="L1621" s="612"/>
      <c r="M1621" s="667"/>
    </row>
    <row r="1622" spans="1:13" x14ac:dyDescent="0.2">
      <c r="A1622" s="344">
        <v>812</v>
      </c>
      <c r="B1622" s="345">
        <v>43602</v>
      </c>
      <c r="C1622" s="346" t="s">
        <v>2203</v>
      </c>
      <c r="D1622" s="347" t="s">
        <v>1777</v>
      </c>
      <c r="E1622" s="704">
        <v>728.06</v>
      </c>
      <c r="F1622" s="612"/>
      <c r="G1622" s="612"/>
      <c r="H1622" s="348">
        <v>0</v>
      </c>
      <c r="I1622" s="348">
        <v>728.06</v>
      </c>
      <c r="J1622" s="704">
        <v>728.06</v>
      </c>
      <c r="K1622" s="612"/>
      <c r="L1622" s="348">
        <v>0</v>
      </c>
      <c r="M1622" s="349">
        <v>0</v>
      </c>
    </row>
    <row r="1623" spans="1:13" x14ac:dyDescent="0.2">
      <c r="A1623" s="700" t="s">
        <v>2494</v>
      </c>
      <c r="B1623" s="612"/>
      <c r="C1623" s="612"/>
      <c r="D1623" s="612"/>
      <c r="E1623" s="612"/>
      <c r="F1623" s="612"/>
      <c r="G1623" s="612"/>
      <c r="H1623" s="612"/>
      <c r="I1623" s="612"/>
      <c r="J1623" s="612"/>
      <c r="K1623" s="612"/>
      <c r="L1623" s="612"/>
      <c r="M1623" s="667"/>
    </row>
    <row r="1624" spans="1:13" x14ac:dyDescent="0.2">
      <c r="A1624" s="350">
        <v>813</v>
      </c>
      <c r="B1624" s="351">
        <v>43602</v>
      </c>
      <c r="C1624" s="352" t="s">
        <v>1539</v>
      </c>
      <c r="D1624" s="353" t="s">
        <v>1701</v>
      </c>
      <c r="E1624" s="702">
        <v>1137.1600000000001</v>
      </c>
      <c r="F1624" s="612"/>
      <c r="G1624" s="612"/>
      <c r="H1624" s="354">
        <v>0</v>
      </c>
      <c r="I1624" s="354">
        <v>1137.1600000000001</v>
      </c>
      <c r="J1624" s="702">
        <v>1137.1600000000001</v>
      </c>
      <c r="K1624" s="612"/>
      <c r="L1624" s="354">
        <v>0</v>
      </c>
      <c r="M1624" s="355">
        <v>0</v>
      </c>
    </row>
    <row r="1625" spans="1:13" x14ac:dyDescent="0.2">
      <c r="A1625" s="703" t="s">
        <v>2495</v>
      </c>
      <c r="B1625" s="612"/>
      <c r="C1625" s="612"/>
      <c r="D1625" s="612"/>
      <c r="E1625" s="612"/>
      <c r="F1625" s="612"/>
      <c r="G1625" s="612"/>
      <c r="H1625" s="612"/>
      <c r="I1625" s="612"/>
      <c r="J1625" s="612"/>
      <c r="K1625" s="612"/>
      <c r="L1625" s="612"/>
      <c r="M1625" s="667"/>
    </row>
    <row r="1626" spans="1:13" x14ac:dyDescent="0.2">
      <c r="A1626" s="344">
        <v>814</v>
      </c>
      <c r="B1626" s="345">
        <v>43602</v>
      </c>
      <c r="C1626" s="346" t="s">
        <v>1539</v>
      </c>
      <c r="D1626" s="347" t="s">
        <v>1692</v>
      </c>
      <c r="E1626" s="704">
        <v>2036.82</v>
      </c>
      <c r="F1626" s="612"/>
      <c r="G1626" s="612"/>
      <c r="H1626" s="348">
        <v>0</v>
      </c>
      <c r="I1626" s="348">
        <v>2036.82</v>
      </c>
      <c r="J1626" s="704">
        <v>2036.82</v>
      </c>
      <c r="K1626" s="612"/>
      <c r="L1626" s="348">
        <v>0</v>
      </c>
      <c r="M1626" s="349">
        <v>0</v>
      </c>
    </row>
    <row r="1627" spans="1:13" x14ac:dyDescent="0.2">
      <c r="A1627" s="700" t="s">
        <v>2496</v>
      </c>
      <c r="B1627" s="612"/>
      <c r="C1627" s="612"/>
      <c r="D1627" s="612"/>
      <c r="E1627" s="612"/>
      <c r="F1627" s="612"/>
      <c r="G1627" s="612"/>
      <c r="H1627" s="612"/>
      <c r="I1627" s="612"/>
      <c r="J1627" s="612"/>
      <c r="K1627" s="612"/>
      <c r="L1627" s="612"/>
      <c r="M1627" s="667"/>
    </row>
    <row r="1628" spans="1:13" x14ac:dyDescent="0.2">
      <c r="A1628" s="350">
        <v>815</v>
      </c>
      <c r="B1628" s="351">
        <v>43602</v>
      </c>
      <c r="C1628" s="352" t="s">
        <v>1539</v>
      </c>
      <c r="D1628" s="353" t="s">
        <v>2497</v>
      </c>
      <c r="E1628" s="702">
        <v>238.5</v>
      </c>
      <c r="F1628" s="612"/>
      <c r="G1628" s="612"/>
      <c r="H1628" s="354">
        <v>0</v>
      </c>
      <c r="I1628" s="354">
        <v>238.5</v>
      </c>
      <c r="J1628" s="702">
        <v>238.5</v>
      </c>
      <c r="K1628" s="612"/>
      <c r="L1628" s="354">
        <v>0</v>
      </c>
      <c r="M1628" s="355">
        <v>0</v>
      </c>
    </row>
    <row r="1629" spans="1:13" x14ac:dyDescent="0.2">
      <c r="A1629" s="703" t="s">
        <v>2498</v>
      </c>
      <c r="B1629" s="612"/>
      <c r="C1629" s="612"/>
      <c r="D1629" s="612"/>
      <c r="E1629" s="612"/>
      <c r="F1629" s="612"/>
      <c r="G1629" s="612"/>
      <c r="H1629" s="612"/>
      <c r="I1629" s="612"/>
      <c r="J1629" s="612"/>
      <c r="K1629" s="612"/>
      <c r="L1629" s="612"/>
      <c r="M1629" s="667"/>
    </row>
    <row r="1630" spans="1:13" x14ac:dyDescent="0.2">
      <c r="A1630" s="344">
        <v>816</v>
      </c>
      <c r="B1630" s="345">
        <v>43602</v>
      </c>
      <c r="C1630" s="346" t="s">
        <v>1539</v>
      </c>
      <c r="D1630" s="347" t="s">
        <v>1993</v>
      </c>
      <c r="E1630" s="704">
        <v>1244.44</v>
      </c>
      <c r="F1630" s="612"/>
      <c r="G1630" s="612"/>
      <c r="H1630" s="348">
        <v>0</v>
      </c>
      <c r="I1630" s="348">
        <v>1244.44</v>
      </c>
      <c r="J1630" s="704">
        <v>1244.44</v>
      </c>
      <c r="K1630" s="612"/>
      <c r="L1630" s="348">
        <v>0</v>
      </c>
      <c r="M1630" s="349">
        <v>0</v>
      </c>
    </row>
    <row r="1631" spans="1:13" x14ac:dyDescent="0.2">
      <c r="A1631" s="700" t="s">
        <v>2499</v>
      </c>
      <c r="B1631" s="612"/>
      <c r="C1631" s="612"/>
      <c r="D1631" s="612"/>
      <c r="E1631" s="612"/>
      <c r="F1631" s="612"/>
      <c r="G1631" s="612"/>
      <c r="H1631" s="612"/>
      <c r="I1631" s="612"/>
      <c r="J1631" s="612"/>
      <c r="K1631" s="612"/>
      <c r="L1631" s="612"/>
      <c r="M1631" s="667"/>
    </row>
    <row r="1632" spans="1:13" x14ac:dyDescent="0.2">
      <c r="A1632" s="350">
        <v>817</v>
      </c>
      <c r="B1632" s="351">
        <v>43602</v>
      </c>
      <c r="C1632" s="352" t="s">
        <v>1539</v>
      </c>
      <c r="D1632" s="353" t="s">
        <v>1790</v>
      </c>
      <c r="E1632" s="702">
        <v>11429.4</v>
      </c>
      <c r="F1632" s="612"/>
      <c r="G1632" s="612"/>
      <c r="H1632" s="354">
        <v>0</v>
      </c>
      <c r="I1632" s="354">
        <v>11429.4</v>
      </c>
      <c r="J1632" s="702">
        <v>11429.4</v>
      </c>
      <c r="K1632" s="612"/>
      <c r="L1632" s="354">
        <v>0</v>
      </c>
      <c r="M1632" s="355">
        <v>0</v>
      </c>
    </row>
    <row r="1633" spans="1:13" x14ac:dyDescent="0.2">
      <c r="A1633" s="703" t="s">
        <v>2500</v>
      </c>
      <c r="B1633" s="612"/>
      <c r="C1633" s="612"/>
      <c r="D1633" s="612"/>
      <c r="E1633" s="612"/>
      <c r="F1633" s="612"/>
      <c r="G1633" s="612"/>
      <c r="H1633" s="612"/>
      <c r="I1633" s="612"/>
      <c r="J1633" s="612"/>
      <c r="K1633" s="612"/>
      <c r="L1633" s="612"/>
      <c r="M1633" s="667"/>
    </row>
    <row r="1634" spans="1:13" x14ac:dyDescent="0.2">
      <c r="A1634" s="344">
        <v>818</v>
      </c>
      <c r="B1634" s="345">
        <v>43602</v>
      </c>
      <c r="C1634" s="346" t="s">
        <v>1539</v>
      </c>
      <c r="D1634" s="347" t="s">
        <v>1792</v>
      </c>
      <c r="E1634" s="704">
        <v>4617.2</v>
      </c>
      <c r="F1634" s="612"/>
      <c r="G1634" s="612"/>
      <c r="H1634" s="348">
        <v>0</v>
      </c>
      <c r="I1634" s="348">
        <v>4617.2</v>
      </c>
      <c r="J1634" s="704">
        <v>4617.2</v>
      </c>
      <c r="K1634" s="612"/>
      <c r="L1634" s="348">
        <v>0</v>
      </c>
      <c r="M1634" s="349">
        <v>0</v>
      </c>
    </row>
    <row r="1635" spans="1:13" x14ac:dyDescent="0.2">
      <c r="A1635" s="700" t="s">
        <v>2501</v>
      </c>
      <c r="B1635" s="612"/>
      <c r="C1635" s="612"/>
      <c r="D1635" s="612"/>
      <c r="E1635" s="612"/>
      <c r="F1635" s="612"/>
      <c r="G1635" s="612"/>
      <c r="H1635" s="612"/>
      <c r="I1635" s="612"/>
      <c r="J1635" s="612"/>
      <c r="K1635" s="612"/>
      <c r="L1635" s="612"/>
      <c r="M1635" s="667"/>
    </row>
    <row r="1636" spans="1:13" x14ac:dyDescent="0.2">
      <c r="A1636" s="350">
        <v>819</v>
      </c>
      <c r="B1636" s="351">
        <v>43602</v>
      </c>
      <c r="C1636" s="352" t="s">
        <v>1539</v>
      </c>
      <c r="D1636" s="353" t="s">
        <v>1999</v>
      </c>
      <c r="E1636" s="702">
        <v>3216.73</v>
      </c>
      <c r="F1636" s="612"/>
      <c r="G1636" s="612"/>
      <c r="H1636" s="354">
        <v>0</v>
      </c>
      <c r="I1636" s="354">
        <v>3216.73</v>
      </c>
      <c r="J1636" s="702">
        <v>3216.73</v>
      </c>
      <c r="K1636" s="612"/>
      <c r="L1636" s="354">
        <v>0</v>
      </c>
      <c r="M1636" s="355">
        <v>0</v>
      </c>
    </row>
    <row r="1637" spans="1:13" x14ac:dyDescent="0.2">
      <c r="A1637" s="703" t="s">
        <v>2502</v>
      </c>
      <c r="B1637" s="612"/>
      <c r="C1637" s="612"/>
      <c r="D1637" s="612"/>
      <c r="E1637" s="612"/>
      <c r="F1637" s="612"/>
      <c r="G1637" s="612"/>
      <c r="H1637" s="612"/>
      <c r="I1637" s="612"/>
      <c r="J1637" s="612"/>
      <c r="K1637" s="612"/>
      <c r="L1637" s="612"/>
      <c r="M1637" s="667"/>
    </row>
    <row r="1638" spans="1:13" x14ac:dyDescent="0.2">
      <c r="A1638" s="344">
        <v>820</v>
      </c>
      <c r="B1638" s="345">
        <v>43602</v>
      </c>
      <c r="C1638" s="346" t="s">
        <v>1539</v>
      </c>
      <c r="D1638" s="347" t="s">
        <v>1693</v>
      </c>
      <c r="E1638" s="704">
        <v>1734</v>
      </c>
      <c r="F1638" s="612"/>
      <c r="G1638" s="612"/>
      <c r="H1638" s="348">
        <v>0</v>
      </c>
      <c r="I1638" s="348">
        <v>1734</v>
      </c>
      <c r="J1638" s="704">
        <v>1734</v>
      </c>
      <c r="K1638" s="612"/>
      <c r="L1638" s="348">
        <v>0</v>
      </c>
      <c r="M1638" s="349">
        <v>0</v>
      </c>
    </row>
    <row r="1639" spans="1:13" x14ac:dyDescent="0.2">
      <c r="A1639" s="700" t="s">
        <v>2503</v>
      </c>
      <c r="B1639" s="612"/>
      <c r="C1639" s="612"/>
      <c r="D1639" s="612"/>
      <c r="E1639" s="612"/>
      <c r="F1639" s="612"/>
      <c r="G1639" s="612"/>
      <c r="H1639" s="612"/>
      <c r="I1639" s="612"/>
      <c r="J1639" s="612"/>
      <c r="K1639" s="612"/>
      <c r="L1639" s="612"/>
      <c r="M1639" s="667"/>
    </row>
    <row r="1640" spans="1:13" x14ac:dyDescent="0.2">
      <c r="A1640" s="350">
        <v>821</v>
      </c>
      <c r="B1640" s="351">
        <v>43602</v>
      </c>
      <c r="C1640" s="352" t="s">
        <v>1539</v>
      </c>
      <c r="D1640" s="353" t="s">
        <v>1792</v>
      </c>
      <c r="E1640" s="702">
        <v>1152.8599999999999</v>
      </c>
      <c r="F1640" s="612"/>
      <c r="G1640" s="612"/>
      <c r="H1640" s="354">
        <v>0</v>
      </c>
      <c r="I1640" s="354">
        <v>1152.8599999999999</v>
      </c>
      <c r="J1640" s="702">
        <v>1152.8599999999999</v>
      </c>
      <c r="K1640" s="612"/>
      <c r="L1640" s="354">
        <v>0</v>
      </c>
      <c r="M1640" s="355">
        <v>0</v>
      </c>
    </row>
    <row r="1641" spans="1:13" x14ac:dyDescent="0.2">
      <c r="A1641" s="703" t="s">
        <v>2504</v>
      </c>
      <c r="B1641" s="612"/>
      <c r="C1641" s="612"/>
      <c r="D1641" s="612"/>
      <c r="E1641" s="612"/>
      <c r="F1641" s="612"/>
      <c r="G1641" s="612"/>
      <c r="H1641" s="612"/>
      <c r="I1641" s="612"/>
      <c r="J1641" s="612"/>
      <c r="K1641" s="612"/>
      <c r="L1641" s="612"/>
      <c r="M1641" s="667"/>
    </row>
    <row r="1642" spans="1:13" x14ac:dyDescent="0.2">
      <c r="A1642" s="344">
        <v>822</v>
      </c>
      <c r="B1642" s="345">
        <v>43602</v>
      </c>
      <c r="C1642" s="346" t="s">
        <v>1539</v>
      </c>
      <c r="D1642" s="347" t="s">
        <v>1540</v>
      </c>
      <c r="E1642" s="704">
        <v>1429.5</v>
      </c>
      <c r="F1642" s="612"/>
      <c r="G1642" s="612"/>
      <c r="H1642" s="348">
        <v>0</v>
      </c>
      <c r="I1642" s="348">
        <v>1429.5</v>
      </c>
      <c r="J1642" s="704">
        <v>1429.5</v>
      </c>
      <c r="K1642" s="612"/>
      <c r="L1642" s="348">
        <v>0</v>
      </c>
      <c r="M1642" s="349">
        <v>0</v>
      </c>
    </row>
    <row r="1643" spans="1:13" x14ac:dyDescent="0.2">
      <c r="A1643" s="700" t="s">
        <v>2505</v>
      </c>
      <c r="B1643" s="612"/>
      <c r="C1643" s="612"/>
      <c r="D1643" s="612"/>
      <c r="E1643" s="612"/>
      <c r="F1643" s="612"/>
      <c r="G1643" s="612"/>
      <c r="H1643" s="612"/>
      <c r="I1643" s="612"/>
      <c r="J1643" s="612"/>
      <c r="K1643" s="612"/>
      <c r="L1643" s="612"/>
      <c r="M1643" s="667"/>
    </row>
    <row r="1644" spans="1:13" x14ac:dyDescent="0.2">
      <c r="A1644" s="350">
        <v>823</v>
      </c>
      <c r="B1644" s="351">
        <v>43602</v>
      </c>
      <c r="C1644" s="352" t="s">
        <v>1539</v>
      </c>
      <c r="D1644" s="353" t="s">
        <v>1540</v>
      </c>
      <c r="E1644" s="702">
        <v>2236.5</v>
      </c>
      <c r="F1644" s="612"/>
      <c r="G1644" s="612"/>
      <c r="H1644" s="354">
        <v>0</v>
      </c>
      <c r="I1644" s="354">
        <v>2236.5</v>
      </c>
      <c r="J1644" s="702">
        <v>2236.5</v>
      </c>
      <c r="K1644" s="612"/>
      <c r="L1644" s="354">
        <v>0</v>
      </c>
      <c r="M1644" s="355">
        <v>0</v>
      </c>
    </row>
    <row r="1645" spans="1:13" x14ac:dyDescent="0.2">
      <c r="A1645" s="703" t="s">
        <v>2506</v>
      </c>
      <c r="B1645" s="612"/>
      <c r="C1645" s="612"/>
      <c r="D1645" s="612"/>
      <c r="E1645" s="612"/>
      <c r="F1645" s="612"/>
      <c r="G1645" s="612"/>
      <c r="H1645" s="612"/>
      <c r="I1645" s="612"/>
      <c r="J1645" s="612"/>
      <c r="K1645" s="612"/>
      <c r="L1645" s="612"/>
      <c r="M1645" s="667"/>
    </row>
    <row r="1646" spans="1:13" x14ac:dyDescent="0.2">
      <c r="A1646" s="344">
        <v>824</v>
      </c>
      <c r="B1646" s="345">
        <v>43602</v>
      </c>
      <c r="C1646" s="346" t="s">
        <v>1539</v>
      </c>
      <c r="D1646" s="347" t="s">
        <v>1699</v>
      </c>
      <c r="E1646" s="704">
        <v>168</v>
      </c>
      <c r="F1646" s="612"/>
      <c r="G1646" s="612"/>
      <c r="H1646" s="348">
        <v>0</v>
      </c>
      <c r="I1646" s="348">
        <v>168</v>
      </c>
      <c r="J1646" s="704">
        <v>168</v>
      </c>
      <c r="K1646" s="612"/>
      <c r="L1646" s="348">
        <v>0</v>
      </c>
      <c r="M1646" s="349">
        <v>0</v>
      </c>
    </row>
    <row r="1647" spans="1:13" x14ac:dyDescent="0.2">
      <c r="A1647" s="700" t="s">
        <v>2507</v>
      </c>
      <c r="B1647" s="612"/>
      <c r="C1647" s="612"/>
      <c r="D1647" s="612"/>
      <c r="E1647" s="612"/>
      <c r="F1647" s="612"/>
      <c r="G1647" s="612"/>
      <c r="H1647" s="612"/>
      <c r="I1647" s="612"/>
      <c r="J1647" s="612"/>
      <c r="K1647" s="612"/>
      <c r="L1647" s="612"/>
      <c r="M1647" s="667"/>
    </row>
    <row r="1648" spans="1:13" x14ac:dyDescent="0.2">
      <c r="A1648" s="350">
        <v>825</v>
      </c>
      <c r="B1648" s="351">
        <v>43602</v>
      </c>
      <c r="C1648" s="352" t="s">
        <v>1539</v>
      </c>
      <c r="D1648" s="353" t="s">
        <v>1543</v>
      </c>
      <c r="E1648" s="702">
        <v>1008</v>
      </c>
      <c r="F1648" s="612"/>
      <c r="G1648" s="612"/>
      <c r="H1648" s="354">
        <v>0</v>
      </c>
      <c r="I1648" s="354">
        <v>1008</v>
      </c>
      <c r="J1648" s="702">
        <v>1008</v>
      </c>
      <c r="K1648" s="612"/>
      <c r="L1648" s="354">
        <v>0</v>
      </c>
      <c r="M1648" s="355">
        <v>0</v>
      </c>
    </row>
    <row r="1649" spans="1:13" x14ac:dyDescent="0.2">
      <c r="A1649" s="703" t="s">
        <v>2508</v>
      </c>
      <c r="B1649" s="612"/>
      <c r="C1649" s="612"/>
      <c r="D1649" s="612"/>
      <c r="E1649" s="612"/>
      <c r="F1649" s="612"/>
      <c r="G1649" s="612"/>
      <c r="H1649" s="612"/>
      <c r="I1649" s="612"/>
      <c r="J1649" s="612"/>
      <c r="K1649" s="612"/>
      <c r="L1649" s="612"/>
      <c r="M1649" s="667"/>
    </row>
    <row r="1650" spans="1:13" x14ac:dyDescent="0.2">
      <c r="A1650" s="344">
        <v>826</v>
      </c>
      <c r="B1650" s="345">
        <v>43602</v>
      </c>
      <c r="C1650" s="346" t="s">
        <v>1539</v>
      </c>
      <c r="D1650" s="347" t="s">
        <v>1699</v>
      </c>
      <c r="E1650" s="704">
        <v>111</v>
      </c>
      <c r="F1650" s="612"/>
      <c r="G1650" s="612"/>
      <c r="H1650" s="348">
        <v>0</v>
      </c>
      <c r="I1650" s="348">
        <v>111</v>
      </c>
      <c r="J1650" s="704">
        <v>111</v>
      </c>
      <c r="K1650" s="612"/>
      <c r="L1650" s="348">
        <v>0</v>
      </c>
      <c r="M1650" s="349">
        <v>0</v>
      </c>
    </row>
    <row r="1651" spans="1:13" x14ac:dyDescent="0.2">
      <c r="A1651" s="700" t="s">
        <v>2509</v>
      </c>
      <c r="B1651" s="612"/>
      <c r="C1651" s="612"/>
      <c r="D1651" s="612"/>
      <c r="E1651" s="612"/>
      <c r="F1651" s="612"/>
      <c r="G1651" s="612"/>
      <c r="H1651" s="612"/>
      <c r="I1651" s="612"/>
      <c r="J1651" s="612"/>
      <c r="K1651" s="612"/>
      <c r="L1651" s="612"/>
      <c r="M1651" s="667"/>
    </row>
    <row r="1652" spans="1:13" x14ac:dyDescent="0.2">
      <c r="A1652" s="350">
        <v>827</v>
      </c>
      <c r="B1652" s="351">
        <v>43602</v>
      </c>
      <c r="C1652" s="352" t="s">
        <v>1552</v>
      </c>
      <c r="D1652" s="353" t="s">
        <v>2119</v>
      </c>
      <c r="E1652" s="702">
        <v>6600</v>
      </c>
      <c r="F1652" s="612"/>
      <c r="G1652" s="612"/>
      <c r="H1652" s="354">
        <v>0</v>
      </c>
      <c r="I1652" s="354">
        <v>6600</v>
      </c>
      <c r="J1652" s="702">
        <v>6600</v>
      </c>
      <c r="K1652" s="612"/>
      <c r="L1652" s="354">
        <v>0</v>
      </c>
      <c r="M1652" s="355">
        <v>0</v>
      </c>
    </row>
    <row r="1653" spans="1:13" x14ac:dyDescent="0.2">
      <c r="A1653" s="703" t="s">
        <v>2510</v>
      </c>
      <c r="B1653" s="612"/>
      <c r="C1653" s="612"/>
      <c r="D1653" s="612"/>
      <c r="E1653" s="612"/>
      <c r="F1653" s="612"/>
      <c r="G1653" s="612"/>
      <c r="H1653" s="612"/>
      <c r="I1653" s="612"/>
      <c r="J1653" s="612"/>
      <c r="K1653" s="612"/>
      <c r="L1653" s="612"/>
      <c r="M1653" s="667"/>
    </row>
    <row r="1654" spans="1:13" x14ac:dyDescent="0.2">
      <c r="A1654" s="344">
        <v>828</v>
      </c>
      <c r="B1654" s="345">
        <v>43602</v>
      </c>
      <c r="C1654" s="346" t="s">
        <v>1552</v>
      </c>
      <c r="D1654" s="347" t="s">
        <v>1879</v>
      </c>
      <c r="E1654" s="704">
        <v>1477</v>
      </c>
      <c r="F1654" s="612"/>
      <c r="G1654" s="612"/>
      <c r="H1654" s="348">
        <v>0</v>
      </c>
      <c r="I1654" s="348">
        <v>1477</v>
      </c>
      <c r="J1654" s="704">
        <v>1477</v>
      </c>
      <c r="K1654" s="612"/>
      <c r="L1654" s="348">
        <v>0</v>
      </c>
      <c r="M1654" s="349">
        <v>0</v>
      </c>
    </row>
    <row r="1655" spans="1:13" x14ac:dyDescent="0.2">
      <c r="A1655" s="700" t="s">
        <v>2511</v>
      </c>
      <c r="B1655" s="612"/>
      <c r="C1655" s="612"/>
      <c r="D1655" s="612"/>
      <c r="E1655" s="612"/>
      <c r="F1655" s="612"/>
      <c r="G1655" s="612"/>
      <c r="H1655" s="612"/>
      <c r="I1655" s="612"/>
      <c r="J1655" s="612"/>
      <c r="K1655" s="612"/>
      <c r="L1655" s="612"/>
      <c r="M1655" s="667"/>
    </row>
    <row r="1656" spans="1:13" x14ac:dyDescent="0.2">
      <c r="A1656" s="350">
        <v>829</v>
      </c>
      <c r="B1656" s="351">
        <v>43602</v>
      </c>
      <c r="C1656" s="352" t="s">
        <v>1552</v>
      </c>
      <c r="D1656" s="353" t="s">
        <v>1557</v>
      </c>
      <c r="E1656" s="702">
        <v>922</v>
      </c>
      <c r="F1656" s="612"/>
      <c r="G1656" s="612"/>
      <c r="H1656" s="354">
        <v>0</v>
      </c>
      <c r="I1656" s="354">
        <v>922</v>
      </c>
      <c r="J1656" s="702">
        <v>922</v>
      </c>
      <c r="K1656" s="612"/>
      <c r="L1656" s="354">
        <v>0</v>
      </c>
      <c r="M1656" s="355">
        <v>0</v>
      </c>
    </row>
    <row r="1657" spans="1:13" x14ac:dyDescent="0.2">
      <c r="A1657" s="703" t="s">
        <v>2512</v>
      </c>
      <c r="B1657" s="612"/>
      <c r="C1657" s="612"/>
      <c r="D1657" s="612"/>
      <c r="E1657" s="612"/>
      <c r="F1657" s="612"/>
      <c r="G1657" s="612"/>
      <c r="H1657" s="612"/>
      <c r="I1657" s="612"/>
      <c r="J1657" s="612"/>
      <c r="K1657" s="612"/>
      <c r="L1657" s="612"/>
      <c r="M1657" s="667"/>
    </row>
    <row r="1658" spans="1:13" x14ac:dyDescent="0.2">
      <c r="A1658" s="344">
        <v>830</v>
      </c>
      <c r="B1658" s="345">
        <v>43602</v>
      </c>
      <c r="C1658" s="346" t="s">
        <v>1552</v>
      </c>
      <c r="D1658" s="347" t="s">
        <v>2002</v>
      </c>
      <c r="E1658" s="704">
        <v>5436.4</v>
      </c>
      <c r="F1658" s="612"/>
      <c r="G1658" s="612"/>
      <c r="H1658" s="348">
        <v>0</v>
      </c>
      <c r="I1658" s="348">
        <v>5436.4</v>
      </c>
      <c r="J1658" s="704">
        <v>5436.4</v>
      </c>
      <c r="K1658" s="612"/>
      <c r="L1658" s="348">
        <v>0</v>
      </c>
      <c r="M1658" s="349">
        <v>0</v>
      </c>
    </row>
    <row r="1659" spans="1:13" x14ac:dyDescent="0.2">
      <c r="A1659" s="700" t="s">
        <v>2513</v>
      </c>
      <c r="B1659" s="612"/>
      <c r="C1659" s="612"/>
      <c r="D1659" s="612"/>
      <c r="E1659" s="612"/>
      <c r="F1659" s="612"/>
      <c r="G1659" s="612"/>
      <c r="H1659" s="612"/>
      <c r="I1659" s="612"/>
      <c r="J1659" s="612"/>
      <c r="K1659" s="612"/>
      <c r="L1659" s="612"/>
      <c r="M1659" s="667"/>
    </row>
    <row r="1660" spans="1:13" ht="22" x14ac:dyDescent="0.2">
      <c r="A1660" s="350">
        <v>831</v>
      </c>
      <c r="B1660" s="351">
        <v>43602</v>
      </c>
      <c r="C1660" s="352" t="s">
        <v>1552</v>
      </c>
      <c r="D1660" s="353" t="s">
        <v>1555</v>
      </c>
      <c r="E1660" s="702">
        <v>504</v>
      </c>
      <c r="F1660" s="612"/>
      <c r="G1660" s="612"/>
      <c r="H1660" s="354">
        <v>0</v>
      </c>
      <c r="I1660" s="354">
        <v>504</v>
      </c>
      <c r="J1660" s="702">
        <v>504</v>
      </c>
      <c r="K1660" s="612"/>
      <c r="L1660" s="354">
        <v>0</v>
      </c>
      <c r="M1660" s="355">
        <v>0</v>
      </c>
    </row>
    <row r="1661" spans="1:13" x14ac:dyDescent="0.2">
      <c r="A1661" s="703" t="s">
        <v>2514</v>
      </c>
      <c r="B1661" s="612"/>
      <c r="C1661" s="612"/>
      <c r="D1661" s="612"/>
      <c r="E1661" s="612"/>
      <c r="F1661" s="612"/>
      <c r="G1661" s="612"/>
      <c r="H1661" s="612"/>
      <c r="I1661" s="612"/>
      <c r="J1661" s="612"/>
      <c r="K1661" s="612"/>
      <c r="L1661" s="612"/>
      <c r="M1661" s="667"/>
    </row>
    <row r="1662" spans="1:13" x14ac:dyDescent="0.2">
      <c r="A1662" s="344">
        <v>832</v>
      </c>
      <c r="B1662" s="345">
        <v>43602</v>
      </c>
      <c r="C1662" s="346" t="s">
        <v>1552</v>
      </c>
      <c r="D1662" s="347" t="s">
        <v>1880</v>
      </c>
      <c r="E1662" s="704">
        <v>997.8</v>
      </c>
      <c r="F1662" s="612"/>
      <c r="G1662" s="612"/>
      <c r="H1662" s="348">
        <v>79</v>
      </c>
      <c r="I1662" s="348">
        <v>997.8</v>
      </c>
      <c r="J1662" s="704">
        <v>997.8</v>
      </c>
      <c r="K1662" s="612"/>
      <c r="L1662" s="348">
        <v>0</v>
      </c>
      <c r="M1662" s="349">
        <v>0</v>
      </c>
    </row>
    <row r="1663" spans="1:13" x14ac:dyDescent="0.2">
      <c r="A1663" s="700" t="s">
        <v>2515</v>
      </c>
      <c r="B1663" s="612"/>
      <c r="C1663" s="612"/>
      <c r="D1663" s="612"/>
      <c r="E1663" s="612"/>
      <c r="F1663" s="612"/>
      <c r="G1663" s="612"/>
      <c r="H1663" s="612"/>
      <c r="I1663" s="612"/>
      <c r="J1663" s="612"/>
      <c r="K1663" s="612"/>
      <c r="L1663" s="612"/>
      <c r="M1663" s="667"/>
    </row>
    <row r="1664" spans="1:13" x14ac:dyDescent="0.2">
      <c r="A1664" s="350">
        <v>833</v>
      </c>
      <c r="B1664" s="351">
        <v>43602</v>
      </c>
      <c r="C1664" s="352" t="s">
        <v>1552</v>
      </c>
      <c r="D1664" s="353" t="s">
        <v>2002</v>
      </c>
      <c r="E1664" s="702">
        <v>9222</v>
      </c>
      <c r="F1664" s="612"/>
      <c r="G1664" s="612"/>
      <c r="H1664" s="354">
        <v>0</v>
      </c>
      <c r="I1664" s="354">
        <v>9222</v>
      </c>
      <c r="J1664" s="702">
        <v>9222</v>
      </c>
      <c r="K1664" s="612"/>
      <c r="L1664" s="354">
        <v>0</v>
      </c>
      <c r="M1664" s="355">
        <v>0</v>
      </c>
    </row>
    <row r="1665" spans="1:13" x14ac:dyDescent="0.2">
      <c r="A1665" s="703" t="s">
        <v>2516</v>
      </c>
      <c r="B1665" s="612"/>
      <c r="C1665" s="612"/>
      <c r="D1665" s="612"/>
      <c r="E1665" s="612"/>
      <c r="F1665" s="612"/>
      <c r="G1665" s="612"/>
      <c r="H1665" s="612"/>
      <c r="I1665" s="612"/>
      <c r="J1665" s="612"/>
      <c r="K1665" s="612"/>
      <c r="L1665" s="612"/>
      <c r="M1665" s="667"/>
    </row>
    <row r="1666" spans="1:13" x14ac:dyDescent="0.2">
      <c r="A1666" s="344">
        <v>834</v>
      </c>
      <c r="B1666" s="345">
        <v>43602</v>
      </c>
      <c r="C1666" s="346" t="s">
        <v>1552</v>
      </c>
      <c r="D1666" s="347" t="s">
        <v>1553</v>
      </c>
      <c r="E1666" s="704">
        <v>4491.97</v>
      </c>
      <c r="F1666" s="612"/>
      <c r="G1666" s="612"/>
      <c r="H1666" s="348">
        <v>0</v>
      </c>
      <c r="I1666" s="348">
        <v>4491.97</v>
      </c>
      <c r="J1666" s="704">
        <v>4491.97</v>
      </c>
      <c r="K1666" s="612"/>
      <c r="L1666" s="348">
        <v>0</v>
      </c>
      <c r="M1666" s="349">
        <v>0</v>
      </c>
    </row>
    <row r="1667" spans="1:13" x14ac:dyDescent="0.2">
      <c r="A1667" s="700" t="s">
        <v>2517</v>
      </c>
      <c r="B1667" s="612"/>
      <c r="C1667" s="612"/>
      <c r="D1667" s="612"/>
      <c r="E1667" s="612"/>
      <c r="F1667" s="612"/>
      <c r="G1667" s="612"/>
      <c r="H1667" s="612"/>
      <c r="I1667" s="612"/>
      <c r="J1667" s="612"/>
      <c r="K1667" s="612"/>
      <c r="L1667" s="612"/>
      <c r="M1667" s="667"/>
    </row>
    <row r="1668" spans="1:13" x14ac:dyDescent="0.2">
      <c r="A1668" s="350">
        <v>835</v>
      </c>
      <c r="B1668" s="351">
        <v>43602</v>
      </c>
      <c r="C1668" s="352" t="s">
        <v>1552</v>
      </c>
      <c r="D1668" s="353" t="s">
        <v>1553</v>
      </c>
      <c r="E1668" s="702">
        <v>8263.19</v>
      </c>
      <c r="F1668" s="612"/>
      <c r="G1668" s="612"/>
      <c r="H1668" s="354">
        <v>0</v>
      </c>
      <c r="I1668" s="354">
        <v>8263.19</v>
      </c>
      <c r="J1668" s="702">
        <v>8263.19</v>
      </c>
      <c r="K1668" s="612"/>
      <c r="L1668" s="354">
        <v>0</v>
      </c>
      <c r="M1668" s="355">
        <v>0</v>
      </c>
    </row>
    <row r="1669" spans="1:13" x14ac:dyDescent="0.2">
      <c r="A1669" s="703" t="s">
        <v>2518</v>
      </c>
      <c r="B1669" s="612"/>
      <c r="C1669" s="612"/>
      <c r="D1669" s="612"/>
      <c r="E1669" s="612"/>
      <c r="F1669" s="612"/>
      <c r="G1669" s="612"/>
      <c r="H1669" s="612"/>
      <c r="I1669" s="612"/>
      <c r="J1669" s="612"/>
      <c r="K1669" s="612"/>
      <c r="L1669" s="612"/>
      <c r="M1669" s="667"/>
    </row>
    <row r="1670" spans="1:13" x14ac:dyDescent="0.2">
      <c r="A1670" s="344">
        <v>836</v>
      </c>
      <c r="B1670" s="345">
        <v>43602</v>
      </c>
      <c r="C1670" s="346" t="s">
        <v>1552</v>
      </c>
      <c r="D1670" s="347" t="s">
        <v>2182</v>
      </c>
      <c r="E1670" s="704">
        <v>1980</v>
      </c>
      <c r="F1670" s="612"/>
      <c r="G1670" s="612"/>
      <c r="H1670" s="348">
        <v>0</v>
      </c>
      <c r="I1670" s="348">
        <v>1980</v>
      </c>
      <c r="J1670" s="704">
        <v>1980</v>
      </c>
      <c r="K1670" s="612"/>
      <c r="L1670" s="348">
        <v>0</v>
      </c>
      <c r="M1670" s="349">
        <v>0</v>
      </c>
    </row>
    <row r="1671" spans="1:13" x14ac:dyDescent="0.2">
      <c r="A1671" s="700" t="s">
        <v>2519</v>
      </c>
      <c r="B1671" s="612"/>
      <c r="C1671" s="612"/>
      <c r="D1671" s="612"/>
      <c r="E1671" s="612"/>
      <c r="F1671" s="612"/>
      <c r="G1671" s="612"/>
      <c r="H1671" s="612"/>
      <c r="I1671" s="612"/>
      <c r="J1671" s="612"/>
      <c r="K1671" s="612"/>
      <c r="L1671" s="612"/>
      <c r="M1671" s="667"/>
    </row>
    <row r="1672" spans="1:13" x14ac:dyDescent="0.2">
      <c r="A1672" s="350">
        <v>837</v>
      </c>
      <c r="B1672" s="351">
        <v>43602</v>
      </c>
      <c r="C1672" s="352" t="s">
        <v>1552</v>
      </c>
      <c r="D1672" s="353" t="s">
        <v>1879</v>
      </c>
      <c r="E1672" s="702">
        <v>580</v>
      </c>
      <c r="F1672" s="612"/>
      <c r="G1672" s="612"/>
      <c r="H1672" s="354">
        <v>0</v>
      </c>
      <c r="I1672" s="354">
        <v>580</v>
      </c>
      <c r="J1672" s="702">
        <v>580</v>
      </c>
      <c r="K1672" s="612"/>
      <c r="L1672" s="354">
        <v>0</v>
      </c>
      <c r="M1672" s="355">
        <v>0</v>
      </c>
    </row>
    <row r="1673" spans="1:13" x14ac:dyDescent="0.2">
      <c r="A1673" s="703" t="s">
        <v>2520</v>
      </c>
      <c r="B1673" s="612"/>
      <c r="C1673" s="612"/>
      <c r="D1673" s="612"/>
      <c r="E1673" s="612"/>
      <c r="F1673" s="612"/>
      <c r="G1673" s="612"/>
      <c r="H1673" s="612"/>
      <c r="I1673" s="612"/>
      <c r="J1673" s="612"/>
      <c r="K1673" s="612"/>
      <c r="L1673" s="612"/>
      <c r="M1673" s="667"/>
    </row>
    <row r="1674" spans="1:13" x14ac:dyDescent="0.2">
      <c r="A1674" s="344">
        <v>838</v>
      </c>
      <c r="B1674" s="345">
        <v>43602</v>
      </c>
      <c r="C1674" s="346" t="s">
        <v>1552</v>
      </c>
      <c r="D1674" s="347" t="s">
        <v>1557</v>
      </c>
      <c r="E1674" s="704">
        <v>360</v>
      </c>
      <c r="F1674" s="612"/>
      <c r="G1674" s="612"/>
      <c r="H1674" s="348">
        <v>0</v>
      </c>
      <c r="I1674" s="348">
        <v>360</v>
      </c>
      <c r="J1674" s="704">
        <v>360</v>
      </c>
      <c r="K1674" s="612"/>
      <c r="L1674" s="348">
        <v>0</v>
      </c>
      <c r="M1674" s="349">
        <v>0</v>
      </c>
    </row>
    <row r="1675" spans="1:13" x14ac:dyDescent="0.2">
      <c r="A1675" s="700" t="s">
        <v>2521</v>
      </c>
      <c r="B1675" s="612"/>
      <c r="C1675" s="612"/>
      <c r="D1675" s="612"/>
      <c r="E1675" s="612"/>
      <c r="F1675" s="612"/>
      <c r="G1675" s="612"/>
      <c r="H1675" s="612"/>
      <c r="I1675" s="612"/>
      <c r="J1675" s="612"/>
      <c r="K1675" s="612"/>
      <c r="L1675" s="612"/>
      <c r="M1675" s="667"/>
    </row>
    <row r="1676" spans="1:13" x14ac:dyDescent="0.2">
      <c r="A1676" s="350">
        <v>839</v>
      </c>
      <c r="B1676" s="351">
        <v>43602</v>
      </c>
      <c r="C1676" s="352" t="s">
        <v>1552</v>
      </c>
      <c r="D1676" s="353" t="s">
        <v>1932</v>
      </c>
      <c r="E1676" s="702">
        <v>600</v>
      </c>
      <c r="F1676" s="612"/>
      <c r="G1676" s="612"/>
      <c r="H1676" s="354">
        <v>0</v>
      </c>
      <c r="I1676" s="354">
        <v>600</v>
      </c>
      <c r="J1676" s="702">
        <v>600</v>
      </c>
      <c r="K1676" s="612"/>
      <c r="L1676" s="354">
        <v>0</v>
      </c>
      <c r="M1676" s="355">
        <v>0</v>
      </c>
    </row>
    <row r="1677" spans="1:13" x14ac:dyDescent="0.2">
      <c r="A1677" s="703" t="s">
        <v>2522</v>
      </c>
      <c r="B1677" s="612"/>
      <c r="C1677" s="612"/>
      <c r="D1677" s="612"/>
      <c r="E1677" s="612"/>
      <c r="F1677" s="612"/>
      <c r="G1677" s="612"/>
      <c r="H1677" s="612"/>
      <c r="I1677" s="612"/>
      <c r="J1677" s="612"/>
      <c r="K1677" s="612"/>
      <c r="L1677" s="612"/>
      <c r="M1677" s="667"/>
    </row>
    <row r="1678" spans="1:13" x14ac:dyDescent="0.2">
      <c r="A1678" s="344">
        <v>840</v>
      </c>
      <c r="B1678" s="345">
        <v>43605</v>
      </c>
      <c r="C1678" s="346" t="s">
        <v>1574</v>
      </c>
      <c r="D1678" s="347" t="s">
        <v>2523</v>
      </c>
      <c r="E1678" s="704">
        <v>2500</v>
      </c>
      <c r="F1678" s="612"/>
      <c r="G1678" s="612"/>
      <c r="H1678" s="348">
        <v>0</v>
      </c>
      <c r="I1678" s="348">
        <v>2500</v>
      </c>
      <c r="J1678" s="704">
        <v>2500</v>
      </c>
      <c r="K1678" s="612"/>
      <c r="L1678" s="348">
        <v>0</v>
      </c>
      <c r="M1678" s="349">
        <v>0</v>
      </c>
    </row>
    <row r="1679" spans="1:13" x14ac:dyDescent="0.2">
      <c r="A1679" s="700" t="s">
        <v>2524</v>
      </c>
      <c r="B1679" s="612"/>
      <c r="C1679" s="612"/>
      <c r="D1679" s="612"/>
      <c r="E1679" s="612"/>
      <c r="F1679" s="612"/>
      <c r="G1679" s="612"/>
      <c r="H1679" s="612"/>
      <c r="I1679" s="612"/>
      <c r="J1679" s="612"/>
      <c r="K1679" s="612"/>
      <c r="L1679" s="612"/>
      <c r="M1679" s="667"/>
    </row>
    <row r="1680" spans="1:13" x14ac:dyDescent="0.2">
      <c r="A1680" s="350">
        <v>841</v>
      </c>
      <c r="B1680" s="351">
        <v>43605</v>
      </c>
      <c r="C1680" s="352" t="s">
        <v>1574</v>
      </c>
      <c r="D1680" s="353" t="s">
        <v>2523</v>
      </c>
      <c r="E1680" s="702">
        <v>2500</v>
      </c>
      <c r="F1680" s="612"/>
      <c r="G1680" s="612"/>
      <c r="H1680" s="354">
        <v>0</v>
      </c>
      <c r="I1680" s="354">
        <v>2500</v>
      </c>
      <c r="J1680" s="702">
        <v>2500</v>
      </c>
      <c r="K1680" s="612"/>
      <c r="L1680" s="354">
        <v>0</v>
      </c>
      <c r="M1680" s="355">
        <v>0</v>
      </c>
    </row>
    <row r="1681" spans="1:13" x14ac:dyDescent="0.2">
      <c r="A1681" s="703" t="s">
        <v>2525</v>
      </c>
      <c r="B1681" s="612"/>
      <c r="C1681" s="612"/>
      <c r="D1681" s="612"/>
      <c r="E1681" s="612"/>
      <c r="F1681" s="612"/>
      <c r="G1681" s="612"/>
      <c r="H1681" s="612"/>
      <c r="I1681" s="612"/>
      <c r="J1681" s="612"/>
      <c r="K1681" s="612"/>
      <c r="L1681" s="612"/>
      <c r="M1681" s="667"/>
    </row>
    <row r="1682" spans="1:13" x14ac:dyDescent="0.2">
      <c r="A1682" s="344">
        <v>842</v>
      </c>
      <c r="B1682" s="345">
        <v>43605</v>
      </c>
      <c r="C1682" s="346" t="s">
        <v>1856</v>
      </c>
      <c r="D1682" s="347" t="s">
        <v>2523</v>
      </c>
      <c r="E1682" s="704">
        <v>2520</v>
      </c>
      <c r="F1682" s="612"/>
      <c r="G1682" s="612"/>
      <c r="H1682" s="348">
        <v>0</v>
      </c>
      <c r="I1682" s="348">
        <v>2520</v>
      </c>
      <c r="J1682" s="704">
        <v>2520</v>
      </c>
      <c r="K1682" s="612"/>
      <c r="L1682" s="348">
        <v>0</v>
      </c>
      <c r="M1682" s="349">
        <v>0</v>
      </c>
    </row>
    <row r="1683" spans="1:13" x14ac:dyDescent="0.2">
      <c r="A1683" s="700" t="s">
        <v>2526</v>
      </c>
      <c r="B1683" s="612"/>
      <c r="C1683" s="612"/>
      <c r="D1683" s="612"/>
      <c r="E1683" s="612"/>
      <c r="F1683" s="612"/>
      <c r="G1683" s="612"/>
      <c r="H1683" s="612"/>
      <c r="I1683" s="612"/>
      <c r="J1683" s="612"/>
      <c r="K1683" s="612"/>
      <c r="L1683" s="612"/>
      <c r="M1683" s="667"/>
    </row>
    <row r="1684" spans="1:13" x14ac:dyDescent="0.2">
      <c r="A1684" s="350">
        <v>843</v>
      </c>
      <c r="B1684" s="351">
        <v>43605</v>
      </c>
      <c r="C1684" s="352" t="s">
        <v>1856</v>
      </c>
      <c r="D1684" s="353" t="s">
        <v>2523</v>
      </c>
      <c r="E1684" s="702">
        <v>2646</v>
      </c>
      <c r="F1684" s="612"/>
      <c r="G1684" s="612"/>
      <c r="H1684" s="354">
        <v>504</v>
      </c>
      <c r="I1684" s="354">
        <v>2268</v>
      </c>
      <c r="J1684" s="702">
        <v>2268</v>
      </c>
      <c r="K1684" s="612"/>
      <c r="L1684" s="354">
        <v>0</v>
      </c>
      <c r="M1684" s="355">
        <v>378</v>
      </c>
    </row>
    <row r="1685" spans="1:13" x14ac:dyDescent="0.2">
      <c r="A1685" s="703" t="s">
        <v>2527</v>
      </c>
      <c r="B1685" s="612"/>
      <c r="C1685" s="612"/>
      <c r="D1685" s="612"/>
      <c r="E1685" s="612"/>
      <c r="F1685" s="612"/>
      <c r="G1685" s="612"/>
      <c r="H1685" s="612"/>
      <c r="I1685" s="612"/>
      <c r="J1685" s="612"/>
      <c r="K1685" s="612"/>
      <c r="L1685" s="612"/>
      <c r="M1685" s="667"/>
    </row>
    <row r="1686" spans="1:13" x14ac:dyDescent="0.2">
      <c r="A1686" s="344">
        <v>844</v>
      </c>
      <c r="B1686" s="345">
        <v>43605</v>
      </c>
      <c r="C1686" s="346" t="s">
        <v>1856</v>
      </c>
      <c r="D1686" s="347" t="s">
        <v>2523</v>
      </c>
      <c r="E1686" s="704">
        <v>18057</v>
      </c>
      <c r="F1686" s="612"/>
      <c r="G1686" s="612"/>
      <c r="H1686" s="348">
        <v>693</v>
      </c>
      <c r="I1686" s="348">
        <v>15339</v>
      </c>
      <c r="J1686" s="704">
        <v>15339</v>
      </c>
      <c r="K1686" s="612"/>
      <c r="L1686" s="348">
        <v>0</v>
      </c>
      <c r="M1686" s="349">
        <v>2718</v>
      </c>
    </row>
    <row r="1687" spans="1:13" x14ac:dyDescent="0.2">
      <c r="A1687" s="700" t="s">
        <v>2528</v>
      </c>
      <c r="B1687" s="612"/>
      <c r="C1687" s="612"/>
      <c r="D1687" s="612"/>
      <c r="E1687" s="612"/>
      <c r="F1687" s="612"/>
      <c r="G1687" s="612"/>
      <c r="H1687" s="612"/>
      <c r="I1687" s="612"/>
      <c r="J1687" s="612"/>
      <c r="K1687" s="612"/>
      <c r="L1687" s="612"/>
      <c r="M1687" s="667"/>
    </row>
    <row r="1688" spans="1:13" x14ac:dyDescent="0.2">
      <c r="A1688" s="350">
        <v>845</v>
      </c>
      <c r="B1688" s="351">
        <v>43605</v>
      </c>
      <c r="C1688" s="352" t="s">
        <v>1574</v>
      </c>
      <c r="D1688" s="353" t="s">
        <v>2523</v>
      </c>
      <c r="E1688" s="702">
        <v>700</v>
      </c>
      <c r="F1688" s="612"/>
      <c r="G1688" s="612"/>
      <c r="H1688" s="354">
        <v>50</v>
      </c>
      <c r="I1688" s="354">
        <v>700</v>
      </c>
      <c r="J1688" s="702">
        <v>700</v>
      </c>
      <c r="K1688" s="612"/>
      <c r="L1688" s="354">
        <v>0</v>
      </c>
      <c r="M1688" s="355">
        <v>0</v>
      </c>
    </row>
    <row r="1689" spans="1:13" x14ac:dyDescent="0.2">
      <c r="A1689" s="703" t="s">
        <v>2529</v>
      </c>
      <c r="B1689" s="612"/>
      <c r="C1689" s="612"/>
      <c r="D1689" s="612"/>
      <c r="E1689" s="612"/>
      <c r="F1689" s="612"/>
      <c r="G1689" s="612"/>
      <c r="H1689" s="612"/>
      <c r="I1689" s="612"/>
      <c r="J1689" s="612"/>
      <c r="K1689" s="612"/>
      <c r="L1689" s="612"/>
      <c r="M1689" s="667"/>
    </row>
    <row r="1690" spans="1:13" x14ac:dyDescent="0.2">
      <c r="A1690" s="344">
        <v>846</v>
      </c>
      <c r="B1690" s="345">
        <v>43608</v>
      </c>
      <c r="C1690" s="346" t="s">
        <v>1595</v>
      </c>
      <c r="D1690" s="347" t="s">
        <v>2077</v>
      </c>
      <c r="E1690" s="704">
        <v>5600</v>
      </c>
      <c r="F1690" s="612"/>
      <c r="G1690" s="612"/>
      <c r="H1690" s="348">
        <v>0</v>
      </c>
      <c r="I1690" s="348">
        <v>4900</v>
      </c>
      <c r="J1690" s="704">
        <v>4900</v>
      </c>
      <c r="K1690" s="612"/>
      <c r="L1690" s="348">
        <v>0</v>
      </c>
      <c r="M1690" s="349">
        <v>700</v>
      </c>
    </row>
    <row r="1691" spans="1:13" x14ac:dyDescent="0.2">
      <c r="A1691" s="700" t="s">
        <v>2530</v>
      </c>
      <c r="B1691" s="612"/>
      <c r="C1691" s="612"/>
      <c r="D1691" s="612"/>
      <c r="E1691" s="612"/>
      <c r="F1691" s="612"/>
      <c r="G1691" s="612"/>
      <c r="H1691" s="612"/>
      <c r="I1691" s="612"/>
      <c r="J1691" s="612"/>
      <c r="K1691" s="612"/>
      <c r="L1691" s="612"/>
      <c r="M1691" s="667"/>
    </row>
    <row r="1692" spans="1:13" x14ac:dyDescent="0.2">
      <c r="A1692" s="350">
        <v>847</v>
      </c>
      <c r="B1692" s="351">
        <v>43609</v>
      </c>
      <c r="C1692" s="352" t="s">
        <v>1756</v>
      </c>
      <c r="D1692" s="353" t="s">
        <v>1757</v>
      </c>
      <c r="E1692" s="702">
        <v>80700</v>
      </c>
      <c r="F1692" s="612"/>
      <c r="G1692" s="612"/>
      <c r="H1692" s="354">
        <v>0</v>
      </c>
      <c r="I1692" s="354">
        <v>80700</v>
      </c>
      <c r="J1692" s="702">
        <v>80700</v>
      </c>
      <c r="K1692" s="612"/>
      <c r="L1692" s="354">
        <v>0</v>
      </c>
      <c r="M1692" s="355">
        <v>0</v>
      </c>
    </row>
    <row r="1693" spans="1:13" x14ac:dyDescent="0.2">
      <c r="A1693" s="703" t="s">
        <v>2531</v>
      </c>
      <c r="B1693" s="612"/>
      <c r="C1693" s="612"/>
      <c r="D1693" s="612"/>
      <c r="E1693" s="612"/>
      <c r="F1693" s="612"/>
      <c r="G1693" s="612"/>
      <c r="H1693" s="612"/>
      <c r="I1693" s="612"/>
      <c r="J1693" s="612"/>
      <c r="K1693" s="612"/>
      <c r="L1693" s="612"/>
      <c r="M1693" s="667"/>
    </row>
    <row r="1694" spans="1:13" x14ac:dyDescent="0.2">
      <c r="A1694" s="344">
        <v>848</v>
      </c>
      <c r="B1694" s="345">
        <v>43609</v>
      </c>
      <c r="C1694" s="346" t="s">
        <v>2059</v>
      </c>
      <c r="D1694" s="347" t="s">
        <v>2532</v>
      </c>
      <c r="E1694" s="704">
        <v>119.85</v>
      </c>
      <c r="F1694" s="612"/>
      <c r="G1694" s="612"/>
      <c r="H1694" s="348">
        <v>0</v>
      </c>
      <c r="I1694" s="348">
        <v>119.85</v>
      </c>
      <c r="J1694" s="704">
        <v>119.85</v>
      </c>
      <c r="K1694" s="612"/>
      <c r="L1694" s="348">
        <v>0</v>
      </c>
      <c r="M1694" s="349">
        <v>0</v>
      </c>
    </row>
    <row r="1695" spans="1:13" x14ac:dyDescent="0.2">
      <c r="A1695" s="700" t="s">
        <v>2533</v>
      </c>
      <c r="B1695" s="612"/>
      <c r="C1695" s="612"/>
      <c r="D1695" s="612"/>
      <c r="E1695" s="612"/>
      <c r="F1695" s="612"/>
      <c r="G1695" s="612"/>
      <c r="H1695" s="612"/>
      <c r="I1695" s="612"/>
      <c r="J1695" s="612"/>
      <c r="K1695" s="612"/>
      <c r="L1695" s="612"/>
      <c r="M1695" s="667"/>
    </row>
    <row r="1696" spans="1:13" x14ac:dyDescent="0.2">
      <c r="A1696" s="350">
        <v>849</v>
      </c>
      <c r="B1696" s="351">
        <v>43609</v>
      </c>
      <c r="C1696" s="352" t="s">
        <v>1784</v>
      </c>
      <c r="D1696" s="353" t="s">
        <v>2534</v>
      </c>
      <c r="E1696" s="702">
        <v>80</v>
      </c>
      <c r="F1696" s="612"/>
      <c r="G1696" s="612"/>
      <c r="H1696" s="354">
        <v>0</v>
      </c>
      <c r="I1696" s="354">
        <v>80</v>
      </c>
      <c r="J1696" s="702">
        <v>80</v>
      </c>
      <c r="K1696" s="612"/>
      <c r="L1696" s="354">
        <v>0</v>
      </c>
      <c r="M1696" s="355">
        <v>0</v>
      </c>
    </row>
    <row r="1697" spans="1:13" x14ac:dyDescent="0.2">
      <c r="A1697" s="703" t="s">
        <v>2535</v>
      </c>
      <c r="B1697" s="612"/>
      <c r="C1697" s="612"/>
      <c r="D1697" s="612"/>
      <c r="E1697" s="612"/>
      <c r="F1697" s="612"/>
      <c r="G1697" s="612"/>
      <c r="H1697" s="612"/>
      <c r="I1697" s="612"/>
      <c r="J1697" s="612"/>
      <c r="K1697" s="612"/>
      <c r="L1697" s="612"/>
      <c r="M1697" s="667"/>
    </row>
    <row r="1698" spans="1:13" x14ac:dyDescent="0.2">
      <c r="A1698" s="344">
        <v>850</v>
      </c>
      <c r="B1698" s="345">
        <v>43609</v>
      </c>
      <c r="C1698" s="346" t="s">
        <v>1784</v>
      </c>
      <c r="D1698" s="347" t="s">
        <v>2536</v>
      </c>
      <c r="E1698" s="704">
        <v>3660</v>
      </c>
      <c r="F1698" s="612"/>
      <c r="G1698" s="612"/>
      <c r="H1698" s="348">
        <v>0</v>
      </c>
      <c r="I1698" s="348">
        <v>3660</v>
      </c>
      <c r="J1698" s="704">
        <v>3660</v>
      </c>
      <c r="K1698" s="612"/>
      <c r="L1698" s="348">
        <v>0</v>
      </c>
      <c r="M1698" s="349">
        <v>0</v>
      </c>
    </row>
    <row r="1699" spans="1:13" x14ac:dyDescent="0.2">
      <c r="A1699" s="700" t="s">
        <v>2537</v>
      </c>
      <c r="B1699" s="612"/>
      <c r="C1699" s="612"/>
      <c r="D1699" s="612"/>
      <c r="E1699" s="612"/>
      <c r="F1699" s="612"/>
      <c r="G1699" s="612"/>
      <c r="H1699" s="612"/>
      <c r="I1699" s="612"/>
      <c r="J1699" s="612"/>
      <c r="K1699" s="612"/>
      <c r="L1699" s="612"/>
      <c r="M1699" s="667"/>
    </row>
    <row r="1700" spans="1:13" x14ac:dyDescent="0.2">
      <c r="A1700" s="350">
        <v>851</v>
      </c>
      <c r="B1700" s="351">
        <v>43609</v>
      </c>
      <c r="C1700" s="352" t="s">
        <v>1445</v>
      </c>
      <c r="D1700" s="353" t="s">
        <v>1437</v>
      </c>
      <c r="E1700" s="702">
        <v>190000</v>
      </c>
      <c r="F1700" s="612"/>
      <c r="G1700" s="612"/>
      <c r="H1700" s="354">
        <v>0</v>
      </c>
      <c r="I1700" s="354">
        <v>189999.3</v>
      </c>
      <c r="J1700" s="702">
        <v>189999.3</v>
      </c>
      <c r="K1700" s="612"/>
      <c r="L1700" s="354">
        <v>0</v>
      </c>
      <c r="M1700" s="355">
        <v>0.7</v>
      </c>
    </row>
    <row r="1701" spans="1:13" x14ac:dyDescent="0.2">
      <c r="A1701" s="703" t="s">
        <v>2538</v>
      </c>
      <c r="B1701" s="612"/>
      <c r="C1701" s="612"/>
      <c r="D1701" s="612"/>
      <c r="E1701" s="612"/>
      <c r="F1701" s="612"/>
      <c r="G1701" s="612"/>
      <c r="H1701" s="612"/>
      <c r="I1701" s="612"/>
      <c r="J1701" s="612"/>
      <c r="K1701" s="612"/>
      <c r="L1701" s="612"/>
      <c r="M1701" s="667"/>
    </row>
    <row r="1702" spans="1:13" x14ac:dyDescent="0.2">
      <c r="A1702" s="344">
        <v>852</v>
      </c>
      <c r="B1702" s="345">
        <v>43609</v>
      </c>
      <c r="C1702" s="346" t="s">
        <v>1539</v>
      </c>
      <c r="D1702" s="347" t="s">
        <v>2043</v>
      </c>
      <c r="E1702" s="704">
        <v>80778.100000000006</v>
      </c>
      <c r="F1702" s="612"/>
      <c r="G1702" s="612"/>
      <c r="H1702" s="348">
        <v>3461.9</v>
      </c>
      <c r="I1702" s="348">
        <v>80778.100000000006</v>
      </c>
      <c r="J1702" s="704">
        <v>80778.100000000006</v>
      </c>
      <c r="K1702" s="612"/>
      <c r="L1702" s="348">
        <v>0</v>
      </c>
      <c r="M1702" s="349">
        <v>0</v>
      </c>
    </row>
    <row r="1703" spans="1:13" x14ac:dyDescent="0.2">
      <c r="A1703" s="700" t="s">
        <v>2539</v>
      </c>
      <c r="B1703" s="612"/>
      <c r="C1703" s="612"/>
      <c r="D1703" s="612"/>
      <c r="E1703" s="612"/>
      <c r="F1703" s="612"/>
      <c r="G1703" s="612"/>
      <c r="H1703" s="612"/>
      <c r="I1703" s="612"/>
      <c r="J1703" s="612"/>
      <c r="K1703" s="612"/>
      <c r="L1703" s="612"/>
      <c r="M1703" s="667"/>
    </row>
    <row r="1704" spans="1:13" x14ac:dyDescent="0.2">
      <c r="A1704" s="350">
        <v>853</v>
      </c>
      <c r="B1704" s="351">
        <v>43609</v>
      </c>
      <c r="C1704" s="352" t="s">
        <v>1539</v>
      </c>
      <c r="D1704" s="353" t="s">
        <v>2043</v>
      </c>
      <c r="E1704" s="702">
        <v>103538.27</v>
      </c>
      <c r="F1704" s="612"/>
      <c r="G1704" s="612"/>
      <c r="H1704" s="354">
        <v>61.73</v>
      </c>
      <c r="I1704" s="354">
        <v>103538.27</v>
      </c>
      <c r="J1704" s="702">
        <v>103538.27</v>
      </c>
      <c r="K1704" s="612"/>
      <c r="L1704" s="354">
        <v>0</v>
      </c>
      <c r="M1704" s="355">
        <v>0</v>
      </c>
    </row>
    <row r="1705" spans="1:13" x14ac:dyDescent="0.2">
      <c r="A1705" s="703" t="s">
        <v>2540</v>
      </c>
      <c r="B1705" s="612"/>
      <c r="C1705" s="612"/>
      <c r="D1705" s="612"/>
      <c r="E1705" s="612"/>
      <c r="F1705" s="612"/>
      <c r="G1705" s="612"/>
      <c r="H1705" s="612"/>
      <c r="I1705" s="612"/>
      <c r="J1705" s="612"/>
      <c r="K1705" s="612"/>
      <c r="L1705" s="612"/>
      <c r="M1705" s="667"/>
    </row>
    <row r="1706" spans="1:13" x14ac:dyDescent="0.2">
      <c r="A1706" s="344">
        <v>854</v>
      </c>
      <c r="B1706" s="345">
        <v>43613</v>
      </c>
      <c r="C1706" s="346" t="s">
        <v>2059</v>
      </c>
      <c r="D1706" s="347" t="s">
        <v>1805</v>
      </c>
      <c r="E1706" s="704">
        <v>3079.18</v>
      </c>
      <c r="F1706" s="612"/>
      <c r="G1706" s="612"/>
      <c r="H1706" s="348">
        <v>155.82</v>
      </c>
      <c r="I1706" s="348">
        <v>2774.1</v>
      </c>
      <c r="J1706" s="704">
        <v>2774.1</v>
      </c>
      <c r="K1706" s="612"/>
      <c r="L1706" s="348">
        <v>0</v>
      </c>
      <c r="M1706" s="349">
        <v>305.08</v>
      </c>
    </row>
    <row r="1707" spans="1:13" x14ac:dyDescent="0.2">
      <c r="A1707" s="700" t="s">
        <v>2541</v>
      </c>
      <c r="B1707" s="612"/>
      <c r="C1707" s="612"/>
      <c r="D1707" s="612"/>
      <c r="E1707" s="612"/>
      <c r="F1707" s="612"/>
      <c r="G1707" s="612"/>
      <c r="H1707" s="612"/>
      <c r="I1707" s="612"/>
      <c r="J1707" s="612"/>
      <c r="K1707" s="612"/>
      <c r="L1707" s="612"/>
      <c r="M1707" s="667"/>
    </row>
    <row r="1708" spans="1:13" x14ac:dyDescent="0.2">
      <c r="A1708" s="350">
        <v>855</v>
      </c>
      <c r="B1708" s="351">
        <v>43613</v>
      </c>
      <c r="C1708" s="352" t="s">
        <v>2059</v>
      </c>
      <c r="D1708" s="353" t="s">
        <v>1805</v>
      </c>
      <c r="E1708" s="702">
        <v>6296.64</v>
      </c>
      <c r="F1708" s="612"/>
      <c r="G1708" s="612"/>
      <c r="H1708" s="354">
        <v>496.86</v>
      </c>
      <c r="I1708" s="354">
        <v>5695.56</v>
      </c>
      <c r="J1708" s="702">
        <v>5695.56</v>
      </c>
      <c r="K1708" s="612"/>
      <c r="L1708" s="354">
        <v>0</v>
      </c>
      <c r="M1708" s="355">
        <v>601.08000000000004</v>
      </c>
    </row>
    <row r="1709" spans="1:13" x14ac:dyDescent="0.2">
      <c r="A1709" s="703" t="s">
        <v>2542</v>
      </c>
      <c r="B1709" s="612"/>
      <c r="C1709" s="612"/>
      <c r="D1709" s="612"/>
      <c r="E1709" s="612"/>
      <c r="F1709" s="612"/>
      <c r="G1709" s="612"/>
      <c r="H1709" s="612"/>
      <c r="I1709" s="612"/>
      <c r="J1709" s="612"/>
      <c r="K1709" s="612"/>
      <c r="L1709" s="612"/>
      <c r="M1709" s="667"/>
    </row>
    <row r="1710" spans="1:13" x14ac:dyDescent="0.2">
      <c r="A1710" s="344">
        <v>856</v>
      </c>
      <c r="B1710" s="345">
        <v>43613</v>
      </c>
      <c r="C1710" s="346" t="s">
        <v>1574</v>
      </c>
      <c r="D1710" s="347" t="s">
        <v>1805</v>
      </c>
      <c r="E1710" s="704">
        <v>13265.99</v>
      </c>
      <c r="F1710" s="612"/>
      <c r="G1710" s="612"/>
      <c r="H1710" s="348">
        <v>2502.5100000000002</v>
      </c>
      <c r="I1710" s="348">
        <v>11351.6</v>
      </c>
      <c r="J1710" s="704">
        <v>11351.6</v>
      </c>
      <c r="K1710" s="612"/>
      <c r="L1710" s="348">
        <v>0</v>
      </c>
      <c r="M1710" s="349">
        <v>1914.39</v>
      </c>
    </row>
    <row r="1711" spans="1:13" x14ac:dyDescent="0.2">
      <c r="A1711" s="700" t="s">
        <v>2543</v>
      </c>
      <c r="B1711" s="612"/>
      <c r="C1711" s="612"/>
      <c r="D1711" s="612"/>
      <c r="E1711" s="612"/>
      <c r="F1711" s="612"/>
      <c r="G1711" s="612"/>
      <c r="H1711" s="612"/>
      <c r="I1711" s="612"/>
      <c r="J1711" s="612"/>
      <c r="K1711" s="612"/>
      <c r="L1711" s="612"/>
      <c r="M1711" s="667"/>
    </row>
    <row r="1712" spans="1:13" x14ac:dyDescent="0.2">
      <c r="A1712" s="350">
        <v>857</v>
      </c>
      <c r="B1712" s="351">
        <v>43613</v>
      </c>
      <c r="C1712" s="352" t="s">
        <v>1574</v>
      </c>
      <c r="D1712" s="353" t="s">
        <v>1805</v>
      </c>
      <c r="E1712" s="702">
        <v>3206.47</v>
      </c>
      <c r="F1712" s="612"/>
      <c r="G1712" s="612"/>
      <c r="H1712" s="354">
        <v>28.53</v>
      </c>
      <c r="I1712" s="354">
        <v>2965.66</v>
      </c>
      <c r="J1712" s="702">
        <v>2965.66</v>
      </c>
      <c r="K1712" s="612"/>
      <c r="L1712" s="354">
        <v>0</v>
      </c>
      <c r="M1712" s="355">
        <v>240.81</v>
      </c>
    </row>
    <row r="1713" spans="1:13" x14ac:dyDescent="0.2">
      <c r="A1713" s="703" t="s">
        <v>2544</v>
      </c>
      <c r="B1713" s="612"/>
      <c r="C1713" s="612"/>
      <c r="D1713" s="612"/>
      <c r="E1713" s="612"/>
      <c r="F1713" s="612"/>
      <c r="G1713" s="612"/>
      <c r="H1713" s="612"/>
      <c r="I1713" s="612"/>
      <c r="J1713" s="612"/>
      <c r="K1713" s="612"/>
      <c r="L1713" s="612"/>
      <c r="M1713" s="667"/>
    </row>
    <row r="1714" spans="1:13" x14ac:dyDescent="0.2">
      <c r="A1714" s="344">
        <v>858</v>
      </c>
      <c r="B1714" s="345">
        <v>43613</v>
      </c>
      <c r="C1714" s="346" t="s">
        <v>1574</v>
      </c>
      <c r="D1714" s="347" t="s">
        <v>1805</v>
      </c>
      <c r="E1714" s="704">
        <v>9058</v>
      </c>
      <c r="F1714" s="612"/>
      <c r="G1714" s="612"/>
      <c r="H1714" s="348">
        <v>0</v>
      </c>
      <c r="I1714" s="348">
        <v>9058</v>
      </c>
      <c r="J1714" s="704">
        <v>9058</v>
      </c>
      <c r="K1714" s="612"/>
      <c r="L1714" s="348">
        <v>0</v>
      </c>
      <c r="M1714" s="349">
        <v>0</v>
      </c>
    </row>
    <row r="1715" spans="1:13" x14ac:dyDescent="0.2">
      <c r="A1715" s="700" t="s">
        <v>2545</v>
      </c>
      <c r="B1715" s="612"/>
      <c r="C1715" s="612"/>
      <c r="D1715" s="612"/>
      <c r="E1715" s="612"/>
      <c r="F1715" s="612"/>
      <c r="G1715" s="612"/>
      <c r="H1715" s="612"/>
      <c r="I1715" s="612"/>
      <c r="J1715" s="612"/>
      <c r="K1715" s="612"/>
      <c r="L1715" s="612"/>
      <c r="M1715" s="667"/>
    </row>
    <row r="1716" spans="1:13" x14ac:dyDescent="0.2">
      <c r="A1716" s="350">
        <v>859</v>
      </c>
      <c r="B1716" s="351">
        <v>43613</v>
      </c>
      <c r="C1716" s="352" t="s">
        <v>2546</v>
      </c>
      <c r="D1716" s="353" t="s">
        <v>1550</v>
      </c>
      <c r="E1716" s="702">
        <v>5784</v>
      </c>
      <c r="F1716" s="612"/>
      <c r="G1716" s="612"/>
      <c r="H1716" s="354">
        <v>0</v>
      </c>
      <c r="I1716" s="354">
        <v>5784</v>
      </c>
      <c r="J1716" s="702">
        <v>5784</v>
      </c>
      <c r="K1716" s="612"/>
      <c r="L1716" s="354">
        <v>0</v>
      </c>
      <c r="M1716" s="355">
        <v>0</v>
      </c>
    </row>
    <row r="1717" spans="1:13" x14ac:dyDescent="0.2">
      <c r="A1717" s="703" t="s">
        <v>2547</v>
      </c>
      <c r="B1717" s="612"/>
      <c r="C1717" s="612"/>
      <c r="D1717" s="612"/>
      <c r="E1717" s="612"/>
      <c r="F1717" s="612"/>
      <c r="G1717" s="612"/>
      <c r="H1717" s="612"/>
      <c r="I1717" s="612"/>
      <c r="J1717" s="612"/>
      <c r="K1717" s="612"/>
      <c r="L1717" s="612"/>
      <c r="M1717" s="667"/>
    </row>
    <row r="1718" spans="1:13" x14ac:dyDescent="0.2">
      <c r="A1718" s="344">
        <v>860</v>
      </c>
      <c r="B1718" s="345">
        <v>43615</v>
      </c>
      <c r="C1718" s="346" t="s">
        <v>1595</v>
      </c>
      <c r="D1718" s="347" t="s">
        <v>2548</v>
      </c>
      <c r="E1718" s="704">
        <v>19200</v>
      </c>
      <c r="F1718" s="612"/>
      <c r="G1718" s="612"/>
      <c r="H1718" s="348">
        <v>0</v>
      </c>
      <c r="I1718" s="348">
        <v>16800</v>
      </c>
      <c r="J1718" s="704">
        <v>12000</v>
      </c>
      <c r="K1718" s="612"/>
      <c r="L1718" s="348">
        <v>0</v>
      </c>
      <c r="M1718" s="349">
        <v>7200</v>
      </c>
    </row>
    <row r="1719" spans="1:13" x14ac:dyDescent="0.2">
      <c r="A1719" s="700" t="s">
        <v>2549</v>
      </c>
      <c r="B1719" s="612"/>
      <c r="C1719" s="612"/>
      <c r="D1719" s="612"/>
      <c r="E1719" s="612"/>
      <c r="F1719" s="612"/>
      <c r="G1719" s="612"/>
      <c r="H1719" s="612"/>
      <c r="I1719" s="612"/>
      <c r="J1719" s="612"/>
      <c r="K1719" s="612"/>
      <c r="L1719" s="612"/>
      <c r="M1719" s="667"/>
    </row>
    <row r="1720" spans="1:13" x14ac:dyDescent="0.2">
      <c r="A1720" s="350">
        <v>861</v>
      </c>
      <c r="B1720" s="351">
        <v>43615</v>
      </c>
      <c r="C1720" s="352" t="s">
        <v>1595</v>
      </c>
      <c r="D1720" s="353" t="s">
        <v>1598</v>
      </c>
      <c r="E1720" s="702">
        <v>3106.14</v>
      </c>
      <c r="F1720" s="612"/>
      <c r="G1720" s="612"/>
      <c r="H1720" s="354">
        <v>0</v>
      </c>
      <c r="I1720" s="354">
        <v>3106.14</v>
      </c>
      <c r="J1720" s="702">
        <v>3106.14</v>
      </c>
      <c r="K1720" s="612"/>
      <c r="L1720" s="354">
        <v>0</v>
      </c>
      <c r="M1720" s="355">
        <v>0</v>
      </c>
    </row>
    <row r="1721" spans="1:13" x14ac:dyDescent="0.2">
      <c r="A1721" s="703" t="s">
        <v>2550</v>
      </c>
      <c r="B1721" s="612"/>
      <c r="C1721" s="612"/>
      <c r="D1721" s="612"/>
      <c r="E1721" s="612"/>
      <c r="F1721" s="612"/>
      <c r="G1721" s="612"/>
      <c r="H1721" s="612"/>
      <c r="I1721" s="612"/>
      <c r="J1721" s="612"/>
      <c r="K1721" s="612"/>
      <c r="L1721" s="612"/>
      <c r="M1721" s="667"/>
    </row>
    <row r="1722" spans="1:13" x14ac:dyDescent="0.2">
      <c r="A1722" s="344">
        <v>862</v>
      </c>
      <c r="B1722" s="345">
        <v>43616</v>
      </c>
      <c r="C1722" s="346" t="s">
        <v>1901</v>
      </c>
      <c r="D1722" s="347" t="s">
        <v>1723</v>
      </c>
      <c r="E1722" s="704">
        <v>572397.12</v>
      </c>
      <c r="F1722" s="612"/>
      <c r="G1722" s="612"/>
      <c r="H1722" s="348">
        <v>49439.88</v>
      </c>
      <c r="I1722" s="348">
        <v>572397.12</v>
      </c>
      <c r="J1722" s="704">
        <v>572397.12</v>
      </c>
      <c r="K1722" s="612"/>
      <c r="L1722" s="348">
        <v>0</v>
      </c>
      <c r="M1722" s="349">
        <v>0</v>
      </c>
    </row>
    <row r="1723" spans="1:13" x14ac:dyDescent="0.2">
      <c r="A1723" s="700" t="s">
        <v>2551</v>
      </c>
      <c r="B1723" s="612"/>
      <c r="C1723" s="612"/>
      <c r="D1723" s="612"/>
      <c r="E1723" s="612"/>
      <c r="F1723" s="612"/>
      <c r="G1723" s="612"/>
      <c r="H1723" s="612"/>
      <c r="I1723" s="612"/>
      <c r="J1723" s="612"/>
      <c r="K1723" s="612"/>
      <c r="L1723" s="612"/>
      <c r="M1723" s="667"/>
    </row>
    <row r="1724" spans="1:13" x14ac:dyDescent="0.2">
      <c r="A1724" s="350">
        <v>863</v>
      </c>
      <c r="B1724" s="351">
        <v>43619</v>
      </c>
      <c r="C1724" s="352" t="s">
        <v>1552</v>
      </c>
      <c r="D1724" s="353" t="s">
        <v>1558</v>
      </c>
      <c r="E1724" s="702">
        <v>48000</v>
      </c>
      <c r="F1724" s="612"/>
      <c r="G1724" s="612"/>
      <c r="H1724" s="354">
        <v>0</v>
      </c>
      <c r="I1724" s="354">
        <v>48000</v>
      </c>
      <c r="J1724" s="702">
        <v>48000</v>
      </c>
      <c r="K1724" s="612"/>
      <c r="L1724" s="354">
        <v>0</v>
      </c>
      <c r="M1724" s="355">
        <v>0</v>
      </c>
    </row>
    <row r="1725" spans="1:13" x14ac:dyDescent="0.2">
      <c r="A1725" s="703" t="s">
        <v>2552</v>
      </c>
      <c r="B1725" s="612"/>
      <c r="C1725" s="612"/>
      <c r="D1725" s="612"/>
      <c r="E1725" s="612"/>
      <c r="F1725" s="612"/>
      <c r="G1725" s="612"/>
      <c r="H1725" s="612"/>
      <c r="I1725" s="612"/>
      <c r="J1725" s="612"/>
      <c r="K1725" s="612"/>
      <c r="L1725" s="612"/>
      <c r="M1725" s="667"/>
    </row>
    <row r="1726" spans="1:13" x14ac:dyDescent="0.2">
      <c r="A1726" s="344">
        <v>864</v>
      </c>
      <c r="B1726" s="345">
        <v>43619</v>
      </c>
      <c r="C1726" s="346" t="s">
        <v>1899</v>
      </c>
      <c r="D1726" s="347" t="s">
        <v>1777</v>
      </c>
      <c r="E1726" s="704">
        <v>19134.27</v>
      </c>
      <c r="F1726" s="612"/>
      <c r="G1726" s="612"/>
      <c r="H1726" s="348">
        <v>0</v>
      </c>
      <c r="I1726" s="348">
        <v>19134.27</v>
      </c>
      <c r="J1726" s="704">
        <v>19134.27</v>
      </c>
      <c r="K1726" s="612"/>
      <c r="L1726" s="348">
        <v>0</v>
      </c>
      <c r="M1726" s="349">
        <v>0</v>
      </c>
    </row>
    <row r="1727" spans="1:13" x14ac:dyDescent="0.2">
      <c r="A1727" s="700" t="s">
        <v>2553</v>
      </c>
      <c r="B1727" s="612"/>
      <c r="C1727" s="612"/>
      <c r="D1727" s="612"/>
      <c r="E1727" s="612"/>
      <c r="F1727" s="612"/>
      <c r="G1727" s="612"/>
      <c r="H1727" s="612"/>
      <c r="I1727" s="612"/>
      <c r="J1727" s="612"/>
      <c r="K1727" s="612"/>
      <c r="L1727" s="612"/>
      <c r="M1727" s="667"/>
    </row>
    <row r="1728" spans="1:13" ht="22" x14ac:dyDescent="0.2">
      <c r="A1728" s="350">
        <v>865</v>
      </c>
      <c r="B1728" s="351">
        <v>43619</v>
      </c>
      <c r="C1728" s="352" t="s">
        <v>2554</v>
      </c>
      <c r="D1728" s="353" t="s">
        <v>2555</v>
      </c>
      <c r="E1728" s="702">
        <v>22871.5</v>
      </c>
      <c r="F1728" s="612"/>
      <c r="G1728" s="612"/>
      <c r="H1728" s="354">
        <v>0</v>
      </c>
      <c r="I1728" s="354">
        <v>22871.5</v>
      </c>
      <c r="J1728" s="702">
        <v>22871.5</v>
      </c>
      <c r="K1728" s="612"/>
      <c r="L1728" s="354">
        <v>0</v>
      </c>
      <c r="M1728" s="355">
        <v>0</v>
      </c>
    </row>
    <row r="1729" spans="1:13" x14ac:dyDescent="0.2">
      <c r="A1729" s="703" t="s">
        <v>2556</v>
      </c>
      <c r="B1729" s="612"/>
      <c r="C1729" s="612"/>
      <c r="D1729" s="612"/>
      <c r="E1729" s="612"/>
      <c r="F1729" s="612"/>
      <c r="G1729" s="612"/>
      <c r="H1729" s="612"/>
      <c r="I1729" s="612"/>
      <c r="J1729" s="612"/>
      <c r="K1729" s="612"/>
      <c r="L1729" s="612"/>
      <c r="M1729" s="667"/>
    </row>
    <row r="1730" spans="1:13" x14ac:dyDescent="0.2">
      <c r="A1730" s="344">
        <v>866</v>
      </c>
      <c r="B1730" s="345">
        <v>43620</v>
      </c>
      <c r="C1730" s="346" t="s">
        <v>2557</v>
      </c>
      <c r="D1730" s="347" t="s">
        <v>2558</v>
      </c>
      <c r="E1730" s="704">
        <v>350</v>
      </c>
      <c r="F1730" s="612"/>
      <c r="G1730" s="612"/>
      <c r="H1730" s="348">
        <v>0</v>
      </c>
      <c r="I1730" s="348">
        <v>350</v>
      </c>
      <c r="J1730" s="704">
        <v>350</v>
      </c>
      <c r="K1730" s="612"/>
      <c r="L1730" s="348">
        <v>0</v>
      </c>
      <c r="M1730" s="349">
        <v>0</v>
      </c>
    </row>
    <row r="1731" spans="1:13" x14ac:dyDescent="0.2">
      <c r="A1731" s="700" t="s">
        <v>2559</v>
      </c>
      <c r="B1731" s="612"/>
      <c r="C1731" s="612"/>
      <c r="D1731" s="612"/>
      <c r="E1731" s="612"/>
      <c r="F1731" s="612"/>
      <c r="G1731" s="612"/>
      <c r="H1731" s="612"/>
      <c r="I1731" s="612"/>
      <c r="J1731" s="612"/>
      <c r="K1731" s="612"/>
      <c r="L1731" s="612"/>
      <c r="M1731" s="667"/>
    </row>
    <row r="1732" spans="1:13" x14ac:dyDescent="0.2">
      <c r="A1732" s="350">
        <v>867</v>
      </c>
      <c r="B1732" s="351">
        <v>43620</v>
      </c>
      <c r="C1732" s="352" t="s">
        <v>1586</v>
      </c>
      <c r="D1732" s="353" t="s">
        <v>1546</v>
      </c>
      <c r="E1732" s="702">
        <v>5229.68</v>
      </c>
      <c r="F1732" s="612"/>
      <c r="G1732" s="612"/>
      <c r="H1732" s="354">
        <v>0</v>
      </c>
      <c r="I1732" s="354">
        <v>5229.68</v>
      </c>
      <c r="J1732" s="702">
        <v>5229.68</v>
      </c>
      <c r="K1732" s="612"/>
      <c r="L1732" s="354">
        <v>0</v>
      </c>
      <c r="M1732" s="355">
        <v>0</v>
      </c>
    </row>
    <row r="1733" spans="1:13" x14ac:dyDescent="0.2">
      <c r="A1733" s="703" t="s">
        <v>2560</v>
      </c>
      <c r="B1733" s="612"/>
      <c r="C1733" s="612"/>
      <c r="D1733" s="612"/>
      <c r="E1733" s="612"/>
      <c r="F1733" s="612"/>
      <c r="G1733" s="612"/>
      <c r="H1733" s="612"/>
      <c r="I1733" s="612"/>
      <c r="J1733" s="612"/>
      <c r="K1733" s="612"/>
      <c r="L1733" s="612"/>
      <c r="M1733" s="667"/>
    </row>
    <row r="1734" spans="1:13" x14ac:dyDescent="0.2">
      <c r="A1734" s="344">
        <v>868</v>
      </c>
      <c r="B1734" s="345">
        <v>43620</v>
      </c>
      <c r="C1734" s="346" t="s">
        <v>1586</v>
      </c>
      <c r="D1734" s="347" t="s">
        <v>1914</v>
      </c>
      <c r="E1734" s="704">
        <v>3480</v>
      </c>
      <c r="F1734" s="612"/>
      <c r="G1734" s="612"/>
      <c r="H1734" s="348">
        <v>0</v>
      </c>
      <c r="I1734" s="348">
        <v>3480</v>
      </c>
      <c r="J1734" s="704">
        <v>3480</v>
      </c>
      <c r="K1734" s="612"/>
      <c r="L1734" s="348">
        <v>0</v>
      </c>
      <c r="M1734" s="349">
        <v>0</v>
      </c>
    </row>
    <row r="1735" spans="1:13" x14ac:dyDescent="0.2">
      <c r="A1735" s="700" t="s">
        <v>2561</v>
      </c>
      <c r="B1735" s="612"/>
      <c r="C1735" s="612"/>
      <c r="D1735" s="612"/>
      <c r="E1735" s="612"/>
      <c r="F1735" s="612"/>
      <c r="G1735" s="612"/>
      <c r="H1735" s="612"/>
      <c r="I1735" s="612"/>
      <c r="J1735" s="612"/>
      <c r="K1735" s="612"/>
      <c r="L1735" s="612"/>
      <c r="M1735" s="667"/>
    </row>
    <row r="1736" spans="1:13" x14ac:dyDescent="0.2">
      <c r="A1736" s="350">
        <v>869</v>
      </c>
      <c r="B1736" s="351">
        <v>43620</v>
      </c>
      <c r="C1736" s="352" t="s">
        <v>1586</v>
      </c>
      <c r="D1736" s="353" t="s">
        <v>1917</v>
      </c>
      <c r="E1736" s="702">
        <v>2731.8</v>
      </c>
      <c r="F1736" s="612"/>
      <c r="G1736" s="612"/>
      <c r="H1736" s="354">
        <v>0</v>
      </c>
      <c r="I1736" s="354">
        <v>2731.8</v>
      </c>
      <c r="J1736" s="702">
        <v>2731.8</v>
      </c>
      <c r="K1736" s="612"/>
      <c r="L1736" s="354">
        <v>0</v>
      </c>
      <c r="M1736" s="355">
        <v>0</v>
      </c>
    </row>
    <row r="1737" spans="1:13" x14ac:dyDescent="0.2">
      <c r="A1737" s="703" t="s">
        <v>2562</v>
      </c>
      <c r="B1737" s="612"/>
      <c r="C1737" s="612"/>
      <c r="D1737" s="612"/>
      <c r="E1737" s="612"/>
      <c r="F1737" s="612"/>
      <c r="G1737" s="612"/>
      <c r="H1737" s="612"/>
      <c r="I1737" s="612"/>
      <c r="J1737" s="612"/>
      <c r="K1737" s="612"/>
      <c r="L1737" s="612"/>
      <c r="M1737" s="667"/>
    </row>
    <row r="1738" spans="1:13" x14ac:dyDescent="0.2">
      <c r="A1738" s="344">
        <v>870</v>
      </c>
      <c r="B1738" s="345">
        <v>43620</v>
      </c>
      <c r="C1738" s="346" t="s">
        <v>1586</v>
      </c>
      <c r="D1738" s="347" t="s">
        <v>1920</v>
      </c>
      <c r="E1738" s="704">
        <v>1668</v>
      </c>
      <c r="F1738" s="612"/>
      <c r="G1738" s="612"/>
      <c r="H1738" s="348">
        <v>0</v>
      </c>
      <c r="I1738" s="348">
        <v>1668</v>
      </c>
      <c r="J1738" s="704">
        <v>1668</v>
      </c>
      <c r="K1738" s="612"/>
      <c r="L1738" s="348">
        <v>0</v>
      </c>
      <c r="M1738" s="349">
        <v>0</v>
      </c>
    </row>
    <row r="1739" spans="1:13" x14ac:dyDescent="0.2">
      <c r="A1739" s="700" t="s">
        <v>2563</v>
      </c>
      <c r="B1739" s="612"/>
      <c r="C1739" s="612"/>
      <c r="D1739" s="612"/>
      <c r="E1739" s="612"/>
      <c r="F1739" s="612"/>
      <c r="G1739" s="612"/>
      <c r="H1739" s="612"/>
      <c r="I1739" s="612"/>
      <c r="J1739" s="612"/>
      <c r="K1739" s="612"/>
      <c r="L1739" s="612"/>
      <c r="M1739" s="667"/>
    </row>
    <row r="1740" spans="1:13" x14ac:dyDescent="0.2">
      <c r="A1740" s="350">
        <v>871</v>
      </c>
      <c r="B1740" s="351">
        <v>43620</v>
      </c>
      <c r="C1740" s="352" t="s">
        <v>1586</v>
      </c>
      <c r="D1740" s="353" t="s">
        <v>1923</v>
      </c>
      <c r="E1740" s="702">
        <v>11469.08</v>
      </c>
      <c r="F1740" s="612"/>
      <c r="G1740" s="612"/>
      <c r="H1740" s="354">
        <v>0</v>
      </c>
      <c r="I1740" s="354">
        <v>11469.08</v>
      </c>
      <c r="J1740" s="702">
        <v>11469.08</v>
      </c>
      <c r="K1740" s="612"/>
      <c r="L1740" s="354">
        <v>0</v>
      </c>
      <c r="M1740" s="355">
        <v>0</v>
      </c>
    </row>
    <row r="1741" spans="1:13" x14ac:dyDescent="0.2">
      <c r="A1741" s="703" t="s">
        <v>2564</v>
      </c>
      <c r="B1741" s="612"/>
      <c r="C1741" s="612"/>
      <c r="D1741" s="612"/>
      <c r="E1741" s="612"/>
      <c r="F1741" s="612"/>
      <c r="G1741" s="612"/>
      <c r="H1741" s="612"/>
      <c r="I1741" s="612"/>
      <c r="J1741" s="612"/>
      <c r="K1741" s="612"/>
      <c r="L1741" s="612"/>
      <c r="M1741" s="667"/>
    </row>
    <row r="1742" spans="1:13" x14ac:dyDescent="0.2">
      <c r="A1742" s="344">
        <v>872</v>
      </c>
      <c r="B1742" s="345">
        <v>43620</v>
      </c>
      <c r="C1742" s="346" t="s">
        <v>1586</v>
      </c>
      <c r="D1742" s="347" t="s">
        <v>1926</v>
      </c>
      <c r="E1742" s="704">
        <v>4255.7</v>
      </c>
      <c r="F1742" s="612"/>
      <c r="G1742" s="612"/>
      <c r="H1742" s="348">
        <v>0</v>
      </c>
      <c r="I1742" s="348">
        <v>4255.7</v>
      </c>
      <c r="J1742" s="704">
        <v>4255.7</v>
      </c>
      <c r="K1742" s="612"/>
      <c r="L1742" s="348">
        <v>0</v>
      </c>
      <c r="M1742" s="349">
        <v>0</v>
      </c>
    </row>
    <row r="1743" spans="1:13" x14ac:dyDescent="0.2">
      <c r="A1743" s="700" t="s">
        <v>2565</v>
      </c>
      <c r="B1743" s="612"/>
      <c r="C1743" s="612"/>
      <c r="D1743" s="612"/>
      <c r="E1743" s="612"/>
      <c r="F1743" s="612"/>
      <c r="G1743" s="612"/>
      <c r="H1743" s="612"/>
      <c r="I1743" s="612"/>
      <c r="J1743" s="612"/>
      <c r="K1743" s="612"/>
      <c r="L1743" s="612"/>
      <c r="M1743" s="667"/>
    </row>
    <row r="1744" spans="1:13" x14ac:dyDescent="0.2">
      <c r="A1744" s="350">
        <v>873</v>
      </c>
      <c r="B1744" s="351">
        <v>43620</v>
      </c>
      <c r="C1744" s="352" t="s">
        <v>1586</v>
      </c>
      <c r="D1744" s="353" t="s">
        <v>1932</v>
      </c>
      <c r="E1744" s="702">
        <v>5280</v>
      </c>
      <c r="F1744" s="612"/>
      <c r="G1744" s="612"/>
      <c r="H1744" s="354">
        <v>0</v>
      </c>
      <c r="I1744" s="354">
        <v>5280</v>
      </c>
      <c r="J1744" s="702">
        <v>5280</v>
      </c>
      <c r="K1744" s="612"/>
      <c r="L1744" s="354">
        <v>0</v>
      </c>
      <c r="M1744" s="355">
        <v>0</v>
      </c>
    </row>
    <row r="1745" spans="1:13" x14ac:dyDescent="0.2">
      <c r="A1745" s="703" t="s">
        <v>2566</v>
      </c>
      <c r="B1745" s="612"/>
      <c r="C1745" s="612"/>
      <c r="D1745" s="612"/>
      <c r="E1745" s="612"/>
      <c r="F1745" s="612"/>
      <c r="G1745" s="612"/>
      <c r="H1745" s="612"/>
      <c r="I1745" s="612"/>
      <c r="J1745" s="612"/>
      <c r="K1745" s="612"/>
      <c r="L1745" s="612"/>
      <c r="M1745" s="667"/>
    </row>
    <row r="1746" spans="1:13" x14ac:dyDescent="0.2">
      <c r="A1746" s="344">
        <v>874</v>
      </c>
      <c r="B1746" s="345">
        <v>43620</v>
      </c>
      <c r="C1746" s="346" t="s">
        <v>1586</v>
      </c>
      <c r="D1746" s="347" t="s">
        <v>2223</v>
      </c>
      <c r="E1746" s="704">
        <v>756</v>
      </c>
      <c r="F1746" s="612"/>
      <c r="G1746" s="612"/>
      <c r="H1746" s="348">
        <v>0</v>
      </c>
      <c r="I1746" s="348">
        <v>756</v>
      </c>
      <c r="J1746" s="704">
        <v>756</v>
      </c>
      <c r="K1746" s="612"/>
      <c r="L1746" s="348">
        <v>0</v>
      </c>
      <c r="M1746" s="349">
        <v>0</v>
      </c>
    </row>
    <row r="1747" spans="1:13" x14ac:dyDescent="0.2">
      <c r="A1747" s="700" t="s">
        <v>2567</v>
      </c>
      <c r="B1747" s="612"/>
      <c r="C1747" s="612"/>
      <c r="D1747" s="612"/>
      <c r="E1747" s="612"/>
      <c r="F1747" s="612"/>
      <c r="G1747" s="612"/>
      <c r="H1747" s="612"/>
      <c r="I1747" s="612"/>
      <c r="J1747" s="612"/>
      <c r="K1747" s="612"/>
      <c r="L1747" s="612"/>
      <c r="M1747" s="667"/>
    </row>
    <row r="1748" spans="1:13" x14ac:dyDescent="0.2">
      <c r="A1748" s="350">
        <v>875</v>
      </c>
      <c r="B1748" s="351">
        <v>43620</v>
      </c>
      <c r="C1748" s="352" t="s">
        <v>1586</v>
      </c>
      <c r="D1748" s="353" t="s">
        <v>1933</v>
      </c>
      <c r="E1748" s="702">
        <v>534.5</v>
      </c>
      <c r="F1748" s="612"/>
      <c r="G1748" s="612"/>
      <c r="H1748" s="354">
        <v>0</v>
      </c>
      <c r="I1748" s="354">
        <v>534.5</v>
      </c>
      <c r="J1748" s="702">
        <v>534.5</v>
      </c>
      <c r="K1748" s="612"/>
      <c r="L1748" s="354">
        <v>0</v>
      </c>
      <c r="M1748" s="355">
        <v>0</v>
      </c>
    </row>
    <row r="1749" spans="1:13" x14ac:dyDescent="0.2">
      <c r="A1749" s="703" t="s">
        <v>2568</v>
      </c>
      <c r="B1749" s="612"/>
      <c r="C1749" s="612"/>
      <c r="D1749" s="612"/>
      <c r="E1749" s="612"/>
      <c r="F1749" s="612"/>
      <c r="G1749" s="612"/>
      <c r="H1749" s="612"/>
      <c r="I1749" s="612"/>
      <c r="J1749" s="612"/>
      <c r="K1749" s="612"/>
      <c r="L1749" s="612"/>
      <c r="M1749" s="667"/>
    </row>
    <row r="1750" spans="1:13" x14ac:dyDescent="0.2">
      <c r="A1750" s="344">
        <v>876</v>
      </c>
      <c r="B1750" s="345">
        <v>43620</v>
      </c>
      <c r="C1750" s="346" t="s">
        <v>1586</v>
      </c>
      <c r="D1750" s="347" t="s">
        <v>1546</v>
      </c>
      <c r="E1750" s="704">
        <v>1842.8</v>
      </c>
      <c r="F1750" s="612"/>
      <c r="G1750" s="612"/>
      <c r="H1750" s="348">
        <v>0</v>
      </c>
      <c r="I1750" s="348">
        <v>1842.8</v>
      </c>
      <c r="J1750" s="704">
        <v>1842.8</v>
      </c>
      <c r="K1750" s="612"/>
      <c r="L1750" s="348">
        <v>0</v>
      </c>
      <c r="M1750" s="349">
        <v>0</v>
      </c>
    </row>
    <row r="1751" spans="1:13" x14ac:dyDescent="0.2">
      <c r="A1751" s="700" t="s">
        <v>2569</v>
      </c>
      <c r="B1751" s="612"/>
      <c r="C1751" s="612"/>
      <c r="D1751" s="612"/>
      <c r="E1751" s="612"/>
      <c r="F1751" s="612"/>
      <c r="G1751" s="612"/>
      <c r="H1751" s="612"/>
      <c r="I1751" s="612"/>
      <c r="J1751" s="612"/>
      <c r="K1751" s="612"/>
      <c r="L1751" s="612"/>
      <c r="M1751" s="667"/>
    </row>
    <row r="1752" spans="1:13" x14ac:dyDescent="0.2">
      <c r="A1752" s="350">
        <v>877</v>
      </c>
      <c r="B1752" s="351">
        <v>43620</v>
      </c>
      <c r="C1752" s="352" t="s">
        <v>1586</v>
      </c>
      <c r="D1752" s="353" t="s">
        <v>1914</v>
      </c>
      <c r="E1752" s="702">
        <v>5740</v>
      </c>
      <c r="F1752" s="612"/>
      <c r="G1752" s="612"/>
      <c r="H1752" s="354">
        <v>0</v>
      </c>
      <c r="I1752" s="354">
        <v>5740</v>
      </c>
      <c r="J1752" s="702">
        <v>5740</v>
      </c>
      <c r="K1752" s="612"/>
      <c r="L1752" s="354">
        <v>0</v>
      </c>
      <c r="M1752" s="355">
        <v>0</v>
      </c>
    </row>
    <row r="1753" spans="1:13" x14ac:dyDescent="0.2">
      <c r="A1753" s="703" t="s">
        <v>2570</v>
      </c>
      <c r="B1753" s="612"/>
      <c r="C1753" s="612"/>
      <c r="D1753" s="612"/>
      <c r="E1753" s="612"/>
      <c r="F1753" s="612"/>
      <c r="G1753" s="612"/>
      <c r="H1753" s="612"/>
      <c r="I1753" s="612"/>
      <c r="J1753" s="612"/>
      <c r="K1753" s="612"/>
      <c r="L1753" s="612"/>
      <c r="M1753" s="667"/>
    </row>
    <row r="1754" spans="1:13" x14ac:dyDescent="0.2">
      <c r="A1754" s="344">
        <v>878</v>
      </c>
      <c r="B1754" s="345">
        <v>43620</v>
      </c>
      <c r="C1754" s="346" t="s">
        <v>1586</v>
      </c>
      <c r="D1754" s="347" t="s">
        <v>2571</v>
      </c>
      <c r="E1754" s="704">
        <v>660.8</v>
      </c>
      <c r="F1754" s="612"/>
      <c r="G1754" s="612"/>
      <c r="H1754" s="348">
        <v>0</v>
      </c>
      <c r="I1754" s="348">
        <v>660.8</v>
      </c>
      <c r="J1754" s="704">
        <v>660.8</v>
      </c>
      <c r="K1754" s="612"/>
      <c r="L1754" s="348">
        <v>0</v>
      </c>
      <c r="M1754" s="349">
        <v>0</v>
      </c>
    </row>
    <row r="1755" spans="1:13" x14ac:dyDescent="0.2">
      <c r="A1755" s="700" t="s">
        <v>2572</v>
      </c>
      <c r="B1755" s="612"/>
      <c r="C1755" s="612"/>
      <c r="D1755" s="612"/>
      <c r="E1755" s="612"/>
      <c r="F1755" s="612"/>
      <c r="G1755" s="612"/>
      <c r="H1755" s="612"/>
      <c r="I1755" s="612"/>
      <c r="J1755" s="612"/>
      <c r="K1755" s="612"/>
      <c r="L1755" s="612"/>
      <c r="M1755" s="667"/>
    </row>
    <row r="1756" spans="1:13" x14ac:dyDescent="0.2">
      <c r="A1756" s="350">
        <v>879</v>
      </c>
      <c r="B1756" s="351">
        <v>43620</v>
      </c>
      <c r="C1756" s="352" t="s">
        <v>1586</v>
      </c>
      <c r="D1756" s="353" t="s">
        <v>1917</v>
      </c>
      <c r="E1756" s="702">
        <v>443.4</v>
      </c>
      <c r="F1756" s="612"/>
      <c r="G1756" s="612"/>
      <c r="H1756" s="354">
        <v>0</v>
      </c>
      <c r="I1756" s="354">
        <v>443.4</v>
      </c>
      <c r="J1756" s="702">
        <v>443.4</v>
      </c>
      <c r="K1756" s="612"/>
      <c r="L1756" s="354">
        <v>0</v>
      </c>
      <c r="M1756" s="355">
        <v>0</v>
      </c>
    </row>
    <row r="1757" spans="1:13" x14ac:dyDescent="0.2">
      <c r="A1757" s="703" t="s">
        <v>2573</v>
      </c>
      <c r="B1757" s="612"/>
      <c r="C1757" s="612"/>
      <c r="D1757" s="612"/>
      <c r="E1757" s="612"/>
      <c r="F1757" s="612"/>
      <c r="G1757" s="612"/>
      <c r="H1757" s="612"/>
      <c r="I1757" s="612"/>
      <c r="J1757" s="612"/>
      <c r="K1757" s="612"/>
      <c r="L1757" s="612"/>
      <c r="M1757" s="667"/>
    </row>
    <row r="1758" spans="1:13" x14ac:dyDescent="0.2">
      <c r="A1758" s="344">
        <v>880</v>
      </c>
      <c r="B1758" s="345">
        <v>43620</v>
      </c>
      <c r="C1758" s="346" t="s">
        <v>1586</v>
      </c>
      <c r="D1758" s="347" t="s">
        <v>1920</v>
      </c>
      <c r="E1758" s="704">
        <v>278</v>
      </c>
      <c r="F1758" s="612"/>
      <c r="G1758" s="612"/>
      <c r="H1758" s="348">
        <v>0</v>
      </c>
      <c r="I1758" s="348">
        <v>278</v>
      </c>
      <c r="J1758" s="704">
        <v>278</v>
      </c>
      <c r="K1758" s="612"/>
      <c r="L1758" s="348">
        <v>0</v>
      </c>
      <c r="M1758" s="349">
        <v>0</v>
      </c>
    </row>
    <row r="1759" spans="1:13" x14ac:dyDescent="0.2">
      <c r="A1759" s="700" t="s">
        <v>2574</v>
      </c>
      <c r="B1759" s="612"/>
      <c r="C1759" s="612"/>
      <c r="D1759" s="612"/>
      <c r="E1759" s="612"/>
      <c r="F1759" s="612"/>
      <c r="G1759" s="612"/>
      <c r="H1759" s="612"/>
      <c r="I1759" s="612"/>
      <c r="J1759" s="612"/>
      <c r="K1759" s="612"/>
      <c r="L1759" s="612"/>
      <c r="M1759" s="667"/>
    </row>
    <row r="1760" spans="1:13" x14ac:dyDescent="0.2">
      <c r="A1760" s="350">
        <v>881</v>
      </c>
      <c r="B1760" s="351">
        <v>43620</v>
      </c>
      <c r="C1760" s="352" t="s">
        <v>1586</v>
      </c>
      <c r="D1760" s="353" t="s">
        <v>1923</v>
      </c>
      <c r="E1760" s="702">
        <v>5939.04</v>
      </c>
      <c r="F1760" s="612"/>
      <c r="G1760" s="612"/>
      <c r="H1760" s="354">
        <v>0</v>
      </c>
      <c r="I1760" s="354">
        <v>5939.04</v>
      </c>
      <c r="J1760" s="702">
        <v>5939.04</v>
      </c>
      <c r="K1760" s="612"/>
      <c r="L1760" s="354">
        <v>0</v>
      </c>
      <c r="M1760" s="355">
        <v>0</v>
      </c>
    </row>
    <row r="1761" spans="1:13" x14ac:dyDescent="0.2">
      <c r="A1761" s="703" t="s">
        <v>2575</v>
      </c>
      <c r="B1761" s="612"/>
      <c r="C1761" s="612"/>
      <c r="D1761" s="612"/>
      <c r="E1761" s="612"/>
      <c r="F1761" s="612"/>
      <c r="G1761" s="612"/>
      <c r="H1761" s="612"/>
      <c r="I1761" s="612"/>
      <c r="J1761" s="612"/>
      <c r="K1761" s="612"/>
      <c r="L1761" s="612"/>
      <c r="M1761" s="667"/>
    </row>
    <row r="1762" spans="1:13" x14ac:dyDescent="0.2">
      <c r="A1762" s="344">
        <v>882</v>
      </c>
      <c r="B1762" s="345">
        <v>43620</v>
      </c>
      <c r="C1762" s="346" t="s">
        <v>1586</v>
      </c>
      <c r="D1762" s="347" t="s">
        <v>1926</v>
      </c>
      <c r="E1762" s="704">
        <v>393</v>
      </c>
      <c r="F1762" s="612"/>
      <c r="G1762" s="612"/>
      <c r="H1762" s="348">
        <v>0</v>
      </c>
      <c r="I1762" s="348">
        <v>393</v>
      </c>
      <c r="J1762" s="704">
        <v>393</v>
      </c>
      <c r="K1762" s="612"/>
      <c r="L1762" s="348">
        <v>0</v>
      </c>
      <c r="M1762" s="349">
        <v>0</v>
      </c>
    </row>
    <row r="1763" spans="1:13" x14ac:dyDescent="0.2">
      <c r="A1763" s="700" t="s">
        <v>2576</v>
      </c>
      <c r="B1763" s="612"/>
      <c r="C1763" s="612"/>
      <c r="D1763" s="612"/>
      <c r="E1763" s="612"/>
      <c r="F1763" s="612"/>
      <c r="G1763" s="612"/>
      <c r="H1763" s="612"/>
      <c r="I1763" s="612"/>
      <c r="J1763" s="612"/>
      <c r="K1763" s="612"/>
      <c r="L1763" s="612"/>
      <c r="M1763" s="667"/>
    </row>
    <row r="1764" spans="1:13" x14ac:dyDescent="0.2">
      <c r="A1764" s="350">
        <v>883</v>
      </c>
      <c r="B1764" s="351">
        <v>43620</v>
      </c>
      <c r="C1764" s="352" t="s">
        <v>1586</v>
      </c>
      <c r="D1764" s="353" t="s">
        <v>1932</v>
      </c>
      <c r="E1764" s="702">
        <v>120</v>
      </c>
      <c r="F1764" s="612"/>
      <c r="G1764" s="612"/>
      <c r="H1764" s="354">
        <v>0</v>
      </c>
      <c r="I1764" s="354">
        <v>120</v>
      </c>
      <c r="J1764" s="702">
        <v>120</v>
      </c>
      <c r="K1764" s="612"/>
      <c r="L1764" s="354">
        <v>0</v>
      </c>
      <c r="M1764" s="355">
        <v>0</v>
      </c>
    </row>
    <row r="1765" spans="1:13" x14ac:dyDescent="0.2">
      <c r="A1765" s="703" t="s">
        <v>2577</v>
      </c>
      <c r="B1765" s="612"/>
      <c r="C1765" s="612"/>
      <c r="D1765" s="612"/>
      <c r="E1765" s="612"/>
      <c r="F1765" s="612"/>
      <c r="G1765" s="612"/>
      <c r="H1765" s="612"/>
      <c r="I1765" s="612"/>
      <c r="J1765" s="612"/>
      <c r="K1765" s="612"/>
      <c r="L1765" s="612"/>
      <c r="M1765" s="667"/>
    </row>
    <row r="1766" spans="1:13" x14ac:dyDescent="0.2">
      <c r="A1766" s="344">
        <v>884</v>
      </c>
      <c r="B1766" s="345">
        <v>43620</v>
      </c>
      <c r="C1766" s="346" t="s">
        <v>1586</v>
      </c>
      <c r="D1766" s="347" t="s">
        <v>1933</v>
      </c>
      <c r="E1766" s="704">
        <v>534.5</v>
      </c>
      <c r="F1766" s="612"/>
      <c r="G1766" s="612"/>
      <c r="H1766" s="348">
        <v>0</v>
      </c>
      <c r="I1766" s="348">
        <v>534.5</v>
      </c>
      <c r="J1766" s="704">
        <v>534.5</v>
      </c>
      <c r="K1766" s="612"/>
      <c r="L1766" s="348">
        <v>0</v>
      </c>
      <c r="M1766" s="349">
        <v>0</v>
      </c>
    </row>
    <row r="1767" spans="1:13" x14ac:dyDescent="0.2">
      <c r="A1767" s="700" t="s">
        <v>2578</v>
      </c>
      <c r="B1767" s="612"/>
      <c r="C1767" s="612"/>
      <c r="D1767" s="612"/>
      <c r="E1767" s="612"/>
      <c r="F1767" s="612"/>
      <c r="G1767" s="612"/>
      <c r="H1767" s="612"/>
      <c r="I1767" s="612"/>
      <c r="J1767" s="612"/>
      <c r="K1767" s="612"/>
      <c r="L1767" s="612"/>
      <c r="M1767" s="667"/>
    </row>
    <row r="1768" spans="1:13" x14ac:dyDescent="0.2">
      <c r="A1768" s="350">
        <v>885</v>
      </c>
      <c r="B1768" s="351">
        <v>43620</v>
      </c>
      <c r="C1768" s="352" t="s">
        <v>1586</v>
      </c>
      <c r="D1768" s="353" t="s">
        <v>1546</v>
      </c>
      <c r="E1768" s="702">
        <v>4756.32</v>
      </c>
      <c r="F1768" s="612"/>
      <c r="G1768" s="612"/>
      <c r="H1768" s="354">
        <v>0</v>
      </c>
      <c r="I1768" s="354">
        <v>4756.32</v>
      </c>
      <c r="J1768" s="702">
        <v>4756.32</v>
      </c>
      <c r="K1768" s="612"/>
      <c r="L1768" s="354">
        <v>0</v>
      </c>
      <c r="M1768" s="355">
        <v>0</v>
      </c>
    </row>
    <row r="1769" spans="1:13" x14ac:dyDescent="0.2">
      <c r="A1769" s="703" t="s">
        <v>2579</v>
      </c>
      <c r="B1769" s="612"/>
      <c r="C1769" s="612"/>
      <c r="D1769" s="612"/>
      <c r="E1769" s="612"/>
      <c r="F1769" s="612"/>
      <c r="G1769" s="612"/>
      <c r="H1769" s="612"/>
      <c r="I1769" s="612"/>
      <c r="J1769" s="612"/>
      <c r="K1769" s="612"/>
      <c r="L1769" s="612"/>
      <c r="M1769" s="667"/>
    </row>
    <row r="1770" spans="1:13" x14ac:dyDescent="0.2">
      <c r="A1770" s="344">
        <v>886</v>
      </c>
      <c r="B1770" s="345">
        <v>43620</v>
      </c>
      <c r="C1770" s="346" t="s">
        <v>1586</v>
      </c>
      <c r="D1770" s="347" t="s">
        <v>1914</v>
      </c>
      <c r="E1770" s="704">
        <v>1740</v>
      </c>
      <c r="F1770" s="612"/>
      <c r="G1770" s="612"/>
      <c r="H1770" s="348">
        <v>0</v>
      </c>
      <c r="I1770" s="348">
        <v>1740</v>
      </c>
      <c r="J1770" s="704">
        <v>1740</v>
      </c>
      <c r="K1770" s="612"/>
      <c r="L1770" s="348">
        <v>0</v>
      </c>
      <c r="M1770" s="349">
        <v>0</v>
      </c>
    </row>
    <row r="1771" spans="1:13" x14ac:dyDescent="0.2">
      <c r="A1771" s="700" t="s">
        <v>2580</v>
      </c>
      <c r="B1771" s="612"/>
      <c r="C1771" s="612"/>
      <c r="D1771" s="612"/>
      <c r="E1771" s="612"/>
      <c r="F1771" s="612"/>
      <c r="G1771" s="612"/>
      <c r="H1771" s="612"/>
      <c r="I1771" s="612"/>
      <c r="J1771" s="612"/>
      <c r="K1771" s="612"/>
      <c r="L1771" s="612"/>
      <c r="M1771" s="667"/>
    </row>
    <row r="1772" spans="1:13" x14ac:dyDescent="0.2">
      <c r="A1772" s="350">
        <v>887</v>
      </c>
      <c r="B1772" s="351">
        <v>43620</v>
      </c>
      <c r="C1772" s="352" t="s">
        <v>1586</v>
      </c>
      <c r="D1772" s="353" t="s">
        <v>2571</v>
      </c>
      <c r="E1772" s="702">
        <v>413</v>
      </c>
      <c r="F1772" s="612"/>
      <c r="G1772" s="612"/>
      <c r="H1772" s="354">
        <v>0</v>
      </c>
      <c r="I1772" s="354">
        <v>413</v>
      </c>
      <c r="J1772" s="702">
        <v>413</v>
      </c>
      <c r="K1772" s="612"/>
      <c r="L1772" s="354">
        <v>0</v>
      </c>
      <c r="M1772" s="355">
        <v>0</v>
      </c>
    </row>
    <row r="1773" spans="1:13" x14ac:dyDescent="0.2">
      <c r="A1773" s="703" t="s">
        <v>2581</v>
      </c>
      <c r="B1773" s="612"/>
      <c r="C1773" s="612"/>
      <c r="D1773" s="612"/>
      <c r="E1773" s="612"/>
      <c r="F1773" s="612"/>
      <c r="G1773" s="612"/>
      <c r="H1773" s="612"/>
      <c r="I1773" s="612"/>
      <c r="J1773" s="612"/>
      <c r="K1773" s="612"/>
      <c r="L1773" s="612"/>
      <c r="M1773" s="667"/>
    </row>
    <row r="1774" spans="1:13" x14ac:dyDescent="0.2">
      <c r="A1774" s="344">
        <v>888</v>
      </c>
      <c r="B1774" s="345">
        <v>43620</v>
      </c>
      <c r="C1774" s="346" t="s">
        <v>1586</v>
      </c>
      <c r="D1774" s="347" t="s">
        <v>1917</v>
      </c>
      <c r="E1774" s="704">
        <v>2271.6</v>
      </c>
      <c r="F1774" s="612"/>
      <c r="G1774" s="612"/>
      <c r="H1774" s="348">
        <v>0</v>
      </c>
      <c r="I1774" s="348">
        <v>2271.6</v>
      </c>
      <c r="J1774" s="704">
        <v>2271.6</v>
      </c>
      <c r="K1774" s="612"/>
      <c r="L1774" s="348">
        <v>0</v>
      </c>
      <c r="M1774" s="349">
        <v>0</v>
      </c>
    </row>
    <row r="1775" spans="1:13" x14ac:dyDescent="0.2">
      <c r="A1775" s="700" t="s">
        <v>2582</v>
      </c>
      <c r="B1775" s="612"/>
      <c r="C1775" s="612"/>
      <c r="D1775" s="612"/>
      <c r="E1775" s="612"/>
      <c r="F1775" s="612"/>
      <c r="G1775" s="612"/>
      <c r="H1775" s="612"/>
      <c r="I1775" s="612"/>
      <c r="J1775" s="612"/>
      <c r="K1775" s="612"/>
      <c r="L1775" s="612"/>
      <c r="M1775" s="667"/>
    </row>
    <row r="1776" spans="1:13" x14ac:dyDescent="0.2">
      <c r="A1776" s="350">
        <v>889</v>
      </c>
      <c r="B1776" s="351">
        <v>43620</v>
      </c>
      <c r="C1776" s="352" t="s">
        <v>1586</v>
      </c>
      <c r="D1776" s="353" t="s">
        <v>1920</v>
      </c>
      <c r="E1776" s="702">
        <v>1946</v>
      </c>
      <c r="F1776" s="612"/>
      <c r="G1776" s="612"/>
      <c r="H1776" s="354">
        <v>0</v>
      </c>
      <c r="I1776" s="354">
        <v>1946</v>
      </c>
      <c r="J1776" s="702">
        <v>1946</v>
      </c>
      <c r="K1776" s="612"/>
      <c r="L1776" s="354">
        <v>0</v>
      </c>
      <c r="M1776" s="355">
        <v>0</v>
      </c>
    </row>
    <row r="1777" spans="1:13" x14ac:dyDescent="0.2">
      <c r="A1777" s="703" t="s">
        <v>2583</v>
      </c>
      <c r="B1777" s="612"/>
      <c r="C1777" s="612"/>
      <c r="D1777" s="612"/>
      <c r="E1777" s="612"/>
      <c r="F1777" s="612"/>
      <c r="G1777" s="612"/>
      <c r="H1777" s="612"/>
      <c r="I1777" s="612"/>
      <c r="J1777" s="612"/>
      <c r="K1777" s="612"/>
      <c r="L1777" s="612"/>
      <c r="M1777" s="667"/>
    </row>
    <row r="1778" spans="1:13" x14ac:dyDescent="0.2">
      <c r="A1778" s="344">
        <v>890</v>
      </c>
      <c r="B1778" s="345">
        <v>43620</v>
      </c>
      <c r="C1778" s="346" t="s">
        <v>1586</v>
      </c>
      <c r="D1778" s="347" t="s">
        <v>1923</v>
      </c>
      <c r="E1778" s="704">
        <v>14964.44</v>
      </c>
      <c r="F1778" s="612"/>
      <c r="G1778" s="612"/>
      <c r="H1778" s="348">
        <v>0</v>
      </c>
      <c r="I1778" s="348">
        <v>14964.44</v>
      </c>
      <c r="J1778" s="704">
        <v>14964.44</v>
      </c>
      <c r="K1778" s="612"/>
      <c r="L1778" s="348">
        <v>0</v>
      </c>
      <c r="M1778" s="349">
        <v>0</v>
      </c>
    </row>
    <row r="1779" spans="1:13" x14ac:dyDescent="0.2">
      <c r="A1779" s="700" t="s">
        <v>2584</v>
      </c>
      <c r="B1779" s="612"/>
      <c r="C1779" s="612"/>
      <c r="D1779" s="612"/>
      <c r="E1779" s="612"/>
      <c r="F1779" s="612"/>
      <c r="G1779" s="612"/>
      <c r="H1779" s="612"/>
      <c r="I1779" s="612"/>
      <c r="J1779" s="612"/>
      <c r="K1779" s="612"/>
      <c r="L1779" s="612"/>
      <c r="M1779" s="667"/>
    </row>
    <row r="1780" spans="1:13" x14ac:dyDescent="0.2">
      <c r="A1780" s="350">
        <v>891</v>
      </c>
      <c r="B1780" s="351">
        <v>43620</v>
      </c>
      <c r="C1780" s="352" t="s">
        <v>1586</v>
      </c>
      <c r="D1780" s="353" t="s">
        <v>1926</v>
      </c>
      <c r="E1780" s="702">
        <v>967.2</v>
      </c>
      <c r="F1780" s="612"/>
      <c r="G1780" s="612"/>
      <c r="H1780" s="354">
        <v>0</v>
      </c>
      <c r="I1780" s="354">
        <v>967.2</v>
      </c>
      <c r="J1780" s="702">
        <v>967.2</v>
      </c>
      <c r="K1780" s="612"/>
      <c r="L1780" s="354">
        <v>0</v>
      </c>
      <c r="M1780" s="355">
        <v>0</v>
      </c>
    </row>
    <row r="1781" spans="1:13" x14ac:dyDescent="0.2">
      <c r="A1781" s="703" t="s">
        <v>2585</v>
      </c>
      <c r="B1781" s="612"/>
      <c r="C1781" s="612"/>
      <c r="D1781" s="612"/>
      <c r="E1781" s="612"/>
      <c r="F1781" s="612"/>
      <c r="G1781" s="612"/>
      <c r="H1781" s="612"/>
      <c r="I1781" s="612"/>
      <c r="J1781" s="612"/>
      <c r="K1781" s="612"/>
      <c r="L1781" s="612"/>
      <c r="M1781" s="667"/>
    </row>
    <row r="1782" spans="1:13" x14ac:dyDescent="0.2">
      <c r="A1782" s="344">
        <v>892</v>
      </c>
      <c r="B1782" s="345">
        <v>43620</v>
      </c>
      <c r="C1782" s="346" t="s">
        <v>1586</v>
      </c>
      <c r="D1782" s="347" t="s">
        <v>1932</v>
      </c>
      <c r="E1782" s="704">
        <v>360</v>
      </c>
      <c r="F1782" s="612"/>
      <c r="G1782" s="612"/>
      <c r="H1782" s="348">
        <v>0</v>
      </c>
      <c r="I1782" s="348">
        <v>360</v>
      </c>
      <c r="J1782" s="704">
        <v>360</v>
      </c>
      <c r="K1782" s="612"/>
      <c r="L1782" s="348">
        <v>0</v>
      </c>
      <c r="M1782" s="349">
        <v>0</v>
      </c>
    </row>
    <row r="1783" spans="1:13" x14ac:dyDescent="0.2">
      <c r="A1783" s="700" t="s">
        <v>2586</v>
      </c>
      <c r="B1783" s="612"/>
      <c r="C1783" s="612"/>
      <c r="D1783" s="612"/>
      <c r="E1783" s="612"/>
      <c r="F1783" s="612"/>
      <c r="G1783" s="612"/>
      <c r="H1783" s="612"/>
      <c r="I1783" s="612"/>
      <c r="J1783" s="612"/>
      <c r="K1783" s="612"/>
      <c r="L1783" s="612"/>
      <c r="M1783" s="667"/>
    </row>
    <row r="1784" spans="1:13" x14ac:dyDescent="0.2">
      <c r="A1784" s="350">
        <v>893</v>
      </c>
      <c r="B1784" s="351">
        <v>43620</v>
      </c>
      <c r="C1784" s="352" t="s">
        <v>1586</v>
      </c>
      <c r="D1784" s="353" t="s">
        <v>1933</v>
      </c>
      <c r="E1784" s="702">
        <v>658</v>
      </c>
      <c r="F1784" s="612"/>
      <c r="G1784" s="612"/>
      <c r="H1784" s="354">
        <v>0</v>
      </c>
      <c r="I1784" s="354">
        <v>658</v>
      </c>
      <c r="J1784" s="702">
        <v>658</v>
      </c>
      <c r="K1784" s="612"/>
      <c r="L1784" s="354">
        <v>0</v>
      </c>
      <c r="M1784" s="355">
        <v>0</v>
      </c>
    </row>
    <row r="1785" spans="1:13" x14ac:dyDescent="0.2">
      <c r="A1785" s="703" t="s">
        <v>2587</v>
      </c>
      <c r="B1785" s="612"/>
      <c r="C1785" s="612"/>
      <c r="D1785" s="612"/>
      <c r="E1785" s="612"/>
      <c r="F1785" s="612"/>
      <c r="G1785" s="612"/>
      <c r="H1785" s="612"/>
      <c r="I1785" s="612"/>
      <c r="J1785" s="612"/>
      <c r="K1785" s="612"/>
      <c r="L1785" s="612"/>
      <c r="M1785" s="667"/>
    </row>
    <row r="1786" spans="1:13" x14ac:dyDescent="0.2">
      <c r="A1786" s="344">
        <v>894</v>
      </c>
      <c r="B1786" s="345">
        <v>43620</v>
      </c>
      <c r="C1786" s="346" t="s">
        <v>1574</v>
      </c>
      <c r="D1786" s="347" t="s">
        <v>1581</v>
      </c>
      <c r="E1786" s="704">
        <v>4920</v>
      </c>
      <c r="F1786" s="612"/>
      <c r="G1786" s="612"/>
      <c r="H1786" s="348">
        <v>0</v>
      </c>
      <c r="I1786" s="348">
        <v>4920</v>
      </c>
      <c r="J1786" s="704">
        <v>4920</v>
      </c>
      <c r="K1786" s="612"/>
      <c r="L1786" s="348">
        <v>0</v>
      </c>
      <c r="M1786" s="349">
        <v>0</v>
      </c>
    </row>
    <row r="1787" spans="1:13" x14ac:dyDescent="0.2">
      <c r="A1787" s="700" t="s">
        <v>2588</v>
      </c>
      <c r="B1787" s="612"/>
      <c r="C1787" s="612"/>
      <c r="D1787" s="612"/>
      <c r="E1787" s="612"/>
      <c r="F1787" s="612"/>
      <c r="G1787" s="612"/>
      <c r="H1787" s="612"/>
      <c r="I1787" s="612"/>
      <c r="J1787" s="612"/>
      <c r="K1787" s="612"/>
      <c r="L1787" s="612"/>
      <c r="M1787" s="667"/>
    </row>
    <row r="1788" spans="1:13" x14ac:dyDescent="0.2">
      <c r="A1788" s="350">
        <v>895</v>
      </c>
      <c r="B1788" s="351">
        <v>43620</v>
      </c>
      <c r="C1788" s="352" t="s">
        <v>1586</v>
      </c>
      <c r="D1788" s="353" t="s">
        <v>1706</v>
      </c>
      <c r="E1788" s="702">
        <v>473</v>
      </c>
      <c r="F1788" s="612"/>
      <c r="G1788" s="612"/>
      <c r="H1788" s="354">
        <v>0</v>
      </c>
      <c r="I1788" s="354">
        <v>473</v>
      </c>
      <c r="J1788" s="702">
        <v>473</v>
      </c>
      <c r="K1788" s="612"/>
      <c r="L1788" s="354">
        <v>0</v>
      </c>
      <c r="M1788" s="355">
        <v>0</v>
      </c>
    </row>
    <row r="1789" spans="1:13" x14ac:dyDescent="0.2">
      <c r="A1789" s="703" t="s">
        <v>2589</v>
      </c>
      <c r="B1789" s="612"/>
      <c r="C1789" s="612"/>
      <c r="D1789" s="612"/>
      <c r="E1789" s="612"/>
      <c r="F1789" s="612"/>
      <c r="G1789" s="612"/>
      <c r="H1789" s="612"/>
      <c r="I1789" s="612"/>
      <c r="J1789" s="612"/>
      <c r="K1789" s="612"/>
      <c r="L1789" s="612"/>
      <c r="M1789" s="667"/>
    </row>
    <row r="1790" spans="1:13" x14ac:dyDescent="0.2">
      <c r="A1790" s="344">
        <v>896</v>
      </c>
      <c r="B1790" s="345">
        <v>43620</v>
      </c>
      <c r="C1790" s="346" t="s">
        <v>1586</v>
      </c>
      <c r="D1790" s="347" t="s">
        <v>1706</v>
      </c>
      <c r="E1790" s="704">
        <v>946</v>
      </c>
      <c r="F1790" s="612"/>
      <c r="G1790" s="612"/>
      <c r="H1790" s="348">
        <v>0</v>
      </c>
      <c r="I1790" s="348">
        <v>946</v>
      </c>
      <c r="J1790" s="704">
        <v>946</v>
      </c>
      <c r="K1790" s="612"/>
      <c r="L1790" s="348">
        <v>0</v>
      </c>
      <c r="M1790" s="349">
        <v>0</v>
      </c>
    </row>
    <row r="1791" spans="1:13" x14ac:dyDescent="0.2">
      <c r="A1791" s="700" t="s">
        <v>2590</v>
      </c>
      <c r="B1791" s="612"/>
      <c r="C1791" s="612"/>
      <c r="D1791" s="612"/>
      <c r="E1791" s="612"/>
      <c r="F1791" s="612"/>
      <c r="G1791" s="612"/>
      <c r="H1791" s="612"/>
      <c r="I1791" s="612"/>
      <c r="J1791" s="612"/>
      <c r="K1791" s="612"/>
      <c r="L1791" s="612"/>
      <c r="M1791" s="667"/>
    </row>
    <row r="1792" spans="1:13" x14ac:dyDescent="0.2">
      <c r="A1792" s="350">
        <v>897</v>
      </c>
      <c r="B1792" s="351">
        <v>43620</v>
      </c>
      <c r="C1792" s="352" t="s">
        <v>1586</v>
      </c>
      <c r="D1792" s="353" t="s">
        <v>1926</v>
      </c>
      <c r="E1792" s="702">
        <v>198</v>
      </c>
      <c r="F1792" s="612"/>
      <c r="G1792" s="612"/>
      <c r="H1792" s="354">
        <v>33</v>
      </c>
      <c r="I1792" s="354">
        <v>198</v>
      </c>
      <c r="J1792" s="702">
        <v>198</v>
      </c>
      <c r="K1792" s="612"/>
      <c r="L1792" s="354">
        <v>0</v>
      </c>
      <c r="M1792" s="355">
        <v>0</v>
      </c>
    </row>
    <row r="1793" spans="1:13" x14ac:dyDescent="0.2">
      <c r="A1793" s="703" t="s">
        <v>2591</v>
      </c>
      <c r="B1793" s="612"/>
      <c r="C1793" s="612"/>
      <c r="D1793" s="612"/>
      <c r="E1793" s="612"/>
      <c r="F1793" s="612"/>
      <c r="G1793" s="612"/>
      <c r="H1793" s="612"/>
      <c r="I1793" s="612"/>
      <c r="J1793" s="612"/>
      <c r="K1793" s="612"/>
      <c r="L1793" s="612"/>
      <c r="M1793" s="667"/>
    </row>
    <row r="1794" spans="1:13" x14ac:dyDescent="0.2">
      <c r="A1794" s="344">
        <v>898</v>
      </c>
      <c r="B1794" s="345">
        <v>43620</v>
      </c>
      <c r="C1794" s="346" t="s">
        <v>1586</v>
      </c>
      <c r="D1794" s="347" t="s">
        <v>1926</v>
      </c>
      <c r="E1794" s="704">
        <v>3271</v>
      </c>
      <c r="F1794" s="612"/>
      <c r="G1794" s="612"/>
      <c r="H1794" s="348">
        <v>0</v>
      </c>
      <c r="I1794" s="348">
        <v>3271</v>
      </c>
      <c r="J1794" s="704">
        <v>3271</v>
      </c>
      <c r="K1794" s="612"/>
      <c r="L1794" s="348">
        <v>0</v>
      </c>
      <c r="M1794" s="349">
        <v>0</v>
      </c>
    </row>
    <row r="1795" spans="1:13" x14ac:dyDescent="0.2">
      <c r="A1795" s="700" t="s">
        <v>2592</v>
      </c>
      <c r="B1795" s="612"/>
      <c r="C1795" s="612"/>
      <c r="D1795" s="612"/>
      <c r="E1795" s="612"/>
      <c r="F1795" s="612"/>
      <c r="G1795" s="612"/>
      <c r="H1795" s="612"/>
      <c r="I1795" s="612"/>
      <c r="J1795" s="612"/>
      <c r="K1795" s="612"/>
      <c r="L1795" s="612"/>
      <c r="M1795" s="667"/>
    </row>
    <row r="1796" spans="1:13" x14ac:dyDescent="0.2">
      <c r="A1796" s="350">
        <v>899</v>
      </c>
      <c r="B1796" s="351">
        <v>43620</v>
      </c>
      <c r="C1796" s="352" t="s">
        <v>1586</v>
      </c>
      <c r="D1796" s="353" t="s">
        <v>1926</v>
      </c>
      <c r="E1796" s="702">
        <v>821</v>
      </c>
      <c r="F1796" s="612"/>
      <c r="G1796" s="612"/>
      <c r="H1796" s="354">
        <v>0</v>
      </c>
      <c r="I1796" s="354">
        <v>821</v>
      </c>
      <c r="J1796" s="702">
        <v>821</v>
      </c>
      <c r="K1796" s="612"/>
      <c r="L1796" s="354">
        <v>0</v>
      </c>
      <c r="M1796" s="355">
        <v>0</v>
      </c>
    </row>
    <row r="1797" spans="1:13" x14ac:dyDescent="0.2">
      <c r="A1797" s="703" t="s">
        <v>2593</v>
      </c>
      <c r="B1797" s="612"/>
      <c r="C1797" s="612"/>
      <c r="D1797" s="612"/>
      <c r="E1797" s="612"/>
      <c r="F1797" s="612"/>
      <c r="G1797" s="612"/>
      <c r="H1797" s="612"/>
      <c r="I1797" s="612"/>
      <c r="J1797" s="612"/>
      <c r="K1797" s="612"/>
      <c r="L1797" s="612"/>
      <c r="M1797" s="667"/>
    </row>
    <row r="1798" spans="1:13" x14ac:dyDescent="0.2">
      <c r="A1798" s="344">
        <v>900</v>
      </c>
      <c r="B1798" s="345">
        <v>43620</v>
      </c>
      <c r="C1798" s="346" t="s">
        <v>1586</v>
      </c>
      <c r="D1798" s="347" t="s">
        <v>1926</v>
      </c>
      <c r="E1798" s="704">
        <v>2578.6</v>
      </c>
      <c r="F1798" s="612"/>
      <c r="G1798" s="612"/>
      <c r="H1798" s="348">
        <v>0</v>
      </c>
      <c r="I1798" s="348">
        <v>2578.6</v>
      </c>
      <c r="J1798" s="704">
        <v>2578.6</v>
      </c>
      <c r="K1798" s="612"/>
      <c r="L1798" s="348">
        <v>0</v>
      </c>
      <c r="M1798" s="349">
        <v>0</v>
      </c>
    </row>
    <row r="1799" spans="1:13" x14ac:dyDescent="0.2">
      <c r="A1799" s="700" t="s">
        <v>2594</v>
      </c>
      <c r="B1799" s="612"/>
      <c r="C1799" s="612"/>
      <c r="D1799" s="612"/>
      <c r="E1799" s="612"/>
      <c r="F1799" s="612"/>
      <c r="G1799" s="612"/>
      <c r="H1799" s="612"/>
      <c r="I1799" s="612"/>
      <c r="J1799" s="612"/>
      <c r="K1799" s="612"/>
      <c r="L1799" s="612"/>
      <c r="M1799" s="667"/>
    </row>
    <row r="1800" spans="1:13" x14ac:dyDescent="0.2">
      <c r="A1800" s="350">
        <v>901</v>
      </c>
      <c r="B1800" s="351">
        <v>43620</v>
      </c>
      <c r="C1800" s="352" t="s">
        <v>1552</v>
      </c>
      <c r="D1800" s="353" t="s">
        <v>1558</v>
      </c>
      <c r="E1800" s="702">
        <v>18472</v>
      </c>
      <c r="F1800" s="612"/>
      <c r="G1800" s="612"/>
      <c r="H1800" s="354">
        <v>0</v>
      </c>
      <c r="I1800" s="354">
        <v>18472</v>
      </c>
      <c r="J1800" s="702">
        <v>18472</v>
      </c>
      <c r="K1800" s="612"/>
      <c r="L1800" s="354">
        <v>0</v>
      </c>
      <c r="M1800" s="355">
        <v>0</v>
      </c>
    </row>
    <row r="1801" spans="1:13" x14ac:dyDescent="0.2">
      <c r="A1801" s="703" t="s">
        <v>2595</v>
      </c>
      <c r="B1801" s="612"/>
      <c r="C1801" s="612"/>
      <c r="D1801" s="612"/>
      <c r="E1801" s="612"/>
      <c r="F1801" s="612"/>
      <c r="G1801" s="612"/>
      <c r="H1801" s="612"/>
      <c r="I1801" s="612"/>
      <c r="J1801" s="612"/>
      <c r="K1801" s="612"/>
      <c r="L1801" s="612"/>
      <c r="M1801" s="667"/>
    </row>
    <row r="1802" spans="1:13" x14ac:dyDescent="0.2">
      <c r="A1802" s="344">
        <v>902</v>
      </c>
      <c r="B1802" s="345">
        <v>43620</v>
      </c>
      <c r="C1802" s="346" t="s">
        <v>1815</v>
      </c>
      <c r="D1802" s="347" t="s">
        <v>2596</v>
      </c>
      <c r="E1802" s="704">
        <v>11200</v>
      </c>
      <c r="F1802" s="612"/>
      <c r="G1802" s="612"/>
      <c r="H1802" s="348">
        <v>0</v>
      </c>
      <c r="I1802" s="348">
        <v>5212.8999999999996</v>
      </c>
      <c r="J1802" s="704">
        <v>5212.8999999999996</v>
      </c>
      <c r="K1802" s="612"/>
      <c r="L1802" s="348">
        <v>0</v>
      </c>
      <c r="M1802" s="349">
        <v>5987.1</v>
      </c>
    </row>
    <row r="1803" spans="1:13" x14ac:dyDescent="0.2">
      <c r="A1803" s="700" t="s">
        <v>2597</v>
      </c>
      <c r="B1803" s="612"/>
      <c r="C1803" s="612"/>
      <c r="D1803" s="612"/>
      <c r="E1803" s="612"/>
      <c r="F1803" s="612"/>
      <c r="G1803" s="612"/>
      <c r="H1803" s="612"/>
      <c r="I1803" s="612"/>
      <c r="J1803" s="612"/>
      <c r="K1803" s="612"/>
      <c r="L1803" s="612"/>
      <c r="M1803" s="667"/>
    </row>
    <row r="1804" spans="1:13" x14ac:dyDescent="0.2">
      <c r="A1804" s="350">
        <v>903</v>
      </c>
      <c r="B1804" s="351">
        <v>43620</v>
      </c>
      <c r="C1804" s="352" t="s">
        <v>1495</v>
      </c>
      <c r="D1804" s="353" t="s">
        <v>2598</v>
      </c>
      <c r="E1804" s="702">
        <v>790</v>
      </c>
      <c r="F1804" s="612"/>
      <c r="G1804" s="612"/>
      <c r="H1804" s="354">
        <v>0</v>
      </c>
      <c r="I1804" s="354">
        <v>455</v>
      </c>
      <c r="J1804" s="702">
        <v>455</v>
      </c>
      <c r="K1804" s="612"/>
      <c r="L1804" s="354">
        <v>0</v>
      </c>
      <c r="M1804" s="355">
        <v>335</v>
      </c>
    </row>
    <row r="1805" spans="1:13" x14ac:dyDescent="0.2">
      <c r="A1805" s="703" t="s">
        <v>2599</v>
      </c>
      <c r="B1805" s="612"/>
      <c r="C1805" s="612"/>
      <c r="D1805" s="612"/>
      <c r="E1805" s="612"/>
      <c r="F1805" s="612"/>
      <c r="G1805" s="612"/>
      <c r="H1805" s="612"/>
      <c r="I1805" s="612"/>
      <c r="J1805" s="612"/>
      <c r="K1805" s="612"/>
      <c r="L1805" s="612"/>
      <c r="M1805" s="667"/>
    </row>
    <row r="1806" spans="1:13" x14ac:dyDescent="0.2">
      <c r="A1806" s="344">
        <v>904</v>
      </c>
      <c r="B1806" s="345">
        <v>43620</v>
      </c>
      <c r="C1806" s="346" t="s">
        <v>1495</v>
      </c>
      <c r="D1806" s="347" t="s">
        <v>2600</v>
      </c>
      <c r="E1806" s="704">
        <v>90</v>
      </c>
      <c r="F1806" s="612"/>
      <c r="G1806" s="612"/>
      <c r="H1806" s="348">
        <v>0</v>
      </c>
      <c r="I1806" s="348">
        <v>35</v>
      </c>
      <c r="J1806" s="704">
        <v>35</v>
      </c>
      <c r="K1806" s="612"/>
      <c r="L1806" s="348">
        <v>0</v>
      </c>
      <c r="M1806" s="349">
        <v>55</v>
      </c>
    </row>
    <row r="1807" spans="1:13" x14ac:dyDescent="0.2">
      <c r="A1807" s="700" t="s">
        <v>2599</v>
      </c>
      <c r="B1807" s="612"/>
      <c r="C1807" s="612"/>
      <c r="D1807" s="612"/>
      <c r="E1807" s="612"/>
      <c r="F1807" s="612"/>
      <c r="G1807" s="612"/>
      <c r="H1807" s="612"/>
      <c r="I1807" s="612"/>
      <c r="J1807" s="612"/>
      <c r="K1807" s="612"/>
      <c r="L1807" s="612"/>
      <c r="M1807" s="667"/>
    </row>
    <row r="1808" spans="1:13" x14ac:dyDescent="0.2">
      <c r="A1808" s="350">
        <v>905</v>
      </c>
      <c r="B1808" s="351">
        <v>43620</v>
      </c>
      <c r="C1808" s="352" t="s">
        <v>1495</v>
      </c>
      <c r="D1808" s="353" t="s">
        <v>2601</v>
      </c>
      <c r="E1808" s="702">
        <v>90</v>
      </c>
      <c r="F1808" s="612"/>
      <c r="G1808" s="612"/>
      <c r="H1808" s="354">
        <v>0</v>
      </c>
      <c r="I1808" s="354">
        <v>0</v>
      </c>
      <c r="J1808" s="702">
        <v>0</v>
      </c>
      <c r="K1808" s="612"/>
      <c r="L1808" s="354">
        <v>0</v>
      </c>
      <c r="M1808" s="355">
        <v>90</v>
      </c>
    </row>
    <row r="1809" spans="1:13" x14ac:dyDescent="0.2">
      <c r="A1809" s="703" t="s">
        <v>2599</v>
      </c>
      <c r="B1809" s="612"/>
      <c r="C1809" s="612"/>
      <c r="D1809" s="612"/>
      <c r="E1809" s="612"/>
      <c r="F1809" s="612"/>
      <c r="G1809" s="612"/>
      <c r="H1809" s="612"/>
      <c r="I1809" s="612"/>
      <c r="J1809" s="612"/>
      <c r="K1809" s="612"/>
      <c r="L1809" s="612"/>
      <c r="M1809" s="667"/>
    </row>
    <row r="1810" spans="1:13" x14ac:dyDescent="0.2">
      <c r="A1810" s="344">
        <v>906</v>
      </c>
      <c r="B1810" s="345">
        <v>43620</v>
      </c>
      <c r="C1810" s="346" t="s">
        <v>1495</v>
      </c>
      <c r="D1810" s="347" t="s">
        <v>2602</v>
      </c>
      <c r="E1810" s="704">
        <v>545</v>
      </c>
      <c r="F1810" s="612"/>
      <c r="G1810" s="612"/>
      <c r="H1810" s="348">
        <v>0</v>
      </c>
      <c r="I1810" s="348">
        <v>450</v>
      </c>
      <c r="J1810" s="704">
        <v>450</v>
      </c>
      <c r="K1810" s="612"/>
      <c r="L1810" s="348">
        <v>0</v>
      </c>
      <c r="M1810" s="349">
        <v>95</v>
      </c>
    </row>
    <row r="1811" spans="1:13" x14ac:dyDescent="0.2">
      <c r="A1811" s="700" t="s">
        <v>2599</v>
      </c>
      <c r="B1811" s="612"/>
      <c r="C1811" s="612"/>
      <c r="D1811" s="612"/>
      <c r="E1811" s="612"/>
      <c r="F1811" s="612"/>
      <c r="G1811" s="612"/>
      <c r="H1811" s="612"/>
      <c r="I1811" s="612"/>
      <c r="J1811" s="612"/>
      <c r="K1811" s="612"/>
      <c r="L1811" s="612"/>
      <c r="M1811" s="667"/>
    </row>
    <row r="1812" spans="1:13" x14ac:dyDescent="0.2">
      <c r="A1812" s="350">
        <v>907</v>
      </c>
      <c r="B1812" s="351">
        <v>43620</v>
      </c>
      <c r="C1812" s="352" t="s">
        <v>1495</v>
      </c>
      <c r="D1812" s="353" t="s">
        <v>2603</v>
      </c>
      <c r="E1812" s="702">
        <v>90</v>
      </c>
      <c r="F1812" s="612"/>
      <c r="G1812" s="612"/>
      <c r="H1812" s="354">
        <v>0</v>
      </c>
      <c r="I1812" s="354">
        <v>0</v>
      </c>
      <c r="J1812" s="702">
        <v>0</v>
      </c>
      <c r="K1812" s="612"/>
      <c r="L1812" s="354">
        <v>0</v>
      </c>
      <c r="M1812" s="355">
        <v>90</v>
      </c>
    </row>
    <row r="1813" spans="1:13" x14ac:dyDescent="0.2">
      <c r="A1813" s="703" t="s">
        <v>2599</v>
      </c>
      <c r="B1813" s="612"/>
      <c r="C1813" s="612"/>
      <c r="D1813" s="612"/>
      <c r="E1813" s="612"/>
      <c r="F1813" s="612"/>
      <c r="G1813" s="612"/>
      <c r="H1813" s="612"/>
      <c r="I1813" s="612"/>
      <c r="J1813" s="612"/>
      <c r="K1813" s="612"/>
      <c r="L1813" s="612"/>
      <c r="M1813" s="667"/>
    </row>
    <row r="1814" spans="1:13" x14ac:dyDescent="0.2">
      <c r="A1814" s="344">
        <v>908</v>
      </c>
      <c r="B1814" s="345">
        <v>43620</v>
      </c>
      <c r="C1814" s="346" t="s">
        <v>1495</v>
      </c>
      <c r="D1814" s="347" t="s">
        <v>2604</v>
      </c>
      <c r="E1814" s="704">
        <v>90</v>
      </c>
      <c r="F1814" s="612"/>
      <c r="G1814" s="612"/>
      <c r="H1814" s="348">
        <v>0</v>
      </c>
      <c r="I1814" s="348">
        <v>0</v>
      </c>
      <c r="J1814" s="704">
        <v>0</v>
      </c>
      <c r="K1814" s="612"/>
      <c r="L1814" s="348">
        <v>0</v>
      </c>
      <c r="M1814" s="349">
        <v>90</v>
      </c>
    </row>
    <row r="1815" spans="1:13" x14ac:dyDescent="0.2">
      <c r="A1815" s="700" t="s">
        <v>2599</v>
      </c>
      <c r="B1815" s="612"/>
      <c r="C1815" s="612"/>
      <c r="D1815" s="612"/>
      <c r="E1815" s="612"/>
      <c r="F1815" s="612"/>
      <c r="G1815" s="612"/>
      <c r="H1815" s="612"/>
      <c r="I1815" s="612"/>
      <c r="J1815" s="612"/>
      <c r="K1815" s="612"/>
      <c r="L1815" s="612"/>
      <c r="M1815" s="667"/>
    </row>
    <row r="1816" spans="1:13" x14ac:dyDescent="0.2">
      <c r="A1816" s="350">
        <v>909</v>
      </c>
      <c r="B1816" s="351">
        <v>43620</v>
      </c>
      <c r="C1816" s="352" t="s">
        <v>1495</v>
      </c>
      <c r="D1816" s="353" t="s">
        <v>2605</v>
      </c>
      <c r="E1816" s="702">
        <v>90</v>
      </c>
      <c r="F1816" s="612"/>
      <c r="G1816" s="612"/>
      <c r="H1816" s="354">
        <v>0</v>
      </c>
      <c r="I1816" s="354">
        <v>0</v>
      </c>
      <c r="J1816" s="702">
        <v>0</v>
      </c>
      <c r="K1816" s="612"/>
      <c r="L1816" s="354">
        <v>0</v>
      </c>
      <c r="M1816" s="355">
        <v>90</v>
      </c>
    </row>
    <row r="1817" spans="1:13" x14ac:dyDescent="0.2">
      <c r="A1817" s="703" t="s">
        <v>2599</v>
      </c>
      <c r="B1817" s="612"/>
      <c r="C1817" s="612"/>
      <c r="D1817" s="612"/>
      <c r="E1817" s="612"/>
      <c r="F1817" s="612"/>
      <c r="G1817" s="612"/>
      <c r="H1817" s="612"/>
      <c r="I1817" s="612"/>
      <c r="J1817" s="612"/>
      <c r="K1817" s="612"/>
      <c r="L1817" s="612"/>
      <c r="M1817" s="667"/>
    </row>
    <row r="1818" spans="1:13" x14ac:dyDescent="0.2">
      <c r="A1818" s="344">
        <v>910</v>
      </c>
      <c r="B1818" s="345">
        <v>43620</v>
      </c>
      <c r="C1818" s="346" t="s">
        <v>1495</v>
      </c>
      <c r="D1818" s="347" t="s">
        <v>2606</v>
      </c>
      <c r="E1818" s="704">
        <v>90</v>
      </c>
      <c r="F1818" s="612"/>
      <c r="G1818" s="612"/>
      <c r="H1818" s="348">
        <v>0</v>
      </c>
      <c r="I1818" s="348">
        <v>35</v>
      </c>
      <c r="J1818" s="704">
        <v>35</v>
      </c>
      <c r="K1818" s="612"/>
      <c r="L1818" s="348">
        <v>0</v>
      </c>
      <c r="M1818" s="349">
        <v>55</v>
      </c>
    </row>
    <row r="1819" spans="1:13" x14ac:dyDescent="0.2">
      <c r="A1819" s="700" t="s">
        <v>2599</v>
      </c>
      <c r="B1819" s="612"/>
      <c r="C1819" s="612"/>
      <c r="D1819" s="612"/>
      <c r="E1819" s="612"/>
      <c r="F1819" s="612"/>
      <c r="G1819" s="612"/>
      <c r="H1819" s="612"/>
      <c r="I1819" s="612"/>
      <c r="J1819" s="612"/>
      <c r="K1819" s="612"/>
      <c r="L1819" s="612"/>
      <c r="M1819" s="667"/>
    </row>
    <row r="1820" spans="1:13" x14ac:dyDescent="0.2">
      <c r="A1820" s="350">
        <v>911</v>
      </c>
      <c r="B1820" s="351">
        <v>43620</v>
      </c>
      <c r="C1820" s="352" t="s">
        <v>1495</v>
      </c>
      <c r="D1820" s="353" t="s">
        <v>2607</v>
      </c>
      <c r="E1820" s="702">
        <v>105</v>
      </c>
      <c r="F1820" s="612"/>
      <c r="G1820" s="612"/>
      <c r="H1820" s="354">
        <v>0</v>
      </c>
      <c r="I1820" s="354">
        <v>35</v>
      </c>
      <c r="J1820" s="702">
        <v>35</v>
      </c>
      <c r="K1820" s="612"/>
      <c r="L1820" s="354">
        <v>0</v>
      </c>
      <c r="M1820" s="355">
        <v>70</v>
      </c>
    </row>
    <row r="1821" spans="1:13" x14ac:dyDescent="0.2">
      <c r="A1821" s="703" t="s">
        <v>2599</v>
      </c>
      <c r="B1821" s="612"/>
      <c r="C1821" s="612"/>
      <c r="D1821" s="612"/>
      <c r="E1821" s="612"/>
      <c r="F1821" s="612"/>
      <c r="G1821" s="612"/>
      <c r="H1821" s="612"/>
      <c r="I1821" s="612"/>
      <c r="J1821" s="612"/>
      <c r="K1821" s="612"/>
      <c r="L1821" s="612"/>
      <c r="M1821" s="667"/>
    </row>
    <row r="1822" spans="1:13" x14ac:dyDescent="0.2">
      <c r="A1822" s="344">
        <v>912</v>
      </c>
      <c r="B1822" s="345">
        <v>43620</v>
      </c>
      <c r="C1822" s="346" t="s">
        <v>1495</v>
      </c>
      <c r="D1822" s="347" t="s">
        <v>2608</v>
      </c>
      <c r="E1822" s="704">
        <v>522</v>
      </c>
      <c r="F1822" s="612"/>
      <c r="G1822" s="612"/>
      <c r="H1822" s="348">
        <v>0</v>
      </c>
      <c r="I1822" s="348">
        <v>452</v>
      </c>
      <c r="J1822" s="704">
        <v>452</v>
      </c>
      <c r="K1822" s="612"/>
      <c r="L1822" s="348">
        <v>0</v>
      </c>
      <c r="M1822" s="349">
        <v>70</v>
      </c>
    </row>
    <row r="1823" spans="1:13" x14ac:dyDescent="0.2">
      <c r="A1823" s="700" t="s">
        <v>2599</v>
      </c>
      <c r="B1823" s="612"/>
      <c r="C1823" s="612"/>
      <c r="D1823" s="612"/>
      <c r="E1823" s="612"/>
      <c r="F1823" s="612"/>
      <c r="G1823" s="612"/>
      <c r="H1823" s="612"/>
      <c r="I1823" s="612"/>
      <c r="J1823" s="612"/>
      <c r="K1823" s="612"/>
      <c r="L1823" s="612"/>
      <c r="M1823" s="667"/>
    </row>
    <row r="1824" spans="1:13" x14ac:dyDescent="0.2">
      <c r="A1824" s="350">
        <v>913</v>
      </c>
      <c r="B1824" s="351">
        <v>43620</v>
      </c>
      <c r="C1824" s="352" t="s">
        <v>1495</v>
      </c>
      <c r="D1824" s="353" t="s">
        <v>2609</v>
      </c>
      <c r="E1824" s="702">
        <v>90</v>
      </c>
      <c r="F1824" s="612"/>
      <c r="G1824" s="612"/>
      <c r="H1824" s="354">
        <v>0</v>
      </c>
      <c r="I1824" s="354">
        <v>0</v>
      </c>
      <c r="J1824" s="702">
        <v>0</v>
      </c>
      <c r="K1824" s="612"/>
      <c r="L1824" s="354">
        <v>0</v>
      </c>
      <c r="M1824" s="355">
        <v>90</v>
      </c>
    </row>
    <row r="1825" spans="1:13" x14ac:dyDescent="0.2">
      <c r="A1825" s="703" t="s">
        <v>2599</v>
      </c>
      <c r="B1825" s="612"/>
      <c r="C1825" s="612"/>
      <c r="D1825" s="612"/>
      <c r="E1825" s="612"/>
      <c r="F1825" s="612"/>
      <c r="G1825" s="612"/>
      <c r="H1825" s="612"/>
      <c r="I1825" s="612"/>
      <c r="J1825" s="612"/>
      <c r="K1825" s="612"/>
      <c r="L1825" s="612"/>
      <c r="M1825" s="667"/>
    </row>
    <row r="1826" spans="1:13" x14ac:dyDescent="0.2">
      <c r="A1826" s="344">
        <v>914</v>
      </c>
      <c r="B1826" s="345">
        <v>43620</v>
      </c>
      <c r="C1826" s="346" t="s">
        <v>1495</v>
      </c>
      <c r="D1826" s="347" t="s">
        <v>2610</v>
      </c>
      <c r="E1826" s="704">
        <v>440</v>
      </c>
      <c r="F1826" s="612"/>
      <c r="G1826" s="612"/>
      <c r="H1826" s="348">
        <v>0</v>
      </c>
      <c r="I1826" s="348">
        <v>175</v>
      </c>
      <c r="J1826" s="704">
        <v>175</v>
      </c>
      <c r="K1826" s="612"/>
      <c r="L1826" s="348">
        <v>0</v>
      </c>
      <c r="M1826" s="349">
        <v>265</v>
      </c>
    </row>
    <row r="1827" spans="1:13" x14ac:dyDescent="0.2">
      <c r="A1827" s="700" t="s">
        <v>2599</v>
      </c>
      <c r="B1827" s="612"/>
      <c r="C1827" s="612"/>
      <c r="D1827" s="612"/>
      <c r="E1827" s="612"/>
      <c r="F1827" s="612"/>
      <c r="G1827" s="612"/>
      <c r="H1827" s="612"/>
      <c r="I1827" s="612"/>
      <c r="J1827" s="612"/>
      <c r="K1827" s="612"/>
      <c r="L1827" s="612"/>
      <c r="M1827" s="667"/>
    </row>
    <row r="1828" spans="1:13" x14ac:dyDescent="0.2">
      <c r="A1828" s="350">
        <v>915</v>
      </c>
      <c r="B1828" s="351">
        <v>43620</v>
      </c>
      <c r="C1828" s="352" t="s">
        <v>1495</v>
      </c>
      <c r="D1828" s="353" t="s">
        <v>2611</v>
      </c>
      <c r="E1828" s="702">
        <v>265</v>
      </c>
      <c r="F1828" s="612"/>
      <c r="G1828" s="612"/>
      <c r="H1828" s="354">
        <v>0</v>
      </c>
      <c r="I1828" s="354">
        <v>210</v>
      </c>
      <c r="J1828" s="702">
        <v>210</v>
      </c>
      <c r="K1828" s="612"/>
      <c r="L1828" s="354">
        <v>0</v>
      </c>
      <c r="M1828" s="355">
        <v>55</v>
      </c>
    </row>
    <row r="1829" spans="1:13" x14ac:dyDescent="0.2">
      <c r="A1829" s="703" t="s">
        <v>2599</v>
      </c>
      <c r="B1829" s="612"/>
      <c r="C1829" s="612"/>
      <c r="D1829" s="612"/>
      <c r="E1829" s="612"/>
      <c r="F1829" s="612"/>
      <c r="G1829" s="612"/>
      <c r="H1829" s="612"/>
      <c r="I1829" s="612"/>
      <c r="J1829" s="612"/>
      <c r="K1829" s="612"/>
      <c r="L1829" s="612"/>
      <c r="M1829" s="667"/>
    </row>
    <row r="1830" spans="1:13" x14ac:dyDescent="0.2">
      <c r="A1830" s="344">
        <v>916</v>
      </c>
      <c r="B1830" s="345">
        <v>43620</v>
      </c>
      <c r="C1830" s="346" t="s">
        <v>2612</v>
      </c>
      <c r="D1830" s="347" t="s">
        <v>2613</v>
      </c>
      <c r="E1830" s="704">
        <v>12990</v>
      </c>
      <c r="F1830" s="612"/>
      <c r="G1830" s="612"/>
      <c r="H1830" s="348">
        <v>0</v>
      </c>
      <c r="I1830" s="348">
        <v>8415.6299999999992</v>
      </c>
      <c r="J1830" s="704">
        <v>8415.6299999999992</v>
      </c>
      <c r="K1830" s="612"/>
      <c r="L1830" s="348">
        <v>0</v>
      </c>
      <c r="M1830" s="349">
        <v>4574.37</v>
      </c>
    </row>
    <row r="1831" spans="1:13" x14ac:dyDescent="0.2">
      <c r="A1831" s="700" t="s">
        <v>2614</v>
      </c>
      <c r="B1831" s="612"/>
      <c r="C1831" s="612"/>
      <c r="D1831" s="612"/>
      <c r="E1831" s="612"/>
      <c r="F1831" s="612"/>
      <c r="G1831" s="612"/>
      <c r="H1831" s="612"/>
      <c r="I1831" s="612"/>
      <c r="J1831" s="612"/>
      <c r="K1831" s="612"/>
      <c r="L1831" s="612"/>
      <c r="M1831" s="667"/>
    </row>
    <row r="1832" spans="1:13" x14ac:dyDescent="0.2">
      <c r="A1832" s="350">
        <v>917</v>
      </c>
      <c r="B1832" s="351">
        <v>43620</v>
      </c>
      <c r="C1832" s="352" t="s">
        <v>1539</v>
      </c>
      <c r="D1832" s="353" t="s">
        <v>1546</v>
      </c>
      <c r="E1832" s="702">
        <v>56.8</v>
      </c>
      <c r="F1832" s="612"/>
      <c r="G1832" s="612"/>
      <c r="H1832" s="354">
        <v>0</v>
      </c>
      <c r="I1832" s="354">
        <v>56.8</v>
      </c>
      <c r="J1832" s="702">
        <v>56.8</v>
      </c>
      <c r="K1832" s="612"/>
      <c r="L1832" s="354">
        <v>0</v>
      </c>
      <c r="M1832" s="355">
        <v>0</v>
      </c>
    </row>
    <row r="1833" spans="1:13" x14ac:dyDescent="0.2">
      <c r="A1833" s="703" t="s">
        <v>2615</v>
      </c>
      <c r="B1833" s="612"/>
      <c r="C1833" s="612"/>
      <c r="D1833" s="612"/>
      <c r="E1833" s="612"/>
      <c r="F1833" s="612"/>
      <c r="G1833" s="612"/>
      <c r="H1833" s="612"/>
      <c r="I1833" s="612"/>
      <c r="J1833" s="612"/>
      <c r="K1833" s="612"/>
      <c r="L1833" s="612"/>
      <c r="M1833" s="667"/>
    </row>
    <row r="1834" spans="1:13" x14ac:dyDescent="0.2">
      <c r="A1834" s="344">
        <v>918</v>
      </c>
      <c r="B1834" s="345">
        <v>43620</v>
      </c>
      <c r="C1834" s="346" t="s">
        <v>1539</v>
      </c>
      <c r="D1834" s="347" t="s">
        <v>1693</v>
      </c>
      <c r="E1834" s="704">
        <v>8379</v>
      </c>
      <c r="F1834" s="612"/>
      <c r="G1834" s="612"/>
      <c r="H1834" s="348">
        <v>0</v>
      </c>
      <c r="I1834" s="348">
        <v>8379</v>
      </c>
      <c r="J1834" s="704">
        <v>8379</v>
      </c>
      <c r="K1834" s="612"/>
      <c r="L1834" s="348">
        <v>0</v>
      </c>
      <c r="M1834" s="349">
        <v>0</v>
      </c>
    </row>
    <row r="1835" spans="1:13" x14ac:dyDescent="0.2">
      <c r="A1835" s="700" t="s">
        <v>2616</v>
      </c>
      <c r="B1835" s="612"/>
      <c r="C1835" s="612"/>
      <c r="D1835" s="612"/>
      <c r="E1835" s="612"/>
      <c r="F1835" s="612"/>
      <c r="G1835" s="612"/>
      <c r="H1835" s="612"/>
      <c r="I1835" s="612"/>
      <c r="J1835" s="612"/>
      <c r="K1835" s="612"/>
      <c r="L1835" s="612"/>
      <c r="M1835" s="667"/>
    </row>
    <row r="1836" spans="1:13" x14ac:dyDescent="0.2">
      <c r="A1836" s="350">
        <v>919</v>
      </c>
      <c r="B1836" s="351">
        <v>43620</v>
      </c>
      <c r="C1836" s="352" t="s">
        <v>1539</v>
      </c>
      <c r="D1836" s="353" t="s">
        <v>1548</v>
      </c>
      <c r="E1836" s="702">
        <v>6979.56</v>
      </c>
      <c r="F1836" s="612"/>
      <c r="G1836" s="612"/>
      <c r="H1836" s="354">
        <v>76.44</v>
      </c>
      <c r="I1836" s="354">
        <v>6979.56</v>
      </c>
      <c r="J1836" s="702">
        <v>6979.56</v>
      </c>
      <c r="K1836" s="612"/>
      <c r="L1836" s="354">
        <v>0</v>
      </c>
      <c r="M1836" s="355">
        <v>0</v>
      </c>
    </row>
    <row r="1837" spans="1:13" x14ac:dyDescent="0.2">
      <c r="A1837" s="703" t="s">
        <v>2617</v>
      </c>
      <c r="B1837" s="612"/>
      <c r="C1837" s="612"/>
      <c r="D1837" s="612"/>
      <c r="E1837" s="612"/>
      <c r="F1837" s="612"/>
      <c r="G1837" s="612"/>
      <c r="H1837" s="612"/>
      <c r="I1837" s="612"/>
      <c r="J1837" s="612"/>
      <c r="K1837" s="612"/>
      <c r="L1837" s="612"/>
      <c r="M1837" s="667"/>
    </row>
    <row r="1838" spans="1:13" x14ac:dyDescent="0.2">
      <c r="A1838" s="344">
        <v>920</v>
      </c>
      <c r="B1838" s="345">
        <v>43620</v>
      </c>
      <c r="C1838" s="346" t="s">
        <v>1539</v>
      </c>
      <c r="D1838" s="347" t="s">
        <v>1692</v>
      </c>
      <c r="E1838" s="704">
        <v>2169.69</v>
      </c>
      <c r="F1838" s="612"/>
      <c r="G1838" s="612"/>
      <c r="H1838" s="348">
        <v>0.31</v>
      </c>
      <c r="I1838" s="348">
        <v>2169.69</v>
      </c>
      <c r="J1838" s="704">
        <v>2169.69</v>
      </c>
      <c r="K1838" s="612"/>
      <c r="L1838" s="348">
        <v>0</v>
      </c>
      <c r="M1838" s="349">
        <v>0</v>
      </c>
    </row>
    <row r="1839" spans="1:13" x14ac:dyDescent="0.2">
      <c r="A1839" s="700" t="s">
        <v>2618</v>
      </c>
      <c r="B1839" s="612"/>
      <c r="C1839" s="612"/>
      <c r="D1839" s="612"/>
      <c r="E1839" s="612"/>
      <c r="F1839" s="612"/>
      <c r="G1839" s="612"/>
      <c r="H1839" s="612"/>
      <c r="I1839" s="612"/>
      <c r="J1839" s="612"/>
      <c r="K1839" s="612"/>
      <c r="L1839" s="612"/>
      <c r="M1839" s="667"/>
    </row>
    <row r="1840" spans="1:13" x14ac:dyDescent="0.2">
      <c r="A1840" s="350">
        <v>921</v>
      </c>
      <c r="B1840" s="351">
        <v>43620</v>
      </c>
      <c r="C1840" s="352" t="s">
        <v>1539</v>
      </c>
      <c r="D1840" s="353" t="s">
        <v>1693</v>
      </c>
      <c r="E1840" s="702">
        <v>2400</v>
      </c>
      <c r="F1840" s="612"/>
      <c r="G1840" s="612"/>
      <c r="H1840" s="354">
        <v>0</v>
      </c>
      <c r="I1840" s="354">
        <v>2400</v>
      </c>
      <c r="J1840" s="702">
        <v>2400</v>
      </c>
      <c r="K1840" s="612"/>
      <c r="L1840" s="354">
        <v>0</v>
      </c>
      <c r="M1840" s="355">
        <v>0</v>
      </c>
    </row>
    <row r="1841" spans="1:13" x14ac:dyDescent="0.2">
      <c r="A1841" s="703" t="s">
        <v>2619</v>
      </c>
      <c r="B1841" s="612"/>
      <c r="C1841" s="612"/>
      <c r="D1841" s="612"/>
      <c r="E1841" s="612"/>
      <c r="F1841" s="612"/>
      <c r="G1841" s="612"/>
      <c r="H1841" s="612"/>
      <c r="I1841" s="612"/>
      <c r="J1841" s="612"/>
      <c r="K1841" s="612"/>
      <c r="L1841" s="612"/>
      <c r="M1841" s="667"/>
    </row>
    <row r="1842" spans="1:13" x14ac:dyDescent="0.2">
      <c r="A1842" s="344">
        <v>922</v>
      </c>
      <c r="B1842" s="345">
        <v>43620</v>
      </c>
      <c r="C1842" s="346" t="s">
        <v>1539</v>
      </c>
      <c r="D1842" s="347" t="s">
        <v>1540</v>
      </c>
      <c r="E1842" s="704">
        <v>279.63</v>
      </c>
      <c r="F1842" s="612"/>
      <c r="G1842" s="612"/>
      <c r="H1842" s="348">
        <v>7.17</v>
      </c>
      <c r="I1842" s="348">
        <v>279.63</v>
      </c>
      <c r="J1842" s="704">
        <v>279.63</v>
      </c>
      <c r="K1842" s="612"/>
      <c r="L1842" s="348">
        <v>0</v>
      </c>
      <c r="M1842" s="349">
        <v>0</v>
      </c>
    </row>
    <row r="1843" spans="1:13" x14ac:dyDescent="0.2">
      <c r="A1843" s="700" t="s">
        <v>2620</v>
      </c>
      <c r="B1843" s="612"/>
      <c r="C1843" s="612"/>
      <c r="D1843" s="612"/>
      <c r="E1843" s="612"/>
      <c r="F1843" s="612"/>
      <c r="G1843" s="612"/>
      <c r="H1843" s="612"/>
      <c r="I1843" s="612"/>
      <c r="J1843" s="612"/>
      <c r="K1843" s="612"/>
      <c r="L1843" s="612"/>
      <c r="M1843" s="667"/>
    </row>
    <row r="1844" spans="1:13" x14ac:dyDescent="0.2">
      <c r="A1844" s="350">
        <v>923</v>
      </c>
      <c r="B1844" s="351">
        <v>43620</v>
      </c>
      <c r="C1844" s="352" t="s">
        <v>1539</v>
      </c>
      <c r="D1844" s="353" t="s">
        <v>1699</v>
      </c>
      <c r="E1844" s="702">
        <v>2916.7</v>
      </c>
      <c r="F1844" s="612"/>
      <c r="G1844" s="612"/>
      <c r="H1844" s="354">
        <v>0</v>
      </c>
      <c r="I1844" s="354">
        <v>2916.7</v>
      </c>
      <c r="J1844" s="702">
        <v>2916.7</v>
      </c>
      <c r="K1844" s="612"/>
      <c r="L1844" s="354">
        <v>0</v>
      </c>
      <c r="M1844" s="355">
        <v>0</v>
      </c>
    </row>
    <row r="1845" spans="1:13" x14ac:dyDescent="0.2">
      <c r="A1845" s="703" t="s">
        <v>2621</v>
      </c>
      <c r="B1845" s="612"/>
      <c r="C1845" s="612"/>
      <c r="D1845" s="612"/>
      <c r="E1845" s="612"/>
      <c r="F1845" s="612"/>
      <c r="G1845" s="612"/>
      <c r="H1845" s="612"/>
      <c r="I1845" s="612"/>
      <c r="J1845" s="612"/>
      <c r="K1845" s="612"/>
      <c r="L1845" s="612"/>
      <c r="M1845" s="667"/>
    </row>
    <row r="1846" spans="1:13" x14ac:dyDescent="0.2">
      <c r="A1846" s="344">
        <v>924</v>
      </c>
      <c r="B1846" s="345">
        <v>43620</v>
      </c>
      <c r="C1846" s="346" t="s">
        <v>1539</v>
      </c>
      <c r="D1846" s="347" t="s">
        <v>1705</v>
      </c>
      <c r="E1846" s="704">
        <v>6450</v>
      </c>
      <c r="F1846" s="612"/>
      <c r="G1846" s="612"/>
      <c r="H1846" s="348">
        <v>0</v>
      </c>
      <c r="I1846" s="348">
        <v>6450</v>
      </c>
      <c r="J1846" s="704">
        <v>6450</v>
      </c>
      <c r="K1846" s="612"/>
      <c r="L1846" s="348">
        <v>0</v>
      </c>
      <c r="M1846" s="349">
        <v>0</v>
      </c>
    </row>
    <row r="1847" spans="1:13" x14ac:dyDescent="0.2">
      <c r="A1847" s="700" t="s">
        <v>2622</v>
      </c>
      <c r="B1847" s="612"/>
      <c r="C1847" s="612"/>
      <c r="D1847" s="612"/>
      <c r="E1847" s="612"/>
      <c r="F1847" s="612"/>
      <c r="G1847" s="612"/>
      <c r="H1847" s="612"/>
      <c r="I1847" s="612"/>
      <c r="J1847" s="612"/>
      <c r="K1847" s="612"/>
      <c r="L1847" s="612"/>
      <c r="M1847" s="667"/>
    </row>
    <row r="1848" spans="1:13" x14ac:dyDescent="0.2">
      <c r="A1848" s="350">
        <v>925</v>
      </c>
      <c r="B1848" s="351">
        <v>43620</v>
      </c>
      <c r="C1848" s="352" t="s">
        <v>1539</v>
      </c>
      <c r="D1848" s="353" t="s">
        <v>1548</v>
      </c>
      <c r="E1848" s="702">
        <v>126.19</v>
      </c>
      <c r="F1848" s="612"/>
      <c r="G1848" s="612"/>
      <c r="H1848" s="354">
        <v>0</v>
      </c>
      <c r="I1848" s="354">
        <v>126.19</v>
      </c>
      <c r="J1848" s="702">
        <v>126.19</v>
      </c>
      <c r="K1848" s="612"/>
      <c r="L1848" s="354">
        <v>0</v>
      </c>
      <c r="M1848" s="355">
        <v>0</v>
      </c>
    </row>
    <row r="1849" spans="1:13" x14ac:dyDescent="0.2">
      <c r="A1849" s="703" t="s">
        <v>2623</v>
      </c>
      <c r="B1849" s="612"/>
      <c r="C1849" s="612"/>
      <c r="D1849" s="612"/>
      <c r="E1849" s="612"/>
      <c r="F1849" s="612"/>
      <c r="G1849" s="612"/>
      <c r="H1849" s="612"/>
      <c r="I1849" s="612"/>
      <c r="J1849" s="612"/>
      <c r="K1849" s="612"/>
      <c r="L1849" s="612"/>
      <c r="M1849" s="667"/>
    </row>
    <row r="1850" spans="1:13" x14ac:dyDescent="0.2">
      <c r="A1850" s="344">
        <v>926</v>
      </c>
      <c r="B1850" s="345">
        <v>43620</v>
      </c>
      <c r="C1850" s="346" t="s">
        <v>1539</v>
      </c>
      <c r="D1850" s="347" t="s">
        <v>1706</v>
      </c>
      <c r="E1850" s="704">
        <v>3150</v>
      </c>
      <c r="F1850" s="612"/>
      <c r="G1850" s="612"/>
      <c r="H1850" s="348">
        <v>0</v>
      </c>
      <c r="I1850" s="348">
        <v>3150</v>
      </c>
      <c r="J1850" s="704">
        <v>3150</v>
      </c>
      <c r="K1850" s="612"/>
      <c r="L1850" s="348">
        <v>0</v>
      </c>
      <c r="M1850" s="349">
        <v>0</v>
      </c>
    </row>
    <row r="1851" spans="1:13" x14ac:dyDescent="0.2">
      <c r="A1851" s="700" t="s">
        <v>2624</v>
      </c>
      <c r="B1851" s="612"/>
      <c r="C1851" s="612"/>
      <c r="D1851" s="612"/>
      <c r="E1851" s="612"/>
      <c r="F1851" s="612"/>
      <c r="G1851" s="612"/>
      <c r="H1851" s="612"/>
      <c r="I1851" s="612"/>
      <c r="J1851" s="612"/>
      <c r="K1851" s="612"/>
      <c r="L1851" s="612"/>
      <c r="M1851" s="667"/>
    </row>
    <row r="1852" spans="1:13" x14ac:dyDescent="0.2">
      <c r="A1852" s="350">
        <v>927</v>
      </c>
      <c r="B1852" s="351">
        <v>43620</v>
      </c>
      <c r="C1852" s="352" t="s">
        <v>1539</v>
      </c>
      <c r="D1852" s="353" t="s">
        <v>1693</v>
      </c>
      <c r="E1852" s="702">
        <v>11571</v>
      </c>
      <c r="F1852" s="612"/>
      <c r="G1852" s="612"/>
      <c r="H1852" s="354">
        <v>0</v>
      </c>
      <c r="I1852" s="354">
        <v>11571</v>
      </c>
      <c r="J1852" s="702">
        <v>11571</v>
      </c>
      <c r="K1852" s="612"/>
      <c r="L1852" s="354">
        <v>0</v>
      </c>
      <c r="M1852" s="355">
        <v>0</v>
      </c>
    </row>
    <row r="1853" spans="1:13" x14ac:dyDescent="0.2">
      <c r="A1853" s="703" t="s">
        <v>2625</v>
      </c>
      <c r="B1853" s="612"/>
      <c r="C1853" s="612"/>
      <c r="D1853" s="612"/>
      <c r="E1853" s="612"/>
      <c r="F1853" s="612"/>
      <c r="G1853" s="612"/>
      <c r="H1853" s="612"/>
      <c r="I1853" s="612"/>
      <c r="J1853" s="612"/>
      <c r="K1853" s="612"/>
      <c r="L1853" s="612"/>
      <c r="M1853" s="667"/>
    </row>
    <row r="1854" spans="1:13" x14ac:dyDescent="0.2">
      <c r="A1854" s="344">
        <v>928</v>
      </c>
      <c r="B1854" s="345">
        <v>43620</v>
      </c>
      <c r="C1854" s="346" t="s">
        <v>1539</v>
      </c>
      <c r="D1854" s="347" t="s">
        <v>1548</v>
      </c>
      <c r="E1854" s="704">
        <v>1745</v>
      </c>
      <c r="F1854" s="612"/>
      <c r="G1854" s="612"/>
      <c r="H1854" s="348">
        <v>0</v>
      </c>
      <c r="I1854" s="348">
        <v>1745</v>
      </c>
      <c r="J1854" s="704">
        <v>1745</v>
      </c>
      <c r="K1854" s="612"/>
      <c r="L1854" s="348">
        <v>0</v>
      </c>
      <c r="M1854" s="349">
        <v>0</v>
      </c>
    </row>
    <row r="1855" spans="1:13" x14ac:dyDescent="0.2">
      <c r="A1855" s="700" t="s">
        <v>2626</v>
      </c>
      <c r="B1855" s="612"/>
      <c r="C1855" s="612"/>
      <c r="D1855" s="612"/>
      <c r="E1855" s="612"/>
      <c r="F1855" s="612"/>
      <c r="G1855" s="612"/>
      <c r="H1855" s="612"/>
      <c r="I1855" s="612"/>
      <c r="J1855" s="612"/>
      <c r="K1855" s="612"/>
      <c r="L1855" s="612"/>
      <c r="M1855" s="667"/>
    </row>
    <row r="1856" spans="1:13" x14ac:dyDescent="0.2">
      <c r="A1856" s="350">
        <v>929</v>
      </c>
      <c r="B1856" s="351">
        <v>43620</v>
      </c>
      <c r="C1856" s="352" t="s">
        <v>1539</v>
      </c>
      <c r="D1856" s="353" t="s">
        <v>1543</v>
      </c>
      <c r="E1856" s="702">
        <v>1200</v>
      </c>
      <c r="F1856" s="612"/>
      <c r="G1856" s="612"/>
      <c r="H1856" s="354">
        <v>0</v>
      </c>
      <c r="I1856" s="354">
        <v>1200</v>
      </c>
      <c r="J1856" s="702">
        <v>1200</v>
      </c>
      <c r="K1856" s="612"/>
      <c r="L1856" s="354">
        <v>0</v>
      </c>
      <c r="M1856" s="355">
        <v>0</v>
      </c>
    </row>
    <row r="1857" spans="1:13" x14ac:dyDescent="0.2">
      <c r="A1857" s="703" t="s">
        <v>2627</v>
      </c>
      <c r="B1857" s="612"/>
      <c r="C1857" s="612"/>
      <c r="D1857" s="612"/>
      <c r="E1857" s="612"/>
      <c r="F1857" s="612"/>
      <c r="G1857" s="612"/>
      <c r="H1857" s="612"/>
      <c r="I1857" s="612"/>
      <c r="J1857" s="612"/>
      <c r="K1857" s="612"/>
      <c r="L1857" s="612"/>
      <c r="M1857" s="667"/>
    </row>
    <row r="1858" spans="1:13" x14ac:dyDescent="0.2">
      <c r="A1858" s="344">
        <v>930</v>
      </c>
      <c r="B1858" s="345">
        <v>43620</v>
      </c>
      <c r="C1858" s="346" t="s">
        <v>2628</v>
      </c>
      <c r="D1858" s="347" t="s">
        <v>1692</v>
      </c>
      <c r="E1858" s="704">
        <v>3360</v>
      </c>
      <c r="F1858" s="612"/>
      <c r="G1858" s="612"/>
      <c r="H1858" s="348">
        <v>0</v>
      </c>
      <c r="I1858" s="348">
        <v>3360</v>
      </c>
      <c r="J1858" s="704">
        <v>3360</v>
      </c>
      <c r="K1858" s="612"/>
      <c r="L1858" s="348">
        <v>0</v>
      </c>
      <c r="M1858" s="349">
        <v>0</v>
      </c>
    </row>
    <row r="1859" spans="1:13" x14ac:dyDescent="0.2">
      <c r="A1859" s="700" t="s">
        <v>2629</v>
      </c>
      <c r="B1859" s="612"/>
      <c r="C1859" s="612"/>
      <c r="D1859" s="612"/>
      <c r="E1859" s="612"/>
      <c r="F1859" s="612"/>
      <c r="G1859" s="612"/>
      <c r="H1859" s="612"/>
      <c r="I1859" s="612"/>
      <c r="J1859" s="612"/>
      <c r="K1859" s="612"/>
      <c r="L1859" s="612"/>
      <c r="M1859" s="667"/>
    </row>
    <row r="1860" spans="1:13" x14ac:dyDescent="0.2">
      <c r="A1860" s="350">
        <v>931</v>
      </c>
      <c r="B1860" s="351">
        <v>43620</v>
      </c>
      <c r="C1860" s="352" t="s">
        <v>1539</v>
      </c>
      <c r="D1860" s="353" t="s">
        <v>1540</v>
      </c>
      <c r="E1860" s="702">
        <v>5382</v>
      </c>
      <c r="F1860" s="612"/>
      <c r="G1860" s="612"/>
      <c r="H1860" s="354">
        <v>0</v>
      </c>
      <c r="I1860" s="354">
        <v>5382</v>
      </c>
      <c r="J1860" s="702">
        <v>5382</v>
      </c>
      <c r="K1860" s="612"/>
      <c r="L1860" s="354">
        <v>0</v>
      </c>
      <c r="M1860" s="355">
        <v>0</v>
      </c>
    </row>
    <row r="1861" spans="1:13" x14ac:dyDescent="0.2">
      <c r="A1861" s="703" t="s">
        <v>2630</v>
      </c>
      <c r="B1861" s="612"/>
      <c r="C1861" s="612"/>
      <c r="D1861" s="612"/>
      <c r="E1861" s="612"/>
      <c r="F1861" s="612"/>
      <c r="G1861" s="612"/>
      <c r="H1861" s="612"/>
      <c r="I1861" s="612"/>
      <c r="J1861" s="612"/>
      <c r="K1861" s="612"/>
      <c r="L1861" s="612"/>
      <c r="M1861" s="667"/>
    </row>
    <row r="1862" spans="1:13" x14ac:dyDescent="0.2">
      <c r="A1862" s="344">
        <v>932</v>
      </c>
      <c r="B1862" s="345">
        <v>43620</v>
      </c>
      <c r="C1862" s="346" t="s">
        <v>1539</v>
      </c>
      <c r="D1862" s="347" t="s">
        <v>1698</v>
      </c>
      <c r="E1862" s="704">
        <v>3325</v>
      </c>
      <c r="F1862" s="612"/>
      <c r="G1862" s="612"/>
      <c r="H1862" s="348">
        <v>0</v>
      </c>
      <c r="I1862" s="348">
        <v>3325</v>
      </c>
      <c r="J1862" s="704">
        <v>3325</v>
      </c>
      <c r="K1862" s="612"/>
      <c r="L1862" s="348">
        <v>0</v>
      </c>
      <c r="M1862" s="349">
        <v>0</v>
      </c>
    </row>
    <row r="1863" spans="1:13" x14ac:dyDescent="0.2">
      <c r="A1863" s="700" t="s">
        <v>2631</v>
      </c>
      <c r="B1863" s="612"/>
      <c r="C1863" s="612"/>
      <c r="D1863" s="612"/>
      <c r="E1863" s="612"/>
      <c r="F1863" s="612"/>
      <c r="G1863" s="612"/>
      <c r="H1863" s="612"/>
      <c r="I1863" s="612"/>
      <c r="J1863" s="612"/>
      <c r="K1863" s="612"/>
      <c r="L1863" s="612"/>
      <c r="M1863" s="667"/>
    </row>
    <row r="1864" spans="1:13" x14ac:dyDescent="0.2">
      <c r="A1864" s="350">
        <v>933</v>
      </c>
      <c r="B1864" s="351">
        <v>43620</v>
      </c>
      <c r="C1864" s="352" t="s">
        <v>1539</v>
      </c>
      <c r="D1864" s="353" t="s">
        <v>1547</v>
      </c>
      <c r="E1864" s="702">
        <v>327</v>
      </c>
      <c r="F1864" s="612"/>
      <c r="G1864" s="612"/>
      <c r="H1864" s="354">
        <v>0</v>
      </c>
      <c r="I1864" s="354">
        <v>327</v>
      </c>
      <c r="J1864" s="702">
        <v>327</v>
      </c>
      <c r="K1864" s="612"/>
      <c r="L1864" s="354">
        <v>0</v>
      </c>
      <c r="M1864" s="355">
        <v>0</v>
      </c>
    </row>
    <row r="1865" spans="1:13" x14ac:dyDescent="0.2">
      <c r="A1865" s="703" t="s">
        <v>2632</v>
      </c>
      <c r="B1865" s="612"/>
      <c r="C1865" s="612"/>
      <c r="D1865" s="612"/>
      <c r="E1865" s="612"/>
      <c r="F1865" s="612"/>
      <c r="G1865" s="612"/>
      <c r="H1865" s="612"/>
      <c r="I1865" s="612"/>
      <c r="J1865" s="612"/>
      <c r="K1865" s="612"/>
      <c r="L1865" s="612"/>
      <c r="M1865" s="667"/>
    </row>
    <row r="1866" spans="1:13" x14ac:dyDescent="0.2">
      <c r="A1866" s="344">
        <v>934</v>
      </c>
      <c r="B1866" s="345">
        <v>43620</v>
      </c>
      <c r="C1866" s="346" t="s">
        <v>1539</v>
      </c>
      <c r="D1866" s="347" t="s">
        <v>1540</v>
      </c>
      <c r="E1866" s="704">
        <v>2400</v>
      </c>
      <c r="F1866" s="612"/>
      <c r="G1866" s="612"/>
      <c r="H1866" s="348">
        <v>0</v>
      </c>
      <c r="I1866" s="348">
        <v>2400</v>
      </c>
      <c r="J1866" s="704">
        <v>2400</v>
      </c>
      <c r="K1866" s="612"/>
      <c r="L1866" s="348">
        <v>0</v>
      </c>
      <c r="M1866" s="349">
        <v>0</v>
      </c>
    </row>
    <row r="1867" spans="1:13" x14ac:dyDescent="0.2">
      <c r="A1867" s="700" t="s">
        <v>2633</v>
      </c>
      <c r="B1867" s="612"/>
      <c r="C1867" s="612"/>
      <c r="D1867" s="612"/>
      <c r="E1867" s="612"/>
      <c r="F1867" s="612"/>
      <c r="G1867" s="612"/>
      <c r="H1867" s="612"/>
      <c r="I1867" s="612"/>
      <c r="J1867" s="612"/>
      <c r="K1867" s="612"/>
      <c r="L1867" s="612"/>
      <c r="M1867" s="667"/>
    </row>
    <row r="1868" spans="1:13" x14ac:dyDescent="0.2">
      <c r="A1868" s="350">
        <v>935</v>
      </c>
      <c r="B1868" s="351">
        <v>43620</v>
      </c>
      <c r="C1868" s="352" t="s">
        <v>1539</v>
      </c>
      <c r="D1868" s="353" t="s">
        <v>1706</v>
      </c>
      <c r="E1868" s="702">
        <v>5316.92</v>
      </c>
      <c r="F1868" s="612"/>
      <c r="G1868" s="612"/>
      <c r="H1868" s="354">
        <v>7.08</v>
      </c>
      <c r="I1868" s="354">
        <v>5316.92</v>
      </c>
      <c r="J1868" s="702">
        <v>5316.92</v>
      </c>
      <c r="K1868" s="612"/>
      <c r="L1868" s="354">
        <v>0</v>
      </c>
      <c r="M1868" s="355">
        <v>0</v>
      </c>
    </row>
    <row r="1869" spans="1:13" x14ac:dyDescent="0.2">
      <c r="A1869" s="703" t="s">
        <v>2634</v>
      </c>
      <c r="B1869" s="612"/>
      <c r="C1869" s="612"/>
      <c r="D1869" s="612"/>
      <c r="E1869" s="612"/>
      <c r="F1869" s="612"/>
      <c r="G1869" s="612"/>
      <c r="H1869" s="612"/>
      <c r="I1869" s="612"/>
      <c r="J1869" s="612"/>
      <c r="K1869" s="612"/>
      <c r="L1869" s="612"/>
      <c r="M1869" s="667"/>
    </row>
    <row r="1870" spans="1:13" x14ac:dyDescent="0.2">
      <c r="A1870" s="344">
        <v>936</v>
      </c>
      <c r="B1870" s="345">
        <v>43620</v>
      </c>
      <c r="C1870" s="346" t="s">
        <v>1539</v>
      </c>
      <c r="D1870" s="347" t="s">
        <v>1702</v>
      </c>
      <c r="E1870" s="704">
        <v>1740</v>
      </c>
      <c r="F1870" s="612"/>
      <c r="G1870" s="612"/>
      <c r="H1870" s="348">
        <v>0</v>
      </c>
      <c r="I1870" s="348">
        <v>1740</v>
      </c>
      <c r="J1870" s="704">
        <v>1740</v>
      </c>
      <c r="K1870" s="612"/>
      <c r="L1870" s="348">
        <v>0</v>
      </c>
      <c r="M1870" s="349">
        <v>0</v>
      </c>
    </row>
    <row r="1871" spans="1:13" x14ac:dyDescent="0.2">
      <c r="A1871" s="700" t="s">
        <v>2635</v>
      </c>
      <c r="B1871" s="612"/>
      <c r="C1871" s="612"/>
      <c r="D1871" s="612"/>
      <c r="E1871" s="612"/>
      <c r="F1871" s="612"/>
      <c r="G1871" s="612"/>
      <c r="H1871" s="612"/>
      <c r="I1871" s="612"/>
      <c r="J1871" s="612"/>
      <c r="K1871" s="612"/>
      <c r="L1871" s="612"/>
      <c r="M1871" s="667"/>
    </row>
    <row r="1872" spans="1:13" x14ac:dyDescent="0.2">
      <c r="A1872" s="350">
        <v>937</v>
      </c>
      <c r="B1872" s="351">
        <v>43620</v>
      </c>
      <c r="C1872" s="352" t="s">
        <v>1539</v>
      </c>
      <c r="D1872" s="353" t="s">
        <v>1692</v>
      </c>
      <c r="E1872" s="702">
        <v>7437</v>
      </c>
      <c r="F1872" s="612"/>
      <c r="G1872" s="612"/>
      <c r="H1872" s="354">
        <v>0</v>
      </c>
      <c r="I1872" s="354">
        <v>7437</v>
      </c>
      <c r="J1872" s="702">
        <v>7437</v>
      </c>
      <c r="K1872" s="612"/>
      <c r="L1872" s="354">
        <v>0</v>
      </c>
      <c r="M1872" s="355">
        <v>0</v>
      </c>
    </row>
    <row r="1873" spans="1:13" x14ac:dyDescent="0.2">
      <c r="A1873" s="703" t="s">
        <v>2636</v>
      </c>
      <c r="B1873" s="612"/>
      <c r="C1873" s="612"/>
      <c r="D1873" s="612"/>
      <c r="E1873" s="612"/>
      <c r="F1873" s="612"/>
      <c r="G1873" s="612"/>
      <c r="H1873" s="612"/>
      <c r="I1873" s="612"/>
      <c r="J1873" s="612"/>
      <c r="K1873" s="612"/>
      <c r="L1873" s="612"/>
      <c r="M1873" s="667"/>
    </row>
    <row r="1874" spans="1:13" x14ac:dyDescent="0.2">
      <c r="A1874" s="344">
        <v>938</v>
      </c>
      <c r="B1874" s="345">
        <v>43620</v>
      </c>
      <c r="C1874" s="346" t="s">
        <v>1539</v>
      </c>
      <c r="D1874" s="347" t="s">
        <v>1705</v>
      </c>
      <c r="E1874" s="704">
        <v>3360</v>
      </c>
      <c r="F1874" s="612"/>
      <c r="G1874" s="612"/>
      <c r="H1874" s="348">
        <v>1120</v>
      </c>
      <c r="I1874" s="348">
        <v>3360</v>
      </c>
      <c r="J1874" s="704">
        <v>3360</v>
      </c>
      <c r="K1874" s="612"/>
      <c r="L1874" s="348">
        <v>0</v>
      </c>
      <c r="M1874" s="349">
        <v>0</v>
      </c>
    </row>
    <row r="1875" spans="1:13" x14ac:dyDescent="0.2">
      <c r="A1875" s="700" t="s">
        <v>2637</v>
      </c>
      <c r="B1875" s="612"/>
      <c r="C1875" s="612"/>
      <c r="D1875" s="612"/>
      <c r="E1875" s="612"/>
      <c r="F1875" s="612"/>
      <c r="G1875" s="612"/>
      <c r="H1875" s="612"/>
      <c r="I1875" s="612"/>
      <c r="J1875" s="612"/>
      <c r="K1875" s="612"/>
      <c r="L1875" s="612"/>
      <c r="M1875" s="667"/>
    </row>
    <row r="1876" spans="1:13" x14ac:dyDescent="0.2">
      <c r="A1876" s="350">
        <v>939</v>
      </c>
      <c r="B1876" s="351">
        <v>43620</v>
      </c>
      <c r="C1876" s="352" t="s">
        <v>1539</v>
      </c>
      <c r="D1876" s="353" t="s">
        <v>2218</v>
      </c>
      <c r="E1876" s="702">
        <v>264</v>
      </c>
      <c r="F1876" s="612"/>
      <c r="G1876" s="612"/>
      <c r="H1876" s="354">
        <v>0</v>
      </c>
      <c r="I1876" s="354">
        <v>264</v>
      </c>
      <c r="J1876" s="702">
        <v>264</v>
      </c>
      <c r="K1876" s="612"/>
      <c r="L1876" s="354">
        <v>0</v>
      </c>
      <c r="M1876" s="355">
        <v>0</v>
      </c>
    </row>
    <row r="1877" spans="1:13" x14ac:dyDescent="0.2">
      <c r="A1877" s="703" t="s">
        <v>2638</v>
      </c>
      <c r="B1877" s="612"/>
      <c r="C1877" s="612"/>
      <c r="D1877" s="612"/>
      <c r="E1877" s="612"/>
      <c r="F1877" s="612"/>
      <c r="G1877" s="612"/>
      <c r="H1877" s="612"/>
      <c r="I1877" s="612"/>
      <c r="J1877" s="612"/>
      <c r="K1877" s="612"/>
      <c r="L1877" s="612"/>
      <c r="M1877" s="667"/>
    </row>
    <row r="1878" spans="1:13" ht="22" x14ac:dyDescent="0.2">
      <c r="A1878" s="344">
        <v>940</v>
      </c>
      <c r="B1878" s="345">
        <v>43620</v>
      </c>
      <c r="C1878" s="346" t="s">
        <v>2628</v>
      </c>
      <c r="D1878" s="347" t="s">
        <v>1703</v>
      </c>
      <c r="E1878" s="704">
        <v>5353.5</v>
      </c>
      <c r="F1878" s="612"/>
      <c r="G1878" s="612"/>
      <c r="H1878" s="348">
        <v>14</v>
      </c>
      <c r="I1878" s="348">
        <v>5353.5</v>
      </c>
      <c r="J1878" s="704">
        <v>5353.5</v>
      </c>
      <c r="K1878" s="612"/>
      <c r="L1878" s="348">
        <v>0</v>
      </c>
      <c r="M1878" s="349">
        <v>0</v>
      </c>
    </row>
    <row r="1879" spans="1:13" x14ac:dyDescent="0.2">
      <c r="A1879" s="700" t="s">
        <v>2639</v>
      </c>
      <c r="B1879" s="612"/>
      <c r="C1879" s="612"/>
      <c r="D1879" s="612"/>
      <c r="E1879" s="612"/>
      <c r="F1879" s="612"/>
      <c r="G1879" s="612"/>
      <c r="H1879" s="612"/>
      <c r="I1879" s="612"/>
      <c r="J1879" s="612"/>
      <c r="K1879" s="612"/>
      <c r="L1879" s="612"/>
      <c r="M1879" s="667"/>
    </row>
    <row r="1880" spans="1:13" x14ac:dyDescent="0.2">
      <c r="A1880" s="350">
        <v>941</v>
      </c>
      <c r="B1880" s="351">
        <v>43620</v>
      </c>
      <c r="C1880" s="352" t="s">
        <v>1574</v>
      </c>
      <c r="D1880" s="353" t="s">
        <v>2392</v>
      </c>
      <c r="E1880" s="702">
        <v>617.6</v>
      </c>
      <c r="F1880" s="612"/>
      <c r="G1880" s="612"/>
      <c r="H1880" s="354">
        <v>0</v>
      </c>
      <c r="I1880" s="354">
        <v>617.6</v>
      </c>
      <c r="J1880" s="702">
        <v>617.6</v>
      </c>
      <c r="K1880" s="612"/>
      <c r="L1880" s="354">
        <v>0</v>
      </c>
      <c r="M1880" s="355">
        <v>0</v>
      </c>
    </row>
    <row r="1881" spans="1:13" x14ac:dyDescent="0.2">
      <c r="A1881" s="703" t="s">
        <v>2640</v>
      </c>
      <c r="B1881" s="612"/>
      <c r="C1881" s="612"/>
      <c r="D1881" s="612"/>
      <c r="E1881" s="612"/>
      <c r="F1881" s="612"/>
      <c r="G1881" s="612"/>
      <c r="H1881" s="612"/>
      <c r="I1881" s="612"/>
      <c r="J1881" s="612"/>
      <c r="K1881" s="612"/>
      <c r="L1881" s="612"/>
      <c r="M1881" s="667"/>
    </row>
    <row r="1882" spans="1:13" x14ac:dyDescent="0.2">
      <c r="A1882" s="344">
        <v>942</v>
      </c>
      <c r="B1882" s="345">
        <v>43620</v>
      </c>
      <c r="C1882" s="346" t="s">
        <v>1574</v>
      </c>
      <c r="D1882" s="347" t="s">
        <v>2392</v>
      </c>
      <c r="E1882" s="704">
        <v>866.2</v>
      </c>
      <c r="F1882" s="612"/>
      <c r="G1882" s="612"/>
      <c r="H1882" s="348">
        <v>0</v>
      </c>
      <c r="I1882" s="348">
        <v>866.2</v>
      </c>
      <c r="J1882" s="704">
        <v>866.2</v>
      </c>
      <c r="K1882" s="612"/>
      <c r="L1882" s="348">
        <v>0</v>
      </c>
      <c r="M1882" s="349">
        <v>0</v>
      </c>
    </row>
    <row r="1883" spans="1:13" x14ac:dyDescent="0.2">
      <c r="A1883" s="700" t="s">
        <v>2641</v>
      </c>
      <c r="B1883" s="612"/>
      <c r="C1883" s="612"/>
      <c r="D1883" s="612"/>
      <c r="E1883" s="612"/>
      <c r="F1883" s="612"/>
      <c r="G1883" s="612"/>
      <c r="H1883" s="612"/>
      <c r="I1883" s="612"/>
      <c r="J1883" s="612"/>
      <c r="K1883" s="612"/>
      <c r="L1883" s="612"/>
      <c r="M1883" s="667"/>
    </row>
    <row r="1884" spans="1:13" x14ac:dyDescent="0.2">
      <c r="A1884" s="350">
        <v>943</v>
      </c>
      <c r="B1884" s="351">
        <v>43620</v>
      </c>
      <c r="C1884" s="352" t="s">
        <v>1574</v>
      </c>
      <c r="D1884" s="353" t="s">
        <v>2392</v>
      </c>
      <c r="E1884" s="702">
        <v>1176.8</v>
      </c>
      <c r="F1884" s="612"/>
      <c r="G1884" s="612"/>
      <c r="H1884" s="354">
        <v>0</v>
      </c>
      <c r="I1884" s="354">
        <v>1176.8</v>
      </c>
      <c r="J1884" s="702">
        <v>1176.8</v>
      </c>
      <c r="K1884" s="612"/>
      <c r="L1884" s="354">
        <v>0</v>
      </c>
      <c r="M1884" s="355">
        <v>0</v>
      </c>
    </row>
    <row r="1885" spans="1:13" x14ac:dyDescent="0.2">
      <c r="A1885" s="703" t="s">
        <v>2642</v>
      </c>
      <c r="B1885" s="612"/>
      <c r="C1885" s="612"/>
      <c r="D1885" s="612"/>
      <c r="E1885" s="612"/>
      <c r="F1885" s="612"/>
      <c r="G1885" s="612"/>
      <c r="H1885" s="612"/>
      <c r="I1885" s="612"/>
      <c r="J1885" s="612"/>
      <c r="K1885" s="612"/>
      <c r="L1885" s="612"/>
      <c r="M1885" s="667"/>
    </row>
    <row r="1886" spans="1:13" x14ac:dyDescent="0.2">
      <c r="A1886" s="344">
        <v>944</v>
      </c>
      <c r="B1886" s="345">
        <v>43620</v>
      </c>
      <c r="C1886" s="346" t="s">
        <v>1574</v>
      </c>
      <c r="D1886" s="347" t="s">
        <v>2392</v>
      </c>
      <c r="E1886" s="704">
        <v>222</v>
      </c>
      <c r="F1886" s="612"/>
      <c r="G1886" s="612"/>
      <c r="H1886" s="348">
        <v>0</v>
      </c>
      <c r="I1886" s="348">
        <v>222</v>
      </c>
      <c r="J1886" s="704">
        <v>222</v>
      </c>
      <c r="K1886" s="612"/>
      <c r="L1886" s="348">
        <v>0</v>
      </c>
      <c r="M1886" s="349">
        <v>0</v>
      </c>
    </row>
    <row r="1887" spans="1:13" x14ac:dyDescent="0.2">
      <c r="A1887" s="700" t="s">
        <v>2643</v>
      </c>
      <c r="B1887" s="612"/>
      <c r="C1887" s="612"/>
      <c r="D1887" s="612"/>
      <c r="E1887" s="612"/>
      <c r="F1887" s="612"/>
      <c r="G1887" s="612"/>
      <c r="H1887" s="612"/>
      <c r="I1887" s="612"/>
      <c r="J1887" s="612"/>
      <c r="K1887" s="612"/>
      <c r="L1887" s="612"/>
      <c r="M1887" s="667"/>
    </row>
    <row r="1888" spans="1:13" x14ac:dyDescent="0.2">
      <c r="A1888" s="350">
        <v>945</v>
      </c>
      <c r="B1888" s="351">
        <v>43620</v>
      </c>
      <c r="C1888" s="352" t="s">
        <v>2644</v>
      </c>
      <c r="D1888" s="353" t="s">
        <v>2392</v>
      </c>
      <c r="E1888" s="702">
        <v>3368</v>
      </c>
      <c r="F1888" s="612"/>
      <c r="G1888" s="612"/>
      <c r="H1888" s="354">
        <v>0</v>
      </c>
      <c r="I1888" s="354">
        <v>3368</v>
      </c>
      <c r="J1888" s="702">
        <v>3368</v>
      </c>
      <c r="K1888" s="612"/>
      <c r="L1888" s="354">
        <v>0</v>
      </c>
      <c r="M1888" s="355">
        <v>0</v>
      </c>
    </row>
    <row r="1889" spans="1:13" x14ac:dyDescent="0.2">
      <c r="A1889" s="703" t="s">
        <v>2645</v>
      </c>
      <c r="B1889" s="612"/>
      <c r="C1889" s="612"/>
      <c r="D1889" s="612"/>
      <c r="E1889" s="612"/>
      <c r="F1889" s="612"/>
      <c r="G1889" s="612"/>
      <c r="H1889" s="612"/>
      <c r="I1889" s="612"/>
      <c r="J1889" s="612"/>
      <c r="K1889" s="612"/>
      <c r="L1889" s="612"/>
      <c r="M1889" s="667"/>
    </row>
    <row r="1890" spans="1:13" x14ac:dyDescent="0.2">
      <c r="A1890" s="344">
        <v>946</v>
      </c>
      <c r="B1890" s="345">
        <v>43620</v>
      </c>
      <c r="C1890" s="346" t="s">
        <v>2644</v>
      </c>
      <c r="D1890" s="347" t="s">
        <v>2392</v>
      </c>
      <c r="E1890" s="704">
        <v>801</v>
      </c>
      <c r="F1890" s="612"/>
      <c r="G1890" s="612"/>
      <c r="H1890" s="348">
        <v>599</v>
      </c>
      <c r="I1890" s="348">
        <v>801</v>
      </c>
      <c r="J1890" s="704">
        <v>801</v>
      </c>
      <c r="K1890" s="612"/>
      <c r="L1890" s="348">
        <v>0</v>
      </c>
      <c r="M1890" s="349">
        <v>0</v>
      </c>
    </row>
    <row r="1891" spans="1:13" x14ac:dyDescent="0.2">
      <c r="A1891" s="700" t="s">
        <v>2646</v>
      </c>
      <c r="B1891" s="612"/>
      <c r="C1891" s="612"/>
      <c r="D1891" s="612"/>
      <c r="E1891" s="612"/>
      <c r="F1891" s="612"/>
      <c r="G1891" s="612"/>
      <c r="H1891" s="612"/>
      <c r="I1891" s="612"/>
      <c r="J1891" s="612"/>
      <c r="K1891" s="612"/>
      <c r="L1891" s="612"/>
      <c r="M1891" s="667"/>
    </row>
    <row r="1892" spans="1:13" x14ac:dyDescent="0.2">
      <c r="A1892" s="350">
        <v>947</v>
      </c>
      <c r="B1892" s="351">
        <v>43620</v>
      </c>
      <c r="C1892" s="352" t="s">
        <v>1574</v>
      </c>
      <c r="D1892" s="353" t="s">
        <v>2392</v>
      </c>
      <c r="E1892" s="702">
        <v>1543.1</v>
      </c>
      <c r="F1892" s="612"/>
      <c r="G1892" s="612"/>
      <c r="H1892" s="354">
        <v>0</v>
      </c>
      <c r="I1892" s="354">
        <v>1543.1</v>
      </c>
      <c r="J1892" s="702">
        <v>1543.1</v>
      </c>
      <c r="K1892" s="612"/>
      <c r="L1892" s="354">
        <v>0</v>
      </c>
      <c r="M1892" s="355">
        <v>0</v>
      </c>
    </row>
    <row r="1893" spans="1:13" x14ac:dyDescent="0.2">
      <c r="A1893" s="703" t="s">
        <v>2647</v>
      </c>
      <c r="B1893" s="612"/>
      <c r="C1893" s="612"/>
      <c r="D1893" s="612"/>
      <c r="E1893" s="612"/>
      <c r="F1893" s="612"/>
      <c r="G1893" s="612"/>
      <c r="H1893" s="612"/>
      <c r="I1893" s="612"/>
      <c r="J1893" s="612"/>
      <c r="K1893" s="612"/>
      <c r="L1893" s="612"/>
      <c r="M1893" s="667"/>
    </row>
    <row r="1894" spans="1:13" x14ac:dyDescent="0.2">
      <c r="A1894" s="344">
        <v>948</v>
      </c>
      <c r="B1894" s="345">
        <v>43622</v>
      </c>
      <c r="C1894" s="346" t="s">
        <v>1586</v>
      </c>
      <c r="D1894" s="347" t="s">
        <v>2648</v>
      </c>
      <c r="E1894" s="704">
        <v>661.5</v>
      </c>
      <c r="F1894" s="612"/>
      <c r="G1894" s="612"/>
      <c r="H1894" s="348">
        <v>0</v>
      </c>
      <c r="I1894" s="348">
        <v>661.5</v>
      </c>
      <c r="J1894" s="704">
        <v>661.5</v>
      </c>
      <c r="K1894" s="612"/>
      <c r="L1894" s="348">
        <v>0</v>
      </c>
      <c r="M1894" s="349">
        <v>0</v>
      </c>
    </row>
    <row r="1895" spans="1:13" x14ac:dyDescent="0.2">
      <c r="A1895" s="700" t="s">
        <v>2649</v>
      </c>
      <c r="B1895" s="612"/>
      <c r="C1895" s="612"/>
      <c r="D1895" s="612"/>
      <c r="E1895" s="612"/>
      <c r="F1895" s="612"/>
      <c r="G1895" s="612"/>
      <c r="H1895" s="612"/>
      <c r="I1895" s="612"/>
      <c r="J1895" s="612"/>
      <c r="K1895" s="612"/>
      <c r="L1895" s="612"/>
      <c r="M1895" s="667"/>
    </row>
    <row r="1896" spans="1:13" x14ac:dyDescent="0.2">
      <c r="A1896" s="350">
        <v>949</v>
      </c>
      <c r="B1896" s="351">
        <v>43626</v>
      </c>
      <c r="C1896" s="352" t="s">
        <v>2295</v>
      </c>
      <c r="D1896" s="353" t="s">
        <v>1816</v>
      </c>
      <c r="E1896" s="702">
        <v>16000</v>
      </c>
      <c r="F1896" s="612"/>
      <c r="G1896" s="612"/>
      <c r="H1896" s="354">
        <v>0</v>
      </c>
      <c r="I1896" s="354">
        <v>16000</v>
      </c>
      <c r="J1896" s="702">
        <v>16000</v>
      </c>
      <c r="K1896" s="612"/>
      <c r="L1896" s="354">
        <v>0</v>
      </c>
      <c r="M1896" s="355">
        <v>0</v>
      </c>
    </row>
    <row r="1897" spans="1:13" x14ac:dyDescent="0.2">
      <c r="A1897" s="703" t="s">
        <v>2650</v>
      </c>
      <c r="B1897" s="612"/>
      <c r="C1897" s="612"/>
      <c r="D1897" s="612"/>
      <c r="E1897" s="612"/>
      <c r="F1897" s="612"/>
      <c r="G1897" s="612"/>
      <c r="H1897" s="612"/>
      <c r="I1897" s="612"/>
      <c r="J1897" s="612"/>
      <c r="K1897" s="612"/>
      <c r="L1897" s="612"/>
      <c r="M1897" s="667"/>
    </row>
    <row r="1898" spans="1:13" x14ac:dyDescent="0.2">
      <c r="A1898" s="344">
        <v>950</v>
      </c>
      <c r="B1898" s="345">
        <v>43627</v>
      </c>
      <c r="C1898" s="346" t="s">
        <v>1583</v>
      </c>
      <c r="D1898" s="347" t="s">
        <v>1890</v>
      </c>
      <c r="E1898" s="704">
        <v>3950</v>
      </c>
      <c r="F1898" s="612"/>
      <c r="G1898" s="612"/>
      <c r="H1898" s="348">
        <v>0</v>
      </c>
      <c r="I1898" s="348">
        <v>3950</v>
      </c>
      <c r="J1898" s="704">
        <v>3950</v>
      </c>
      <c r="K1898" s="612"/>
      <c r="L1898" s="348">
        <v>0</v>
      </c>
      <c r="M1898" s="349">
        <v>0</v>
      </c>
    </row>
    <row r="1899" spans="1:13" x14ac:dyDescent="0.2">
      <c r="A1899" s="700" t="s">
        <v>2651</v>
      </c>
      <c r="B1899" s="612"/>
      <c r="C1899" s="612"/>
      <c r="D1899" s="612"/>
      <c r="E1899" s="612"/>
      <c r="F1899" s="612"/>
      <c r="G1899" s="612"/>
      <c r="H1899" s="612"/>
      <c r="I1899" s="612"/>
      <c r="J1899" s="612"/>
      <c r="K1899" s="612"/>
      <c r="L1899" s="612"/>
      <c r="M1899" s="667"/>
    </row>
    <row r="1900" spans="1:13" x14ac:dyDescent="0.2">
      <c r="A1900" s="350">
        <v>951</v>
      </c>
      <c r="B1900" s="351">
        <v>43630</v>
      </c>
      <c r="C1900" s="352" t="s">
        <v>1595</v>
      </c>
      <c r="D1900" s="353" t="s">
        <v>2011</v>
      </c>
      <c r="E1900" s="702">
        <v>12600</v>
      </c>
      <c r="F1900" s="612"/>
      <c r="G1900" s="612"/>
      <c r="H1900" s="354">
        <v>0</v>
      </c>
      <c r="I1900" s="354">
        <v>10800</v>
      </c>
      <c r="J1900" s="702">
        <v>10800</v>
      </c>
      <c r="K1900" s="612"/>
      <c r="L1900" s="354">
        <v>0</v>
      </c>
      <c r="M1900" s="355">
        <v>1800</v>
      </c>
    </row>
    <row r="1901" spans="1:13" x14ac:dyDescent="0.2">
      <c r="A1901" s="703" t="s">
        <v>2652</v>
      </c>
      <c r="B1901" s="612"/>
      <c r="C1901" s="612"/>
      <c r="D1901" s="612"/>
      <c r="E1901" s="612"/>
      <c r="F1901" s="612"/>
      <c r="G1901" s="612"/>
      <c r="H1901" s="612"/>
      <c r="I1901" s="612"/>
      <c r="J1901" s="612"/>
      <c r="K1901" s="612"/>
      <c r="L1901" s="612"/>
      <c r="M1901" s="667"/>
    </row>
    <row r="1902" spans="1:13" x14ac:dyDescent="0.2">
      <c r="A1902" s="344">
        <v>952</v>
      </c>
      <c r="B1902" s="345">
        <v>43634</v>
      </c>
      <c r="C1902" s="346" t="s">
        <v>1574</v>
      </c>
      <c r="D1902" s="347" t="s">
        <v>2653</v>
      </c>
      <c r="E1902" s="704">
        <v>1310.57</v>
      </c>
      <c r="F1902" s="612"/>
      <c r="G1902" s="612"/>
      <c r="H1902" s="348">
        <v>0</v>
      </c>
      <c r="I1902" s="348">
        <v>1310.57</v>
      </c>
      <c r="J1902" s="704">
        <v>1310.57</v>
      </c>
      <c r="K1902" s="612"/>
      <c r="L1902" s="348">
        <v>0</v>
      </c>
      <c r="M1902" s="349">
        <v>0</v>
      </c>
    </row>
    <row r="1903" spans="1:13" x14ac:dyDescent="0.2">
      <c r="A1903" s="700" t="s">
        <v>2654</v>
      </c>
      <c r="B1903" s="612"/>
      <c r="C1903" s="612"/>
      <c r="D1903" s="612"/>
      <c r="E1903" s="612"/>
      <c r="F1903" s="612"/>
      <c r="G1903" s="612"/>
      <c r="H1903" s="612"/>
      <c r="I1903" s="612"/>
      <c r="J1903" s="612"/>
      <c r="K1903" s="612"/>
      <c r="L1903" s="612"/>
      <c r="M1903" s="667"/>
    </row>
    <row r="1904" spans="1:13" x14ac:dyDescent="0.2">
      <c r="A1904" s="350">
        <v>953</v>
      </c>
      <c r="B1904" s="351">
        <v>43635</v>
      </c>
      <c r="C1904" s="352" t="s">
        <v>1595</v>
      </c>
      <c r="D1904" s="353" t="s">
        <v>2071</v>
      </c>
      <c r="E1904" s="702">
        <v>1113.02</v>
      </c>
      <c r="F1904" s="612"/>
      <c r="G1904" s="612"/>
      <c r="H1904" s="354">
        <v>556.51</v>
      </c>
      <c r="I1904" s="354">
        <v>1113.02</v>
      </c>
      <c r="J1904" s="702">
        <v>1113.02</v>
      </c>
      <c r="K1904" s="612"/>
      <c r="L1904" s="354">
        <v>0</v>
      </c>
      <c r="M1904" s="355">
        <v>0</v>
      </c>
    </row>
    <row r="1905" spans="1:13" x14ac:dyDescent="0.2">
      <c r="A1905" s="703" t="s">
        <v>2655</v>
      </c>
      <c r="B1905" s="612"/>
      <c r="C1905" s="612"/>
      <c r="D1905" s="612"/>
      <c r="E1905" s="612"/>
      <c r="F1905" s="612"/>
      <c r="G1905" s="612"/>
      <c r="H1905" s="612"/>
      <c r="I1905" s="612"/>
      <c r="J1905" s="612"/>
      <c r="K1905" s="612"/>
      <c r="L1905" s="612"/>
      <c r="M1905" s="667"/>
    </row>
    <row r="1906" spans="1:13" x14ac:dyDescent="0.2">
      <c r="A1906" s="344">
        <v>954</v>
      </c>
      <c r="B1906" s="345">
        <v>43635</v>
      </c>
      <c r="C1906" s="346" t="s">
        <v>1846</v>
      </c>
      <c r="D1906" s="347" t="s">
        <v>1584</v>
      </c>
      <c r="E1906" s="704">
        <v>544683.67000000004</v>
      </c>
      <c r="F1906" s="612"/>
      <c r="G1906" s="612"/>
      <c r="H1906" s="348">
        <v>205306.33</v>
      </c>
      <c r="I1906" s="348">
        <v>544537.21</v>
      </c>
      <c r="J1906" s="704">
        <v>544537.21</v>
      </c>
      <c r="K1906" s="612"/>
      <c r="L1906" s="348">
        <v>0</v>
      </c>
      <c r="M1906" s="349">
        <v>146.46</v>
      </c>
    </row>
    <row r="1907" spans="1:13" x14ac:dyDescent="0.2">
      <c r="A1907" s="700" t="s">
        <v>2656</v>
      </c>
      <c r="B1907" s="612"/>
      <c r="C1907" s="612"/>
      <c r="D1907" s="612"/>
      <c r="E1907" s="612"/>
      <c r="F1907" s="612"/>
      <c r="G1907" s="612"/>
      <c r="H1907" s="612"/>
      <c r="I1907" s="612"/>
      <c r="J1907" s="612"/>
      <c r="K1907" s="612"/>
      <c r="L1907" s="612"/>
      <c r="M1907" s="667"/>
    </row>
    <row r="1908" spans="1:13" x14ac:dyDescent="0.2">
      <c r="A1908" s="350">
        <v>955</v>
      </c>
      <c r="B1908" s="351">
        <v>43640</v>
      </c>
      <c r="C1908" s="352" t="s">
        <v>1574</v>
      </c>
      <c r="D1908" s="353" t="s">
        <v>2657</v>
      </c>
      <c r="E1908" s="702">
        <v>3066.16</v>
      </c>
      <c r="F1908" s="612"/>
      <c r="G1908" s="612"/>
      <c r="H1908" s="354">
        <v>0</v>
      </c>
      <c r="I1908" s="354">
        <v>3066.16</v>
      </c>
      <c r="J1908" s="702">
        <v>3066.16</v>
      </c>
      <c r="K1908" s="612"/>
      <c r="L1908" s="354">
        <v>0</v>
      </c>
      <c r="M1908" s="355">
        <v>0</v>
      </c>
    </row>
    <row r="1909" spans="1:13" x14ac:dyDescent="0.2">
      <c r="A1909" s="703" t="s">
        <v>2658</v>
      </c>
      <c r="B1909" s="612"/>
      <c r="C1909" s="612"/>
      <c r="D1909" s="612"/>
      <c r="E1909" s="612"/>
      <c r="F1909" s="612"/>
      <c r="G1909" s="612"/>
      <c r="H1909" s="612"/>
      <c r="I1909" s="612"/>
      <c r="J1909" s="612"/>
      <c r="K1909" s="612"/>
      <c r="L1909" s="612"/>
      <c r="M1909" s="667"/>
    </row>
    <row r="1910" spans="1:13" x14ac:dyDescent="0.2">
      <c r="A1910" s="344">
        <v>956</v>
      </c>
      <c r="B1910" s="345">
        <v>43641</v>
      </c>
      <c r="C1910" s="346" t="s">
        <v>1586</v>
      </c>
      <c r="D1910" s="347" t="s">
        <v>1886</v>
      </c>
      <c r="E1910" s="704">
        <v>1698</v>
      </c>
      <c r="F1910" s="612"/>
      <c r="G1910" s="612"/>
      <c r="H1910" s="348">
        <v>0</v>
      </c>
      <c r="I1910" s="348">
        <v>1698</v>
      </c>
      <c r="J1910" s="704">
        <v>1698</v>
      </c>
      <c r="K1910" s="612"/>
      <c r="L1910" s="348">
        <v>0</v>
      </c>
      <c r="M1910" s="349">
        <v>0</v>
      </c>
    </row>
    <row r="1911" spans="1:13" x14ac:dyDescent="0.2">
      <c r="A1911" s="700" t="s">
        <v>2659</v>
      </c>
      <c r="B1911" s="612"/>
      <c r="C1911" s="612"/>
      <c r="D1911" s="612"/>
      <c r="E1911" s="612"/>
      <c r="F1911" s="612"/>
      <c r="G1911" s="612"/>
      <c r="H1911" s="612"/>
      <c r="I1911" s="612"/>
      <c r="J1911" s="612"/>
      <c r="K1911" s="612"/>
      <c r="L1911" s="612"/>
      <c r="M1911" s="667"/>
    </row>
    <row r="1912" spans="1:13" x14ac:dyDescent="0.2">
      <c r="A1912" s="350">
        <v>957</v>
      </c>
      <c r="B1912" s="351">
        <v>43642</v>
      </c>
      <c r="C1912" s="352" t="s">
        <v>2660</v>
      </c>
      <c r="D1912" s="353" t="s">
        <v>1780</v>
      </c>
      <c r="E1912" s="702">
        <v>9485.6299999999992</v>
      </c>
      <c r="F1912" s="612"/>
      <c r="G1912" s="612"/>
      <c r="H1912" s="354">
        <v>0.04</v>
      </c>
      <c r="I1912" s="354">
        <v>9485.6299999999992</v>
      </c>
      <c r="J1912" s="702">
        <v>9485.6299999999992</v>
      </c>
      <c r="K1912" s="612"/>
      <c r="L1912" s="354">
        <v>0</v>
      </c>
      <c r="M1912" s="355">
        <v>0</v>
      </c>
    </row>
    <row r="1913" spans="1:13" x14ac:dyDescent="0.2">
      <c r="A1913" s="703" t="s">
        <v>2661</v>
      </c>
      <c r="B1913" s="612"/>
      <c r="C1913" s="612"/>
      <c r="D1913" s="612"/>
      <c r="E1913" s="612"/>
      <c r="F1913" s="612"/>
      <c r="G1913" s="612"/>
      <c r="H1913" s="612"/>
      <c r="I1913" s="612"/>
      <c r="J1913" s="612"/>
      <c r="K1913" s="612"/>
      <c r="L1913" s="612"/>
      <c r="M1913" s="667"/>
    </row>
    <row r="1914" spans="1:13" x14ac:dyDescent="0.2">
      <c r="A1914" s="344">
        <v>958</v>
      </c>
      <c r="B1914" s="345">
        <v>43642</v>
      </c>
      <c r="C1914" s="346" t="s">
        <v>1731</v>
      </c>
      <c r="D1914" s="347" t="s">
        <v>2662</v>
      </c>
      <c r="E1914" s="704">
        <v>3312.44</v>
      </c>
      <c r="F1914" s="612"/>
      <c r="G1914" s="612"/>
      <c r="H1914" s="348">
        <v>2214.09</v>
      </c>
      <c r="I1914" s="348">
        <v>3312.44</v>
      </c>
      <c r="J1914" s="704">
        <v>3312.44</v>
      </c>
      <c r="K1914" s="612"/>
      <c r="L1914" s="348">
        <v>0</v>
      </c>
      <c r="M1914" s="349">
        <v>0</v>
      </c>
    </row>
    <row r="1915" spans="1:13" x14ac:dyDescent="0.2">
      <c r="A1915" s="700" t="s">
        <v>2663</v>
      </c>
      <c r="B1915" s="612"/>
      <c r="C1915" s="612"/>
      <c r="D1915" s="612"/>
      <c r="E1915" s="612"/>
      <c r="F1915" s="612"/>
      <c r="G1915" s="612"/>
      <c r="H1915" s="612"/>
      <c r="I1915" s="612"/>
      <c r="J1915" s="612"/>
      <c r="K1915" s="612"/>
      <c r="L1915" s="612"/>
      <c r="M1915" s="667"/>
    </row>
    <row r="1916" spans="1:13" x14ac:dyDescent="0.2">
      <c r="A1916" s="350">
        <v>959</v>
      </c>
      <c r="B1916" s="351">
        <v>43643</v>
      </c>
      <c r="C1916" s="352" t="s">
        <v>1595</v>
      </c>
      <c r="D1916" s="353" t="s">
        <v>2079</v>
      </c>
      <c r="E1916" s="702">
        <v>5600</v>
      </c>
      <c r="F1916" s="612"/>
      <c r="G1916" s="612"/>
      <c r="H1916" s="354">
        <v>0</v>
      </c>
      <c r="I1916" s="354">
        <v>4800</v>
      </c>
      <c r="J1916" s="702">
        <v>4800</v>
      </c>
      <c r="K1916" s="612"/>
      <c r="L1916" s="354">
        <v>0</v>
      </c>
      <c r="M1916" s="355">
        <v>800</v>
      </c>
    </row>
    <row r="1917" spans="1:13" x14ac:dyDescent="0.2">
      <c r="A1917" s="703" t="s">
        <v>2664</v>
      </c>
      <c r="B1917" s="612"/>
      <c r="C1917" s="612"/>
      <c r="D1917" s="612"/>
      <c r="E1917" s="612"/>
      <c r="F1917" s="612"/>
      <c r="G1917" s="612"/>
      <c r="H1917" s="612"/>
      <c r="I1917" s="612"/>
      <c r="J1917" s="612"/>
      <c r="K1917" s="612"/>
      <c r="L1917" s="612"/>
      <c r="M1917" s="667"/>
    </row>
    <row r="1918" spans="1:13" x14ac:dyDescent="0.2">
      <c r="A1918" s="344">
        <v>960</v>
      </c>
      <c r="B1918" s="345">
        <v>43647</v>
      </c>
      <c r="C1918" s="346" t="s">
        <v>1495</v>
      </c>
      <c r="D1918" s="347" t="s">
        <v>2665</v>
      </c>
      <c r="E1918" s="704">
        <v>2530</v>
      </c>
      <c r="F1918" s="612"/>
      <c r="G1918" s="612"/>
      <c r="H1918" s="348">
        <v>0</v>
      </c>
      <c r="I1918" s="348">
        <v>2530</v>
      </c>
      <c r="J1918" s="704">
        <v>2530</v>
      </c>
      <c r="K1918" s="612"/>
      <c r="L1918" s="348">
        <v>0</v>
      </c>
      <c r="M1918" s="349">
        <v>0</v>
      </c>
    </row>
    <row r="1919" spans="1:13" x14ac:dyDescent="0.2">
      <c r="A1919" s="700" t="s">
        <v>2666</v>
      </c>
      <c r="B1919" s="612"/>
      <c r="C1919" s="612"/>
      <c r="D1919" s="612"/>
      <c r="E1919" s="612"/>
      <c r="F1919" s="612"/>
      <c r="G1919" s="612"/>
      <c r="H1919" s="612"/>
      <c r="I1919" s="612"/>
      <c r="J1919" s="612"/>
      <c r="K1919" s="612"/>
      <c r="L1919" s="612"/>
      <c r="M1919" s="667"/>
    </row>
    <row r="1920" spans="1:13" x14ac:dyDescent="0.2">
      <c r="A1920" s="350">
        <v>961</v>
      </c>
      <c r="B1920" s="351">
        <v>43647</v>
      </c>
      <c r="C1920" s="352" t="s">
        <v>1586</v>
      </c>
      <c r="D1920" s="353" t="s">
        <v>1775</v>
      </c>
      <c r="E1920" s="702">
        <v>7840</v>
      </c>
      <c r="F1920" s="612"/>
      <c r="G1920" s="612"/>
      <c r="H1920" s="354">
        <v>0</v>
      </c>
      <c r="I1920" s="354">
        <v>7840</v>
      </c>
      <c r="J1920" s="702">
        <v>7840</v>
      </c>
      <c r="K1920" s="612"/>
      <c r="L1920" s="354">
        <v>0</v>
      </c>
      <c r="M1920" s="355">
        <v>0</v>
      </c>
    </row>
    <row r="1921" spans="1:13" x14ac:dyDescent="0.2">
      <c r="A1921" s="703" t="s">
        <v>2667</v>
      </c>
      <c r="B1921" s="612"/>
      <c r="C1921" s="612"/>
      <c r="D1921" s="612"/>
      <c r="E1921" s="612"/>
      <c r="F1921" s="612"/>
      <c r="G1921" s="612"/>
      <c r="H1921" s="612"/>
      <c r="I1921" s="612"/>
      <c r="J1921" s="612"/>
      <c r="K1921" s="612"/>
      <c r="L1921" s="612"/>
      <c r="M1921" s="667"/>
    </row>
    <row r="1922" spans="1:13" x14ac:dyDescent="0.2">
      <c r="A1922" s="344">
        <v>962</v>
      </c>
      <c r="B1922" s="345">
        <v>43647</v>
      </c>
      <c r="C1922" s="346" t="s">
        <v>1955</v>
      </c>
      <c r="D1922" s="347" t="s">
        <v>1956</v>
      </c>
      <c r="E1922" s="704">
        <v>12120</v>
      </c>
      <c r="F1922" s="612"/>
      <c r="G1922" s="612"/>
      <c r="H1922" s="348">
        <v>0</v>
      </c>
      <c r="I1922" s="348">
        <v>12120</v>
      </c>
      <c r="J1922" s="704">
        <v>12120</v>
      </c>
      <c r="K1922" s="612"/>
      <c r="L1922" s="348">
        <v>0</v>
      </c>
      <c r="M1922" s="349">
        <v>0</v>
      </c>
    </row>
    <row r="1923" spans="1:13" x14ac:dyDescent="0.2">
      <c r="A1923" s="700" t="s">
        <v>2668</v>
      </c>
      <c r="B1923" s="612"/>
      <c r="C1923" s="612"/>
      <c r="D1923" s="612"/>
      <c r="E1923" s="612"/>
      <c r="F1923" s="612"/>
      <c r="G1923" s="612"/>
      <c r="H1923" s="612"/>
      <c r="I1923" s="612"/>
      <c r="J1923" s="612"/>
      <c r="K1923" s="612"/>
      <c r="L1923" s="612"/>
      <c r="M1923" s="667"/>
    </row>
    <row r="1924" spans="1:13" x14ac:dyDescent="0.2">
      <c r="A1924" s="350">
        <v>963</v>
      </c>
      <c r="B1924" s="351">
        <v>43647</v>
      </c>
      <c r="C1924" s="352" t="s">
        <v>1779</v>
      </c>
      <c r="D1924" s="353" t="s">
        <v>1780</v>
      </c>
      <c r="E1924" s="702">
        <v>134859.68</v>
      </c>
      <c r="F1924" s="612"/>
      <c r="G1924" s="612"/>
      <c r="H1924" s="354">
        <v>1654.72</v>
      </c>
      <c r="I1924" s="354">
        <v>114175.67999999999</v>
      </c>
      <c r="J1924" s="702">
        <v>114175.67999999999</v>
      </c>
      <c r="K1924" s="612"/>
      <c r="L1924" s="354">
        <v>0</v>
      </c>
      <c r="M1924" s="355">
        <v>20684</v>
      </c>
    </row>
    <row r="1925" spans="1:13" x14ac:dyDescent="0.2">
      <c r="A1925" s="703" t="s">
        <v>2669</v>
      </c>
      <c r="B1925" s="612"/>
      <c r="C1925" s="612"/>
      <c r="D1925" s="612"/>
      <c r="E1925" s="612"/>
      <c r="F1925" s="612"/>
      <c r="G1925" s="612"/>
      <c r="H1925" s="612"/>
      <c r="I1925" s="612"/>
      <c r="J1925" s="612"/>
      <c r="K1925" s="612"/>
      <c r="L1925" s="612"/>
      <c r="M1925" s="667"/>
    </row>
    <row r="1926" spans="1:13" x14ac:dyDescent="0.2">
      <c r="A1926" s="344">
        <v>964</v>
      </c>
      <c r="B1926" s="345">
        <v>43647</v>
      </c>
      <c r="C1926" s="346" t="s">
        <v>1779</v>
      </c>
      <c r="D1926" s="347" t="s">
        <v>1780</v>
      </c>
      <c r="E1926" s="704">
        <v>77400</v>
      </c>
      <c r="F1926" s="612"/>
      <c r="G1926" s="612"/>
      <c r="H1926" s="348">
        <v>0</v>
      </c>
      <c r="I1926" s="348">
        <v>64500</v>
      </c>
      <c r="J1926" s="704">
        <v>64500</v>
      </c>
      <c r="K1926" s="612"/>
      <c r="L1926" s="348">
        <v>0</v>
      </c>
      <c r="M1926" s="349">
        <v>12900</v>
      </c>
    </row>
    <row r="1927" spans="1:13" x14ac:dyDescent="0.2">
      <c r="A1927" s="700" t="s">
        <v>2670</v>
      </c>
      <c r="B1927" s="612"/>
      <c r="C1927" s="612"/>
      <c r="D1927" s="612"/>
      <c r="E1927" s="612"/>
      <c r="F1927" s="612"/>
      <c r="G1927" s="612"/>
      <c r="H1927" s="612"/>
      <c r="I1927" s="612"/>
      <c r="J1927" s="612"/>
      <c r="K1927" s="612"/>
      <c r="L1927" s="612"/>
      <c r="M1927" s="667"/>
    </row>
    <row r="1928" spans="1:13" x14ac:dyDescent="0.2">
      <c r="A1928" s="350">
        <v>965</v>
      </c>
      <c r="B1928" s="351">
        <v>43647</v>
      </c>
      <c r="C1928" s="352" t="s">
        <v>1586</v>
      </c>
      <c r="D1928" s="353" t="s">
        <v>1550</v>
      </c>
      <c r="E1928" s="702">
        <v>10436</v>
      </c>
      <c r="F1928" s="612"/>
      <c r="G1928" s="612"/>
      <c r="H1928" s="354">
        <v>20638</v>
      </c>
      <c r="I1928" s="354">
        <v>10436</v>
      </c>
      <c r="J1928" s="702">
        <v>10436</v>
      </c>
      <c r="K1928" s="612"/>
      <c r="L1928" s="354">
        <v>0</v>
      </c>
      <c r="M1928" s="355">
        <v>0</v>
      </c>
    </row>
    <row r="1929" spans="1:13" x14ac:dyDescent="0.2">
      <c r="A1929" s="703" t="s">
        <v>2671</v>
      </c>
      <c r="B1929" s="612"/>
      <c r="C1929" s="612"/>
      <c r="D1929" s="612"/>
      <c r="E1929" s="612"/>
      <c r="F1929" s="612"/>
      <c r="G1929" s="612"/>
      <c r="H1929" s="612"/>
      <c r="I1929" s="612"/>
      <c r="J1929" s="612"/>
      <c r="K1929" s="612"/>
      <c r="L1929" s="612"/>
      <c r="M1929" s="667"/>
    </row>
    <row r="1930" spans="1:13" x14ac:dyDescent="0.2">
      <c r="A1930" s="344">
        <v>966</v>
      </c>
      <c r="B1930" s="345">
        <v>43647</v>
      </c>
      <c r="C1930" s="346" t="s">
        <v>1574</v>
      </c>
      <c r="D1930" s="347" t="s">
        <v>1712</v>
      </c>
      <c r="E1930" s="704">
        <v>13955.7</v>
      </c>
      <c r="F1930" s="612"/>
      <c r="G1930" s="612"/>
      <c r="H1930" s="348">
        <v>0</v>
      </c>
      <c r="I1930" s="348">
        <v>13955.7</v>
      </c>
      <c r="J1930" s="704">
        <v>13955.7</v>
      </c>
      <c r="K1930" s="612"/>
      <c r="L1930" s="348">
        <v>0</v>
      </c>
      <c r="M1930" s="349">
        <v>0</v>
      </c>
    </row>
    <row r="1931" spans="1:13" x14ac:dyDescent="0.2">
      <c r="A1931" s="700" t="s">
        <v>2672</v>
      </c>
      <c r="B1931" s="612"/>
      <c r="C1931" s="612"/>
      <c r="D1931" s="612"/>
      <c r="E1931" s="612"/>
      <c r="F1931" s="612"/>
      <c r="G1931" s="612"/>
      <c r="H1931" s="612"/>
      <c r="I1931" s="612"/>
      <c r="J1931" s="612"/>
      <c r="K1931" s="612"/>
      <c r="L1931" s="612"/>
      <c r="M1931" s="667"/>
    </row>
    <row r="1932" spans="1:13" x14ac:dyDescent="0.2">
      <c r="A1932" s="350">
        <v>967</v>
      </c>
      <c r="B1932" s="351">
        <v>43647</v>
      </c>
      <c r="C1932" s="352" t="s">
        <v>1574</v>
      </c>
      <c r="D1932" s="353" t="s">
        <v>1710</v>
      </c>
      <c r="E1932" s="702">
        <v>72</v>
      </c>
      <c r="F1932" s="612"/>
      <c r="G1932" s="612"/>
      <c r="H1932" s="354">
        <v>0</v>
      </c>
      <c r="I1932" s="354">
        <v>72</v>
      </c>
      <c r="J1932" s="702">
        <v>72</v>
      </c>
      <c r="K1932" s="612"/>
      <c r="L1932" s="354">
        <v>0</v>
      </c>
      <c r="M1932" s="355">
        <v>0</v>
      </c>
    </row>
    <row r="1933" spans="1:13" x14ac:dyDescent="0.2">
      <c r="A1933" s="703" t="s">
        <v>2673</v>
      </c>
      <c r="B1933" s="612"/>
      <c r="C1933" s="612"/>
      <c r="D1933" s="612"/>
      <c r="E1933" s="612"/>
      <c r="F1933" s="612"/>
      <c r="G1933" s="612"/>
      <c r="H1933" s="612"/>
      <c r="I1933" s="612"/>
      <c r="J1933" s="612"/>
      <c r="K1933" s="612"/>
      <c r="L1933" s="612"/>
      <c r="M1933" s="667"/>
    </row>
    <row r="1934" spans="1:13" x14ac:dyDescent="0.2">
      <c r="A1934" s="344">
        <v>968</v>
      </c>
      <c r="B1934" s="345">
        <v>43647</v>
      </c>
      <c r="C1934" s="346" t="s">
        <v>1574</v>
      </c>
      <c r="D1934" s="347" t="s">
        <v>1710</v>
      </c>
      <c r="E1934" s="704">
        <v>1632</v>
      </c>
      <c r="F1934" s="612"/>
      <c r="G1934" s="612"/>
      <c r="H1934" s="348">
        <v>0</v>
      </c>
      <c r="I1934" s="348">
        <v>1632</v>
      </c>
      <c r="J1934" s="704">
        <v>1632</v>
      </c>
      <c r="K1934" s="612"/>
      <c r="L1934" s="348">
        <v>0</v>
      </c>
      <c r="M1934" s="349">
        <v>0</v>
      </c>
    </row>
    <row r="1935" spans="1:13" x14ac:dyDescent="0.2">
      <c r="A1935" s="700" t="s">
        <v>2674</v>
      </c>
      <c r="B1935" s="612"/>
      <c r="C1935" s="612"/>
      <c r="D1935" s="612"/>
      <c r="E1935" s="612"/>
      <c r="F1935" s="612"/>
      <c r="G1935" s="612"/>
      <c r="H1935" s="612"/>
      <c r="I1935" s="612"/>
      <c r="J1935" s="612"/>
      <c r="K1935" s="612"/>
      <c r="L1935" s="612"/>
      <c r="M1935" s="667"/>
    </row>
    <row r="1936" spans="1:13" x14ac:dyDescent="0.2">
      <c r="A1936" s="350">
        <v>969</v>
      </c>
      <c r="B1936" s="351">
        <v>43647</v>
      </c>
      <c r="C1936" s="352" t="s">
        <v>1574</v>
      </c>
      <c r="D1936" s="353" t="s">
        <v>1947</v>
      </c>
      <c r="E1936" s="702">
        <v>1920</v>
      </c>
      <c r="F1936" s="612"/>
      <c r="G1936" s="612"/>
      <c r="H1936" s="354">
        <v>0</v>
      </c>
      <c r="I1936" s="354">
        <v>1920</v>
      </c>
      <c r="J1936" s="702">
        <v>1920</v>
      </c>
      <c r="K1936" s="612"/>
      <c r="L1936" s="354">
        <v>0</v>
      </c>
      <c r="M1936" s="355">
        <v>0</v>
      </c>
    </row>
    <row r="1937" spans="1:13" x14ac:dyDescent="0.2">
      <c r="A1937" s="703" t="s">
        <v>2675</v>
      </c>
      <c r="B1937" s="612"/>
      <c r="C1937" s="612"/>
      <c r="D1937" s="612"/>
      <c r="E1937" s="612"/>
      <c r="F1937" s="612"/>
      <c r="G1937" s="612"/>
      <c r="H1937" s="612"/>
      <c r="I1937" s="612"/>
      <c r="J1937" s="612"/>
      <c r="K1937" s="612"/>
      <c r="L1937" s="612"/>
      <c r="M1937" s="667"/>
    </row>
    <row r="1938" spans="1:13" x14ac:dyDescent="0.2">
      <c r="A1938" s="344">
        <v>970</v>
      </c>
      <c r="B1938" s="345">
        <v>43647</v>
      </c>
      <c r="C1938" s="346" t="s">
        <v>1574</v>
      </c>
      <c r="D1938" s="347" t="s">
        <v>1945</v>
      </c>
      <c r="E1938" s="704">
        <v>4680</v>
      </c>
      <c r="F1938" s="612"/>
      <c r="G1938" s="612"/>
      <c r="H1938" s="348">
        <v>0</v>
      </c>
      <c r="I1938" s="348">
        <v>4680</v>
      </c>
      <c r="J1938" s="704">
        <v>4680</v>
      </c>
      <c r="K1938" s="612"/>
      <c r="L1938" s="348">
        <v>0</v>
      </c>
      <c r="M1938" s="349">
        <v>0</v>
      </c>
    </row>
    <row r="1939" spans="1:13" x14ac:dyDescent="0.2">
      <c r="A1939" s="700" t="s">
        <v>2676</v>
      </c>
      <c r="B1939" s="612"/>
      <c r="C1939" s="612"/>
      <c r="D1939" s="612"/>
      <c r="E1939" s="612"/>
      <c r="F1939" s="612"/>
      <c r="G1939" s="612"/>
      <c r="H1939" s="612"/>
      <c r="I1939" s="612"/>
      <c r="J1939" s="612"/>
      <c r="K1939" s="612"/>
      <c r="L1939" s="612"/>
      <c r="M1939" s="667"/>
    </row>
    <row r="1940" spans="1:13" x14ac:dyDescent="0.2">
      <c r="A1940" s="350">
        <v>971</v>
      </c>
      <c r="B1940" s="351">
        <v>43647</v>
      </c>
      <c r="C1940" s="352" t="s">
        <v>1574</v>
      </c>
      <c r="D1940" s="353" t="s">
        <v>1950</v>
      </c>
      <c r="E1940" s="702">
        <v>8035.6</v>
      </c>
      <c r="F1940" s="612"/>
      <c r="G1940" s="612"/>
      <c r="H1940" s="354">
        <v>0</v>
      </c>
      <c r="I1940" s="354">
        <v>8035.6</v>
      </c>
      <c r="J1940" s="702">
        <v>8035.6</v>
      </c>
      <c r="K1940" s="612"/>
      <c r="L1940" s="354">
        <v>0</v>
      </c>
      <c r="M1940" s="355">
        <v>0</v>
      </c>
    </row>
    <row r="1941" spans="1:13" x14ac:dyDescent="0.2">
      <c r="A1941" s="703" t="s">
        <v>2677</v>
      </c>
      <c r="B1941" s="612"/>
      <c r="C1941" s="612"/>
      <c r="D1941" s="612"/>
      <c r="E1941" s="612"/>
      <c r="F1941" s="612"/>
      <c r="G1941" s="612"/>
      <c r="H1941" s="612"/>
      <c r="I1941" s="612"/>
      <c r="J1941" s="612"/>
      <c r="K1941" s="612"/>
      <c r="L1941" s="612"/>
      <c r="M1941" s="667"/>
    </row>
    <row r="1942" spans="1:13" x14ac:dyDescent="0.2">
      <c r="A1942" s="344">
        <v>972</v>
      </c>
      <c r="B1942" s="345">
        <v>43647</v>
      </c>
      <c r="C1942" s="346" t="s">
        <v>1714</v>
      </c>
      <c r="D1942" s="347" t="s">
        <v>1719</v>
      </c>
      <c r="E1942" s="704">
        <v>1551.5</v>
      </c>
      <c r="F1942" s="612"/>
      <c r="G1942" s="612"/>
      <c r="H1942" s="348">
        <v>0</v>
      </c>
      <c r="I1942" s="348">
        <v>1551.5</v>
      </c>
      <c r="J1942" s="704">
        <v>1551.5</v>
      </c>
      <c r="K1942" s="612"/>
      <c r="L1942" s="348">
        <v>0</v>
      </c>
      <c r="M1942" s="349">
        <v>0</v>
      </c>
    </row>
    <row r="1943" spans="1:13" x14ac:dyDescent="0.2">
      <c r="A1943" s="700" t="s">
        <v>2678</v>
      </c>
      <c r="B1943" s="612"/>
      <c r="C1943" s="612"/>
      <c r="D1943" s="612"/>
      <c r="E1943" s="612"/>
      <c r="F1943" s="612"/>
      <c r="G1943" s="612"/>
      <c r="H1943" s="612"/>
      <c r="I1943" s="612"/>
      <c r="J1943" s="612"/>
      <c r="K1943" s="612"/>
      <c r="L1943" s="612"/>
      <c r="M1943" s="667"/>
    </row>
    <row r="1944" spans="1:13" x14ac:dyDescent="0.2">
      <c r="A1944" s="350">
        <v>973</v>
      </c>
      <c r="B1944" s="351">
        <v>43647</v>
      </c>
      <c r="C1944" s="352" t="s">
        <v>1714</v>
      </c>
      <c r="D1944" s="353" t="s">
        <v>1719</v>
      </c>
      <c r="E1944" s="702">
        <v>681.5</v>
      </c>
      <c r="F1944" s="612"/>
      <c r="G1944" s="612"/>
      <c r="H1944" s="354">
        <v>0</v>
      </c>
      <c r="I1944" s="354">
        <v>681.5</v>
      </c>
      <c r="J1944" s="702">
        <v>681.5</v>
      </c>
      <c r="K1944" s="612"/>
      <c r="L1944" s="354">
        <v>0</v>
      </c>
      <c r="M1944" s="355">
        <v>0</v>
      </c>
    </row>
    <row r="1945" spans="1:13" x14ac:dyDescent="0.2">
      <c r="A1945" s="703" t="s">
        <v>2679</v>
      </c>
      <c r="B1945" s="612"/>
      <c r="C1945" s="612"/>
      <c r="D1945" s="612"/>
      <c r="E1945" s="612"/>
      <c r="F1945" s="612"/>
      <c r="G1945" s="612"/>
      <c r="H1945" s="612"/>
      <c r="I1945" s="612"/>
      <c r="J1945" s="612"/>
      <c r="K1945" s="612"/>
      <c r="L1945" s="612"/>
      <c r="M1945" s="667"/>
    </row>
    <row r="1946" spans="1:13" x14ac:dyDescent="0.2">
      <c r="A1946" s="344">
        <v>974</v>
      </c>
      <c r="B1946" s="345">
        <v>43647</v>
      </c>
      <c r="C1946" s="346" t="s">
        <v>1714</v>
      </c>
      <c r="D1946" s="347" t="s">
        <v>1719</v>
      </c>
      <c r="E1946" s="704">
        <v>174</v>
      </c>
      <c r="F1946" s="612"/>
      <c r="G1946" s="612"/>
      <c r="H1946" s="348">
        <v>0</v>
      </c>
      <c r="I1946" s="348">
        <v>174</v>
      </c>
      <c r="J1946" s="704">
        <v>174</v>
      </c>
      <c r="K1946" s="612"/>
      <c r="L1946" s="348">
        <v>0</v>
      </c>
      <c r="M1946" s="349">
        <v>0</v>
      </c>
    </row>
    <row r="1947" spans="1:13" x14ac:dyDescent="0.2">
      <c r="A1947" s="700" t="s">
        <v>2680</v>
      </c>
      <c r="B1947" s="612"/>
      <c r="C1947" s="612"/>
      <c r="D1947" s="612"/>
      <c r="E1947" s="612"/>
      <c r="F1947" s="612"/>
      <c r="G1947" s="612"/>
      <c r="H1947" s="612"/>
      <c r="I1947" s="612"/>
      <c r="J1947" s="612"/>
      <c r="K1947" s="612"/>
      <c r="L1947" s="612"/>
      <c r="M1947" s="667"/>
    </row>
    <row r="1948" spans="1:13" x14ac:dyDescent="0.2">
      <c r="A1948" s="350">
        <v>975</v>
      </c>
      <c r="B1948" s="351">
        <v>43647</v>
      </c>
      <c r="C1948" s="352" t="s">
        <v>1714</v>
      </c>
      <c r="D1948" s="353" t="s">
        <v>1719</v>
      </c>
      <c r="E1948" s="702">
        <v>3103</v>
      </c>
      <c r="F1948" s="612"/>
      <c r="G1948" s="612"/>
      <c r="H1948" s="354">
        <v>0</v>
      </c>
      <c r="I1948" s="354">
        <v>3103</v>
      </c>
      <c r="J1948" s="702">
        <v>3103</v>
      </c>
      <c r="K1948" s="612"/>
      <c r="L1948" s="354">
        <v>0</v>
      </c>
      <c r="M1948" s="355">
        <v>0</v>
      </c>
    </row>
    <row r="1949" spans="1:13" x14ac:dyDescent="0.2">
      <c r="A1949" s="703" t="s">
        <v>2681</v>
      </c>
      <c r="B1949" s="612"/>
      <c r="C1949" s="612"/>
      <c r="D1949" s="612"/>
      <c r="E1949" s="612"/>
      <c r="F1949" s="612"/>
      <c r="G1949" s="612"/>
      <c r="H1949" s="612"/>
      <c r="I1949" s="612"/>
      <c r="J1949" s="612"/>
      <c r="K1949" s="612"/>
      <c r="L1949" s="612"/>
      <c r="M1949" s="667"/>
    </row>
    <row r="1950" spans="1:13" x14ac:dyDescent="0.2">
      <c r="A1950" s="344">
        <v>976</v>
      </c>
      <c r="B1950" s="345">
        <v>43647</v>
      </c>
      <c r="C1950" s="346" t="s">
        <v>1714</v>
      </c>
      <c r="D1950" s="347" t="s">
        <v>1782</v>
      </c>
      <c r="E1950" s="704">
        <v>485.45</v>
      </c>
      <c r="F1950" s="612"/>
      <c r="G1950" s="612"/>
      <c r="H1950" s="348">
        <v>0</v>
      </c>
      <c r="I1950" s="348">
        <v>485.45</v>
      </c>
      <c r="J1950" s="704">
        <v>485.45</v>
      </c>
      <c r="K1950" s="612"/>
      <c r="L1950" s="348">
        <v>0</v>
      </c>
      <c r="M1950" s="349">
        <v>0</v>
      </c>
    </row>
    <row r="1951" spans="1:13" x14ac:dyDescent="0.2">
      <c r="A1951" s="700" t="s">
        <v>2682</v>
      </c>
      <c r="B1951" s="612"/>
      <c r="C1951" s="612"/>
      <c r="D1951" s="612"/>
      <c r="E1951" s="612"/>
      <c r="F1951" s="612"/>
      <c r="G1951" s="612"/>
      <c r="H1951" s="612"/>
      <c r="I1951" s="612"/>
      <c r="J1951" s="612"/>
      <c r="K1951" s="612"/>
      <c r="L1951" s="612"/>
      <c r="M1951" s="667"/>
    </row>
    <row r="1952" spans="1:13" x14ac:dyDescent="0.2">
      <c r="A1952" s="350">
        <v>977</v>
      </c>
      <c r="B1952" s="351">
        <v>43647</v>
      </c>
      <c r="C1952" s="352" t="s">
        <v>1714</v>
      </c>
      <c r="D1952" s="353" t="s">
        <v>1782</v>
      </c>
      <c r="E1952" s="702">
        <v>241.15</v>
      </c>
      <c r="F1952" s="612"/>
      <c r="G1952" s="612"/>
      <c r="H1952" s="354">
        <v>0</v>
      </c>
      <c r="I1952" s="354">
        <v>241.15</v>
      </c>
      <c r="J1952" s="702">
        <v>241.15</v>
      </c>
      <c r="K1952" s="612"/>
      <c r="L1952" s="354">
        <v>0</v>
      </c>
      <c r="M1952" s="355">
        <v>0</v>
      </c>
    </row>
    <row r="1953" spans="1:13" x14ac:dyDescent="0.2">
      <c r="A1953" s="703" t="s">
        <v>2683</v>
      </c>
      <c r="B1953" s="612"/>
      <c r="C1953" s="612"/>
      <c r="D1953" s="612"/>
      <c r="E1953" s="612"/>
      <c r="F1953" s="612"/>
      <c r="G1953" s="612"/>
      <c r="H1953" s="612"/>
      <c r="I1953" s="612"/>
      <c r="J1953" s="612"/>
      <c r="K1953" s="612"/>
      <c r="L1953" s="612"/>
      <c r="M1953" s="667"/>
    </row>
    <row r="1954" spans="1:13" x14ac:dyDescent="0.2">
      <c r="A1954" s="344">
        <v>978</v>
      </c>
      <c r="B1954" s="345">
        <v>43647</v>
      </c>
      <c r="C1954" s="346" t="s">
        <v>1714</v>
      </c>
      <c r="D1954" s="347" t="s">
        <v>1782</v>
      </c>
      <c r="E1954" s="704">
        <v>15</v>
      </c>
      <c r="F1954" s="612"/>
      <c r="G1954" s="612"/>
      <c r="H1954" s="348">
        <v>0</v>
      </c>
      <c r="I1954" s="348">
        <v>15</v>
      </c>
      <c r="J1954" s="704">
        <v>15</v>
      </c>
      <c r="K1954" s="612"/>
      <c r="L1954" s="348">
        <v>0</v>
      </c>
      <c r="M1954" s="349">
        <v>0</v>
      </c>
    </row>
    <row r="1955" spans="1:13" x14ac:dyDescent="0.2">
      <c r="A1955" s="700" t="s">
        <v>2684</v>
      </c>
      <c r="B1955" s="612"/>
      <c r="C1955" s="612"/>
      <c r="D1955" s="612"/>
      <c r="E1955" s="612"/>
      <c r="F1955" s="612"/>
      <c r="G1955" s="612"/>
      <c r="H1955" s="612"/>
      <c r="I1955" s="612"/>
      <c r="J1955" s="612"/>
      <c r="K1955" s="612"/>
      <c r="L1955" s="612"/>
      <c r="M1955" s="667"/>
    </row>
    <row r="1956" spans="1:13" x14ac:dyDescent="0.2">
      <c r="A1956" s="350">
        <v>979</v>
      </c>
      <c r="B1956" s="351">
        <v>43647</v>
      </c>
      <c r="C1956" s="352" t="s">
        <v>1714</v>
      </c>
      <c r="D1956" s="353" t="s">
        <v>1782</v>
      </c>
      <c r="E1956" s="702">
        <v>613.70000000000005</v>
      </c>
      <c r="F1956" s="612"/>
      <c r="G1956" s="612"/>
      <c r="H1956" s="354">
        <v>0</v>
      </c>
      <c r="I1956" s="354">
        <v>613.70000000000005</v>
      </c>
      <c r="J1956" s="702">
        <v>613.70000000000005</v>
      </c>
      <c r="K1956" s="612"/>
      <c r="L1956" s="354">
        <v>0</v>
      </c>
      <c r="M1956" s="355">
        <v>0</v>
      </c>
    </row>
    <row r="1957" spans="1:13" x14ac:dyDescent="0.2">
      <c r="A1957" s="703" t="s">
        <v>2685</v>
      </c>
      <c r="B1957" s="612"/>
      <c r="C1957" s="612"/>
      <c r="D1957" s="612"/>
      <c r="E1957" s="612"/>
      <c r="F1957" s="612"/>
      <c r="G1957" s="612"/>
      <c r="H1957" s="612"/>
      <c r="I1957" s="612"/>
      <c r="J1957" s="612"/>
      <c r="K1957" s="612"/>
      <c r="L1957" s="612"/>
      <c r="M1957" s="667"/>
    </row>
    <row r="1958" spans="1:13" x14ac:dyDescent="0.2">
      <c r="A1958" s="344">
        <v>980</v>
      </c>
      <c r="B1958" s="345">
        <v>43647</v>
      </c>
      <c r="C1958" s="346" t="s">
        <v>1714</v>
      </c>
      <c r="D1958" s="347" t="s">
        <v>1718</v>
      </c>
      <c r="E1958" s="704">
        <v>461.54</v>
      </c>
      <c r="F1958" s="612"/>
      <c r="G1958" s="612"/>
      <c r="H1958" s="348">
        <v>0</v>
      </c>
      <c r="I1958" s="348">
        <v>461.54</v>
      </c>
      <c r="J1958" s="704">
        <v>461.54</v>
      </c>
      <c r="K1958" s="612"/>
      <c r="L1958" s="348">
        <v>0</v>
      </c>
      <c r="M1958" s="349">
        <v>0</v>
      </c>
    </row>
    <row r="1959" spans="1:13" x14ac:dyDescent="0.2">
      <c r="A1959" s="700" t="s">
        <v>2686</v>
      </c>
      <c r="B1959" s="612"/>
      <c r="C1959" s="612"/>
      <c r="D1959" s="612"/>
      <c r="E1959" s="612"/>
      <c r="F1959" s="612"/>
      <c r="G1959" s="612"/>
      <c r="H1959" s="612"/>
      <c r="I1959" s="612"/>
      <c r="J1959" s="612"/>
      <c r="K1959" s="612"/>
      <c r="L1959" s="612"/>
      <c r="M1959" s="667"/>
    </row>
    <row r="1960" spans="1:13" x14ac:dyDescent="0.2">
      <c r="A1960" s="350">
        <v>981</v>
      </c>
      <c r="B1960" s="351">
        <v>43647</v>
      </c>
      <c r="C1960" s="352" t="s">
        <v>1955</v>
      </c>
      <c r="D1960" s="353" t="s">
        <v>1718</v>
      </c>
      <c r="E1960" s="702">
        <v>955.76</v>
      </c>
      <c r="F1960" s="612"/>
      <c r="G1960" s="612"/>
      <c r="H1960" s="354">
        <v>0</v>
      </c>
      <c r="I1960" s="354">
        <v>955.76</v>
      </c>
      <c r="J1960" s="702">
        <v>955.76</v>
      </c>
      <c r="K1960" s="612"/>
      <c r="L1960" s="354">
        <v>0</v>
      </c>
      <c r="M1960" s="355">
        <v>0</v>
      </c>
    </row>
    <row r="1961" spans="1:13" x14ac:dyDescent="0.2">
      <c r="A1961" s="703" t="s">
        <v>2687</v>
      </c>
      <c r="B1961" s="612"/>
      <c r="C1961" s="612"/>
      <c r="D1961" s="612"/>
      <c r="E1961" s="612"/>
      <c r="F1961" s="612"/>
      <c r="G1961" s="612"/>
      <c r="H1961" s="612"/>
      <c r="I1961" s="612"/>
      <c r="J1961" s="612"/>
      <c r="K1961" s="612"/>
      <c r="L1961" s="612"/>
      <c r="M1961" s="667"/>
    </row>
    <row r="1962" spans="1:13" x14ac:dyDescent="0.2">
      <c r="A1962" s="344">
        <v>982</v>
      </c>
      <c r="B1962" s="345">
        <v>43647</v>
      </c>
      <c r="C1962" s="346" t="s">
        <v>1714</v>
      </c>
      <c r="D1962" s="347" t="s">
        <v>1718</v>
      </c>
      <c r="E1962" s="704">
        <v>54.8</v>
      </c>
      <c r="F1962" s="612"/>
      <c r="G1962" s="612"/>
      <c r="H1962" s="348">
        <v>0</v>
      </c>
      <c r="I1962" s="348">
        <v>54.8</v>
      </c>
      <c r="J1962" s="704">
        <v>54.8</v>
      </c>
      <c r="K1962" s="612"/>
      <c r="L1962" s="348">
        <v>0</v>
      </c>
      <c r="M1962" s="349">
        <v>0</v>
      </c>
    </row>
    <row r="1963" spans="1:13" x14ac:dyDescent="0.2">
      <c r="A1963" s="700" t="s">
        <v>2688</v>
      </c>
      <c r="B1963" s="612"/>
      <c r="C1963" s="612"/>
      <c r="D1963" s="612"/>
      <c r="E1963" s="612"/>
      <c r="F1963" s="612"/>
      <c r="G1963" s="612"/>
      <c r="H1963" s="612"/>
      <c r="I1963" s="612"/>
      <c r="J1963" s="612"/>
      <c r="K1963" s="612"/>
      <c r="L1963" s="612"/>
      <c r="M1963" s="667"/>
    </row>
    <row r="1964" spans="1:13" x14ac:dyDescent="0.2">
      <c r="A1964" s="350">
        <v>983</v>
      </c>
      <c r="B1964" s="351">
        <v>43647</v>
      </c>
      <c r="C1964" s="352" t="s">
        <v>1714</v>
      </c>
      <c r="D1964" s="353" t="s">
        <v>1718</v>
      </c>
      <c r="E1964" s="702">
        <v>855.68</v>
      </c>
      <c r="F1964" s="612"/>
      <c r="G1964" s="612"/>
      <c r="H1964" s="354">
        <v>0</v>
      </c>
      <c r="I1964" s="354">
        <v>855.68</v>
      </c>
      <c r="J1964" s="702">
        <v>855.68</v>
      </c>
      <c r="K1964" s="612"/>
      <c r="L1964" s="354">
        <v>0</v>
      </c>
      <c r="M1964" s="355">
        <v>0</v>
      </c>
    </row>
    <row r="1965" spans="1:13" x14ac:dyDescent="0.2">
      <c r="A1965" s="703" t="s">
        <v>2689</v>
      </c>
      <c r="B1965" s="612"/>
      <c r="C1965" s="612"/>
      <c r="D1965" s="612"/>
      <c r="E1965" s="612"/>
      <c r="F1965" s="612"/>
      <c r="G1965" s="612"/>
      <c r="H1965" s="612"/>
      <c r="I1965" s="612"/>
      <c r="J1965" s="612"/>
      <c r="K1965" s="612"/>
      <c r="L1965" s="612"/>
      <c r="M1965" s="667"/>
    </row>
    <row r="1966" spans="1:13" x14ac:dyDescent="0.2">
      <c r="A1966" s="344">
        <v>984</v>
      </c>
      <c r="B1966" s="345">
        <v>43647</v>
      </c>
      <c r="C1966" s="346" t="s">
        <v>1955</v>
      </c>
      <c r="D1966" s="347" t="s">
        <v>1717</v>
      </c>
      <c r="E1966" s="704">
        <v>1028.6400000000001</v>
      </c>
      <c r="F1966" s="612"/>
      <c r="G1966" s="612"/>
      <c r="H1966" s="348">
        <v>0</v>
      </c>
      <c r="I1966" s="348">
        <v>1028.6400000000001</v>
      </c>
      <c r="J1966" s="704">
        <v>1028.6400000000001</v>
      </c>
      <c r="K1966" s="612"/>
      <c r="L1966" s="348">
        <v>0</v>
      </c>
      <c r="M1966" s="349">
        <v>0</v>
      </c>
    </row>
    <row r="1967" spans="1:13" x14ac:dyDescent="0.2">
      <c r="A1967" s="700" t="s">
        <v>2690</v>
      </c>
      <c r="B1967" s="612"/>
      <c r="C1967" s="612"/>
      <c r="D1967" s="612"/>
      <c r="E1967" s="612"/>
      <c r="F1967" s="612"/>
      <c r="G1967" s="612"/>
      <c r="H1967" s="612"/>
      <c r="I1967" s="612"/>
      <c r="J1967" s="612"/>
      <c r="K1967" s="612"/>
      <c r="L1967" s="612"/>
      <c r="M1967" s="667"/>
    </row>
    <row r="1968" spans="1:13" x14ac:dyDescent="0.2">
      <c r="A1968" s="350">
        <v>985</v>
      </c>
      <c r="B1968" s="351">
        <v>43647</v>
      </c>
      <c r="C1968" s="352" t="s">
        <v>1714</v>
      </c>
      <c r="D1968" s="353" t="s">
        <v>1717</v>
      </c>
      <c r="E1968" s="702">
        <v>155.76</v>
      </c>
      <c r="F1968" s="612"/>
      <c r="G1968" s="612"/>
      <c r="H1968" s="354">
        <v>0</v>
      </c>
      <c r="I1968" s="354">
        <v>155.76</v>
      </c>
      <c r="J1968" s="702">
        <v>155.76</v>
      </c>
      <c r="K1968" s="612"/>
      <c r="L1968" s="354">
        <v>0</v>
      </c>
      <c r="M1968" s="355">
        <v>0</v>
      </c>
    </row>
    <row r="1969" spans="1:13" x14ac:dyDescent="0.2">
      <c r="A1969" s="703" t="s">
        <v>2691</v>
      </c>
      <c r="B1969" s="612"/>
      <c r="C1969" s="612"/>
      <c r="D1969" s="612"/>
      <c r="E1969" s="612"/>
      <c r="F1969" s="612"/>
      <c r="G1969" s="612"/>
      <c r="H1969" s="612"/>
      <c r="I1969" s="612"/>
      <c r="J1969" s="612"/>
      <c r="K1969" s="612"/>
      <c r="L1969" s="612"/>
      <c r="M1969" s="667"/>
    </row>
    <row r="1970" spans="1:13" x14ac:dyDescent="0.2">
      <c r="A1970" s="344">
        <v>986</v>
      </c>
      <c r="B1970" s="345">
        <v>43647</v>
      </c>
      <c r="C1970" s="346" t="s">
        <v>1720</v>
      </c>
      <c r="D1970" s="347" t="s">
        <v>1721</v>
      </c>
      <c r="E1970" s="704">
        <v>1933000</v>
      </c>
      <c r="F1970" s="612"/>
      <c r="G1970" s="612"/>
      <c r="H1970" s="348">
        <v>0</v>
      </c>
      <c r="I1970" s="348">
        <v>1933000</v>
      </c>
      <c r="J1970" s="704">
        <v>1933000</v>
      </c>
      <c r="K1970" s="612"/>
      <c r="L1970" s="348">
        <v>0</v>
      </c>
      <c r="M1970" s="349">
        <v>0</v>
      </c>
    </row>
    <row r="1971" spans="1:13" x14ac:dyDescent="0.2">
      <c r="A1971" s="700" t="s">
        <v>2692</v>
      </c>
      <c r="B1971" s="612"/>
      <c r="C1971" s="612"/>
      <c r="D1971" s="612"/>
      <c r="E1971" s="612"/>
      <c r="F1971" s="612"/>
      <c r="G1971" s="612"/>
      <c r="H1971" s="612"/>
      <c r="I1971" s="612"/>
      <c r="J1971" s="612"/>
      <c r="K1971" s="612"/>
      <c r="L1971" s="612"/>
      <c r="M1971" s="667"/>
    </row>
    <row r="1972" spans="1:13" x14ac:dyDescent="0.2">
      <c r="A1972" s="350">
        <v>987</v>
      </c>
      <c r="B1972" s="351">
        <v>43647</v>
      </c>
      <c r="C1972" s="352" t="s">
        <v>1595</v>
      </c>
      <c r="D1972" s="353" t="s">
        <v>2075</v>
      </c>
      <c r="E1972" s="702">
        <v>3754.2</v>
      </c>
      <c r="F1972" s="612"/>
      <c r="G1972" s="612"/>
      <c r="H1972" s="354">
        <v>0</v>
      </c>
      <c r="I1972" s="354">
        <v>3754.2</v>
      </c>
      <c r="J1972" s="702">
        <v>3128.5</v>
      </c>
      <c r="K1972" s="612"/>
      <c r="L1972" s="354">
        <v>0</v>
      </c>
      <c r="M1972" s="355">
        <v>625.70000000000005</v>
      </c>
    </row>
    <row r="1973" spans="1:13" x14ac:dyDescent="0.2">
      <c r="A1973" s="703" t="s">
        <v>2693</v>
      </c>
      <c r="B1973" s="612"/>
      <c r="C1973" s="612"/>
      <c r="D1973" s="612"/>
      <c r="E1973" s="612"/>
      <c r="F1973" s="612"/>
      <c r="G1973" s="612"/>
      <c r="H1973" s="612"/>
      <c r="I1973" s="612"/>
      <c r="J1973" s="612"/>
      <c r="K1973" s="612"/>
      <c r="L1973" s="612"/>
      <c r="M1973" s="667"/>
    </row>
    <row r="1974" spans="1:13" x14ac:dyDescent="0.2">
      <c r="A1974" s="344">
        <v>988</v>
      </c>
      <c r="B1974" s="345">
        <v>43648</v>
      </c>
      <c r="C1974" s="346" t="s">
        <v>1784</v>
      </c>
      <c r="D1974" s="347" t="s">
        <v>2694</v>
      </c>
      <c r="E1974" s="704">
        <v>590</v>
      </c>
      <c r="F1974" s="612"/>
      <c r="G1974" s="612"/>
      <c r="H1974" s="348">
        <v>23010</v>
      </c>
      <c r="I1974" s="348">
        <v>590</v>
      </c>
      <c r="J1974" s="704">
        <v>590</v>
      </c>
      <c r="K1974" s="612"/>
      <c r="L1974" s="348">
        <v>0</v>
      </c>
      <c r="M1974" s="349">
        <v>0</v>
      </c>
    </row>
    <row r="1975" spans="1:13" x14ac:dyDescent="0.2">
      <c r="A1975" s="700" t="s">
        <v>2695</v>
      </c>
      <c r="B1975" s="612"/>
      <c r="C1975" s="612"/>
      <c r="D1975" s="612"/>
      <c r="E1975" s="612"/>
      <c r="F1975" s="612"/>
      <c r="G1975" s="612"/>
      <c r="H1975" s="612"/>
      <c r="I1975" s="612"/>
      <c r="J1975" s="612"/>
      <c r="K1975" s="612"/>
      <c r="L1975" s="612"/>
      <c r="M1975" s="667"/>
    </row>
    <row r="1976" spans="1:13" x14ac:dyDescent="0.2">
      <c r="A1976" s="350">
        <v>989</v>
      </c>
      <c r="B1976" s="351">
        <v>43648</v>
      </c>
      <c r="C1976" s="352" t="s">
        <v>2301</v>
      </c>
      <c r="D1976" s="353" t="s">
        <v>2037</v>
      </c>
      <c r="E1976" s="702">
        <v>1429.73</v>
      </c>
      <c r="F1976" s="612"/>
      <c r="G1976" s="612"/>
      <c r="H1976" s="354">
        <v>68.42</v>
      </c>
      <c r="I1976" s="354">
        <v>1429.73</v>
      </c>
      <c r="J1976" s="702">
        <v>1429.73</v>
      </c>
      <c r="K1976" s="612"/>
      <c r="L1976" s="354">
        <v>0</v>
      </c>
      <c r="M1976" s="355">
        <v>0</v>
      </c>
    </row>
    <row r="1977" spans="1:13" x14ac:dyDescent="0.2">
      <c r="A1977" s="703" t="s">
        <v>2696</v>
      </c>
      <c r="B1977" s="612"/>
      <c r="C1977" s="612"/>
      <c r="D1977" s="612"/>
      <c r="E1977" s="612"/>
      <c r="F1977" s="612"/>
      <c r="G1977" s="612"/>
      <c r="H1977" s="612"/>
      <c r="I1977" s="612"/>
      <c r="J1977" s="612"/>
      <c r="K1977" s="612"/>
      <c r="L1977" s="612"/>
      <c r="M1977" s="667"/>
    </row>
    <row r="1978" spans="1:13" x14ac:dyDescent="0.2">
      <c r="A1978" s="344">
        <v>990</v>
      </c>
      <c r="B1978" s="345">
        <v>43648</v>
      </c>
      <c r="C1978" s="346" t="s">
        <v>1539</v>
      </c>
      <c r="D1978" s="347" t="s">
        <v>2043</v>
      </c>
      <c r="E1978" s="704">
        <v>11444.53</v>
      </c>
      <c r="F1978" s="612"/>
      <c r="G1978" s="612"/>
      <c r="H1978" s="348">
        <v>0</v>
      </c>
      <c r="I1978" s="348">
        <v>11444.53</v>
      </c>
      <c r="J1978" s="704">
        <v>11444.53</v>
      </c>
      <c r="K1978" s="612"/>
      <c r="L1978" s="348">
        <v>0</v>
      </c>
      <c r="M1978" s="349">
        <v>0</v>
      </c>
    </row>
    <row r="1979" spans="1:13" x14ac:dyDescent="0.2">
      <c r="A1979" s="700" t="s">
        <v>2697</v>
      </c>
      <c r="B1979" s="612"/>
      <c r="C1979" s="612"/>
      <c r="D1979" s="612"/>
      <c r="E1979" s="612"/>
      <c r="F1979" s="612"/>
      <c r="G1979" s="612"/>
      <c r="H1979" s="612"/>
      <c r="I1979" s="612"/>
      <c r="J1979" s="612"/>
      <c r="K1979" s="612"/>
      <c r="L1979" s="612"/>
      <c r="M1979" s="667"/>
    </row>
    <row r="1980" spans="1:13" x14ac:dyDescent="0.2">
      <c r="A1980" s="350">
        <v>991</v>
      </c>
      <c r="B1980" s="351">
        <v>43648</v>
      </c>
      <c r="C1980" s="352" t="s">
        <v>1756</v>
      </c>
      <c r="D1980" s="353" t="s">
        <v>1757</v>
      </c>
      <c r="E1980" s="702">
        <v>45800</v>
      </c>
      <c r="F1980" s="612"/>
      <c r="G1980" s="612"/>
      <c r="H1980" s="354">
        <v>0</v>
      </c>
      <c r="I1980" s="354">
        <v>45800</v>
      </c>
      <c r="J1980" s="702">
        <v>45800</v>
      </c>
      <c r="K1980" s="612"/>
      <c r="L1980" s="354">
        <v>0</v>
      </c>
      <c r="M1980" s="355">
        <v>0</v>
      </c>
    </row>
    <row r="1981" spans="1:13" x14ac:dyDescent="0.2">
      <c r="A1981" s="703" t="s">
        <v>2698</v>
      </c>
      <c r="B1981" s="612"/>
      <c r="C1981" s="612"/>
      <c r="D1981" s="612"/>
      <c r="E1981" s="612"/>
      <c r="F1981" s="612"/>
      <c r="G1981" s="612"/>
      <c r="H1981" s="612"/>
      <c r="I1981" s="612"/>
      <c r="J1981" s="612"/>
      <c r="K1981" s="612"/>
      <c r="L1981" s="612"/>
      <c r="M1981" s="667"/>
    </row>
    <row r="1982" spans="1:13" x14ac:dyDescent="0.2">
      <c r="A1982" s="344">
        <v>992</v>
      </c>
      <c r="B1982" s="345">
        <v>43648</v>
      </c>
      <c r="C1982" s="346" t="s">
        <v>1899</v>
      </c>
      <c r="D1982" s="347" t="s">
        <v>1777</v>
      </c>
      <c r="E1982" s="704">
        <v>12109.86</v>
      </c>
      <c r="F1982" s="612"/>
      <c r="G1982" s="612"/>
      <c r="H1982" s="348">
        <v>0</v>
      </c>
      <c r="I1982" s="348">
        <v>12109.86</v>
      </c>
      <c r="J1982" s="704">
        <v>12109.86</v>
      </c>
      <c r="K1982" s="612"/>
      <c r="L1982" s="348">
        <v>0</v>
      </c>
      <c r="M1982" s="349">
        <v>0</v>
      </c>
    </row>
    <row r="1983" spans="1:13" x14ac:dyDescent="0.2">
      <c r="A1983" s="700" t="s">
        <v>2699</v>
      </c>
      <c r="B1983" s="612"/>
      <c r="C1983" s="612"/>
      <c r="D1983" s="612"/>
      <c r="E1983" s="612"/>
      <c r="F1983" s="612"/>
      <c r="G1983" s="612"/>
      <c r="H1983" s="612"/>
      <c r="I1983" s="612"/>
      <c r="J1983" s="612"/>
      <c r="K1983" s="612"/>
      <c r="L1983" s="612"/>
      <c r="M1983" s="667"/>
    </row>
    <row r="1984" spans="1:13" x14ac:dyDescent="0.2">
      <c r="A1984" s="350">
        <v>993</v>
      </c>
      <c r="B1984" s="351">
        <v>43648</v>
      </c>
      <c r="C1984" s="352" t="s">
        <v>1714</v>
      </c>
      <c r="D1984" s="353" t="s">
        <v>1717</v>
      </c>
      <c r="E1984" s="702">
        <v>612.5</v>
      </c>
      <c r="F1984" s="612"/>
      <c r="G1984" s="612"/>
      <c r="H1984" s="354">
        <v>0</v>
      </c>
      <c r="I1984" s="354">
        <v>612.5</v>
      </c>
      <c r="J1984" s="702">
        <v>612.5</v>
      </c>
      <c r="K1984" s="612"/>
      <c r="L1984" s="354">
        <v>0</v>
      </c>
      <c r="M1984" s="355">
        <v>0</v>
      </c>
    </row>
    <row r="1985" spans="1:13" x14ac:dyDescent="0.2">
      <c r="A1985" s="703" t="s">
        <v>2700</v>
      </c>
      <c r="B1985" s="612"/>
      <c r="C1985" s="612"/>
      <c r="D1985" s="612"/>
      <c r="E1985" s="612"/>
      <c r="F1985" s="612"/>
      <c r="G1985" s="612"/>
      <c r="H1985" s="612"/>
      <c r="I1985" s="612"/>
      <c r="J1985" s="612"/>
      <c r="K1985" s="612"/>
      <c r="L1985" s="612"/>
      <c r="M1985" s="667"/>
    </row>
    <row r="1986" spans="1:13" x14ac:dyDescent="0.2">
      <c r="A1986" s="344">
        <v>994</v>
      </c>
      <c r="B1986" s="345">
        <v>43648</v>
      </c>
      <c r="C1986" s="346" t="s">
        <v>1882</v>
      </c>
      <c r="D1986" s="347" t="s">
        <v>2701</v>
      </c>
      <c r="E1986" s="704">
        <v>3320</v>
      </c>
      <c r="F1986" s="612"/>
      <c r="G1986" s="612"/>
      <c r="H1986" s="348">
        <v>0</v>
      </c>
      <c r="I1986" s="348">
        <v>3320</v>
      </c>
      <c r="J1986" s="704">
        <v>3320</v>
      </c>
      <c r="K1986" s="612"/>
      <c r="L1986" s="348">
        <v>0</v>
      </c>
      <c r="M1986" s="349">
        <v>0</v>
      </c>
    </row>
    <row r="1987" spans="1:13" x14ac:dyDescent="0.2">
      <c r="A1987" s="700" t="s">
        <v>2702</v>
      </c>
      <c r="B1987" s="612"/>
      <c r="C1987" s="612"/>
      <c r="D1987" s="612"/>
      <c r="E1987" s="612"/>
      <c r="F1987" s="612"/>
      <c r="G1987" s="612"/>
      <c r="H1987" s="612"/>
      <c r="I1987" s="612"/>
      <c r="J1987" s="612"/>
      <c r="K1987" s="612"/>
      <c r="L1987" s="612"/>
      <c r="M1987" s="667"/>
    </row>
    <row r="1988" spans="1:13" x14ac:dyDescent="0.2">
      <c r="A1988" s="350">
        <v>995</v>
      </c>
      <c r="B1988" s="351">
        <v>43648</v>
      </c>
      <c r="C1988" s="352" t="s">
        <v>1552</v>
      </c>
      <c r="D1988" s="353" t="s">
        <v>2182</v>
      </c>
      <c r="E1988" s="702">
        <v>5916</v>
      </c>
      <c r="F1988" s="612"/>
      <c r="G1988" s="612"/>
      <c r="H1988" s="354">
        <v>0</v>
      </c>
      <c r="I1988" s="354">
        <v>5916</v>
      </c>
      <c r="J1988" s="702">
        <v>5916</v>
      </c>
      <c r="K1988" s="612"/>
      <c r="L1988" s="354">
        <v>0</v>
      </c>
      <c r="M1988" s="355">
        <v>0</v>
      </c>
    </row>
    <row r="1989" spans="1:13" x14ac:dyDescent="0.2">
      <c r="A1989" s="703" t="s">
        <v>2703</v>
      </c>
      <c r="B1989" s="612"/>
      <c r="C1989" s="612"/>
      <c r="D1989" s="612"/>
      <c r="E1989" s="612"/>
      <c r="F1989" s="612"/>
      <c r="G1989" s="612"/>
      <c r="H1989" s="612"/>
      <c r="I1989" s="612"/>
      <c r="J1989" s="612"/>
      <c r="K1989" s="612"/>
      <c r="L1989" s="612"/>
      <c r="M1989" s="667"/>
    </row>
    <row r="1990" spans="1:13" x14ac:dyDescent="0.2">
      <c r="A1990" s="344">
        <v>996</v>
      </c>
      <c r="B1990" s="345">
        <v>43648</v>
      </c>
      <c r="C1990" s="346" t="s">
        <v>1552</v>
      </c>
      <c r="D1990" s="347" t="s">
        <v>1557</v>
      </c>
      <c r="E1990" s="704">
        <v>0</v>
      </c>
      <c r="F1990" s="612"/>
      <c r="G1990" s="612"/>
      <c r="H1990" s="348">
        <v>403</v>
      </c>
      <c r="I1990" s="348">
        <v>0</v>
      </c>
      <c r="J1990" s="704">
        <v>0</v>
      </c>
      <c r="K1990" s="612"/>
      <c r="L1990" s="348">
        <v>0</v>
      </c>
      <c r="M1990" s="349">
        <v>0</v>
      </c>
    </row>
    <row r="1991" spans="1:13" x14ac:dyDescent="0.2">
      <c r="A1991" s="700" t="s">
        <v>2704</v>
      </c>
      <c r="B1991" s="612"/>
      <c r="C1991" s="612"/>
      <c r="D1991" s="612"/>
      <c r="E1991" s="612"/>
      <c r="F1991" s="612"/>
      <c r="G1991" s="612"/>
      <c r="H1991" s="612"/>
      <c r="I1991" s="612"/>
      <c r="J1991" s="612"/>
      <c r="K1991" s="612"/>
      <c r="L1991" s="612"/>
      <c r="M1991" s="667"/>
    </row>
    <row r="1992" spans="1:13" x14ac:dyDescent="0.2">
      <c r="A1992" s="350">
        <v>997</v>
      </c>
      <c r="B1992" s="351">
        <v>43648</v>
      </c>
      <c r="C1992" s="352" t="s">
        <v>1552</v>
      </c>
      <c r="D1992" s="353" t="s">
        <v>1879</v>
      </c>
      <c r="E1992" s="702">
        <v>2160</v>
      </c>
      <c r="F1992" s="612"/>
      <c r="G1992" s="612"/>
      <c r="H1992" s="354">
        <v>0</v>
      </c>
      <c r="I1992" s="354">
        <v>2160</v>
      </c>
      <c r="J1992" s="702">
        <v>2160</v>
      </c>
      <c r="K1992" s="612"/>
      <c r="L1992" s="354">
        <v>0</v>
      </c>
      <c r="M1992" s="355">
        <v>0</v>
      </c>
    </row>
    <row r="1993" spans="1:13" x14ac:dyDescent="0.2">
      <c r="A1993" s="703" t="s">
        <v>2705</v>
      </c>
      <c r="B1993" s="612"/>
      <c r="C1993" s="612"/>
      <c r="D1993" s="612"/>
      <c r="E1993" s="612"/>
      <c r="F1993" s="612"/>
      <c r="G1993" s="612"/>
      <c r="H1993" s="612"/>
      <c r="I1993" s="612"/>
      <c r="J1993" s="612"/>
      <c r="K1993" s="612"/>
      <c r="L1993" s="612"/>
      <c r="M1993" s="667"/>
    </row>
    <row r="1994" spans="1:13" x14ac:dyDescent="0.2">
      <c r="A1994" s="344">
        <v>998</v>
      </c>
      <c r="B1994" s="345">
        <v>43648</v>
      </c>
      <c r="C1994" s="346" t="s">
        <v>1552</v>
      </c>
      <c r="D1994" s="347" t="s">
        <v>2002</v>
      </c>
      <c r="E1994" s="704">
        <v>5413</v>
      </c>
      <c r="F1994" s="612"/>
      <c r="G1994" s="612"/>
      <c r="H1994" s="348">
        <v>0</v>
      </c>
      <c r="I1994" s="348">
        <v>5413</v>
      </c>
      <c r="J1994" s="704">
        <v>5413</v>
      </c>
      <c r="K1994" s="612"/>
      <c r="L1994" s="348">
        <v>0</v>
      </c>
      <c r="M1994" s="349">
        <v>0</v>
      </c>
    </row>
    <row r="1995" spans="1:13" x14ac:dyDescent="0.2">
      <c r="A1995" s="700" t="s">
        <v>2706</v>
      </c>
      <c r="B1995" s="612"/>
      <c r="C1995" s="612"/>
      <c r="D1995" s="612"/>
      <c r="E1995" s="612"/>
      <c r="F1995" s="612"/>
      <c r="G1995" s="612"/>
      <c r="H1995" s="612"/>
      <c r="I1995" s="612"/>
      <c r="J1995" s="612"/>
      <c r="K1995" s="612"/>
      <c r="L1995" s="612"/>
      <c r="M1995" s="667"/>
    </row>
    <row r="1996" spans="1:13" x14ac:dyDescent="0.2">
      <c r="A1996" s="350">
        <v>999</v>
      </c>
      <c r="B1996" s="351">
        <v>43648</v>
      </c>
      <c r="C1996" s="352" t="s">
        <v>1552</v>
      </c>
      <c r="D1996" s="353" t="s">
        <v>1553</v>
      </c>
      <c r="E1996" s="702">
        <v>10683.6</v>
      </c>
      <c r="F1996" s="612"/>
      <c r="G1996" s="612"/>
      <c r="H1996" s="354">
        <v>0</v>
      </c>
      <c r="I1996" s="354">
        <v>10683.6</v>
      </c>
      <c r="J1996" s="702">
        <v>10683.6</v>
      </c>
      <c r="K1996" s="612"/>
      <c r="L1996" s="354">
        <v>0</v>
      </c>
      <c r="M1996" s="355">
        <v>0</v>
      </c>
    </row>
    <row r="1997" spans="1:13" x14ac:dyDescent="0.2">
      <c r="A1997" s="703" t="s">
        <v>2707</v>
      </c>
      <c r="B1997" s="612"/>
      <c r="C1997" s="612"/>
      <c r="D1997" s="612"/>
      <c r="E1997" s="612"/>
      <c r="F1997" s="612"/>
      <c r="G1997" s="612"/>
      <c r="H1997" s="612"/>
      <c r="I1997" s="612"/>
      <c r="J1997" s="612"/>
      <c r="K1997" s="612"/>
      <c r="L1997" s="612"/>
      <c r="M1997" s="667"/>
    </row>
    <row r="1998" spans="1:13" x14ac:dyDescent="0.2">
      <c r="A1998" s="344">
        <v>1000</v>
      </c>
      <c r="B1998" s="345">
        <v>43648</v>
      </c>
      <c r="C1998" s="346" t="s">
        <v>1552</v>
      </c>
      <c r="D1998" s="347" t="s">
        <v>1553</v>
      </c>
      <c r="E1998" s="704">
        <v>4305.3599999999997</v>
      </c>
      <c r="F1998" s="612"/>
      <c r="G1998" s="612"/>
      <c r="H1998" s="348">
        <v>0</v>
      </c>
      <c r="I1998" s="348">
        <v>4305.3599999999997</v>
      </c>
      <c r="J1998" s="704">
        <v>4305.3599999999997</v>
      </c>
      <c r="K1998" s="612"/>
      <c r="L1998" s="348">
        <v>0</v>
      </c>
      <c r="M1998" s="349">
        <v>0</v>
      </c>
    </row>
    <row r="1999" spans="1:13" x14ac:dyDescent="0.2">
      <c r="A1999" s="700" t="s">
        <v>2708</v>
      </c>
      <c r="B1999" s="612"/>
      <c r="C1999" s="612"/>
      <c r="D1999" s="612"/>
      <c r="E1999" s="612"/>
      <c r="F1999" s="612"/>
      <c r="G1999" s="612"/>
      <c r="H1999" s="612"/>
      <c r="I1999" s="612"/>
      <c r="J1999" s="612"/>
      <c r="K1999" s="612"/>
      <c r="L1999" s="612"/>
      <c r="M1999" s="667"/>
    </row>
    <row r="2000" spans="1:13" x14ac:dyDescent="0.2">
      <c r="A2000" s="350">
        <v>1001</v>
      </c>
      <c r="B2000" s="351">
        <v>43648</v>
      </c>
      <c r="C2000" s="352" t="s">
        <v>1495</v>
      </c>
      <c r="D2000" s="353" t="s">
        <v>2709</v>
      </c>
      <c r="E2000" s="702">
        <v>990</v>
      </c>
      <c r="F2000" s="612"/>
      <c r="G2000" s="612"/>
      <c r="H2000" s="354">
        <v>0</v>
      </c>
      <c r="I2000" s="354">
        <v>490</v>
      </c>
      <c r="J2000" s="702">
        <v>490</v>
      </c>
      <c r="K2000" s="612"/>
      <c r="L2000" s="354">
        <v>0</v>
      </c>
      <c r="M2000" s="355">
        <v>500</v>
      </c>
    </row>
    <row r="2001" spans="1:13" x14ac:dyDescent="0.2">
      <c r="A2001" s="703" t="s">
        <v>2710</v>
      </c>
      <c r="B2001" s="612"/>
      <c r="C2001" s="612"/>
      <c r="D2001" s="612"/>
      <c r="E2001" s="612"/>
      <c r="F2001" s="612"/>
      <c r="G2001" s="612"/>
      <c r="H2001" s="612"/>
      <c r="I2001" s="612"/>
      <c r="J2001" s="612"/>
      <c r="K2001" s="612"/>
      <c r="L2001" s="612"/>
      <c r="M2001" s="667"/>
    </row>
    <row r="2002" spans="1:13" x14ac:dyDescent="0.2">
      <c r="A2002" s="344">
        <v>1002</v>
      </c>
      <c r="B2002" s="345">
        <v>43648</v>
      </c>
      <c r="C2002" s="346" t="s">
        <v>1495</v>
      </c>
      <c r="D2002" s="347" t="s">
        <v>2711</v>
      </c>
      <c r="E2002" s="704">
        <v>1190</v>
      </c>
      <c r="F2002" s="612"/>
      <c r="G2002" s="612"/>
      <c r="H2002" s="348">
        <v>0</v>
      </c>
      <c r="I2002" s="348">
        <v>945</v>
      </c>
      <c r="J2002" s="704">
        <v>945</v>
      </c>
      <c r="K2002" s="612"/>
      <c r="L2002" s="348">
        <v>0</v>
      </c>
      <c r="M2002" s="349">
        <v>245</v>
      </c>
    </row>
    <row r="2003" spans="1:13" x14ac:dyDescent="0.2">
      <c r="A2003" s="700" t="s">
        <v>2710</v>
      </c>
      <c r="B2003" s="612"/>
      <c r="C2003" s="612"/>
      <c r="D2003" s="612"/>
      <c r="E2003" s="612"/>
      <c r="F2003" s="612"/>
      <c r="G2003" s="612"/>
      <c r="H2003" s="612"/>
      <c r="I2003" s="612"/>
      <c r="J2003" s="612"/>
      <c r="K2003" s="612"/>
      <c r="L2003" s="612"/>
      <c r="M2003" s="667"/>
    </row>
    <row r="2004" spans="1:13" x14ac:dyDescent="0.2">
      <c r="A2004" s="350">
        <v>1003</v>
      </c>
      <c r="B2004" s="351">
        <v>43648</v>
      </c>
      <c r="C2004" s="352" t="s">
        <v>1586</v>
      </c>
      <c r="D2004" s="353" t="s">
        <v>2712</v>
      </c>
      <c r="E2004" s="702">
        <v>5281.3</v>
      </c>
      <c r="F2004" s="612"/>
      <c r="G2004" s="612"/>
      <c r="H2004" s="354">
        <v>0</v>
      </c>
      <c r="I2004" s="354">
        <v>5281.3</v>
      </c>
      <c r="J2004" s="702">
        <v>5281.3</v>
      </c>
      <c r="K2004" s="612"/>
      <c r="L2004" s="354">
        <v>0</v>
      </c>
      <c r="M2004" s="355">
        <v>0</v>
      </c>
    </row>
    <row r="2005" spans="1:13" x14ac:dyDescent="0.2">
      <c r="A2005" s="703" t="s">
        <v>2713</v>
      </c>
      <c r="B2005" s="612"/>
      <c r="C2005" s="612"/>
      <c r="D2005" s="612"/>
      <c r="E2005" s="612"/>
      <c r="F2005" s="612"/>
      <c r="G2005" s="612"/>
      <c r="H2005" s="612"/>
      <c r="I2005" s="612"/>
      <c r="J2005" s="612"/>
      <c r="K2005" s="612"/>
      <c r="L2005" s="612"/>
      <c r="M2005" s="667"/>
    </row>
    <row r="2006" spans="1:13" x14ac:dyDescent="0.2">
      <c r="A2006" s="344">
        <v>1004</v>
      </c>
      <c r="B2006" s="345">
        <v>43648</v>
      </c>
      <c r="C2006" s="346" t="s">
        <v>1586</v>
      </c>
      <c r="D2006" s="347" t="s">
        <v>2714</v>
      </c>
      <c r="E2006" s="704">
        <v>2402</v>
      </c>
      <c r="F2006" s="612"/>
      <c r="G2006" s="612"/>
      <c r="H2006" s="348">
        <v>0</v>
      </c>
      <c r="I2006" s="348">
        <v>2402</v>
      </c>
      <c r="J2006" s="704">
        <v>2402</v>
      </c>
      <c r="K2006" s="612"/>
      <c r="L2006" s="348">
        <v>0</v>
      </c>
      <c r="M2006" s="349">
        <v>0</v>
      </c>
    </row>
    <row r="2007" spans="1:13" x14ac:dyDescent="0.2">
      <c r="A2007" s="700" t="s">
        <v>2715</v>
      </c>
      <c r="B2007" s="612"/>
      <c r="C2007" s="612"/>
      <c r="D2007" s="612"/>
      <c r="E2007" s="612"/>
      <c r="F2007" s="612"/>
      <c r="G2007" s="612"/>
      <c r="H2007" s="612"/>
      <c r="I2007" s="612"/>
      <c r="J2007" s="612"/>
      <c r="K2007" s="612"/>
      <c r="L2007" s="612"/>
      <c r="M2007" s="667"/>
    </row>
    <row r="2008" spans="1:13" x14ac:dyDescent="0.2">
      <c r="A2008" s="350">
        <v>1005</v>
      </c>
      <c r="B2008" s="351">
        <v>43648</v>
      </c>
      <c r="C2008" s="352" t="s">
        <v>1714</v>
      </c>
      <c r="D2008" s="353" t="s">
        <v>1715</v>
      </c>
      <c r="E2008" s="702">
        <v>1079.68</v>
      </c>
      <c r="F2008" s="612"/>
      <c r="G2008" s="612"/>
      <c r="H2008" s="354">
        <v>0</v>
      </c>
      <c r="I2008" s="354">
        <v>1079.68</v>
      </c>
      <c r="J2008" s="702">
        <v>1079.68</v>
      </c>
      <c r="K2008" s="612"/>
      <c r="L2008" s="354">
        <v>0</v>
      </c>
      <c r="M2008" s="355">
        <v>0</v>
      </c>
    </row>
    <row r="2009" spans="1:13" x14ac:dyDescent="0.2">
      <c r="A2009" s="703" t="s">
        <v>2716</v>
      </c>
      <c r="B2009" s="612"/>
      <c r="C2009" s="612"/>
      <c r="D2009" s="612"/>
      <c r="E2009" s="612"/>
      <c r="F2009" s="612"/>
      <c r="G2009" s="612"/>
      <c r="H2009" s="612"/>
      <c r="I2009" s="612"/>
      <c r="J2009" s="612"/>
      <c r="K2009" s="612"/>
      <c r="L2009" s="612"/>
      <c r="M2009" s="667"/>
    </row>
    <row r="2010" spans="1:13" x14ac:dyDescent="0.2">
      <c r="A2010" s="344">
        <v>1006</v>
      </c>
      <c r="B2010" s="345">
        <v>43648</v>
      </c>
      <c r="C2010" s="346" t="s">
        <v>1714</v>
      </c>
      <c r="D2010" s="347" t="s">
        <v>1715</v>
      </c>
      <c r="E2010" s="704">
        <v>442</v>
      </c>
      <c r="F2010" s="612"/>
      <c r="G2010" s="612"/>
      <c r="H2010" s="348">
        <v>0</v>
      </c>
      <c r="I2010" s="348">
        <v>442</v>
      </c>
      <c r="J2010" s="704">
        <v>442</v>
      </c>
      <c r="K2010" s="612"/>
      <c r="L2010" s="348">
        <v>0</v>
      </c>
      <c r="M2010" s="349">
        <v>0</v>
      </c>
    </row>
    <row r="2011" spans="1:13" x14ac:dyDescent="0.2">
      <c r="A2011" s="700" t="s">
        <v>2717</v>
      </c>
      <c r="B2011" s="612"/>
      <c r="C2011" s="612"/>
      <c r="D2011" s="612"/>
      <c r="E2011" s="612"/>
      <c r="F2011" s="612"/>
      <c r="G2011" s="612"/>
      <c r="H2011" s="612"/>
      <c r="I2011" s="612"/>
      <c r="J2011" s="612"/>
      <c r="K2011" s="612"/>
      <c r="L2011" s="612"/>
      <c r="M2011" s="667"/>
    </row>
    <row r="2012" spans="1:13" x14ac:dyDescent="0.2">
      <c r="A2012" s="350">
        <v>1007</v>
      </c>
      <c r="B2012" s="351">
        <v>43648</v>
      </c>
      <c r="C2012" s="352" t="s">
        <v>1714</v>
      </c>
      <c r="D2012" s="353" t="s">
        <v>1715</v>
      </c>
      <c r="E2012" s="702">
        <v>201.8</v>
      </c>
      <c r="F2012" s="612"/>
      <c r="G2012" s="612"/>
      <c r="H2012" s="354">
        <v>0</v>
      </c>
      <c r="I2012" s="354">
        <v>201.8</v>
      </c>
      <c r="J2012" s="702">
        <v>201.8</v>
      </c>
      <c r="K2012" s="612"/>
      <c r="L2012" s="354">
        <v>0</v>
      </c>
      <c r="M2012" s="355">
        <v>0</v>
      </c>
    </row>
    <row r="2013" spans="1:13" x14ac:dyDescent="0.2">
      <c r="A2013" s="703" t="s">
        <v>2718</v>
      </c>
      <c r="B2013" s="612"/>
      <c r="C2013" s="612"/>
      <c r="D2013" s="612"/>
      <c r="E2013" s="612"/>
      <c r="F2013" s="612"/>
      <c r="G2013" s="612"/>
      <c r="H2013" s="612"/>
      <c r="I2013" s="612"/>
      <c r="J2013" s="612"/>
      <c r="K2013" s="612"/>
      <c r="L2013" s="612"/>
      <c r="M2013" s="667"/>
    </row>
    <row r="2014" spans="1:13" x14ac:dyDescent="0.2">
      <c r="A2014" s="344">
        <v>1008</v>
      </c>
      <c r="B2014" s="345">
        <v>43648</v>
      </c>
      <c r="C2014" s="346" t="s">
        <v>1714</v>
      </c>
      <c r="D2014" s="347" t="s">
        <v>1715</v>
      </c>
      <c r="E2014" s="704">
        <v>162.36000000000001</v>
      </c>
      <c r="F2014" s="612"/>
      <c r="G2014" s="612"/>
      <c r="H2014" s="348">
        <v>0</v>
      </c>
      <c r="I2014" s="348">
        <v>162.36000000000001</v>
      </c>
      <c r="J2014" s="704">
        <v>162.36000000000001</v>
      </c>
      <c r="K2014" s="612"/>
      <c r="L2014" s="348">
        <v>0</v>
      </c>
      <c r="M2014" s="349">
        <v>0</v>
      </c>
    </row>
    <row r="2015" spans="1:13" x14ac:dyDescent="0.2">
      <c r="A2015" s="700" t="s">
        <v>2719</v>
      </c>
      <c r="B2015" s="612"/>
      <c r="C2015" s="612"/>
      <c r="D2015" s="612"/>
      <c r="E2015" s="612"/>
      <c r="F2015" s="612"/>
      <c r="G2015" s="612"/>
      <c r="H2015" s="612"/>
      <c r="I2015" s="612"/>
      <c r="J2015" s="612"/>
      <c r="K2015" s="612"/>
      <c r="L2015" s="612"/>
      <c r="M2015" s="667"/>
    </row>
    <row r="2016" spans="1:13" x14ac:dyDescent="0.2">
      <c r="A2016" s="350">
        <v>1009</v>
      </c>
      <c r="B2016" s="351">
        <v>43648</v>
      </c>
      <c r="C2016" s="352" t="s">
        <v>1586</v>
      </c>
      <c r="D2016" s="353" t="s">
        <v>1926</v>
      </c>
      <c r="E2016" s="702">
        <v>300</v>
      </c>
      <c r="F2016" s="612"/>
      <c r="G2016" s="612"/>
      <c r="H2016" s="354">
        <v>0</v>
      </c>
      <c r="I2016" s="354">
        <v>300</v>
      </c>
      <c r="J2016" s="702">
        <v>300</v>
      </c>
      <c r="K2016" s="612"/>
      <c r="L2016" s="354">
        <v>0</v>
      </c>
      <c r="M2016" s="355">
        <v>0</v>
      </c>
    </row>
    <row r="2017" spans="1:13" x14ac:dyDescent="0.2">
      <c r="A2017" s="703" t="s">
        <v>2720</v>
      </c>
      <c r="B2017" s="612"/>
      <c r="C2017" s="612"/>
      <c r="D2017" s="612"/>
      <c r="E2017" s="612"/>
      <c r="F2017" s="612"/>
      <c r="G2017" s="612"/>
      <c r="H2017" s="612"/>
      <c r="I2017" s="612"/>
      <c r="J2017" s="612"/>
      <c r="K2017" s="612"/>
      <c r="L2017" s="612"/>
      <c r="M2017" s="667"/>
    </row>
    <row r="2018" spans="1:13" x14ac:dyDescent="0.2">
      <c r="A2018" s="344">
        <v>1010</v>
      </c>
      <c r="B2018" s="345">
        <v>43648</v>
      </c>
      <c r="C2018" s="346" t="s">
        <v>1586</v>
      </c>
      <c r="D2018" s="347" t="s">
        <v>1926</v>
      </c>
      <c r="E2018" s="704">
        <v>2850</v>
      </c>
      <c r="F2018" s="612"/>
      <c r="G2018" s="612"/>
      <c r="H2018" s="348">
        <v>0</v>
      </c>
      <c r="I2018" s="348">
        <v>2850</v>
      </c>
      <c r="J2018" s="704">
        <v>2850</v>
      </c>
      <c r="K2018" s="612"/>
      <c r="L2018" s="348">
        <v>0</v>
      </c>
      <c r="M2018" s="349">
        <v>0</v>
      </c>
    </row>
    <row r="2019" spans="1:13" x14ac:dyDescent="0.2">
      <c r="A2019" s="700" t="s">
        <v>2721</v>
      </c>
      <c r="B2019" s="612"/>
      <c r="C2019" s="612"/>
      <c r="D2019" s="612"/>
      <c r="E2019" s="612"/>
      <c r="F2019" s="612"/>
      <c r="G2019" s="612"/>
      <c r="H2019" s="612"/>
      <c r="I2019" s="612"/>
      <c r="J2019" s="612"/>
      <c r="K2019" s="612"/>
      <c r="L2019" s="612"/>
      <c r="M2019" s="667"/>
    </row>
    <row r="2020" spans="1:13" x14ac:dyDescent="0.2">
      <c r="A2020" s="350">
        <v>1011</v>
      </c>
      <c r="B2020" s="351">
        <v>43651</v>
      </c>
      <c r="C2020" s="352" t="s">
        <v>1714</v>
      </c>
      <c r="D2020" s="353" t="s">
        <v>1715</v>
      </c>
      <c r="E2020" s="702">
        <v>382.4</v>
      </c>
      <c r="F2020" s="612"/>
      <c r="G2020" s="612"/>
      <c r="H2020" s="354">
        <v>0</v>
      </c>
      <c r="I2020" s="354">
        <v>382.4</v>
      </c>
      <c r="J2020" s="702">
        <v>382.4</v>
      </c>
      <c r="K2020" s="612"/>
      <c r="L2020" s="354">
        <v>0</v>
      </c>
      <c r="M2020" s="355">
        <v>0</v>
      </c>
    </row>
    <row r="2021" spans="1:13" x14ac:dyDescent="0.2">
      <c r="A2021" s="703" t="s">
        <v>2722</v>
      </c>
      <c r="B2021" s="612"/>
      <c r="C2021" s="612"/>
      <c r="D2021" s="612"/>
      <c r="E2021" s="612"/>
      <c r="F2021" s="612"/>
      <c r="G2021" s="612"/>
      <c r="H2021" s="612"/>
      <c r="I2021" s="612"/>
      <c r="J2021" s="612"/>
      <c r="K2021" s="612"/>
      <c r="L2021" s="612"/>
      <c r="M2021" s="667"/>
    </row>
    <row r="2022" spans="1:13" x14ac:dyDescent="0.2">
      <c r="A2022" s="344">
        <v>1012</v>
      </c>
      <c r="B2022" s="345">
        <v>43651</v>
      </c>
      <c r="C2022" s="346" t="s">
        <v>1539</v>
      </c>
      <c r="D2022" s="347" t="s">
        <v>1692</v>
      </c>
      <c r="E2022" s="704">
        <v>1363.8</v>
      </c>
      <c r="F2022" s="612"/>
      <c r="G2022" s="612"/>
      <c r="H2022" s="348">
        <v>0</v>
      </c>
      <c r="I2022" s="348">
        <v>1363.8</v>
      </c>
      <c r="J2022" s="704">
        <v>1363.8</v>
      </c>
      <c r="K2022" s="612"/>
      <c r="L2022" s="348">
        <v>0</v>
      </c>
      <c r="M2022" s="349">
        <v>0</v>
      </c>
    </row>
    <row r="2023" spans="1:13" x14ac:dyDescent="0.2">
      <c r="A2023" s="700" t="s">
        <v>2723</v>
      </c>
      <c r="B2023" s="612"/>
      <c r="C2023" s="612"/>
      <c r="D2023" s="612"/>
      <c r="E2023" s="612"/>
      <c r="F2023" s="612"/>
      <c r="G2023" s="612"/>
      <c r="H2023" s="612"/>
      <c r="I2023" s="612"/>
      <c r="J2023" s="612"/>
      <c r="K2023" s="612"/>
      <c r="L2023" s="612"/>
      <c r="M2023" s="667"/>
    </row>
    <row r="2024" spans="1:13" x14ac:dyDescent="0.2">
      <c r="A2024" s="350">
        <v>1013</v>
      </c>
      <c r="B2024" s="351">
        <v>43651</v>
      </c>
      <c r="C2024" s="352" t="s">
        <v>1539</v>
      </c>
      <c r="D2024" s="353" t="s">
        <v>1543</v>
      </c>
      <c r="E2024" s="702">
        <v>772.8</v>
      </c>
      <c r="F2024" s="612"/>
      <c r="G2024" s="612"/>
      <c r="H2024" s="354">
        <v>0</v>
      </c>
      <c r="I2024" s="354">
        <v>772.8</v>
      </c>
      <c r="J2024" s="702">
        <v>772.8</v>
      </c>
      <c r="K2024" s="612"/>
      <c r="L2024" s="354">
        <v>0</v>
      </c>
      <c r="M2024" s="355">
        <v>0</v>
      </c>
    </row>
    <row r="2025" spans="1:13" x14ac:dyDescent="0.2">
      <c r="A2025" s="703" t="s">
        <v>2724</v>
      </c>
      <c r="B2025" s="612"/>
      <c r="C2025" s="612"/>
      <c r="D2025" s="612"/>
      <c r="E2025" s="612"/>
      <c r="F2025" s="612"/>
      <c r="G2025" s="612"/>
      <c r="H2025" s="612"/>
      <c r="I2025" s="612"/>
      <c r="J2025" s="612"/>
      <c r="K2025" s="612"/>
      <c r="L2025" s="612"/>
      <c r="M2025" s="667"/>
    </row>
    <row r="2026" spans="1:13" x14ac:dyDescent="0.2">
      <c r="A2026" s="344">
        <v>1014</v>
      </c>
      <c r="B2026" s="345">
        <v>43651</v>
      </c>
      <c r="C2026" s="346" t="s">
        <v>1539</v>
      </c>
      <c r="D2026" s="347" t="s">
        <v>1999</v>
      </c>
      <c r="E2026" s="704">
        <v>1317.6</v>
      </c>
      <c r="F2026" s="612"/>
      <c r="G2026" s="612"/>
      <c r="H2026" s="348">
        <v>0</v>
      </c>
      <c r="I2026" s="348">
        <v>1317.6</v>
      </c>
      <c r="J2026" s="704">
        <v>1317.6</v>
      </c>
      <c r="K2026" s="612"/>
      <c r="L2026" s="348">
        <v>0</v>
      </c>
      <c r="M2026" s="349">
        <v>0</v>
      </c>
    </row>
    <row r="2027" spans="1:13" x14ac:dyDescent="0.2">
      <c r="A2027" s="700" t="s">
        <v>2725</v>
      </c>
      <c r="B2027" s="612"/>
      <c r="C2027" s="612"/>
      <c r="D2027" s="612"/>
      <c r="E2027" s="612"/>
      <c r="F2027" s="612"/>
      <c r="G2027" s="612"/>
      <c r="H2027" s="612"/>
      <c r="I2027" s="612"/>
      <c r="J2027" s="612"/>
      <c r="K2027" s="612"/>
      <c r="L2027" s="612"/>
      <c r="M2027" s="667"/>
    </row>
    <row r="2028" spans="1:13" x14ac:dyDescent="0.2">
      <c r="A2028" s="350">
        <v>1015</v>
      </c>
      <c r="B2028" s="351">
        <v>43651</v>
      </c>
      <c r="C2028" s="352" t="s">
        <v>1539</v>
      </c>
      <c r="D2028" s="353" t="s">
        <v>1792</v>
      </c>
      <c r="E2028" s="702">
        <v>340.86</v>
      </c>
      <c r="F2028" s="612"/>
      <c r="G2028" s="612"/>
      <c r="H2028" s="354">
        <v>0</v>
      </c>
      <c r="I2028" s="354">
        <v>340.86</v>
      </c>
      <c r="J2028" s="702">
        <v>340.86</v>
      </c>
      <c r="K2028" s="612"/>
      <c r="L2028" s="354">
        <v>0</v>
      </c>
      <c r="M2028" s="355">
        <v>0</v>
      </c>
    </row>
    <row r="2029" spans="1:13" x14ac:dyDescent="0.2">
      <c r="A2029" s="703" t="s">
        <v>2726</v>
      </c>
      <c r="B2029" s="612"/>
      <c r="C2029" s="612"/>
      <c r="D2029" s="612"/>
      <c r="E2029" s="612"/>
      <c r="F2029" s="612"/>
      <c r="G2029" s="612"/>
      <c r="H2029" s="612"/>
      <c r="I2029" s="612"/>
      <c r="J2029" s="612"/>
      <c r="K2029" s="612"/>
      <c r="L2029" s="612"/>
      <c r="M2029" s="667"/>
    </row>
    <row r="2030" spans="1:13" x14ac:dyDescent="0.2">
      <c r="A2030" s="344">
        <v>1016</v>
      </c>
      <c r="B2030" s="345">
        <v>43651</v>
      </c>
      <c r="C2030" s="346" t="s">
        <v>1539</v>
      </c>
      <c r="D2030" s="347" t="s">
        <v>1999</v>
      </c>
      <c r="E2030" s="704">
        <v>607.74</v>
      </c>
      <c r="F2030" s="612"/>
      <c r="G2030" s="612"/>
      <c r="H2030" s="348">
        <v>0</v>
      </c>
      <c r="I2030" s="348">
        <v>607.74</v>
      </c>
      <c r="J2030" s="704">
        <v>607.74</v>
      </c>
      <c r="K2030" s="612"/>
      <c r="L2030" s="348">
        <v>0</v>
      </c>
      <c r="M2030" s="349">
        <v>0</v>
      </c>
    </row>
    <row r="2031" spans="1:13" x14ac:dyDescent="0.2">
      <c r="A2031" s="700" t="s">
        <v>2727</v>
      </c>
      <c r="B2031" s="612"/>
      <c r="C2031" s="612"/>
      <c r="D2031" s="612"/>
      <c r="E2031" s="612"/>
      <c r="F2031" s="612"/>
      <c r="G2031" s="612"/>
      <c r="H2031" s="612"/>
      <c r="I2031" s="612"/>
      <c r="J2031" s="612"/>
      <c r="K2031" s="612"/>
      <c r="L2031" s="612"/>
      <c r="M2031" s="667"/>
    </row>
    <row r="2032" spans="1:13" x14ac:dyDescent="0.2">
      <c r="A2032" s="350">
        <v>1017</v>
      </c>
      <c r="B2032" s="351">
        <v>43651</v>
      </c>
      <c r="C2032" s="352" t="s">
        <v>1539</v>
      </c>
      <c r="D2032" s="353" t="s">
        <v>1544</v>
      </c>
      <c r="E2032" s="702">
        <v>162.6</v>
      </c>
      <c r="F2032" s="612"/>
      <c r="G2032" s="612"/>
      <c r="H2032" s="354">
        <v>0</v>
      </c>
      <c r="I2032" s="354">
        <v>162.6</v>
      </c>
      <c r="J2032" s="702">
        <v>162.6</v>
      </c>
      <c r="K2032" s="612"/>
      <c r="L2032" s="354">
        <v>0</v>
      </c>
      <c r="M2032" s="355">
        <v>0</v>
      </c>
    </row>
    <row r="2033" spans="1:13" x14ac:dyDescent="0.2">
      <c r="A2033" s="703" t="s">
        <v>2728</v>
      </c>
      <c r="B2033" s="612"/>
      <c r="C2033" s="612"/>
      <c r="D2033" s="612"/>
      <c r="E2033" s="612"/>
      <c r="F2033" s="612"/>
      <c r="G2033" s="612"/>
      <c r="H2033" s="612"/>
      <c r="I2033" s="612"/>
      <c r="J2033" s="612"/>
      <c r="K2033" s="612"/>
      <c r="L2033" s="612"/>
      <c r="M2033" s="667"/>
    </row>
    <row r="2034" spans="1:13" x14ac:dyDescent="0.2">
      <c r="A2034" s="344">
        <v>1018</v>
      </c>
      <c r="B2034" s="345">
        <v>43651</v>
      </c>
      <c r="C2034" s="346" t="s">
        <v>1539</v>
      </c>
      <c r="D2034" s="347" t="s">
        <v>1540</v>
      </c>
      <c r="E2034" s="704">
        <v>397.5</v>
      </c>
      <c r="F2034" s="612"/>
      <c r="G2034" s="612"/>
      <c r="H2034" s="348">
        <v>0</v>
      </c>
      <c r="I2034" s="348">
        <v>397.5</v>
      </c>
      <c r="J2034" s="704">
        <v>397.5</v>
      </c>
      <c r="K2034" s="612"/>
      <c r="L2034" s="348">
        <v>0</v>
      </c>
      <c r="M2034" s="349">
        <v>0</v>
      </c>
    </row>
    <row r="2035" spans="1:13" x14ac:dyDescent="0.2">
      <c r="A2035" s="700" t="s">
        <v>2729</v>
      </c>
      <c r="B2035" s="612"/>
      <c r="C2035" s="612"/>
      <c r="D2035" s="612"/>
      <c r="E2035" s="612"/>
      <c r="F2035" s="612"/>
      <c r="G2035" s="612"/>
      <c r="H2035" s="612"/>
      <c r="I2035" s="612"/>
      <c r="J2035" s="612"/>
      <c r="K2035" s="612"/>
      <c r="L2035" s="612"/>
      <c r="M2035" s="667"/>
    </row>
    <row r="2036" spans="1:13" x14ac:dyDescent="0.2">
      <c r="A2036" s="350">
        <v>1019</v>
      </c>
      <c r="B2036" s="351">
        <v>43651</v>
      </c>
      <c r="C2036" s="352" t="s">
        <v>1539</v>
      </c>
      <c r="D2036" s="353" t="s">
        <v>1792</v>
      </c>
      <c r="E2036" s="702">
        <v>12289.53</v>
      </c>
      <c r="F2036" s="612"/>
      <c r="G2036" s="612"/>
      <c r="H2036" s="354">
        <v>0</v>
      </c>
      <c r="I2036" s="354">
        <v>12289.53</v>
      </c>
      <c r="J2036" s="702">
        <v>12289.53</v>
      </c>
      <c r="K2036" s="612"/>
      <c r="L2036" s="354">
        <v>0</v>
      </c>
      <c r="M2036" s="355">
        <v>0</v>
      </c>
    </row>
    <row r="2037" spans="1:13" x14ac:dyDescent="0.2">
      <c r="A2037" s="703" t="s">
        <v>2730</v>
      </c>
      <c r="B2037" s="612"/>
      <c r="C2037" s="612"/>
      <c r="D2037" s="612"/>
      <c r="E2037" s="612"/>
      <c r="F2037" s="612"/>
      <c r="G2037" s="612"/>
      <c r="H2037" s="612"/>
      <c r="I2037" s="612"/>
      <c r="J2037" s="612"/>
      <c r="K2037" s="612"/>
      <c r="L2037" s="612"/>
      <c r="M2037" s="667"/>
    </row>
    <row r="2038" spans="1:13" x14ac:dyDescent="0.2">
      <c r="A2038" s="344">
        <v>1020</v>
      </c>
      <c r="B2038" s="345">
        <v>43651</v>
      </c>
      <c r="C2038" s="346" t="s">
        <v>1539</v>
      </c>
      <c r="D2038" s="347" t="s">
        <v>1995</v>
      </c>
      <c r="E2038" s="704">
        <v>8164</v>
      </c>
      <c r="F2038" s="612"/>
      <c r="G2038" s="612"/>
      <c r="H2038" s="348">
        <v>0</v>
      </c>
      <c r="I2038" s="348">
        <v>8164</v>
      </c>
      <c r="J2038" s="704">
        <v>8164</v>
      </c>
      <c r="K2038" s="612"/>
      <c r="L2038" s="348">
        <v>0</v>
      </c>
      <c r="M2038" s="349">
        <v>0</v>
      </c>
    </row>
    <row r="2039" spans="1:13" x14ac:dyDescent="0.2">
      <c r="A2039" s="700" t="s">
        <v>2731</v>
      </c>
      <c r="B2039" s="612"/>
      <c r="C2039" s="612"/>
      <c r="D2039" s="612"/>
      <c r="E2039" s="612"/>
      <c r="F2039" s="612"/>
      <c r="G2039" s="612"/>
      <c r="H2039" s="612"/>
      <c r="I2039" s="612"/>
      <c r="J2039" s="612"/>
      <c r="K2039" s="612"/>
      <c r="L2039" s="612"/>
      <c r="M2039" s="667"/>
    </row>
    <row r="2040" spans="1:13" x14ac:dyDescent="0.2">
      <c r="A2040" s="350">
        <v>1021</v>
      </c>
      <c r="B2040" s="351">
        <v>43651</v>
      </c>
      <c r="C2040" s="352" t="s">
        <v>1539</v>
      </c>
      <c r="D2040" s="353" t="s">
        <v>1692</v>
      </c>
      <c r="E2040" s="702">
        <v>2739.8</v>
      </c>
      <c r="F2040" s="612"/>
      <c r="G2040" s="612"/>
      <c r="H2040" s="354">
        <v>0</v>
      </c>
      <c r="I2040" s="354">
        <v>2739.8</v>
      </c>
      <c r="J2040" s="702">
        <v>2739.8</v>
      </c>
      <c r="K2040" s="612"/>
      <c r="L2040" s="354">
        <v>0</v>
      </c>
      <c r="M2040" s="355">
        <v>0</v>
      </c>
    </row>
    <row r="2041" spans="1:13" x14ac:dyDescent="0.2">
      <c r="A2041" s="703" t="s">
        <v>2732</v>
      </c>
      <c r="B2041" s="612"/>
      <c r="C2041" s="612"/>
      <c r="D2041" s="612"/>
      <c r="E2041" s="612"/>
      <c r="F2041" s="612"/>
      <c r="G2041" s="612"/>
      <c r="H2041" s="612"/>
      <c r="I2041" s="612"/>
      <c r="J2041" s="612"/>
      <c r="K2041" s="612"/>
      <c r="L2041" s="612"/>
      <c r="M2041" s="667"/>
    </row>
    <row r="2042" spans="1:13" x14ac:dyDescent="0.2">
      <c r="A2042" s="344">
        <v>1022</v>
      </c>
      <c r="B2042" s="345">
        <v>43651</v>
      </c>
      <c r="C2042" s="346" t="s">
        <v>1539</v>
      </c>
      <c r="D2042" s="347" t="s">
        <v>1989</v>
      </c>
      <c r="E2042" s="704">
        <v>388.8</v>
      </c>
      <c r="F2042" s="612"/>
      <c r="G2042" s="612"/>
      <c r="H2042" s="348">
        <v>0</v>
      </c>
      <c r="I2042" s="348">
        <v>388.8</v>
      </c>
      <c r="J2042" s="704">
        <v>388.8</v>
      </c>
      <c r="K2042" s="612"/>
      <c r="L2042" s="348">
        <v>0</v>
      </c>
      <c r="M2042" s="349">
        <v>0</v>
      </c>
    </row>
    <row r="2043" spans="1:13" x14ac:dyDescent="0.2">
      <c r="A2043" s="700" t="s">
        <v>2733</v>
      </c>
      <c r="B2043" s="612"/>
      <c r="C2043" s="612"/>
      <c r="D2043" s="612"/>
      <c r="E2043" s="612"/>
      <c r="F2043" s="612"/>
      <c r="G2043" s="612"/>
      <c r="H2043" s="612"/>
      <c r="I2043" s="612"/>
      <c r="J2043" s="612"/>
      <c r="K2043" s="612"/>
      <c r="L2043" s="612"/>
      <c r="M2043" s="667"/>
    </row>
    <row r="2044" spans="1:13" x14ac:dyDescent="0.2">
      <c r="A2044" s="350">
        <v>1023</v>
      </c>
      <c r="B2044" s="351">
        <v>43651</v>
      </c>
      <c r="C2044" s="352" t="s">
        <v>1539</v>
      </c>
      <c r="D2044" s="353" t="s">
        <v>1701</v>
      </c>
      <c r="E2044" s="702">
        <v>13107.9</v>
      </c>
      <c r="F2044" s="612"/>
      <c r="G2044" s="612"/>
      <c r="H2044" s="354">
        <v>0</v>
      </c>
      <c r="I2044" s="354">
        <v>13107.9</v>
      </c>
      <c r="J2044" s="702">
        <v>13107.9</v>
      </c>
      <c r="K2044" s="612"/>
      <c r="L2044" s="354">
        <v>0</v>
      </c>
      <c r="M2044" s="355">
        <v>0</v>
      </c>
    </row>
    <row r="2045" spans="1:13" x14ac:dyDescent="0.2">
      <c r="A2045" s="703" t="s">
        <v>2734</v>
      </c>
      <c r="B2045" s="612"/>
      <c r="C2045" s="612"/>
      <c r="D2045" s="612"/>
      <c r="E2045" s="612"/>
      <c r="F2045" s="612"/>
      <c r="G2045" s="612"/>
      <c r="H2045" s="612"/>
      <c r="I2045" s="612"/>
      <c r="J2045" s="612"/>
      <c r="K2045" s="612"/>
      <c r="L2045" s="612"/>
      <c r="M2045" s="667"/>
    </row>
    <row r="2046" spans="1:13" x14ac:dyDescent="0.2">
      <c r="A2046" s="344">
        <v>1024</v>
      </c>
      <c r="B2046" s="345">
        <v>43651</v>
      </c>
      <c r="C2046" s="346" t="s">
        <v>1539</v>
      </c>
      <c r="D2046" s="347" t="s">
        <v>1540</v>
      </c>
      <c r="E2046" s="704">
        <v>1239</v>
      </c>
      <c r="F2046" s="612"/>
      <c r="G2046" s="612"/>
      <c r="H2046" s="348">
        <v>0</v>
      </c>
      <c r="I2046" s="348">
        <v>1239</v>
      </c>
      <c r="J2046" s="704">
        <v>1239</v>
      </c>
      <c r="K2046" s="612"/>
      <c r="L2046" s="348">
        <v>0</v>
      </c>
      <c r="M2046" s="349">
        <v>0</v>
      </c>
    </row>
    <row r="2047" spans="1:13" x14ac:dyDescent="0.2">
      <c r="A2047" s="700" t="s">
        <v>2735</v>
      </c>
      <c r="B2047" s="612"/>
      <c r="C2047" s="612"/>
      <c r="D2047" s="612"/>
      <c r="E2047" s="612"/>
      <c r="F2047" s="612"/>
      <c r="G2047" s="612"/>
      <c r="H2047" s="612"/>
      <c r="I2047" s="612"/>
      <c r="J2047" s="612"/>
      <c r="K2047" s="612"/>
      <c r="L2047" s="612"/>
      <c r="M2047" s="667"/>
    </row>
    <row r="2048" spans="1:13" x14ac:dyDescent="0.2">
      <c r="A2048" s="350">
        <v>1025</v>
      </c>
      <c r="B2048" s="351">
        <v>43651</v>
      </c>
      <c r="C2048" s="352" t="s">
        <v>1539</v>
      </c>
      <c r="D2048" s="353" t="s">
        <v>1540</v>
      </c>
      <c r="E2048" s="702">
        <v>5756</v>
      </c>
      <c r="F2048" s="612"/>
      <c r="G2048" s="612"/>
      <c r="H2048" s="354">
        <v>177.76</v>
      </c>
      <c r="I2048" s="354">
        <v>5756</v>
      </c>
      <c r="J2048" s="702">
        <v>5756</v>
      </c>
      <c r="K2048" s="612"/>
      <c r="L2048" s="354">
        <v>0</v>
      </c>
      <c r="M2048" s="355">
        <v>0</v>
      </c>
    </row>
    <row r="2049" spans="1:13" x14ac:dyDescent="0.2">
      <c r="A2049" s="703" t="s">
        <v>2736</v>
      </c>
      <c r="B2049" s="612"/>
      <c r="C2049" s="612"/>
      <c r="D2049" s="612"/>
      <c r="E2049" s="612"/>
      <c r="F2049" s="612"/>
      <c r="G2049" s="612"/>
      <c r="H2049" s="612"/>
      <c r="I2049" s="612"/>
      <c r="J2049" s="612"/>
      <c r="K2049" s="612"/>
      <c r="L2049" s="612"/>
      <c r="M2049" s="667"/>
    </row>
    <row r="2050" spans="1:13" x14ac:dyDescent="0.2">
      <c r="A2050" s="344">
        <v>1026</v>
      </c>
      <c r="B2050" s="345">
        <v>43651</v>
      </c>
      <c r="C2050" s="346" t="s">
        <v>1539</v>
      </c>
      <c r="D2050" s="347" t="s">
        <v>1701</v>
      </c>
      <c r="E2050" s="704">
        <v>7018</v>
      </c>
      <c r="F2050" s="612"/>
      <c r="G2050" s="612"/>
      <c r="H2050" s="348">
        <v>0</v>
      </c>
      <c r="I2050" s="348">
        <v>7018</v>
      </c>
      <c r="J2050" s="704">
        <v>7018</v>
      </c>
      <c r="K2050" s="612"/>
      <c r="L2050" s="348">
        <v>0</v>
      </c>
      <c r="M2050" s="349">
        <v>0</v>
      </c>
    </row>
    <row r="2051" spans="1:13" x14ac:dyDescent="0.2">
      <c r="A2051" s="700" t="s">
        <v>2737</v>
      </c>
      <c r="B2051" s="612"/>
      <c r="C2051" s="612"/>
      <c r="D2051" s="612"/>
      <c r="E2051" s="612"/>
      <c r="F2051" s="612"/>
      <c r="G2051" s="612"/>
      <c r="H2051" s="612"/>
      <c r="I2051" s="612"/>
      <c r="J2051" s="612"/>
      <c r="K2051" s="612"/>
      <c r="L2051" s="612"/>
      <c r="M2051" s="667"/>
    </row>
    <row r="2052" spans="1:13" x14ac:dyDescent="0.2">
      <c r="A2052" s="350">
        <v>1027</v>
      </c>
      <c r="B2052" s="351">
        <v>43651</v>
      </c>
      <c r="C2052" s="352" t="s">
        <v>1539</v>
      </c>
      <c r="D2052" s="353" t="s">
        <v>1692</v>
      </c>
      <c r="E2052" s="702">
        <v>2610</v>
      </c>
      <c r="F2052" s="612"/>
      <c r="G2052" s="612"/>
      <c r="H2052" s="354">
        <v>0</v>
      </c>
      <c r="I2052" s="354">
        <v>2610</v>
      </c>
      <c r="J2052" s="702">
        <v>2610</v>
      </c>
      <c r="K2052" s="612"/>
      <c r="L2052" s="354">
        <v>0</v>
      </c>
      <c r="M2052" s="355">
        <v>0</v>
      </c>
    </row>
    <row r="2053" spans="1:13" x14ac:dyDescent="0.2">
      <c r="A2053" s="703" t="s">
        <v>2738</v>
      </c>
      <c r="B2053" s="612"/>
      <c r="C2053" s="612"/>
      <c r="D2053" s="612"/>
      <c r="E2053" s="612"/>
      <c r="F2053" s="612"/>
      <c r="G2053" s="612"/>
      <c r="H2053" s="612"/>
      <c r="I2053" s="612"/>
      <c r="J2053" s="612"/>
      <c r="K2053" s="612"/>
      <c r="L2053" s="612"/>
      <c r="M2053" s="667"/>
    </row>
    <row r="2054" spans="1:13" x14ac:dyDescent="0.2">
      <c r="A2054" s="344">
        <v>1028</v>
      </c>
      <c r="B2054" s="345">
        <v>43651</v>
      </c>
      <c r="C2054" s="346" t="s">
        <v>1539</v>
      </c>
      <c r="D2054" s="347" t="s">
        <v>1540</v>
      </c>
      <c r="E2054" s="704">
        <v>10826</v>
      </c>
      <c r="F2054" s="612"/>
      <c r="G2054" s="612"/>
      <c r="H2054" s="348">
        <v>0</v>
      </c>
      <c r="I2054" s="348">
        <v>10826</v>
      </c>
      <c r="J2054" s="704">
        <v>10826</v>
      </c>
      <c r="K2054" s="612"/>
      <c r="L2054" s="348">
        <v>0</v>
      </c>
      <c r="M2054" s="349">
        <v>0</v>
      </c>
    </row>
    <row r="2055" spans="1:13" x14ac:dyDescent="0.2">
      <c r="A2055" s="700" t="s">
        <v>2739</v>
      </c>
      <c r="B2055" s="612"/>
      <c r="C2055" s="612"/>
      <c r="D2055" s="612"/>
      <c r="E2055" s="612"/>
      <c r="F2055" s="612"/>
      <c r="G2055" s="612"/>
      <c r="H2055" s="612"/>
      <c r="I2055" s="612"/>
      <c r="J2055" s="612"/>
      <c r="K2055" s="612"/>
      <c r="L2055" s="612"/>
      <c r="M2055" s="667"/>
    </row>
    <row r="2056" spans="1:13" x14ac:dyDescent="0.2">
      <c r="A2056" s="350">
        <v>1029</v>
      </c>
      <c r="B2056" s="351">
        <v>43651</v>
      </c>
      <c r="C2056" s="352" t="s">
        <v>1539</v>
      </c>
      <c r="D2056" s="353" t="s">
        <v>1698</v>
      </c>
      <c r="E2056" s="702">
        <v>4900</v>
      </c>
      <c r="F2056" s="612"/>
      <c r="G2056" s="612"/>
      <c r="H2056" s="354">
        <v>0</v>
      </c>
      <c r="I2056" s="354">
        <v>4900</v>
      </c>
      <c r="J2056" s="702">
        <v>4900</v>
      </c>
      <c r="K2056" s="612"/>
      <c r="L2056" s="354">
        <v>0</v>
      </c>
      <c r="M2056" s="355">
        <v>0</v>
      </c>
    </row>
    <row r="2057" spans="1:13" x14ac:dyDescent="0.2">
      <c r="A2057" s="703" t="s">
        <v>2740</v>
      </c>
      <c r="B2057" s="612"/>
      <c r="C2057" s="612"/>
      <c r="D2057" s="612"/>
      <c r="E2057" s="612"/>
      <c r="F2057" s="612"/>
      <c r="G2057" s="612"/>
      <c r="H2057" s="612"/>
      <c r="I2057" s="612"/>
      <c r="J2057" s="612"/>
      <c r="K2057" s="612"/>
      <c r="L2057" s="612"/>
      <c r="M2057" s="667"/>
    </row>
    <row r="2058" spans="1:13" x14ac:dyDescent="0.2">
      <c r="A2058" s="344">
        <v>1030</v>
      </c>
      <c r="B2058" s="345">
        <v>43651</v>
      </c>
      <c r="C2058" s="346" t="s">
        <v>1595</v>
      </c>
      <c r="D2058" s="347" t="s">
        <v>1611</v>
      </c>
      <c r="E2058" s="704">
        <v>13763.82</v>
      </c>
      <c r="F2058" s="612"/>
      <c r="G2058" s="612"/>
      <c r="H2058" s="348">
        <v>0</v>
      </c>
      <c r="I2058" s="348">
        <v>11469.85</v>
      </c>
      <c r="J2058" s="704">
        <v>11469.85</v>
      </c>
      <c r="K2058" s="612"/>
      <c r="L2058" s="348">
        <v>0</v>
      </c>
      <c r="M2058" s="349">
        <v>2293.9699999999998</v>
      </c>
    </row>
    <row r="2059" spans="1:13" x14ac:dyDescent="0.2">
      <c r="A2059" s="700" t="s">
        <v>2741</v>
      </c>
      <c r="B2059" s="612"/>
      <c r="C2059" s="612"/>
      <c r="D2059" s="612"/>
      <c r="E2059" s="612"/>
      <c r="F2059" s="612"/>
      <c r="G2059" s="612"/>
      <c r="H2059" s="612"/>
      <c r="I2059" s="612"/>
      <c r="J2059" s="612"/>
      <c r="K2059" s="612"/>
      <c r="L2059" s="612"/>
      <c r="M2059" s="667"/>
    </row>
    <row r="2060" spans="1:13" x14ac:dyDescent="0.2">
      <c r="A2060" s="350">
        <v>1031</v>
      </c>
      <c r="B2060" s="351">
        <v>43651</v>
      </c>
      <c r="C2060" s="352" t="s">
        <v>1539</v>
      </c>
      <c r="D2060" s="353" t="s">
        <v>1790</v>
      </c>
      <c r="E2060" s="702">
        <v>5314.4</v>
      </c>
      <c r="F2060" s="612"/>
      <c r="G2060" s="612"/>
      <c r="H2060" s="354">
        <v>0</v>
      </c>
      <c r="I2060" s="354">
        <v>5314.4</v>
      </c>
      <c r="J2060" s="702">
        <v>5314.4</v>
      </c>
      <c r="K2060" s="612"/>
      <c r="L2060" s="354">
        <v>0</v>
      </c>
      <c r="M2060" s="355">
        <v>0</v>
      </c>
    </row>
    <row r="2061" spans="1:13" x14ac:dyDescent="0.2">
      <c r="A2061" s="703" t="s">
        <v>2742</v>
      </c>
      <c r="B2061" s="612"/>
      <c r="C2061" s="612"/>
      <c r="D2061" s="612"/>
      <c r="E2061" s="612"/>
      <c r="F2061" s="612"/>
      <c r="G2061" s="612"/>
      <c r="H2061" s="612"/>
      <c r="I2061" s="612"/>
      <c r="J2061" s="612"/>
      <c r="K2061" s="612"/>
      <c r="L2061" s="612"/>
      <c r="M2061" s="667"/>
    </row>
    <row r="2062" spans="1:13" x14ac:dyDescent="0.2">
      <c r="A2062" s="344">
        <v>1032</v>
      </c>
      <c r="B2062" s="345">
        <v>43651</v>
      </c>
      <c r="C2062" s="346" t="s">
        <v>1539</v>
      </c>
      <c r="D2062" s="347" t="s">
        <v>1693</v>
      </c>
      <c r="E2062" s="704">
        <v>3727.5</v>
      </c>
      <c r="F2062" s="612"/>
      <c r="G2062" s="612"/>
      <c r="H2062" s="348">
        <v>0</v>
      </c>
      <c r="I2062" s="348">
        <v>3727.5</v>
      </c>
      <c r="J2062" s="704">
        <v>3727.5</v>
      </c>
      <c r="K2062" s="612"/>
      <c r="L2062" s="348">
        <v>0</v>
      </c>
      <c r="M2062" s="349">
        <v>0</v>
      </c>
    </row>
    <row r="2063" spans="1:13" x14ac:dyDescent="0.2">
      <c r="A2063" s="700" t="s">
        <v>2743</v>
      </c>
      <c r="B2063" s="612"/>
      <c r="C2063" s="612"/>
      <c r="D2063" s="612"/>
      <c r="E2063" s="612"/>
      <c r="F2063" s="612"/>
      <c r="G2063" s="612"/>
      <c r="H2063" s="612"/>
      <c r="I2063" s="612"/>
      <c r="J2063" s="612"/>
      <c r="K2063" s="612"/>
      <c r="L2063" s="612"/>
      <c r="M2063" s="667"/>
    </row>
    <row r="2064" spans="1:13" x14ac:dyDescent="0.2">
      <c r="A2064" s="350">
        <v>1033</v>
      </c>
      <c r="B2064" s="351">
        <v>43651</v>
      </c>
      <c r="C2064" s="352" t="s">
        <v>1539</v>
      </c>
      <c r="D2064" s="353" t="s">
        <v>1699</v>
      </c>
      <c r="E2064" s="702">
        <v>774.7</v>
      </c>
      <c r="F2064" s="612"/>
      <c r="G2064" s="612"/>
      <c r="H2064" s="354">
        <v>33.6</v>
      </c>
      <c r="I2064" s="354">
        <v>774.7</v>
      </c>
      <c r="J2064" s="702">
        <v>774.7</v>
      </c>
      <c r="K2064" s="612"/>
      <c r="L2064" s="354">
        <v>0</v>
      </c>
      <c r="M2064" s="355">
        <v>0</v>
      </c>
    </row>
    <row r="2065" spans="1:13" x14ac:dyDescent="0.2">
      <c r="A2065" s="703" t="s">
        <v>2744</v>
      </c>
      <c r="B2065" s="612"/>
      <c r="C2065" s="612"/>
      <c r="D2065" s="612"/>
      <c r="E2065" s="612"/>
      <c r="F2065" s="612"/>
      <c r="G2065" s="612"/>
      <c r="H2065" s="612"/>
      <c r="I2065" s="612"/>
      <c r="J2065" s="612"/>
      <c r="K2065" s="612"/>
      <c r="L2065" s="612"/>
      <c r="M2065" s="667"/>
    </row>
    <row r="2066" spans="1:13" x14ac:dyDescent="0.2">
      <c r="A2066" s="344">
        <v>1034</v>
      </c>
      <c r="B2066" s="345">
        <v>43651</v>
      </c>
      <c r="C2066" s="346" t="s">
        <v>1539</v>
      </c>
      <c r="D2066" s="347" t="s">
        <v>1693</v>
      </c>
      <c r="E2066" s="704">
        <v>3010.8</v>
      </c>
      <c r="F2066" s="612"/>
      <c r="G2066" s="612"/>
      <c r="H2066" s="348">
        <v>4</v>
      </c>
      <c r="I2066" s="348">
        <v>3010.8</v>
      </c>
      <c r="J2066" s="704">
        <v>3010.8</v>
      </c>
      <c r="K2066" s="612"/>
      <c r="L2066" s="348">
        <v>0</v>
      </c>
      <c r="M2066" s="349">
        <v>0</v>
      </c>
    </row>
    <row r="2067" spans="1:13" x14ac:dyDescent="0.2">
      <c r="A2067" s="700" t="s">
        <v>2745</v>
      </c>
      <c r="B2067" s="612"/>
      <c r="C2067" s="612"/>
      <c r="D2067" s="612"/>
      <c r="E2067" s="612"/>
      <c r="F2067" s="612"/>
      <c r="G2067" s="612"/>
      <c r="H2067" s="612"/>
      <c r="I2067" s="612"/>
      <c r="J2067" s="612"/>
      <c r="K2067" s="612"/>
      <c r="L2067" s="612"/>
      <c r="M2067" s="667"/>
    </row>
    <row r="2068" spans="1:13" x14ac:dyDescent="0.2">
      <c r="A2068" s="350">
        <v>1035</v>
      </c>
      <c r="B2068" s="351">
        <v>43651</v>
      </c>
      <c r="C2068" s="352" t="s">
        <v>1539</v>
      </c>
      <c r="D2068" s="353" t="s">
        <v>1699</v>
      </c>
      <c r="E2068" s="702">
        <v>2627.3</v>
      </c>
      <c r="F2068" s="612"/>
      <c r="G2068" s="612"/>
      <c r="H2068" s="354">
        <v>0</v>
      </c>
      <c r="I2068" s="354">
        <v>2627.3</v>
      </c>
      <c r="J2068" s="702">
        <v>2627.3</v>
      </c>
      <c r="K2068" s="612"/>
      <c r="L2068" s="354">
        <v>0</v>
      </c>
      <c r="M2068" s="355">
        <v>0</v>
      </c>
    </row>
    <row r="2069" spans="1:13" x14ac:dyDescent="0.2">
      <c r="A2069" s="703" t="s">
        <v>2746</v>
      </c>
      <c r="B2069" s="612"/>
      <c r="C2069" s="612"/>
      <c r="D2069" s="612"/>
      <c r="E2069" s="612"/>
      <c r="F2069" s="612"/>
      <c r="G2069" s="612"/>
      <c r="H2069" s="612"/>
      <c r="I2069" s="612"/>
      <c r="J2069" s="612"/>
      <c r="K2069" s="612"/>
      <c r="L2069" s="612"/>
      <c r="M2069" s="667"/>
    </row>
    <row r="2070" spans="1:13" x14ac:dyDescent="0.2">
      <c r="A2070" s="344">
        <v>1036</v>
      </c>
      <c r="B2070" s="345">
        <v>43656</v>
      </c>
      <c r="C2070" s="346" t="s">
        <v>1574</v>
      </c>
      <c r="D2070" s="347" t="s">
        <v>2392</v>
      </c>
      <c r="E2070" s="704">
        <v>776</v>
      </c>
      <c r="F2070" s="612"/>
      <c r="G2070" s="612"/>
      <c r="H2070" s="348">
        <v>0</v>
      </c>
      <c r="I2070" s="348">
        <v>776</v>
      </c>
      <c r="J2070" s="704">
        <v>776</v>
      </c>
      <c r="K2070" s="612"/>
      <c r="L2070" s="348">
        <v>0</v>
      </c>
      <c r="M2070" s="349">
        <v>0</v>
      </c>
    </row>
    <row r="2071" spans="1:13" x14ac:dyDescent="0.2">
      <c r="A2071" s="700" t="s">
        <v>2747</v>
      </c>
      <c r="B2071" s="612"/>
      <c r="C2071" s="612"/>
      <c r="D2071" s="612"/>
      <c r="E2071" s="612"/>
      <c r="F2071" s="612"/>
      <c r="G2071" s="612"/>
      <c r="H2071" s="612"/>
      <c r="I2071" s="612"/>
      <c r="J2071" s="612"/>
      <c r="K2071" s="612"/>
      <c r="L2071" s="612"/>
      <c r="M2071" s="667"/>
    </row>
    <row r="2072" spans="1:13" x14ac:dyDescent="0.2">
      <c r="A2072" s="350">
        <v>1037</v>
      </c>
      <c r="B2072" s="351">
        <v>43656</v>
      </c>
      <c r="C2072" s="352" t="s">
        <v>2042</v>
      </c>
      <c r="D2072" s="353" t="s">
        <v>2043</v>
      </c>
      <c r="E2072" s="702">
        <v>51441.62</v>
      </c>
      <c r="F2072" s="612"/>
      <c r="G2072" s="612"/>
      <c r="H2072" s="354">
        <v>3558.38</v>
      </c>
      <c r="I2072" s="354">
        <v>51441.62</v>
      </c>
      <c r="J2072" s="702">
        <v>51441.62</v>
      </c>
      <c r="K2072" s="612"/>
      <c r="L2072" s="354">
        <v>0</v>
      </c>
      <c r="M2072" s="355">
        <v>0</v>
      </c>
    </row>
    <row r="2073" spans="1:13" x14ac:dyDescent="0.2">
      <c r="A2073" s="703" t="s">
        <v>2748</v>
      </c>
      <c r="B2073" s="612"/>
      <c r="C2073" s="612"/>
      <c r="D2073" s="612"/>
      <c r="E2073" s="612"/>
      <c r="F2073" s="612"/>
      <c r="G2073" s="612"/>
      <c r="H2073" s="612"/>
      <c r="I2073" s="612"/>
      <c r="J2073" s="612"/>
      <c r="K2073" s="612"/>
      <c r="L2073" s="612"/>
      <c r="M2073" s="667"/>
    </row>
    <row r="2074" spans="1:13" x14ac:dyDescent="0.2">
      <c r="A2074" s="344">
        <v>1038</v>
      </c>
      <c r="B2074" s="345">
        <v>43656</v>
      </c>
      <c r="C2074" s="346" t="s">
        <v>1595</v>
      </c>
      <c r="D2074" s="347" t="s">
        <v>1796</v>
      </c>
      <c r="E2074" s="704">
        <v>8532.18</v>
      </c>
      <c r="F2074" s="612"/>
      <c r="G2074" s="612"/>
      <c r="H2074" s="348">
        <v>0</v>
      </c>
      <c r="I2074" s="348">
        <v>7110.15</v>
      </c>
      <c r="J2074" s="704">
        <v>7110.15</v>
      </c>
      <c r="K2074" s="612"/>
      <c r="L2074" s="348">
        <v>0</v>
      </c>
      <c r="M2074" s="349">
        <v>1422.03</v>
      </c>
    </row>
    <row r="2075" spans="1:13" x14ac:dyDescent="0.2">
      <c r="A2075" s="700" t="s">
        <v>2749</v>
      </c>
      <c r="B2075" s="612"/>
      <c r="C2075" s="612"/>
      <c r="D2075" s="612"/>
      <c r="E2075" s="612"/>
      <c r="F2075" s="612"/>
      <c r="G2075" s="612"/>
      <c r="H2075" s="612"/>
      <c r="I2075" s="612"/>
      <c r="J2075" s="612"/>
      <c r="K2075" s="612"/>
      <c r="L2075" s="612"/>
      <c r="M2075" s="667"/>
    </row>
    <row r="2076" spans="1:13" x14ac:dyDescent="0.2">
      <c r="A2076" s="350">
        <v>1039</v>
      </c>
      <c r="B2076" s="351">
        <v>43656</v>
      </c>
      <c r="C2076" s="352" t="s">
        <v>1552</v>
      </c>
      <c r="D2076" s="353" t="s">
        <v>2119</v>
      </c>
      <c r="E2076" s="702">
        <v>5448</v>
      </c>
      <c r="F2076" s="612"/>
      <c r="G2076" s="612"/>
      <c r="H2076" s="354">
        <v>0</v>
      </c>
      <c r="I2076" s="354">
        <v>5448</v>
      </c>
      <c r="J2076" s="702">
        <v>5448</v>
      </c>
      <c r="K2076" s="612"/>
      <c r="L2076" s="354">
        <v>0</v>
      </c>
      <c r="M2076" s="355">
        <v>0</v>
      </c>
    </row>
    <row r="2077" spans="1:13" x14ac:dyDescent="0.2">
      <c r="A2077" s="703" t="s">
        <v>2750</v>
      </c>
      <c r="B2077" s="612"/>
      <c r="C2077" s="612"/>
      <c r="D2077" s="612"/>
      <c r="E2077" s="612"/>
      <c r="F2077" s="612"/>
      <c r="G2077" s="612"/>
      <c r="H2077" s="612"/>
      <c r="I2077" s="612"/>
      <c r="J2077" s="612"/>
      <c r="K2077" s="612"/>
      <c r="L2077" s="612"/>
      <c r="M2077" s="667"/>
    </row>
    <row r="2078" spans="1:13" x14ac:dyDescent="0.2">
      <c r="A2078" s="344">
        <v>1040</v>
      </c>
      <c r="B2078" s="345">
        <v>43657</v>
      </c>
      <c r="C2078" s="346" t="s">
        <v>1798</v>
      </c>
      <c r="D2078" s="347" t="s">
        <v>1799</v>
      </c>
      <c r="E2078" s="704">
        <v>12715.68</v>
      </c>
      <c r="F2078" s="612"/>
      <c r="G2078" s="612"/>
      <c r="H2078" s="348">
        <v>0</v>
      </c>
      <c r="I2078" s="348">
        <v>10596.4</v>
      </c>
      <c r="J2078" s="704">
        <v>10596.4</v>
      </c>
      <c r="K2078" s="612"/>
      <c r="L2078" s="348">
        <v>0</v>
      </c>
      <c r="M2078" s="349">
        <v>2119.2800000000002</v>
      </c>
    </row>
    <row r="2079" spans="1:13" x14ac:dyDescent="0.2">
      <c r="A2079" s="700" t="s">
        <v>2751</v>
      </c>
      <c r="B2079" s="612"/>
      <c r="C2079" s="612"/>
      <c r="D2079" s="612"/>
      <c r="E2079" s="612"/>
      <c r="F2079" s="612"/>
      <c r="G2079" s="612"/>
      <c r="H2079" s="612"/>
      <c r="I2079" s="612"/>
      <c r="J2079" s="612"/>
      <c r="K2079" s="612"/>
      <c r="L2079" s="612"/>
      <c r="M2079" s="667"/>
    </row>
    <row r="2080" spans="1:13" x14ac:dyDescent="0.2">
      <c r="A2080" s="350">
        <v>1041</v>
      </c>
      <c r="B2080" s="351">
        <v>43658</v>
      </c>
      <c r="C2080" s="352" t="s">
        <v>2203</v>
      </c>
      <c r="D2080" s="353" t="s">
        <v>1777</v>
      </c>
      <c r="E2080" s="702">
        <v>6059.84</v>
      </c>
      <c r="F2080" s="612"/>
      <c r="G2080" s="612"/>
      <c r="H2080" s="354">
        <v>0</v>
      </c>
      <c r="I2080" s="354">
        <v>6059.84</v>
      </c>
      <c r="J2080" s="702">
        <v>6059.84</v>
      </c>
      <c r="K2080" s="612"/>
      <c r="L2080" s="354">
        <v>0</v>
      </c>
      <c r="M2080" s="355">
        <v>0</v>
      </c>
    </row>
    <row r="2081" spans="1:13" x14ac:dyDescent="0.2">
      <c r="A2081" s="703" t="s">
        <v>2752</v>
      </c>
      <c r="B2081" s="612"/>
      <c r="C2081" s="612"/>
      <c r="D2081" s="612"/>
      <c r="E2081" s="612"/>
      <c r="F2081" s="612"/>
      <c r="G2081" s="612"/>
      <c r="H2081" s="612"/>
      <c r="I2081" s="612"/>
      <c r="J2081" s="612"/>
      <c r="K2081" s="612"/>
      <c r="L2081" s="612"/>
      <c r="M2081" s="667"/>
    </row>
    <row r="2082" spans="1:13" x14ac:dyDescent="0.2">
      <c r="A2082" s="344">
        <v>1042</v>
      </c>
      <c r="B2082" s="345">
        <v>43658</v>
      </c>
      <c r="C2082" s="346" t="s">
        <v>1595</v>
      </c>
      <c r="D2082" s="347" t="s">
        <v>1609</v>
      </c>
      <c r="E2082" s="704">
        <v>6256.26</v>
      </c>
      <c r="F2082" s="612"/>
      <c r="G2082" s="612"/>
      <c r="H2082" s="348">
        <v>0</v>
      </c>
      <c r="I2082" s="348">
        <v>5213.55</v>
      </c>
      <c r="J2082" s="704">
        <v>5213.55</v>
      </c>
      <c r="K2082" s="612"/>
      <c r="L2082" s="348">
        <v>0</v>
      </c>
      <c r="M2082" s="349">
        <v>1042.71</v>
      </c>
    </row>
    <row r="2083" spans="1:13" x14ac:dyDescent="0.2">
      <c r="A2083" s="700" t="s">
        <v>2753</v>
      </c>
      <c r="B2083" s="612"/>
      <c r="C2083" s="612"/>
      <c r="D2083" s="612"/>
      <c r="E2083" s="612"/>
      <c r="F2083" s="612"/>
      <c r="G2083" s="612"/>
      <c r="H2083" s="612"/>
      <c r="I2083" s="612"/>
      <c r="J2083" s="612"/>
      <c r="K2083" s="612"/>
      <c r="L2083" s="612"/>
      <c r="M2083" s="667"/>
    </row>
    <row r="2084" spans="1:13" x14ac:dyDescent="0.2">
      <c r="A2084" s="350">
        <v>1043</v>
      </c>
      <c r="B2084" s="351">
        <v>43658</v>
      </c>
      <c r="C2084" s="352" t="s">
        <v>2042</v>
      </c>
      <c r="D2084" s="353" t="s">
        <v>2043</v>
      </c>
      <c r="E2084" s="702">
        <v>60727.6</v>
      </c>
      <c r="F2084" s="612"/>
      <c r="G2084" s="612"/>
      <c r="H2084" s="354">
        <v>1272.4000000000001</v>
      </c>
      <c r="I2084" s="354">
        <v>60727.6</v>
      </c>
      <c r="J2084" s="702">
        <v>60727.6</v>
      </c>
      <c r="K2084" s="612"/>
      <c r="L2084" s="354">
        <v>0</v>
      </c>
      <c r="M2084" s="355">
        <v>0</v>
      </c>
    </row>
    <row r="2085" spans="1:13" x14ac:dyDescent="0.2">
      <c r="A2085" s="703" t="s">
        <v>2754</v>
      </c>
      <c r="B2085" s="612"/>
      <c r="C2085" s="612"/>
      <c r="D2085" s="612"/>
      <c r="E2085" s="612"/>
      <c r="F2085" s="612"/>
      <c r="G2085" s="612"/>
      <c r="H2085" s="612"/>
      <c r="I2085" s="612"/>
      <c r="J2085" s="612"/>
      <c r="K2085" s="612"/>
      <c r="L2085" s="612"/>
      <c r="M2085" s="667"/>
    </row>
    <row r="2086" spans="1:13" x14ac:dyDescent="0.2">
      <c r="A2086" s="344">
        <v>1044</v>
      </c>
      <c r="B2086" s="345">
        <v>43661</v>
      </c>
      <c r="C2086" s="346" t="s">
        <v>1595</v>
      </c>
      <c r="D2086" s="347" t="s">
        <v>2081</v>
      </c>
      <c r="E2086" s="704">
        <v>2497.8000000000002</v>
      </c>
      <c r="F2086" s="612"/>
      <c r="G2086" s="612"/>
      <c r="H2086" s="348">
        <v>0</v>
      </c>
      <c r="I2086" s="348">
        <v>2081.5</v>
      </c>
      <c r="J2086" s="704">
        <v>2081.5</v>
      </c>
      <c r="K2086" s="612"/>
      <c r="L2086" s="348">
        <v>0</v>
      </c>
      <c r="M2086" s="349">
        <v>416.3</v>
      </c>
    </row>
    <row r="2087" spans="1:13" x14ac:dyDescent="0.2">
      <c r="A2087" s="700" t="s">
        <v>2755</v>
      </c>
      <c r="B2087" s="612"/>
      <c r="C2087" s="612"/>
      <c r="D2087" s="612"/>
      <c r="E2087" s="612"/>
      <c r="F2087" s="612"/>
      <c r="G2087" s="612"/>
      <c r="H2087" s="612"/>
      <c r="I2087" s="612"/>
      <c r="J2087" s="612"/>
      <c r="K2087" s="612"/>
      <c r="L2087" s="612"/>
      <c r="M2087" s="667"/>
    </row>
    <row r="2088" spans="1:13" x14ac:dyDescent="0.2">
      <c r="A2088" s="350">
        <v>1045</v>
      </c>
      <c r="B2088" s="351">
        <v>43661</v>
      </c>
      <c r="C2088" s="352" t="s">
        <v>1595</v>
      </c>
      <c r="D2088" s="353" t="s">
        <v>2069</v>
      </c>
      <c r="E2088" s="702">
        <v>5400</v>
      </c>
      <c r="F2088" s="612"/>
      <c r="G2088" s="612"/>
      <c r="H2088" s="354">
        <v>0</v>
      </c>
      <c r="I2088" s="354">
        <v>4500</v>
      </c>
      <c r="J2088" s="702">
        <v>4500</v>
      </c>
      <c r="K2088" s="612"/>
      <c r="L2088" s="354">
        <v>0</v>
      </c>
      <c r="M2088" s="355">
        <v>900</v>
      </c>
    </row>
    <row r="2089" spans="1:13" x14ac:dyDescent="0.2">
      <c r="A2089" s="703" t="s">
        <v>2756</v>
      </c>
      <c r="B2089" s="612"/>
      <c r="C2089" s="612"/>
      <c r="D2089" s="612"/>
      <c r="E2089" s="612"/>
      <c r="F2089" s="612"/>
      <c r="G2089" s="612"/>
      <c r="H2089" s="612"/>
      <c r="I2089" s="612"/>
      <c r="J2089" s="612"/>
      <c r="K2089" s="612"/>
      <c r="L2089" s="612"/>
      <c r="M2089" s="667"/>
    </row>
    <row r="2090" spans="1:13" x14ac:dyDescent="0.2">
      <c r="A2090" s="344">
        <v>1046</v>
      </c>
      <c r="B2090" s="345">
        <v>43662</v>
      </c>
      <c r="C2090" s="346" t="s">
        <v>1779</v>
      </c>
      <c r="D2090" s="347" t="s">
        <v>2757</v>
      </c>
      <c r="E2090" s="704">
        <v>770</v>
      </c>
      <c r="F2090" s="612"/>
      <c r="G2090" s="612"/>
      <c r="H2090" s="348">
        <v>0</v>
      </c>
      <c r="I2090" s="348">
        <v>770</v>
      </c>
      <c r="J2090" s="704">
        <v>770</v>
      </c>
      <c r="K2090" s="612"/>
      <c r="L2090" s="348">
        <v>0</v>
      </c>
      <c r="M2090" s="349">
        <v>0</v>
      </c>
    </row>
    <row r="2091" spans="1:13" x14ac:dyDescent="0.2">
      <c r="A2091" s="700" t="s">
        <v>2758</v>
      </c>
      <c r="B2091" s="612"/>
      <c r="C2091" s="612"/>
      <c r="D2091" s="612"/>
      <c r="E2091" s="612"/>
      <c r="F2091" s="612"/>
      <c r="G2091" s="612"/>
      <c r="H2091" s="612"/>
      <c r="I2091" s="612"/>
      <c r="J2091" s="612"/>
      <c r="K2091" s="612"/>
      <c r="L2091" s="612"/>
      <c r="M2091" s="667"/>
    </row>
    <row r="2092" spans="1:13" x14ac:dyDescent="0.2">
      <c r="A2092" s="350">
        <v>1047</v>
      </c>
      <c r="B2092" s="351">
        <v>43662</v>
      </c>
      <c r="C2092" s="352" t="s">
        <v>1574</v>
      </c>
      <c r="D2092" s="353" t="s">
        <v>2114</v>
      </c>
      <c r="E2092" s="702">
        <v>1716</v>
      </c>
      <c r="F2092" s="612"/>
      <c r="G2092" s="612"/>
      <c r="H2092" s="354">
        <v>1669.2</v>
      </c>
      <c r="I2092" s="354">
        <v>1716</v>
      </c>
      <c r="J2092" s="702">
        <v>1716</v>
      </c>
      <c r="K2092" s="612"/>
      <c r="L2092" s="354">
        <v>0</v>
      </c>
      <c r="M2092" s="355">
        <v>0</v>
      </c>
    </row>
    <row r="2093" spans="1:13" x14ac:dyDescent="0.2">
      <c r="A2093" s="703" t="s">
        <v>2759</v>
      </c>
      <c r="B2093" s="612"/>
      <c r="C2093" s="612"/>
      <c r="D2093" s="612"/>
      <c r="E2093" s="612"/>
      <c r="F2093" s="612"/>
      <c r="G2093" s="612"/>
      <c r="H2093" s="612"/>
      <c r="I2093" s="612"/>
      <c r="J2093" s="612"/>
      <c r="K2093" s="612"/>
      <c r="L2093" s="612"/>
      <c r="M2093" s="667"/>
    </row>
    <row r="2094" spans="1:13" x14ac:dyDescent="0.2">
      <c r="A2094" s="344">
        <v>1048</v>
      </c>
      <c r="B2094" s="345">
        <v>43662</v>
      </c>
      <c r="C2094" s="346" t="s">
        <v>1574</v>
      </c>
      <c r="D2094" s="347" t="s">
        <v>1575</v>
      </c>
      <c r="E2094" s="704">
        <v>312</v>
      </c>
      <c r="F2094" s="612"/>
      <c r="G2094" s="612"/>
      <c r="H2094" s="348">
        <v>0</v>
      </c>
      <c r="I2094" s="348">
        <v>312</v>
      </c>
      <c r="J2094" s="704">
        <v>312</v>
      </c>
      <c r="K2094" s="612"/>
      <c r="L2094" s="348">
        <v>0</v>
      </c>
      <c r="M2094" s="349">
        <v>0</v>
      </c>
    </row>
    <row r="2095" spans="1:13" x14ac:dyDescent="0.2">
      <c r="A2095" s="700" t="s">
        <v>2760</v>
      </c>
      <c r="B2095" s="612"/>
      <c r="C2095" s="612"/>
      <c r="D2095" s="612"/>
      <c r="E2095" s="612"/>
      <c r="F2095" s="612"/>
      <c r="G2095" s="612"/>
      <c r="H2095" s="612"/>
      <c r="I2095" s="612"/>
      <c r="J2095" s="612"/>
      <c r="K2095" s="612"/>
      <c r="L2095" s="612"/>
      <c r="M2095" s="667"/>
    </row>
    <row r="2096" spans="1:13" x14ac:dyDescent="0.2">
      <c r="A2096" s="350">
        <v>1049</v>
      </c>
      <c r="B2096" s="351">
        <v>43662</v>
      </c>
      <c r="C2096" s="352" t="s">
        <v>1563</v>
      </c>
      <c r="D2096" s="353" t="s">
        <v>2110</v>
      </c>
      <c r="E2096" s="702">
        <v>10142</v>
      </c>
      <c r="F2096" s="612"/>
      <c r="G2096" s="612"/>
      <c r="H2096" s="354">
        <v>0</v>
      </c>
      <c r="I2096" s="354">
        <v>10142</v>
      </c>
      <c r="J2096" s="702">
        <v>10142</v>
      </c>
      <c r="K2096" s="612"/>
      <c r="L2096" s="354">
        <v>0</v>
      </c>
      <c r="M2096" s="355">
        <v>0</v>
      </c>
    </row>
    <row r="2097" spans="1:13" x14ac:dyDescent="0.2">
      <c r="A2097" s="703" t="s">
        <v>2761</v>
      </c>
      <c r="B2097" s="612"/>
      <c r="C2097" s="612"/>
      <c r="D2097" s="612"/>
      <c r="E2097" s="612"/>
      <c r="F2097" s="612"/>
      <c r="G2097" s="612"/>
      <c r="H2097" s="612"/>
      <c r="I2097" s="612"/>
      <c r="J2097" s="612"/>
      <c r="K2097" s="612"/>
      <c r="L2097" s="612"/>
      <c r="M2097" s="667"/>
    </row>
    <row r="2098" spans="1:13" x14ac:dyDescent="0.2">
      <c r="A2098" s="344">
        <v>1050</v>
      </c>
      <c r="B2098" s="345">
        <v>43662</v>
      </c>
      <c r="C2098" s="346" t="s">
        <v>1595</v>
      </c>
      <c r="D2098" s="347" t="s">
        <v>2762</v>
      </c>
      <c r="E2098" s="704">
        <v>12000</v>
      </c>
      <c r="F2098" s="612"/>
      <c r="G2098" s="612"/>
      <c r="H2098" s="348">
        <v>0</v>
      </c>
      <c r="I2098" s="348">
        <v>10000</v>
      </c>
      <c r="J2098" s="704">
        <v>10000</v>
      </c>
      <c r="K2098" s="612"/>
      <c r="L2098" s="348">
        <v>0</v>
      </c>
      <c r="M2098" s="349">
        <v>2000</v>
      </c>
    </row>
    <row r="2099" spans="1:13" x14ac:dyDescent="0.2">
      <c r="A2099" s="700" t="s">
        <v>2763</v>
      </c>
      <c r="B2099" s="612"/>
      <c r="C2099" s="612"/>
      <c r="D2099" s="612"/>
      <c r="E2099" s="612"/>
      <c r="F2099" s="612"/>
      <c r="G2099" s="612"/>
      <c r="H2099" s="612"/>
      <c r="I2099" s="612"/>
      <c r="J2099" s="612"/>
      <c r="K2099" s="612"/>
      <c r="L2099" s="612"/>
      <c r="M2099" s="667"/>
    </row>
    <row r="2100" spans="1:13" x14ac:dyDescent="0.2">
      <c r="A2100" s="350">
        <v>1051</v>
      </c>
      <c r="B2100" s="351">
        <v>43663</v>
      </c>
      <c r="C2100" s="352" t="s">
        <v>1586</v>
      </c>
      <c r="D2100" s="353" t="s">
        <v>2648</v>
      </c>
      <c r="E2100" s="702">
        <v>720</v>
      </c>
      <c r="F2100" s="612"/>
      <c r="G2100" s="612"/>
      <c r="H2100" s="354">
        <v>0</v>
      </c>
      <c r="I2100" s="354">
        <v>720</v>
      </c>
      <c r="J2100" s="702">
        <v>720</v>
      </c>
      <c r="K2100" s="612"/>
      <c r="L2100" s="354">
        <v>0</v>
      </c>
      <c r="M2100" s="355">
        <v>0</v>
      </c>
    </row>
    <row r="2101" spans="1:13" x14ac:dyDescent="0.2">
      <c r="A2101" s="703" t="s">
        <v>2764</v>
      </c>
      <c r="B2101" s="612"/>
      <c r="C2101" s="612"/>
      <c r="D2101" s="612"/>
      <c r="E2101" s="612"/>
      <c r="F2101" s="612"/>
      <c r="G2101" s="612"/>
      <c r="H2101" s="612"/>
      <c r="I2101" s="612"/>
      <c r="J2101" s="612"/>
      <c r="K2101" s="612"/>
      <c r="L2101" s="612"/>
      <c r="M2101" s="667"/>
    </row>
    <row r="2102" spans="1:13" x14ac:dyDescent="0.2">
      <c r="A2102" s="344">
        <v>1052</v>
      </c>
      <c r="B2102" s="345">
        <v>43663</v>
      </c>
      <c r="C2102" s="346" t="s">
        <v>1595</v>
      </c>
      <c r="D2102" s="347" t="s">
        <v>1596</v>
      </c>
      <c r="E2102" s="704">
        <v>1552.66</v>
      </c>
      <c r="F2102" s="612"/>
      <c r="G2102" s="612"/>
      <c r="H2102" s="348">
        <v>47.34</v>
      </c>
      <c r="I2102" s="348">
        <v>1552.66</v>
      </c>
      <c r="J2102" s="704">
        <v>1552.66</v>
      </c>
      <c r="K2102" s="612"/>
      <c r="L2102" s="348">
        <v>0</v>
      </c>
      <c r="M2102" s="349">
        <v>0</v>
      </c>
    </row>
    <row r="2103" spans="1:13" x14ac:dyDescent="0.2">
      <c r="A2103" s="700" t="s">
        <v>2765</v>
      </c>
      <c r="B2103" s="612"/>
      <c r="C2103" s="612"/>
      <c r="D2103" s="612"/>
      <c r="E2103" s="612"/>
      <c r="F2103" s="612"/>
      <c r="G2103" s="612"/>
      <c r="H2103" s="612"/>
      <c r="I2103" s="612"/>
      <c r="J2103" s="612"/>
      <c r="K2103" s="612"/>
      <c r="L2103" s="612"/>
      <c r="M2103" s="667"/>
    </row>
    <row r="2104" spans="1:13" x14ac:dyDescent="0.2">
      <c r="A2104" s="350">
        <v>1053</v>
      </c>
      <c r="B2104" s="351">
        <v>43663</v>
      </c>
      <c r="C2104" s="352" t="s">
        <v>2766</v>
      </c>
      <c r="D2104" s="353" t="s">
        <v>2767</v>
      </c>
      <c r="E2104" s="702">
        <v>87800</v>
      </c>
      <c r="F2104" s="612"/>
      <c r="G2104" s="612"/>
      <c r="H2104" s="354">
        <v>0</v>
      </c>
      <c r="I2104" s="354">
        <v>87800</v>
      </c>
      <c r="J2104" s="702">
        <v>87800</v>
      </c>
      <c r="K2104" s="612"/>
      <c r="L2104" s="354">
        <v>0</v>
      </c>
      <c r="M2104" s="355">
        <v>0</v>
      </c>
    </row>
    <row r="2105" spans="1:13" x14ac:dyDescent="0.2">
      <c r="A2105" s="703" t="s">
        <v>2768</v>
      </c>
      <c r="B2105" s="612"/>
      <c r="C2105" s="612"/>
      <c r="D2105" s="612"/>
      <c r="E2105" s="612"/>
      <c r="F2105" s="612"/>
      <c r="G2105" s="612"/>
      <c r="H2105" s="612"/>
      <c r="I2105" s="612"/>
      <c r="J2105" s="612"/>
      <c r="K2105" s="612"/>
      <c r="L2105" s="612"/>
      <c r="M2105" s="667"/>
    </row>
    <row r="2106" spans="1:13" x14ac:dyDescent="0.2">
      <c r="A2106" s="344">
        <v>1054</v>
      </c>
      <c r="B2106" s="345">
        <v>43663</v>
      </c>
      <c r="C2106" s="346" t="s">
        <v>2769</v>
      </c>
      <c r="D2106" s="347" t="s">
        <v>2770</v>
      </c>
      <c r="E2106" s="704">
        <v>305</v>
      </c>
      <c r="F2106" s="612"/>
      <c r="G2106" s="612"/>
      <c r="H2106" s="348">
        <v>0</v>
      </c>
      <c r="I2106" s="348">
        <v>305</v>
      </c>
      <c r="J2106" s="704">
        <v>305</v>
      </c>
      <c r="K2106" s="612"/>
      <c r="L2106" s="348">
        <v>0</v>
      </c>
      <c r="M2106" s="349">
        <v>0</v>
      </c>
    </row>
    <row r="2107" spans="1:13" x14ac:dyDescent="0.2">
      <c r="A2107" s="700" t="s">
        <v>2771</v>
      </c>
      <c r="B2107" s="612"/>
      <c r="C2107" s="612"/>
      <c r="D2107" s="612"/>
      <c r="E2107" s="612"/>
      <c r="F2107" s="612"/>
      <c r="G2107" s="612"/>
      <c r="H2107" s="612"/>
      <c r="I2107" s="612"/>
      <c r="J2107" s="612"/>
      <c r="K2107" s="612"/>
      <c r="L2107" s="612"/>
      <c r="M2107" s="667"/>
    </row>
    <row r="2108" spans="1:13" x14ac:dyDescent="0.2">
      <c r="A2108" s="350">
        <v>1055</v>
      </c>
      <c r="B2108" s="351">
        <v>43663</v>
      </c>
      <c r="C2108" s="352" t="s">
        <v>1563</v>
      </c>
      <c r="D2108" s="353" t="s">
        <v>1568</v>
      </c>
      <c r="E2108" s="702">
        <v>1480</v>
      </c>
      <c r="F2108" s="612"/>
      <c r="G2108" s="612"/>
      <c r="H2108" s="354">
        <v>0</v>
      </c>
      <c r="I2108" s="354">
        <v>1480</v>
      </c>
      <c r="J2108" s="702">
        <v>1480</v>
      </c>
      <c r="K2108" s="612"/>
      <c r="L2108" s="354">
        <v>0</v>
      </c>
      <c r="M2108" s="355">
        <v>0</v>
      </c>
    </row>
    <row r="2109" spans="1:13" x14ac:dyDescent="0.2">
      <c r="A2109" s="703" t="s">
        <v>2772</v>
      </c>
      <c r="B2109" s="612"/>
      <c r="C2109" s="612"/>
      <c r="D2109" s="612"/>
      <c r="E2109" s="612"/>
      <c r="F2109" s="612"/>
      <c r="G2109" s="612"/>
      <c r="H2109" s="612"/>
      <c r="I2109" s="612"/>
      <c r="J2109" s="612"/>
      <c r="K2109" s="612"/>
      <c r="L2109" s="612"/>
      <c r="M2109" s="667"/>
    </row>
    <row r="2110" spans="1:13" x14ac:dyDescent="0.2">
      <c r="A2110" s="344">
        <v>1056</v>
      </c>
      <c r="B2110" s="345">
        <v>43663</v>
      </c>
      <c r="C2110" s="346" t="s">
        <v>1563</v>
      </c>
      <c r="D2110" s="347" t="s">
        <v>1967</v>
      </c>
      <c r="E2110" s="704">
        <v>450</v>
      </c>
      <c r="F2110" s="612"/>
      <c r="G2110" s="612"/>
      <c r="H2110" s="348">
        <v>0</v>
      </c>
      <c r="I2110" s="348">
        <v>450</v>
      </c>
      <c r="J2110" s="704">
        <v>450</v>
      </c>
      <c r="K2110" s="612"/>
      <c r="L2110" s="348">
        <v>0</v>
      </c>
      <c r="M2110" s="349">
        <v>0</v>
      </c>
    </row>
    <row r="2111" spans="1:13" x14ac:dyDescent="0.2">
      <c r="A2111" s="700" t="s">
        <v>2773</v>
      </c>
      <c r="B2111" s="612"/>
      <c r="C2111" s="612"/>
      <c r="D2111" s="612"/>
      <c r="E2111" s="612"/>
      <c r="F2111" s="612"/>
      <c r="G2111" s="612"/>
      <c r="H2111" s="612"/>
      <c r="I2111" s="612"/>
      <c r="J2111" s="612"/>
      <c r="K2111" s="612"/>
      <c r="L2111" s="612"/>
      <c r="M2111" s="667"/>
    </row>
    <row r="2112" spans="1:13" x14ac:dyDescent="0.2">
      <c r="A2112" s="350">
        <v>1057</v>
      </c>
      <c r="B2112" s="351">
        <v>43663</v>
      </c>
      <c r="C2112" s="352" t="s">
        <v>1563</v>
      </c>
      <c r="D2112" s="353" t="s">
        <v>1568</v>
      </c>
      <c r="E2112" s="702">
        <v>470</v>
      </c>
      <c r="F2112" s="612"/>
      <c r="G2112" s="612"/>
      <c r="H2112" s="354">
        <v>0</v>
      </c>
      <c r="I2112" s="354">
        <v>470</v>
      </c>
      <c r="J2112" s="702">
        <v>470</v>
      </c>
      <c r="K2112" s="612"/>
      <c r="L2112" s="354">
        <v>0</v>
      </c>
      <c r="M2112" s="355">
        <v>0</v>
      </c>
    </row>
    <row r="2113" spans="1:13" x14ac:dyDescent="0.2">
      <c r="A2113" s="703" t="s">
        <v>2774</v>
      </c>
      <c r="B2113" s="612"/>
      <c r="C2113" s="612"/>
      <c r="D2113" s="612"/>
      <c r="E2113" s="612"/>
      <c r="F2113" s="612"/>
      <c r="G2113" s="612"/>
      <c r="H2113" s="612"/>
      <c r="I2113" s="612"/>
      <c r="J2113" s="612"/>
      <c r="K2113" s="612"/>
      <c r="L2113" s="612"/>
      <c r="M2113" s="667"/>
    </row>
    <row r="2114" spans="1:13" x14ac:dyDescent="0.2">
      <c r="A2114" s="344">
        <v>1058</v>
      </c>
      <c r="B2114" s="345">
        <v>43663</v>
      </c>
      <c r="C2114" s="346" t="s">
        <v>1563</v>
      </c>
      <c r="D2114" s="347" t="s">
        <v>1568</v>
      </c>
      <c r="E2114" s="704">
        <v>930</v>
      </c>
      <c r="F2114" s="612"/>
      <c r="G2114" s="612"/>
      <c r="H2114" s="348">
        <v>0</v>
      </c>
      <c r="I2114" s="348">
        <v>930</v>
      </c>
      <c r="J2114" s="704">
        <v>930</v>
      </c>
      <c r="K2114" s="612"/>
      <c r="L2114" s="348">
        <v>0</v>
      </c>
      <c r="M2114" s="349">
        <v>0</v>
      </c>
    </row>
    <row r="2115" spans="1:13" x14ac:dyDescent="0.2">
      <c r="A2115" s="700" t="s">
        <v>2775</v>
      </c>
      <c r="B2115" s="612"/>
      <c r="C2115" s="612"/>
      <c r="D2115" s="612"/>
      <c r="E2115" s="612"/>
      <c r="F2115" s="612"/>
      <c r="G2115" s="612"/>
      <c r="H2115" s="612"/>
      <c r="I2115" s="612"/>
      <c r="J2115" s="612"/>
      <c r="K2115" s="612"/>
      <c r="L2115" s="612"/>
      <c r="M2115" s="667"/>
    </row>
    <row r="2116" spans="1:13" x14ac:dyDescent="0.2">
      <c r="A2116" s="350">
        <v>1059</v>
      </c>
      <c r="B2116" s="351">
        <v>43663</v>
      </c>
      <c r="C2116" s="352" t="s">
        <v>1563</v>
      </c>
      <c r="D2116" s="353" t="s">
        <v>1967</v>
      </c>
      <c r="E2116" s="702">
        <v>150</v>
      </c>
      <c r="F2116" s="612"/>
      <c r="G2116" s="612"/>
      <c r="H2116" s="354">
        <v>0</v>
      </c>
      <c r="I2116" s="354">
        <v>150</v>
      </c>
      <c r="J2116" s="702">
        <v>150</v>
      </c>
      <c r="K2116" s="612"/>
      <c r="L2116" s="354">
        <v>0</v>
      </c>
      <c r="M2116" s="355">
        <v>0</v>
      </c>
    </row>
    <row r="2117" spans="1:13" x14ac:dyDescent="0.2">
      <c r="A2117" s="703" t="s">
        <v>2776</v>
      </c>
      <c r="B2117" s="612"/>
      <c r="C2117" s="612"/>
      <c r="D2117" s="612"/>
      <c r="E2117" s="612"/>
      <c r="F2117" s="612"/>
      <c r="G2117" s="612"/>
      <c r="H2117" s="612"/>
      <c r="I2117" s="612"/>
      <c r="J2117" s="612"/>
      <c r="K2117" s="612"/>
      <c r="L2117" s="612"/>
      <c r="M2117" s="667"/>
    </row>
    <row r="2118" spans="1:13" x14ac:dyDescent="0.2">
      <c r="A2118" s="344">
        <v>1060</v>
      </c>
      <c r="B2118" s="345">
        <v>43663</v>
      </c>
      <c r="C2118" s="346" t="s">
        <v>1563</v>
      </c>
      <c r="D2118" s="347" t="s">
        <v>1967</v>
      </c>
      <c r="E2118" s="704">
        <v>450</v>
      </c>
      <c r="F2118" s="612"/>
      <c r="G2118" s="612"/>
      <c r="H2118" s="348">
        <v>0</v>
      </c>
      <c r="I2118" s="348">
        <v>450</v>
      </c>
      <c r="J2118" s="704">
        <v>450</v>
      </c>
      <c r="K2118" s="612"/>
      <c r="L2118" s="348">
        <v>0</v>
      </c>
      <c r="M2118" s="349">
        <v>0</v>
      </c>
    </row>
    <row r="2119" spans="1:13" x14ac:dyDescent="0.2">
      <c r="A2119" s="700" t="s">
        <v>2777</v>
      </c>
      <c r="B2119" s="612"/>
      <c r="C2119" s="612"/>
      <c r="D2119" s="612"/>
      <c r="E2119" s="612"/>
      <c r="F2119" s="612"/>
      <c r="G2119" s="612"/>
      <c r="H2119" s="612"/>
      <c r="I2119" s="612"/>
      <c r="J2119" s="612"/>
      <c r="K2119" s="612"/>
      <c r="L2119" s="612"/>
      <c r="M2119" s="667"/>
    </row>
    <row r="2120" spans="1:13" x14ac:dyDescent="0.2">
      <c r="A2120" s="350">
        <v>1061</v>
      </c>
      <c r="B2120" s="351">
        <v>43663</v>
      </c>
      <c r="C2120" s="352" t="s">
        <v>1574</v>
      </c>
      <c r="D2120" s="353" t="s">
        <v>1710</v>
      </c>
      <c r="E2120" s="702">
        <v>2491.52</v>
      </c>
      <c r="F2120" s="612"/>
      <c r="G2120" s="612"/>
      <c r="H2120" s="354">
        <v>0</v>
      </c>
      <c r="I2120" s="354">
        <v>2491.52</v>
      </c>
      <c r="J2120" s="702">
        <v>2491.52</v>
      </c>
      <c r="K2120" s="612"/>
      <c r="L2120" s="354">
        <v>0</v>
      </c>
      <c r="M2120" s="355">
        <v>0</v>
      </c>
    </row>
    <row r="2121" spans="1:13" x14ac:dyDescent="0.2">
      <c r="A2121" s="703" t="s">
        <v>2778</v>
      </c>
      <c r="B2121" s="612"/>
      <c r="C2121" s="612"/>
      <c r="D2121" s="612"/>
      <c r="E2121" s="612"/>
      <c r="F2121" s="612"/>
      <c r="G2121" s="612"/>
      <c r="H2121" s="612"/>
      <c r="I2121" s="612"/>
      <c r="J2121" s="612"/>
      <c r="K2121" s="612"/>
      <c r="L2121" s="612"/>
      <c r="M2121" s="667"/>
    </row>
    <row r="2122" spans="1:13" x14ac:dyDescent="0.2">
      <c r="A2122" s="344">
        <v>1062</v>
      </c>
      <c r="B2122" s="345">
        <v>43663</v>
      </c>
      <c r="C2122" s="346" t="s">
        <v>1571</v>
      </c>
      <c r="D2122" s="347" t="s">
        <v>1904</v>
      </c>
      <c r="E2122" s="704">
        <v>17213.509999999998</v>
      </c>
      <c r="F2122" s="612"/>
      <c r="G2122" s="612"/>
      <c r="H2122" s="348">
        <v>15229.77</v>
      </c>
      <c r="I2122" s="348">
        <v>17074.88</v>
      </c>
      <c r="J2122" s="704">
        <v>17074.88</v>
      </c>
      <c r="K2122" s="612"/>
      <c r="L2122" s="348">
        <v>0</v>
      </c>
      <c r="M2122" s="349">
        <v>138.63</v>
      </c>
    </row>
    <row r="2123" spans="1:13" x14ac:dyDescent="0.2">
      <c r="A2123" s="700" t="s">
        <v>2779</v>
      </c>
      <c r="B2123" s="612"/>
      <c r="C2123" s="612"/>
      <c r="D2123" s="612"/>
      <c r="E2123" s="612"/>
      <c r="F2123" s="612"/>
      <c r="G2123" s="612"/>
      <c r="H2123" s="612"/>
      <c r="I2123" s="612"/>
      <c r="J2123" s="612"/>
      <c r="K2123" s="612"/>
      <c r="L2123" s="612"/>
      <c r="M2123" s="667"/>
    </row>
    <row r="2124" spans="1:13" x14ac:dyDescent="0.2">
      <c r="A2124" s="350">
        <v>1063</v>
      </c>
      <c r="B2124" s="351">
        <v>43663</v>
      </c>
      <c r="C2124" s="352" t="s">
        <v>1495</v>
      </c>
      <c r="D2124" s="353" t="s">
        <v>2780</v>
      </c>
      <c r="E2124" s="702">
        <v>600</v>
      </c>
      <c r="F2124" s="612"/>
      <c r="G2124" s="612"/>
      <c r="H2124" s="354">
        <v>0</v>
      </c>
      <c r="I2124" s="354">
        <v>600</v>
      </c>
      <c r="J2124" s="702">
        <v>600</v>
      </c>
      <c r="K2124" s="612"/>
      <c r="L2124" s="354">
        <v>0</v>
      </c>
      <c r="M2124" s="355">
        <v>0</v>
      </c>
    </row>
    <row r="2125" spans="1:13" x14ac:dyDescent="0.2">
      <c r="A2125" s="703" t="s">
        <v>2781</v>
      </c>
      <c r="B2125" s="612"/>
      <c r="C2125" s="612"/>
      <c r="D2125" s="612"/>
      <c r="E2125" s="612"/>
      <c r="F2125" s="612"/>
      <c r="G2125" s="612"/>
      <c r="H2125" s="612"/>
      <c r="I2125" s="612"/>
      <c r="J2125" s="612"/>
      <c r="K2125" s="612"/>
      <c r="L2125" s="612"/>
      <c r="M2125" s="667"/>
    </row>
    <row r="2126" spans="1:13" x14ac:dyDescent="0.2">
      <c r="A2126" s="344">
        <v>1064</v>
      </c>
      <c r="B2126" s="345">
        <v>43665</v>
      </c>
      <c r="C2126" s="346" t="s">
        <v>2042</v>
      </c>
      <c r="D2126" s="347" t="s">
        <v>2054</v>
      </c>
      <c r="E2126" s="704">
        <v>876</v>
      </c>
      <c r="F2126" s="612"/>
      <c r="G2126" s="612"/>
      <c r="H2126" s="348">
        <v>0</v>
      </c>
      <c r="I2126" s="348">
        <v>876</v>
      </c>
      <c r="J2126" s="704">
        <v>876</v>
      </c>
      <c r="K2126" s="612"/>
      <c r="L2126" s="348">
        <v>0</v>
      </c>
      <c r="M2126" s="349">
        <v>0</v>
      </c>
    </row>
    <row r="2127" spans="1:13" x14ac:dyDescent="0.2">
      <c r="A2127" s="700" t="s">
        <v>2782</v>
      </c>
      <c r="B2127" s="612"/>
      <c r="C2127" s="612"/>
      <c r="D2127" s="612"/>
      <c r="E2127" s="612"/>
      <c r="F2127" s="612"/>
      <c r="G2127" s="612"/>
      <c r="H2127" s="612"/>
      <c r="I2127" s="612"/>
      <c r="J2127" s="612"/>
      <c r="K2127" s="612"/>
      <c r="L2127" s="612"/>
      <c r="M2127" s="667"/>
    </row>
    <row r="2128" spans="1:13" x14ac:dyDescent="0.2">
      <c r="A2128" s="350">
        <v>1065</v>
      </c>
      <c r="B2128" s="351">
        <v>43665</v>
      </c>
      <c r="C2128" s="352" t="s">
        <v>1955</v>
      </c>
      <c r="D2128" s="353" t="s">
        <v>2322</v>
      </c>
      <c r="E2128" s="702">
        <v>453.5</v>
      </c>
      <c r="F2128" s="612"/>
      <c r="G2128" s="612"/>
      <c r="H2128" s="354">
        <v>0</v>
      </c>
      <c r="I2128" s="354">
        <v>453.5</v>
      </c>
      <c r="J2128" s="702">
        <v>453.5</v>
      </c>
      <c r="K2128" s="612"/>
      <c r="L2128" s="354">
        <v>0</v>
      </c>
      <c r="M2128" s="355">
        <v>0</v>
      </c>
    </row>
    <row r="2129" spans="1:13" x14ac:dyDescent="0.2">
      <c r="A2129" s="703" t="s">
        <v>2783</v>
      </c>
      <c r="B2129" s="612"/>
      <c r="C2129" s="612"/>
      <c r="D2129" s="612"/>
      <c r="E2129" s="612"/>
      <c r="F2129" s="612"/>
      <c r="G2129" s="612"/>
      <c r="H2129" s="612"/>
      <c r="I2129" s="612"/>
      <c r="J2129" s="612"/>
      <c r="K2129" s="612"/>
      <c r="L2129" s="612"/>
      <c r="M2129" s="667"/>
    </row>
    <row r="2130" spans="1:13" x14ac:dyDescent="0.2">
      <c r="A2130" s="344">
        <v>1066</v>
      </c>
      <c r="B2130" s="345">
        <v>43665</v>
      </c>
      <c r="C2130" s="346" t="s">
        <v>1955</v>
      </c>
      <c r="D2130" s="347" t="s">
        <v>1956</v>
      </c>
      <c r="E2130" s="704">
        <v>1542.5</v>
      </c>
      <c r="F2130" s="612"/>
      <c r="G2130" s="612"/>
      <c r="H2130" s="348">
        <v>0</v>
      </c>
      <c r="I2130" s="348">
        <v>1542.5</v>
      </c>
      <c r="J2130" s="704">
        <v>1542.5</v>
      </c>
      <c r="K2130" s="612"/>
      <c r="L2130" s="348">
        <v>0</v>
      </c>
      <c r="M2130" s="349">
        <v>0</v>
      </c>
    </row>
    <row r="2131" spans="1:13" x14ac:dyDescent="0.2">
      <c r="A2131" s="700" t="s">
        <v>2784</v>
      </c>
      <c r="B2131" s="612"/>
      <c r="C2131" s="612"/>
      <c r="D2131" s="612"/>
      <c r="E2131" s="612"/>
      <c r="F2131" s="612"/>
      <c r="G2131" s="612"/>
      <c r="H2131" s="612"/>
      <c r="I2131" s="612"/>
      <c r="J2131" s="612"/>
      <c r="K2131" s="612"/>
      <c r="L2131" s="612"/>
      <c r="M2131" s="667"/>
    </row>
    <row r="2132" spans="1:13" x14ac:dyDescent="0.2">
      <c r="A2132" s="350">
        <v>1067</v>
      </c>
      <c r="B2132" s="351">
        <v>43665</v>
      </c>
      <c r="C2132" s="352" t="s">
        <v>1955</v>
      </c>
      <c r="D2132" s="353" t="s">
        <v>2325</v>
      </c>
      <c r="E2132" s="702">
        <v>3135.2</v>
      </c>
      <c r="F2132" s="612"/>
      <c r="G2132" s="612"/>
      <c r="H2132" s="354">
        <v>0</v>
      </c>
      <c r="I2132" s="354">
        <v>3135.2</v>
      </c>
      <c r="J2132" s="702">
        <v>3135.2</v>
      </c>
      <c r="K2132" s="612"/>
      <c r="L2132" s="354">
        <v>0</v>
      </c>
      <c r="M2132" s="355">
        <v>0</v>
      </c>
    </row>
    <row r="2133" spans="1:13" x14ac:dyDescent="0.2">
      <c r="A2133" s="703" t="s">
        <v>2785</v>
      </c>
      <c r="B2133" s="612"/>
      <c r="C2133" s="612"/>
      <c r="D2133" s="612"/>
      <c r="E2133" s="612"/>
      <c r="F2133" s="612"/>
      <c r="G2133" s="612"/>
      <c r="H2133" s="612"/>
      <c r="I2133" s="612"/>
      <c r="J2133" s="612"/>
      <c r="K2133" s="612"/>
      <c r="L2133" s="612"/>
      <c r="M2133" s="667"/>
    </row>
    <row r="2134" spans="1:13" x14ac:dyDescent="0.2">
      <c r="A2134" s="344">
        <v>1068</v>
      </c>
      <c r="B2134" s="345">
        <v>43665</v>
      </c>
      <c r="C2134" s="346" t="s">
        <v>1574</v>
      </c>
      <c r="D2134" s="347" t="s">
        <v>2392</v>
      </c>
      <c r="E2134" s="704">
        <v>496</v>
      </c>
      <c r="F2134" s="612"/>
      <c r="G2134" s="612"/>
      <c r="H2134" s="348">
        <v>0</v>
      </c>
      <c r="I2134" s="348">
        <v>496</v>
      </c>
      <c r="J2134" s="704">
        <v>496</v>
      </c>
      <c r="K2134" s="612"/>
      <c r="L2134" s="348">
        <v>0</v>
      </c>
      <c r="M2134" s="349">
        <v>0</v>
      </c>
    </row>
    <row r="2135" spans="1:13" x14ac:dyDescent="0.2">
      <c r="A2135" s="700" t="s">
        <v>2786</v>
      </c>
      <c r="B2135" s="612"/>
      <c r="C2135" s="612"/>
      <c r="D2135" s="612"/>
      <c r="E2135" s="612"/>
      <c r="F2135" s="612"/>
      <c r="G2135" s="612"/>
      <c r="H2135" s="612"/>
      <c r="I2135" s="612"/>
      <c r="J2135" s="612"/>
      <c r="K2135" s="612"/>
      <c r="L2135" s="612"/>
      <c r="M2135" s="667"/>
    </row>
    <row r="2136" spans="1:13" x14ac:dyDescent="0.2">
      <c r="A2136" s="350">
        <v>1069</v>
      </c>
      <c r="B2136" s="351">
        <v>43665</v>
      </c>
      <c r="C2136" s="352" t="s">
        <v>1574</v>
      </c>
      <c r="D2136" s="353" t="s">
        <v>2112</v>
      </c>
      <c r="E2136" s="702">
        <v>4434.5</v>
      </c>
      <c r="F2136" s="612"/>
      <c r="G2136" s="612"/>
      <c r="H2136" s="354">
        <v>1357.5</v>
      </c>
      <c r="I2136" s="354">
        <v>4434.5</v>
      </c>
      <c r="J2136" s="702">
        <v>4434.5</v>
      </c>
      <c r="K2136" s="612"/>
      <c r="L2136" s="354">
        <v>0</v>
      </c>
      <c r="M2136" s="355">
        <v>0</v>
      </c>
    </row>
    <row r="2137" spans="1:13" x14ac:dyDescent="0.2">
      <c r="A2137" s="703" t="s">
        <v>2787</v>
      </c>
      <c r="B2137" s="612"/>
      <c r="C2137" s="612"/>
      <c r="D2137" s="612"/>
      <c r="E2137" s="612"/>
      <c r="F2137" s="612"/>
      <c r="G2137" s="612"/>
      <c r="H2137" s="612"/>
      <c r="I2137" s="612"/>
      <c r="J2137" s="612"/>
      <c r="K2137" s="612"/>
      <c r="L2137" s="612"/>
      <c r="M2137" s="667"/>
    </row>
    <row r="2138" spans="1:13" x14ac:dyDescent="0.2">
      <c r="A2138" s="344">
        <v>1070</v>
      </c>
      <c r="B2138" s="345">
        <v>43665</v>
      </c>
      <c r="C2138" s="346" t="s">
        <v>1571</v>
      </c>
      <c r="D2138" s="347" t="s">
        <v>2788</v>
      </c>
      <c r="E2138" s="704">
        <v>1194.26</v>
      </c>
      <c r="F2138" s="612"/>
      <c r="G2138" s="612"/>
      <c r="H2138" s="348">
        <v>0</v>
      </c>
      <c r="I2138" s="348">
        <v>1194.26</v>
      </c>
      <c r="J2138" s="704">
        <v>1194.26</v>
      </c>
      <c r="K2138" s="612"/>
      <c r="L2138" s="348">
        <v>0</v>
      </c>
      <c r="M2138" s="349">
        <v>0</v>
      </c>
    </row>
    <row r="2139" spans="1:13" x14ac:dyDescent="0.2">
      <c r="A2139" s="700" t="s">
        <v>2789</v>
      </c>
      <c r="B2139" s="612"/>
      <c r="C2139" s="612"/>
      <c r="D2139" s="612"/>
      <c r="E2139" s="612"/>
      <c r="F2139" s="612"/>
      <c r="G2139" s="612"/>
      <c r="H2139" s="612"/>
      <c r="I2139" s="612"/>
      <c r="J2139" s="612"/>
      <c r="K2139" s="612"/>
      <c r="L2139" s="612"/>
      <c r="M2139" s="667"/>
    </row>
    <row r="2140" spans="1:13" x14ac:dyDescent="0.2">
      <c r="A2140" s="350">
        <v>1071</v>
      </c>
      <c r="B2140" s="351">
        <v>43665</v>
      </c>
      <c r="C2140" s="352" t="s">
        <v>1595</v>
      </c>
      <c r="D2140" s="353" t="s">
        <v>2073</v>
      </c>
      <c r="E2140" s="702">
        <v>1148.8699999999999</v>
      </c>
      <c r="F2140" s="612"/>
      <c r="G2140" s="612"/>
      <c r="H2140" s="354">
        <v>93.16</v>
      </c>
      <c r="I2140" s="354">
        <v>1148.8699999999999</v>
      </c>
      <c r="J2140" s="702">
        <v>1148.8699999999999</v>
      </c>
      <c r="K2140" s="612"/>
      <c r="L2140" s="354">
        <v>0</v>
      </c>
      <c r="M2140" s="355">
        <v>0</v>
      </c>
    </row>
    <row r="2141" spans="1:13" x14ac:dyDescent="0.2">
      <c r="A2141" s="703" t="s">
        <v>2790</v>
      </c>
      <c r="B2141" s="612"/>
      <c r="C2141" s="612"/>
      <c r="D2141" s="612"/>
      <c r="E2141" s="612"/>
      <c r="F2141" s="612"/>
      <c r="G2141" s="612"/>
      <c r="H2141" s="612"/>
      <c r="I2141" s="612"/>
      <c r="J2141" s="612"/>
      <c r="K2141" s="612"/>
      <c r="L2141" s="612"/>
      <c r="M2141" s="667"/>
    </row>
    <row r="2142" spans="1:13" x14ac:dyDescent="0.2">
      <c r="A2142" s="344">
        <v>1072</v>
      </c>
      <c r="B2142" s="345">
        <v>43665</v>
      </c>
      <c r="C2142" s="346" t="s">
        <v>1595</v>
      </c>
      <c r="D2142" s="347" t="s">
        <v>1607</v>
      </c>
      <c r="E2142" s="704">
        <v>8978.0400000000009</v>
      </c>
      <c r="F2142" s="612"/>
      <c r="G2142" s="612"/>
      <c r="H2142" s="348">
        <v>0</v>
      </c>
      <c r="I2142" s="348">
        <v>7481.7</v>
      </c>
      <c r="J2142" s="704">
        <v>7481.7</v>
      </c>
      <c r="K2142" s="612"/>
      <c r="L2142" s="348">
        <v>0</v>
      </c>
      <c r="M2142" s="349">
        <v>1496.34</v>
      </c>
    </row>
    <row r="2143" spans="1:13" x14ac:dyDescent="0.2">
      <c r="A2143" s="700" t="s">
        <v>2791</v>
      </c>
      <c r="B2143" s="612"/>
      <c r="C2143" s="612"/>
      <c r="D2143" s="612"/>
      <c r="E2143" s="612"/>
      <c r="F2143" s="612"/>
      <c r="G2143" s="612"/>
      <c r="H2143" s="612"/>
      <c r="I2143" s="612"/>
      <c r="J2143" s="612"/>
      <c r="K2143" s="612"/>
      <c r="L2143" s="612"/>
      <c r="M2143" s="667"/>
    </row>
    <row r="2144" spans="1:13" x14ac:dyDescent="0.2">
      <c r="A2144" s="350">
        <v>1073</v>
      </c>
      <c r="B2144" s="351">
        <v>43665</v>
      </c>
      <c r="C2144" s="352" t="s">
        <v>1571</v>
      </c>
      <c r="D2144" s="353" t="s">
        <v>2792</v>
      </c>
      <c r="E2144" s="702">
        <v>0</v>
      </c>
      <c r="F2144" s="612"/>
      <c r="G2144" s="612"/>
      <c r="H2144" s="354">
        <v>600</v>
      </c>
      <c r="I2144" s="354">
        <v>0</v>
      </c>
      <c r="J2144" s="702">
        <v>0</v>
      </c>
      <c r="K2144" s="612"/>
      <c r="L2144" s="354">
        <v>0</v>
      </c>
      <c r="M2144" s="355">
        <v>0</v>
      </c>
    </row>
    <row r="2145" spans="1:13" x14ac:dyDescent="0.2">
      <c r="A2145" s="703" t="s">
        <v>2793</v>
      </c>
      <c r="B2145" s="612"/>
      <c r="C2145" s="612"/>
      <c r="D2145" s="612"/>
      <c r="E2145" s="612"/>
      <c r="F2145" s="612"/>
      <c r="G2145" s="612"/>
      <c r="H2145" s="612"/>
      <c r="I2145" s="612"/>
      <c r="J2145" s="612"/>
      <c r="K2145" s="612"/>
      <c r="L2145" s="612"/>
      <c r="M2145" s="667"/>
    </row>
    <row r="2146" spans="1:13" x14ac:dyDescent="0.2">
      <c r="A2146" s="344">
        <v>1074</v>
      </c>
      <c r="B2146" s="345">
        <v>43665</v>
      </c>
      <c r="C2146" s="346" t="s">
        <v>1571</v>
      </c>
      <c r="D2146" s="347" t="s">
        <v>2794</v>
      </c>
      <c r="E2146" s="704">
        <v>3675</v>
      </c>
      <c r="F2146" s="612"/>
      <c r="G2146" s="612"/>
      <c r="H2146" s="348">
        <v>1575</v>
      </c>
      <c r="I2146" s="348">
        <v>3675</v>
      </c>
      <c r="J2146" s="704">
        <v>3675</v>
      </c>
      <c r="K2146" s="612"/>
      <c r="L2146" s="348">
        <v>0</v>
      </c>
      <c r="M2146" s="349">
        <v>0</v>
      </c>
    </row>
    <row r="2147" spans="1:13" x14ac:dyDescent="0.2">
      <c r="A2147" s="700" t="s">
        <v>2795</v>
      </c>
      <c r="B2147" s="612"/>
      <c r="C2147" s="612"/>
      <c r="D2147" s="612"/>
      <c r="E2147" s="612"/>
      <c r="F2147" s="612"/>
      <c r="G2147" s="612"/>
      <c r="H2147" s="612"/>
      <c r="I2147" s="612"/>
      <c r="J2147" s="612"/>
      <c r="K2147" s="612"/>
      <c r="L2147" s="612"/>
      <c r="M2147" s="667"/>
    </row>
    <row r="2148" spans="1:13" x14ac:dyDescent="0.2">
      <c r="A2148" s="350">
        <v>1075</v>
      </c>
      <c r="B2148" s="351">
        <v>43665</v>
      </c>
      <c r="C2148" s="352" t="s">
        <v>1571</v>
      </c>
      <c r="D2148" s="353" t="s">
        <v>1902</v>
      </c>
      <c r="E2148" s="702">
        <v>0</v>
      </c>
      <c r="F2148" s="612"/>
      <c r="G2148" s="612"/>
      <c r="H2148" s="354">
        <v>3300</v>
      </c>
      <c r="I2148" s="354">
        <v>0</v>
      </c>
      <c r="J2148" s="702">
        <v>0</v>
      </c>
      <c r="K2148" s="612"/>
      <c r="L2148" s="354">
        <v>0</v>
      </c>
      <c r="M2148" s="355">
        <v>0</v>
      </c>
    </row>
    <row r="2149" spans="1:13" x14ac:dyDescent="0.2">
      <c r="A2149" s="703" t="s">
        <v>2796</v>
      </c>
      <c r="B2149" s="612"/>
      <c r="C2149" s="612"/>
      <c r="D2149" s="612"/>
      <c r="E2149" s="612"/>
      <c r="F2149" s="612"/>
      <c r="G2149" s="612"/>
      <c r="H2149" s="612"/>
      <c r="I2149" s="612"/>
      <c r="J2149" s="612"/>
      <c r="K2149" s="612"/>
      <c r="L2149" s="612"/>
      <c r="M2149" s="667"/>
    </row>
    <row r="2150" spans="1:13" x14ac:dyDescent="0.2">
      <c r="A2150" s="344">
        <v>1076</v>
      </c>
      <c r="B2150" s="345">
        <v>43665</v>
      </c>
      <c r="C2150" s="346" t="s">
        <v>1571</v>
      </c>
      <c r="D2150" s="347" t="s">
        <v>2797</v>
      </c>
      <c r="E2150" s="704">
        <v>0</v>
      </c>
      <c r="F2150" s="612"/>
      <c r="G2150" s="612"/>
      <c r="H2150" s="348">
        <v>5873.45</v>
      </c>
      <c r="I2150" s="348">
        <v>0</v>
      </c>
      <c r="J2150" s="704">
        <v>0</v>
      </c>
      <c r="K2150" s="612"/>
      <c r="L2150" s="348">
        <v>0</v>
      </c>
      <c r="M2150" s="349">
        <v>0</v>
      </c>
    </row>
    <row r="2151" spans="1:13" x14ac:dyDescent="0.2">
      <c r="A2151" s="700" t="s">
        <v>2798</v>
      </c>
      <c r="B2151" s="612"/>
      <c r="C2151" s="612"/>
      <c r="D2151" s="612"/>
      <c r="E2151" s="612"/>
      <c r="F2151" s="612"/>
      <c r="G2151" s="612"/>
      <c r="H2151" s="612"/>
      <c r="I2151" s="612"/>
      <c r="J2151" s="612"/>
      <c r="K2151" s="612"/>
      <c r="L2151" s="612"/>
      <c r="M2151" s="667"/>
    </row>
    <row r="2152" spans="1:13" x14ac:dyDescent="0.2">
      <c r="A2152" s="350">
        <v>1077</v>
      </c>
      <c r="B2152" s="351">
        <v>43665</v>
      </c>
      <c r="C2152" s="352" t="s">
        <v>1571</v>
      </c>
      <c r="D2152" s="353" t="s">
        <v>2799</v>
      </c>
      <c r="E2152" s="702">
        <v>6065.23</v>
      </c>
      <c r="F2152" s="612"/>
      <c r="G2152" s="612"/>
      <c r="H2152" s="354">
        <v>12422.83</v>
      </c>
      <c r="I2152" s="354">
        <v>6065.23</v>
      </c>
      <c r="J2152" s="702">
        <v>6065.23</v>
      </c>
      <c r="K2152" s="612"/>
      <c r="L2152" s="354">
        <v>0</v>
      </c>
      <c r="M2152" s="355">
        <v>0</v>
      </c>
    </row>
    <row r="2153" spans="1:13" x14ac:dyDescent="0.2">
      <c r="A2153" s="703" t="s">
        <v>2800</v>
      </c>
      <c r="B2153" s="612"/>
      <c r="C2153" s="612"/>
      <c r="D2153" s="612"/>
      <c r="E2153" s="612"/>
      <c r="F2153" s="612"/>
      <c r="G2153" s="612"/>
      <c r="H2153" s="612"/>
      <c r="I2153" s="612"/>
      <c r="J2153" s="612"/>
      <c r="K2153" s="612"/>
      <c r="L2153" s="612"/>
      <c r="M2153" s="667"/>
    </row>
    <row r="2154" spans="1:13" x14ac:dyDescent="0.2">
      <c r="A2154" s="344">
        <v>1078</v>
      </c>
      <c r="B2154" s="345">
        <v>43668</v>
      </c>
      <c r="C2154" s="346" t="s">
        <v>2301</v>
      </c>
      <c r="D2154" s="347" t="s">
        <v>2037</v>
      </c>
      <c r="E2154" s="704">
        <v>2147.42</v>
      </c>
      <c r="F2154" s="612"/>
      <c r="G2154" s="612"/>
      <c r="H2154" s="348">
        <v>923.83</v>
      </c>
      <c r="I2154" s="348">
        <v>2147.42</v>
      </c>
      <c r="J2154" s="704">
        <v>2147.42</v>
      </c>
      <c r="K2154" s="612"/>
      <c r="L2154" s="348">
        <v>0</v>
      </c>
      <c r="M2154" s="349">
        <v>0</v>
      </c>
    </row>
    <row r="2155" spans="1:13" x14ac:dyDescent="0.2">
      <c r="A2155" s="700" t="s">
        <v>2801</v>
      </c>
      <c r="B2155" s="612"/>
      <c r="C2155" s="612"/>
      <c r="D2155" s="612"/>
      <c r="E2155" s="612"/>
      <c r="F2155" s="612"/>
      <c r="G2155" s="612"/>
      <c r="H2155" s="612"/>
      <c r="I2155" s="612"/>
      <c r="J2155" s="612"/>
      <c r="K2155" s="612"/>
      <c r="L2155" s="612"/>
      <c r="M2155" s="667"/>
    </row>
    <row r="2156" spans="1:13" x14ac:dyDescent="0.2">
      <c r="A2156" s="350">
        <v>1079</v>
      </c>
      <c r="B2156" s="351">
        <v>43668</v>
      </c>
      <c r="C2156" s="352" t="s">
        <v>1445</v>
      </c>
      <c r="D2156" s="353" t="s">
        <v>1500</v>
      </c>
      <c r="E2156" s="702">
        <v>3187.08</v>
      </c>
      <c r="F2156" s="612"/>
      <c r="G2156" s="612"/>
      <c r="H2156" s="354">
        <v>0</v>
      </c>
      <c r="I2156" s="354">
        <v>3187.08</v>
      </c>
      <c r="J2156" s="702">
        <v>3187.08</v>
      </c>
      <c r="K2156" s="612"/>
      <c r="L2156" s="354">
        <v>0</v>
      </c>
      <c r="M2156" s="355">
        <v>0</v>
      </c>
    </row>
    <row r="2157" spans="1:13" x14ac:dyDescent="0.2">
      <c r="A2157" s="703" t="s">
        <v>2802</v>
      </c>
      <c r="B2157" s="612"/>
      <c r="C2157" s="612"/>
      <c r="D2157" s="612"/>
      <c r="E2157" s="612"/>
      <c r="F2157" s="612"/>
      <c r="G2157" s="612"/>
      <c r="H2157" s="612"/>
      <c r="I2157" s="612"/>
      <c r="J2157" s="612"/>
      <c r="K2157" s="612"/>
      <c r="L2157" s="612"/>
      <c r="M2157" s="667"/>
    </row>
    <row r="2158" spans="1:13" x14ac:dyDescent="0.2">
      <c r="A2158" s="344">
        <v>1080</v>
      </c>
      <c r="B2158" s="345">
        <v>43670</v>
      </c>
      <c r="C2158" s="346" t="s">
        <v>1876</v>
      </c>
      <c r="D2158" s="347" t="s">
        <v>1777</v>
      </c>
      <c r="E2158" s="704">
        <v>34375</v>
      </c>
      <c r="F2158" s="612"/>
      <c r="G2158" s="612"/>
      <c r="H2158" s="348">
        <v>0</v>
      </c>
      <c r="I2158" s="348">
        <v>23674</v>
      </c>
      <c r="J2158" s="704">
        <v>23674</v>
      </c>
      <c r="K2158" s="612"/>
      <c r="L2158" s="348">
        <v>0</v>
      </c>
      <c r="M2158" s="349">
        <v>10701</v>
      </c>
    </row>
    <row r="2159" spans="1:13" x14ac:dyDescent="0.2">
      <c r="A2159" s="700" t="s">
        <v>2803</v>
      </c>
      <c r="B2159" s="612"/>
      <c r="C2159" s="612"/>
      <c r="D2159" s="612"/>
      <c r="E2159" s="612"/>
      <c r="F2159" s="612"/>
      <c r="G2159" s="612"/>
      <c r="H2159" s="612"/>
      <c r="I2159" s="612"/>
      <c r="J2159" s="612"/>
      <c r="K2159" s="612"/>
      <c r="L2159" s="612"/>
      <c r="M2159" s="667"/>
    </row>
    <row r="2160" spans="1:13" x14ac:dyDescent="0.2">
      <c r="A2160" s="350">
        <v>1081</v>
      </c>
      <c r="B2160" s="351">
        <v>43670</v>
      </c>
      <c r="C2160" s="352" t="s">
        <v>1779</v>
      </c>
      <c r="D2160" s="353" t="s">
        <v>1777</v>
      </c>
      <c r="E2160" s="702">
        <v>3125</v>
      </c>
      <c r="F2160" s="612"/>
      <c r="G2160" s="612"/>
      <c r="H2160" s="354">
        <v>0</v>
      </c>
      <c r="I2160" s="354">
        <v>1625</v>
      </c>
      <c r="J2160" s="702">
        <v>1625</v>
      </c>
      <c r="K2160" s="612"/>
      <c r="L2160" s="354">
        <v>0</v>
      </c>
      <c r="M2160" s="355">
        <v>1500</v>
      </c>
    </row>
    <row r="2161" spans="1:13" x14ac:dyDescent="0.2">
      <c r="A2161" s="703" t="s">
        <v>2804</v>
      </c>
      <c r="B2161" s="612"/>
      <c r="C2161" s="612"/>
      <c r="D2161" s="612"/>
      <c r="E2161" s="612"/>
      <c r="F2161" s="612"/>
      <c r="G2161" s="612"/>
      <c r="H2161" s="612"/>
      <c r="I2161" s="612"/>
      <c r="J2161" s="612"/>
      <c r="K2161" s="612"/>
      <c r="L2161" s="612"/>
      <c r="M2161" s="667"/>
    </row>
    <row r="2162" spans="1:13" x14ac:dyDescent="0.2">
      <c r="A2162" s="344">
        <v>1082</v>
      </c>
      <c r="B2162" s="345">
        <v>43676</v>
      </c>
      <c r="C2162" s="346" t="s">
        <v>1756</v>
      </c>
      <c r="D2162" s="347" t="s">
        <v>1757</v>
      </c>
      <c r="E2162" s="704">
        <v>80700</v>
      </c>
      <c r="F2162" s="612"/>
      <c r="G2162" s="612"/>
      <c r="H2162" s="348">
        <v>0</v>
      </c>
      <c r="I2162" s="348">
        <v>80700</v>
      </c>
      <c r="J2162" s="704">
        <v>80700</v>
      </c>
      <c r="K2162" s="612"/>
      <c r="L2162" s="348">
        <v>0</v>
      </c>
      <c r="M2162" s="349">
        <v>0</v>
      </c>
    </row>
    <row r="2163" spans="1:13" x14ac:dyDescent="0.2">
      <c r="A2163" s="700" t="s">
        <v>2805</v>
      </c>
      <c r="B2163" s="612"/>
      <c r="C2163" s="612"/>
      <c r="D2163" s="612"/>
      <c r="E2163" s="612"/>
      <c r="F2163" s="612"/>
      <c r="G2163" s="612"/>
      <c r="H2163" s="612"/>
      <c r="I2163" s="612"/>
      <c r="J2163" s="612"/>
      <c r="K2163" s="612"/>
      <c r="L2163" s="612"/>
      <c r="M2163" s="667"/>
    </row>
    <row r="2164" spans="1:13" x14ac:dyDescent="0.2">
      <c r="A2164" s="350">
        <v>1083</v>
      </c>
      <c r="B2164" s="351">
        <v>43676</v>
      </c>
      <c r="C2164" s="352" t="s">
        <v>1586</v>
      </c>
      <c r="D2164" s="353" t="s">
        <v>1889</v>
      </c>
      <c r="E2164" s="702">
        <v>975</v>
      </c>
      <c r="F2164" s="612"/>
      <c r="G2164" s="612"/>
      <c r="H2164" s="354">
        <v>0</v>
      </c>
      <c r="I2164" s="354">
        <v>975</v>
      </c>
      <c r="J2164" s="702">
        <v>975</v>
      </c>
      <c r="K2164" s="612"/>
      <c r="L2164" s="354">
        <v>0</v>
      </c>
      <c r="M2164" s="355">
        <v>0</v>
      </c>
    </row>
    <row r="2165" spans="1:13" x14ac:dyDescent="0.2">
      <c r="A2165" s="703" t="s">
        <v>2806</v>
      </c>
      <c r="B2165" s="612"/>
      <c r="C2165" s="612"/>
      <c r="D2165" s="612"/>
      <c r="E2165" s="612"/>
      <c r="F2165" s="612"/>
      <c r="G2165" s="612"/>
      <c r="H2165" s="612"/>
      <c r="I2165" s="612"/>
      <c r="J2165" s="612"/>
      <c r="K2165" s="612"/>
      <c r="L2165" s="612"/>
      <c r="M2165" s="667"/>
    </row>
    <row r="2166" spans="1:13" x14ac:dyDescent="0.2">
      <c r="A2166" s="344">
        <v>1084</v>
      </c>
      <c r="B2166" s="345">
        <v>43676</v>
      </c>
      <c r="C2166" s="346" t="s">
        <v>1586</v>
      </c>
      <c r="D2166" s="347" t="s">
        <v>1889</v>
      </c>
      <c r="E2166" s="704">
        <v>2328</v>
      </c>
      <c r="F2166" s="612"/>
      <c r="G2166" s="612"/>
      <c r="H2166" s="348">
        <v>0</v>
      </c>
      <c r="I2166" s="348">
        <v>2328</v>
      </c>
      <c r="J2166" s="704">
        <v>2328</v>
      </c>
      <c r="K2166" s="612"/>
      <c r="L2166" s="348">
        <v>0</v>
      </c>
      <c r="M2166" s="349">
        <v>0</v>
      </c>
    </row>
    <row r="2167" spans="1:13" x14ac:dyDescent="0.2">
      <c r="A2167" s="700" t="s">
        <v>2807</v>
      </c>
      <c r="B2167" s="612"/>
      <c r="C2167" s="612"/>
      <c r="D2167" s="612"/>
      <c r="E2167" s="612"/>
      <c r="F2167" s="612"/>
      <c r="G2167" s="612"/>
      <c r="H2167" s="612"/>
      <c r="I2167" s="612"/>
      <c r="J2167" s="612"/>
      <c r="K2167" s="612"/>
      <c r="L2167" s="612"/>
      <c r="M2167" s="667"/>
    </row>
    <row r="2168" spans="1:13" x14ac:dyDescent="0.2">
      <c r="A2168" s="350">
        <v>1085</v>
      </c>
      <c r="B2168" s="351">
        <v>43676</v>
      </c>
      <c r="C2168" s="352" t="s">
        <v>1586</v>
      </c>
      <c r="D2168" s="353" t="s">
        <v>1751</v>
      </c>
      <c r="E2168" s="702">
        <v>118</v>
      </c>
      <c r="F2168" s="612"/>
      <c r="G2168" s="612"/>
      <c r="H2168" s="354">
        <v>0</v>
      </c>
      <c r="I2168" s="354">
        <v>118</v>
      </c>
      <c r="J2168" s="702">
        <v>118</v>
      </c>
      <c r="K2168" s="612"/>
      <c r="L2168" s="354">
        <v>0</v>
      </c>
      <c r="M2168" s="355">
        <v>0</v>
      </c>
    </row>
    <row r="2169" spans="1:13" x14ac:dyDescent="0.2">
      <c r="A2169" s="703" t="s">
        <v>2808</v>
      </c>
      <c r="B2169" s="612"/>
      <c r="C2169" s="612"/>
      <c r="D2169" s="612"/>
      <c r="E2169" s="612"/>
      <c r="F2169" s="612"/>
      <c r="G2169" s="612"/>
      <c r="H2169" s="612"/>
      <c r="I2169" s="612"/>
      <c r="J2169" s="612"/>
      <c r="K2169" s="612"/>
      <c r="L2169" s="612"/>
      <c r="M2169" s="667"/>
    </row>
    <row r="2170" spans="1:13" x14ac:dyDescent="0.2">
      <c r="A2170" s="344">
        <v>1086</v>
      </c>
      <c r="B2170" s="345">
        <v>43676</v>
      </c>
      <c r="C2170" s="346" t="s">
        <v>1586</v>
      </c>
      <c r="D2170" s="347" t="s">
        <v>1884</v>
      </c>
      <c r="E2170" s="704">
        <v>1960.8</v>
      </c>
      <c r="F2170" s="612"/>
      <c r="G2170" s="612"/>
      <c r="H2170" s="348">
        <v>0</v>
      </c>
      <c r="I2170" s="348">
        <v>1960.8</v>
      </c>
      <c r="J2170" s="704">
        <v>1960.8</v>
      </c>
      <c r="K2170" s="612"/>
      <c r="L2170" s="348">
        <v>0</v>
      </c>
      <c r="M2170" s="349">
        <v>0</v>
      </c>
    </row>
    <row r="2171" spans="1:13" x14ac:dyDescent="0.2">
      <c r="A2171" s="700" t="s">
        <v>2809</v>
      </c>
      <c r="B2171" s="612"/>
      <c r="C2171" s="612"/>
      <c r="D2171" s="612"/>
      <c r="E2171" s="612"/>
      <c r="F2171" s="612"/>
      <c r="G2171" s="612"/>
      <c r="H2171" s="612"/>
      <c r="I2171" s="612"/>
      <c r="J2171" s="612"/>
      <c r="K2171" s="612"/>
      <c r="L2171" s="612"/>
      <c r="M2171" s="667"/>
    </row>
    <row r="2172" spans="1:13" x14ac:dyDescent="0.2">
      <c r="A2172" s="350">
        <v>1087</v>
      </c>
      <c r="B2172" s="351">
        <v>43676</v>
      </c>
      <c r="C2172" s="352" t="s">
        <v>1595</v>
      </c>
      <c r="D2172" s="353" t="s">
        <v>1598</v>
      </c>
      <c r="E2172" s="702">
        <v>1242.46</v>
      </c>
      <c r="F2172" s="612"/>
      <c r="G2172" s="612"/>
      <c r="H2172" s="354">
        <v>310.61</v>
      </c>
      <c r="I2172" s="354">
        <v>1242.46</v>
      </c>
      <c r="J2172" s="702">
        <v>1242.46</v>
      </c>
      <c r="K2172" s="612"/>
      <c r="L2172" s="354">
        <v>0</v>
      </c>
      <c r="M2172" s="355">
        <v>0</v>
      </c>
    </row>
    <row r="2173" spans="1:13" x14ac:dyDescent="0.2">
      <c r="A2173" s="703" t="s">
        <v>2810</v>
      </c>
      <c r="B2173" s="612"/>
      <c r="C2173" s="612"/>
      <c r="D2173" s="612"/>
      <c r="E2173" s="612"/>
      <c r="F2173" s="612"/>
      <c r="G2173" s="612"/>
      <c r="H2173" s="612"/>
      <c r="I2173" s="612"/>
      <c r="J2173" s="612"/>
      <c r="K2173" s="612"/>
      <c r="L2173" s="612"/>
      <c r="M2173" s="667"/>
    </row>
    <row r="2174" spans="1:13" x14ac:dyDescent="0.2">
      <c r="A2174" s="344">
        <v>1088</v>
      </c>
      <c r="B2174" s="345">
        <v>43677</v>
      </c>
      <c r="C2174" s="346" t="s">
        <v>2021</v>
      </c>
      <c r="D2174" s="347" t="s">
        <v>1849</v>
      </c>
      <c r="E2174" s="704">
        <v>49956.53</v>
      </c>
      <c r="F2174" s="612"/>
      <c r="G2174" s="612"/>
      <c r="H2174" s="348">
        <v>30043.47</v>
      </c>
      <c r="I2174" s="348">
        <v>42813.39</v>
      </c>
      <c r="J2174" s="704">
        <v>42813.39</v>
      </c>
      <c r="K2174" s="612"/>
      <c r="L2174" s="348">
        <v>0</v>
      </c>
      <c r="M2174" s="349">
        <v>7143.14</v>
      </c>
    </row>
    <row r="2175" spans="1:13" x14ac:dyDescent="0.2">
      <c r="A2175" s="700" t="s">
        <v>2811</v>
      </c>
      <c r="B2175" s="612"/>
      <c r="C2175" s="612"/>
      <c r="D2175" s="612"/>
      <c r="E2175" s="612"/>
      <c r="F2175" s="612"/>
      <c r="G2175" s="612"/>
      <c r="H2175" s="612"/>
      <c r="I2175" s="612"/>
      <c r="J2175" s="612"/>
      <c r="K2175" s="612"/>
      <c r="L2175" s="612"/>
      <c r="M2175" s="667"/>
    </row>
    <row r="2176" spans="1:13" x14ac:dyDescent="0.2">
      <c r="A2176" s="350">
        <v>1089</v>
      </c>
      <c r="B2176" s="351">
        <v>43678</v>
      </c>
      <c r="C2176" s="352" t="s">
        <v>1495</v>
      </c>
      <c r="D2176" s="353" t="s">
        <v>2812</v>
      </c>
      <c r="E2176" s="702">
        <v>1400</v>
      </c>
      <c r="F2176" s="612"/>
      <c r="G2176" s="612"/>
      <c r="H2176" s="354">
        <v>0</v>
      </c>
      <c r="I2176" s="354">
        <v>1085</v>
      </c>
      <c r="J2176" s="702">
        <v>1085</v>
      </c>
      <c r="K2176" s="612"/>
      <c r="L2176" s="354">
        <v>0</v>
      </c>
      <c r="M2176" s="355">
        <v>315</v>
      </c>
    </row>
    <row r="2177" spans="1:13" x14ac:dyDescent="0.2">
      <c r="A2177" s="703" t="s">
        <v>2813</v>
      </c>
      <c r="B2177" s="612"/>
      <c r="C2177" s="612"/>
      <c r="D2177" s="612"/>
      <c r="E2177" s="612"/>
      <c r="F2177" s="612"/>
      <c r="G2177" s="612"/>
      <c r="H2177" s="612"/>
      <c r="I2177" s="612"/>
      <c r="J2177" s="612"/>
      <c r="K2177" s="612"/>
      <c r="L2177" s="612"/>
      <c r="M2177" s="667"/>
    </row>
    <row r="2178" spans="1:13" x14ac:dyDescent="0.2">
      <c r="A2178" s="344">
        <v>1090</v>
      </c>
      <c r="B2178" s="345">
        <v>43678</v>
      </c>
      <c r="C2178" s="346" t="s">
        <v>1495</v>
      </c>
      <c r="D2178" s="347" t="s">
        <v>2814</v>
      </c>
      <c r="E2178" s="704">
        <v>385</v>
      </c>
      <c r="F2178" s="612"/>
      <c r="G2178" s="612"/>
      <c r="H2178" s="348">
        <v>0</v>
      </c>
      <c r="I2178" s="348">
        <v>280</v>
      </c>
      <c r="J2178" s="704">
        <v>280</v>
      </c>
      <c r="K2178" s="612"/>
      <c r="L2178" s="348">
        <v>0</v>
      </c>
      <c r="M2178" s="349">
        <v>105</v>
      </c>
    </row>
    <row r="2179" spans="1:13" x14ac:dyDescent="0.2">
      <c r="A2179" s="700" t="s">
        <v>2813</v>
      </c>
      <c r="B2179" s="612"/>
      <c r="C2179" s="612"/>
      <c r="D2179" s="612"/>
      <c r="E2179" s="612"/>
      <c r="F2179" s="612"/>
      <c r="G2179" s="612"/>
      <c r="H2179" s="612"/>
      <c r="I2179" s="612"/>
      <c r="J2179" s="612"/>
      <c r="K2179" s="612"/>
      <c r="L2179" s="612"/>
      <c r="M2179" s="667"/>
    </row>
    <row r="2180" spans="1:13" x14ac:dyDescent="0.2">
      <c r="A2180" s="350">
        <v>1091</v>
      </c>
      <c r="B2180" s="351">
        <v>43678</v>
      </c>
      <c r="C2180" s="352" t="s">
        <v>1495</v>
      </c>
      <c r="D2180" s="353" t="s">
        <v>2815</v>
      </c>
      <c r="E2180" s="702">
        <v>175</v>
      </c>
      <c r="F2180" s="612"/>
      <c r="G2180" s="612"/>
      <c r="H2180" s="354">
        <v>0</v>
      </c>
      <c r="I2180" s="354">
        <v>0</v>
      </c>
      <c r="J2180" s="702">
        <v>0</v>
      </c>
      <c r="K2180" s="612"/>
      <c r="L2180" s="354">
        <v>0</v>
      </c>
      <c r="M2180" s="355">
        <v>175</v>
      </c>
    </row>
    <row r="2181" spans="1:13" x14ac:dyDescent="0.2">
      <c r="A2181" s="703" t="s">
        <v>2813</v>
      </c>
      <c r="B2181" s="612"/>
      <c r="C2181" s="612"/>
      <c r="D2181" s="612"/>
      <c r="E2181" s="612"/>
      <c r="F2181" s="612"/>
      <c r="G2181" s="612"/>
      <c r="H2181" s="612"/>
      <c r="I2181" s="612"/>
      <c r="J2181" s="612"/>
      <c r="K2181" s="612"/>
      <c r="L2181" s="612"/>
      <c r="M2181" s="667"/>
    </row>
    <row r="2182" spans="1:13" x14ac:dyDescent="0.2">
      <c r="A2182" s="344">
        <v>1092</v>
      </c>
      <c r="B2182" s="345">
        <v>43683</v>
      </c>
      <c r="C2182" s="346" t="s">
        <v>2005</v>
      </c>
      <c r="D2182" s="347" t="s">
        <v>2816</v>
      </c>
      <c r="E2182" s="704">
        <v>1933</v>
      </c>
      <c r="F2182" s="612"/>
      <c r="G2182" s="612"/>
      <c r="H2182" s="348">
        <v>0</v>
      </c>
      <c r="I2182" s="348">
        <v>1933</v>
      </c>
      <c r="J2182" s="704">
        <v>1933</v>
      </c>
      <c r="K2182" s="612"/>
      <c r="L2182" s="348">
        <v>0</v>
      </c>
      <c r="M2182" s="349">
        <v>0</v>
      </c>
    </row>
    <row r="2183" spans="1:13" x14ac:dyDescent="0.2">
      <c r="A2183" s="700" t="s">
        <v>2817</v>
      </c>
      <c r="B2183" s="612"/>
      <c r="C2183" s="612"/>
      <c r="D2183" s="612"/>
      <c r="E2183" s="612"/>
      <c r="F2183" s="612"/>
      <c r="G2183" s="612"/>
      <c r="H2183" s="612"/>
      <c r="I2183" s="612"/>
      <c r="J2183" s="612"/>
      <c r="K2183" s="612"/>
      <c r="L2183" s="612"/>
      <c r="M2183" s="667"/>
    </row>
    <row r="2184" spans="1:13" x14ac:dyDescent="0.2">
      <c r="A2184" s="350">
        <v>1093</v>
      </c>
      <c r="B2184" s="351">
        <v>43684</v>
      </c>
      <c r="C2184" s="352" t="s">
        <v>2059</v>
      </c>
      <c r="D2184" s="353" t="s">
        <v>1587</v>
      </c>
      <c r="E2184" s="702">
        <v>6460</v>
      </c>
      <c r="F2184" s="612"/>
      <c r="G2184" s="612"/>
      <c r="H2184" s="354">
        <v>0</v>
      </c>
      <c r="I2184" s="354">
        <v>6460</v>
      </c>
      <c r="J2184" s="702">
        <v>6460</v>
      </c>
      <c r="K2184" s="612"/>
      <c r="L2184" s="354">
        <v>0</v>
      </c>
      <c r="M2184" s="355">
        <v>0</v>
      </c>
    </row>
    <row r="2185" spans="1:13" x14ac:dyDescent="0.2">
      <c r="A2185" s="703" t="s">
        <v>2818</v>
      </c>
      <c r="B2185" s="612"/>
      <c r="C2185" s="612"/>
      <c r="D2185" s="612"/>
      <c r="E2185" s="612"/>
      <c r="F2185" s="612"/>
      <c r="G2185" s="612"/>
      <c r="H2185" s="612"/>
      <c r="I2185" s="612"/>
      <c r="J2185" s="612"/>
      <c r="K2185" s="612"/>
      <c r="L2185" s="612"/>
      <c r="M2185" s="667"/>
    </row>
    <row r="2186" spans="1:13" x14ac:dyDescent="0.2">
      <c r="A2186" s="344">
        <v>1094</v>
      </c>
      <c r="B2186" s="345">
        <v>43684</v>
      </c>
      <c r="C2186" s="346" t="s">
        <v>2059</v>
      </c>
      <c r="D2186" s="347" t="s">
        <v>1589</v>
      </c>
      <c r="E2186" s="704">
        <v>1680</v>
      </c>
      <c r="F2186" s="612"/>
      <c r="G2186" s="612"/>
      <c r="H2186" s="348">
        <v>0</v>
      </c>
      <c r="I2186" s="348">
        <v>1680</v>
      </c>
      <c r="J2186" s="704">
        <v>1680</v>
      </c>
      <c r="K2186" s="612"/>
      <c r="L2186" s="348">
        <v>0</v>
      </c>
      <c r="M2186" s="349">
        <v>0</v>
      </c>
    </row>
    <row r="2187" spans="1:13" x14ac:dyDescent="0.2">
      <c r="A2187" s="700" t="s">
        <v>2819</v>
      </c>
      <c r="B2187" s="612"/>
      <c r="C2187" s="612"/>
      <c r="D2187" s="612"/>
      <c r="E2187" s="612"/>
      <c r="F2187" s="612"/>
      <c r="G2187" s="612"/>
      <c r="H2187" s="612"/>
      <c r="I2187" s="612"/>
      <c r="J2187" s="612"/>
      <c r="K2187" s="612"/>
      <c r="L2187" s="612"/>
      <c r="M2187" s="667"/>
    </row>
    <row r="2188" spans="1:13" x14ac:dyDescent="0.2">
      <c r="A2188" s="350">
        <v>1095</v>
      </c>
      <c r="B2188" s="351">
        <v>43684</v>
      </c>
      <c r="C2188" s="352" t="s">
        <v>2059</v>
      </c>
      <c r="D2188" s="353" t="s">
        <v>1593</v>
      </c>
      <c r="E2188" s="702">
        <v>900</v>
      </c>
      <c r="F2188" s="612"/>
      <c r="G2188" s="612"/>
      <c r="H2188" s="354">
        <v>0</v>
      </c>
      <c r="I2188" s="354">
        <v>900</v>
      </c>
      <c r="J2188" s="702">
        <v>900</v>
      </c>
      <c r="K2188" s="612"/>
      <c r="L2188" s="354">
        <v>0</v>
      </c>
      <c r="M2188" s="355">
        <v>0</v>
      </c>
    </row>
    <row r="2189" spans="1:13" x14ac:dyDescent="0.2">
      <c r="A2189" s="703" t="s">
        <v>2820</v>
      </c>
      <c r="B2189" s="612"/>
      <c r="C2189" s="612"/>
      <c r="D2189" s="612"/>
      <c r="E2189" s="612"/>
      <c r="F2189" s="612"/>
      <c r="G2189" s="612"/>
      <c r="H2189" s="612"/>
      <c r="I2189" s="612"/>
      <c r="J2189" s="612"/>
      <c r="K2189" s="612"/>
      <c r="L2189" s="612"/>
      <c r="M2189" s="667"/>
    </row>
    <row r="2190" spans="1:13" x14ac:dyDescent="0.2">
      <c r="A2190" s="344">
        <v>1096</v>
      </c>
      <c r="B2190" s="345">
        <v>43684</v>
      </c>
      <c r="C2190" s="346" t="s">
        <v>2059</v>
      </c>
      <c r="D2190" s="347" t="s">
        <v>1591</v>
      </c>
      <c r="E2190" s="704">
        <v>3000</v>
      </c>
      <c r="F2190" s="612"/>
      <c r="G2190" s="612"/>
      <c r="H2190" s="348">
        <v>0</v>
      </c>
      <c r="I2190" s="348">
        <v>3000</v>
      </c>
      <c r="J2190" s="704">
        <v>3000</v>
      </c>
      <c r="K2190" s="612"/>
      <c r="L2190" s="348">
        <v>0</v>
      </c>
      <c r="M2190" s="349">
        <v>0</v>
      </c>
    </row>
    <row r="2191" spans="1:13" x14ac:dyDescent="0.2">
      <c r="A2191" s="700" t="s">
        <v>2821</v>
      </c>
      <c r="B2191" s="612"/>
      <c r="C2191" s="612"/>
      <c r="D2191" s="612"/>
      <c r="E2191" s="612"/>
      <c r="F2191" s="612"/>
      <c r="G2191" s="612"/>
      <c r="H2191" s="612"/>
      <c r="I2191" s="612"/>
      <c r="J2191" s="612"/>
      <c r="K2191" s="612"/>
      <c r="L2191" s="612"/>
      <c r="M2191" s="667"/>
    </row>
    <row r="2192" spans="1:13" x14ac:dyDescent="0.2">
      <c r="A2192" s="350">
        <v>1097</v>
      </c>
      <c r="B2192" s="351">
        <v>43684</v>
      </c>
      <c r="C2192" s="352" t="s">
        <v>1552</v>
      </c>
      <c r="D2192" s="353" t="s">
        <v>1553</v>
      </c>
      <c r="E2192" s="702">
        <v>5020.16</v>
      </c>
      <c r="F2192" s="612"/>
      <c r="G2192" s="612"/>
      <c r="H2192" s="354">
        <v>0</v>
      </c>
      <c r="I2192" s="354">
        <v>5020.16</v>
      </c>
      <c r="J2192" s="702">
        <v>5020.16</v>
      </c>
      <c r="K2192" s="612"/>
      <c r="L2192" s="354">
        <v>0</v>
      </c>
      <c r="M2192" s="355">
        <v>0</v>
      </c>
    </row>
    <row r="2193" spans="1:13" x14ac:dyDescent="0.2">
      <c r="A2193" s="703" t="s">
        <v>2822</v>
      </c>
      <c r="B2193" s="612"/>
      <c r="C2193" s="612"/>
      <c r="D2193" s="612"/>
      <c r="E2193" s="612"/>
      <c r="F2193" s="612"/>
      <c r="G2193" s="612"/>
      <c r="H2193" s="612"/>
      <c r="I2193" s="612"/>
      <c r="J2193" s="612"/>
      <c r="K2193" s="612"/>
      <c r="L2193" s="612"/>
      <c r="M2193" s="667"/>
    </row>
    <row r="2194" spans="1:13" x14ac:dyDescent="0.2">
      <c r="A2194" s="344">
        <v>1098</v>
      </c>
      <c r="B2194" s="345">
        <v>43684</v>
      </c>
      <c r="C2194" s="346" t="s">
        <v>1552</v>
      </c>
      <c r="D2194" s="347" t="s">
        <v>1553</v>
      </c>
      <c r="E2194" s="704">
        <v>6117.71</v>
      </c>
      <c r="F2194" s="612"/>
      <c r="G2194" s="612"/>
      <c r="H2194" s="348">
        <v>0</v>
      </c>
      <c r="I2194" s="348">
        <v>6117.71</v>
      </c>
      <c r="J2194" s="704">
        <v>6117.71</v>
      </c>
      <c r="K2194" s="612"/>
      <c r="L2194" s="348">
        <v>0</v>
      </c>
      <c r="M2194" s="349">
        <v>0</v>
      </c>
    </row>
    <row r="2195" spans="1:13" x14ac:dyDescent="0.2">
      <c r="A2195" s="700" t="s">
        <v>2823</v>
      </c>
      <c r="B2195" s="612"/>
      <c r="C2195" s="612"/>
      <c r="D2195" s="612"/>
      <c r="E2195" s="612"/>
      <c r="F2195" s="612"/>
      <c r="G2195" s="612"/>
      <c r="H2195" s="612"/>
      <c r="I2195" s="612"/>
      <c r="J2195" s="612"/>
      <c r="K2195" s="612"/>
      <c r="L2195" s="612"/>
      <c r="M2195" s="667"/>
    </row>
    <row r="2196" spans="1:13" x14ac:dyDescent="0.2">
      <c r="A2196" s="350">
        <v>1099</v>
      </c>
      <c r="B2196" s="351">
        <v>43684</v>
      </c>
      <c r="C2196" s="352" t="s">
        <v>1552</v>
      </c>
      <c r="D2196" s="353" t="s">
        <v>2119</v>
      </c>
      <c r="E2196" s="702">
        <v>2724</v>
      </c>
      <c r="F2196" s="612"/>
      <c r="G2196" s="612"/>
      <c r="H2196" s="354">
        <v>0</v>
      </c>
      <c r="I2196" s="354">
        <v>2724</v>
      </c>
      <c r="J2196" s="702">
        <v>2724</v>
      </c>
      <c r="K2196" s="612"/>
      <c r="L2196" s="354">
        <v>0</v>
      </c>
      <c r="M2196" s="355">
        <v>0</v>
      </c>
    </row>
    <row r="2197" spans="1:13" x14ac:dyDescent="0.2">
      <c r="A2197" s="703" t="s">
        <v>2824</v>
      </c>
      <c r="B2197" s="612"/>
      <c r="C2197" s="612"/>
      <c r="D2197" s="612"/>
      <c r="E2197" s="612"/>
      <c r="F2197" s="612"/>
      <c r="G2197" s="612"/>
      <c r="H2197" s="612"/>
      <c r="I2197" s="612"/>
      <c r="J2197" s="612"/>
      <c r="K2197" s="612"/>
      <c r="L2197" s="612"/>
      <c r="M2197" s="667"/>
    </row>
    <row r="2198" spans="1:13" x14ac:dyDescent="0.2">
      <c r="A2198" s="344">
        <v>1100</v>
      </c>
      <c r="B2198" s="345">
        <v>43684</v>
      </c>
      <c r="C2198" s="346" t="s">
        <v>1552</v>
      </c>
      <c r="D2198" s="347" t="s">
        <v>2002</v>
      </c>
      <c r="E2198" s="704">
        <v>5865</v>
      </c>
      <c r="F2198" s="612"/>
      <c r="G2198" s="612"/>
      <c r="H2198" s="348">
        <v>0</v>
      </c>
      <c r="I2198" s="348">
        <v>5865</v>
      </c>
      <c r="J2198" s="704">
        <v>5865</v>
      </c>
      <c r="K2198" s="612"/>
      <c r="L2198" s="348">
        <v>0</v>
      </c>
      <c r="M2198" s="349">
        <v>0</v>
      </c>
    </row>
    <row r="2199" spans="1:13" x14ac:dyDescent="0.2">
      <c r="A2199" s="700" t="s">
        <v>2825</v>
      </c>
      <c r="B2199" s="612"/>
      <c r="C2199" s="612"/>
      <c r="D2199" s="612"/>
      <c r="E2199" s="612"/>
      <c r="F2199" s="612"/>
      <c r="G2199" s="612"/>
      <c r="H2199" s="612"/>
      <c r="I2199" s="612"/>
      <c r="J2199" s="612"/>
      <c r="K2199" s="612"/>
      <c r="L2199" s="612"/>
      <c r="M2199" s="667"/>
    </row>
    <row r="2200" spans="1:13" x14ac:dyDescent="0.2">
      <c r="A2200" s="350">
        <v>1101</v>
      </c>
      <c r="B2200" s="351">
        <v>43684</v>
      </c>
      <c r="C2200" s="352" t="s">
        <v>1571</v>
      </c>
      <c r="D2200" s="353" t="s">
        <v>2788</v>
      </c>
      <c r="E2200" s="702">
        <v>20318.3</v>
      </c>
      <c r="F2200" s="612"/>
      <c r="G2200" s="612"/>
      <c r="H2200" s="354">
        <v>14364.7</v>
      </c>
      <c r="I2200" s="354">
        <v>15766.52</v>
      </c>
      <c r="J2200" s="702">
        <v>15766.52</v>
      </c>
      <c r="K2200" s="612"/>
      <c r="L2200" s="354">
        <v>0</v>
      </c>
      <c r="M2200" s="355">
        <v>4551.78</v>
      </c>
    </row>
    <row r="2201" spans="1:13" x14ac:dyDescent="0.2">
      <c r="A2201" s="703" t="s">
        <v>2826</v>
      </c>
      <c r="B2201" s="612"/>
      <c r="C2201" s="612"/>
      <c r="D2201" s="612"/>
      <c r="E2201" s="612"/>
      <c r="F2201" s="612"/>
      <c r="G2201" s="612"/>
      <c r="H2201" s="612"/>
      <c r="I2201" s="612"/>
      <c r="J2201" s="612"/>
      <c r="K2201" s="612"/>
      <c r="L2201" s="612"/>
      <c r="M2201" s="667"/>
    </row>
    <row r="2202" spans="1:13" x14ac:dyDescent="0.2">
      <c r="A2202" s="344">
        <v>1102</v>
      </c>
      <c r="B2202" s="345">
        <v>43684</v>
      </c>
      <c r="C2202" s="346" t="s">
        <v>1552</v>
      </c>
      <c r="D2202" s="347" t="s">
        <v>1557</v>
      </c>
      <c r="E2202" s="704">
        <v>0</v>
      </c>
      <c r="F2202" s="612"/>
      <c r="G2202" s="612"/>
      <c r="H2202" s="348">
        <v>129</v>
      </c>
      <c r="I2202" s="348">
        <v>0</v>
      </c>
      <c r="J2202" s="704">
        <v>0</v>
      </c>
      <c r="K2202" s="612"/>
      <c r="L2202" s="348">
        <v>0</v>
      </c>
      <c r="M2202" s="349">
        <v>0</v>
      </c>
    </row>
    <row r="2203" spans="1:13" x14ac:dyDescent="0.2">
      <c r="A2203" s="700" t="s">
        <v>2827</v>
      </c>
      <c r="B2203" s="612"/>
      <c r="C2203" s="612"/>
      <c r="D2203" s="612"/>
      <c r="E2203" s="612"/>
      <c r="F2203" s="612"/>
      <c r="G2203" s="612"/>
      <c r="H2203" s="612"/>
      <c r="I2203" s="612"/>
      <c r="J2203" s="612"/>
      <c r="K2203" s="612"/>
      <c r="L2203" s="612"/>
      <c r="M2203" s="667"/>
    </row>
    <row r="2204" spans="1:13" x14ac:dyDescent="0.2">
      <c r="A2204" s="350">
        <v>1103</v>
      </c>
      <c r="B2204" s="351">
        <v>43684</v>
      </c>
      <c r="C2204" s="352" t="s">
        <v>1552</v>
      </c>
      <c r="D2204" s="353" t="s">
        <v>2182</v>
      </c>
      <c r="E2204" s="702">
        <v>2160</v>
      </c>
      <c r="F2204" s="612"/>
      <c r="G2204" s="612"/>
      <c r="H2204" s="354">
        <v>0</v>
      </c>
      <c r="I2204" s="354">
        <v>2160</v>
      </c>
      <c r="J2204" s="702">
        <v>2160</v>
      </c>
      <c r="K2204" s="612"/>
      <c r="L2204" s="354">
        <v>0</v>
      </c>
      <c r="M2204" s="355">
        <v>0</v>
      </c>
    </row>
    <row r="2205" spans="1:13" x14ac:dyDescent="0.2">
      <c r="A2205" s="703" t="s">
        <v>2828</v>
      </c>
      <c r="B2205" s="612"/>
      <c r="C2205" s="612"/>
      <c r="D2205" s="612"/>
      <c r="E2205" s="612"/>
      <c r="F2205" s="612"/>
      <c r="G2205" s="612"/>
      <c r="H2205" s="612"/>
      <c r="I2205" s="612"/>
      <c r="J2205" s="612"/>
      <c r="K2205" s="612"/>
      <c r="L2205" s="612"/>
      <c r="M2205" s="667"/>
    </row>
    <row r="2206" spans="1:13" x14ac:dyDescent="0.2">
      <c r="A2206" s="344">
        <v>1104</v>
      </c>
      <c r="B2206" s="345">
        <v>43684</v>
      </c>
      <c r="C2206" s="346" t="s">
        <v>1552</v>
      </c>
      <c r="D2206" s="347" t="s">
        <v>1879</v>
      </c>
      <c r="E2206" s="704">
        <v>2460</v>
      </c>
      <c r="F2206" s="612"/>
      <c r="G2206" s="612"/>
      <c r="H2206" s="348">
        <v>0</v>
      </c>
      <c r="I2206" s="348">
        <v>2460</v>
      </c>
      <c r="J2206" s="704">
        <v>2460</v>
      </c>
      <c r="K2206" s="612"/>
      <c r="L2206" s="348">
        <v>0</v>
      </c>
      <c r="M2206" s="349">
        <v>0</v>
      </c>
    </row>
    <row r="2207" spans="1:13" x14ac:dyDescent="0.2">
      <c r="A2207" s="700" t="s">
        <v>2829</v>
      </c>
      <c r="B2207" s="612"/>
      <c r="C2207" s="612"/>
      <c r="D2207" s="612"/>
      <c r="E2207" s="612"/>
      <c r="F2207" s="612"/>
      <c r="G2207" s="612"/>
      <c r="H2207" s="612"/>
      <c r="I2207" s="612"/>
      <c r="J2207" s="612"/>
      <c r="K2207" s="612"/>
      <c r="L2207" s="612"/>
      <c r="M2207" s="667"/>
    </row>
    <row r="2208" spans="1:13" x14ac:dyDescent="0.2">
      <c r="A2208" s="350">
        <v>1105</v>
      </c>
      <c r="B2208" s="351">
        <v>43684</v>
      </c>
      <c r="C2208" s="352" t="s">
        <v>1539</v>
      </c>
      <c r="D2208" s="353" t="s">
        <v>1693</v>
      </c>
      <c r="E2208" s="702">
        <v>12195.11</v>
      </c>
      <c r="F2208" s="612"/>
      <c r="G2208" s="612"/>
      <c r="H2208" s="354">
        <v>0</v>
      </c>
      <c r="I2208" s="354">
        <v>12195.11</v>
      </c>
      <c r="J2208" s="702">
        <v>12195.11</v>
      </c>
      <c r="K2208" s="612"/>
      <c r="L2208" s="354">
        <v>0</v>
      </c>
      <c r="M2208" s="355">
        <v>0</v>
      </c>
    </row>
    <row r="2209" spans="1:13" x14ac:dyDescent="0.2">
      <c r="A2209" s="703" t="s">
        <v>2830</v>
      </c>
      <c r="B2209" s="612"/>
      <c r="C2209" s="612"/>
      <c r="D2209" s="612"/>
      <c r="E2209" s="612"/>
      <c r="F2209" s="612"/>
      <c r="G2209" s="612"/>
      <c r="H2209" s="612"/>
      <c r="I2209" s="612"/>
      <c r="J2209" s="612"/>
      <c r="K2209" s="612"/>
      <c r="L2209" s="612"/>
      <c r="M2209" s="667"/>
    </row>
    <row r="2210" spans="1:13" x14ac:dyDescent="0.2">
      <c r="A2210" s="344">
        <v>1106</v>
      </c>
      <c r="B2210" s="345">
        <v>43684</v>
      </c>
      <c r="C2210" s="346" t="s">
        <v>1539</v>
      </c>
      <c r="D2210" s="347" t="s">
        <v>1701</v>
      </c>
      <c r="E2210" s="704">
        <v>260.97000000000003</v>
      </c>
      <c r="F2210" s="612"/>
      <c r="G2210" s="612"/>
      <c r="H2210" s="348">
        <v>0</v>
      </c>
      <c r="I2210" s="348">
        <v>260.97000000000003</v>
      </c>
      <c r="J2210" s="704">
        <v>260.97000000000003</v>
      </c>
      <c r="K2210" s="612"/>
      <c r="L2210" s="348">
        <v>0</v>
      </c>
      <c r="M2210" s="349">
        <v>0</v>
      </c>
    </row>
    <row r="2211" spans="1:13" x14ac:dyDescent="0.2">
      <c r="A2211" s="700" t="s">
        <v>2831</v>
      </c>
      <c r="B2211" s="612"/>
      <c r="C2211" s="612"/>
      <c r="D2211" s="612"/>
      <c r="E2211" s="612"/>
      <c r="F2211" s="612"/>
      <c r="G2211" s="612"/>
      <c r="H2211" s="612"/>
      <c r="I2211" s="612"/>
      <c r="J2211" s="612"/>
      <c r="K2211" s="612"/>
      <c r="L2211" s="612"/>
      <c r="M2211" s="667"/>
    </row>
    <row r="2212" spans="1:13" x14ac:dyDescent="0.2">
      <c r="A2212" s="350">
        <v>1107</v>
      </c>
      <c r="B2212" s="351">
        <v>43684</v>
      </c>
      <c r="C2212" s="352" t="s">
        <v>1539</v>
      </c>
      <c r="D2212" s="353" t="s">
        <v>1999</v>
      </c>
      <c r="E2212" s="702">
        <v>795.4</v>
      </c>
      <c r="F2212" s="612"/>
      <c r="G2212" s="612"/>
      <c r="H2212" s="354">
        <v>0</v>
      </c>
      <c r="I2212" s="354">
        <v>795.4</v>
      </c>
      <c r="J2212" s="702">
        <v>795.4</v>
      </c>
      <c r="K2212" s="612"/>
      <c r="L2212" s="354">
        <v>0</v>
      </c>
      <c r="M2212" s="355">
        <v>0</v>
      </c>
    </row>
    <row r="2213" spans="1:13" x14ac:dyDescent="0.2">
      <c r="A2213" s="703" t="s">
        <v>2832</v>
      </c>
      <c r="B2213" s="612"/>
      <c r="C2213" s="612"/>
      <c r="D2213" s="612"/>
      <c r="E2213" s="612"/>
      <c r="F2213" s="612"/>
      <c r="G2213" s="612"/>
      <c r="H2213" s="612"/>
      <c r="I2213" s="612"/>
      <c r="J2213" s="612"/>
      <c r="K2213" s="612"/>
      <c r="L2213" s="612"/>
      <c r="M2213" s="667"/>
    </row>
    <row r="2214" spans="1:13" x14ac:dyDescent="0.2">
      <c r="A2214" s="344">
        <v>1108</v>
      </c>
      <c r="B2214" s="345">
        <v>43684</v>
      </c>
      <c r="C2214" s="346" t="s">
        <v>1539</v>
      </c>
      <c r="D2214" s="347" t="s">
        <v>1693</v>
      </c>
      <c r="E2214" s="704">
        <v>6000</v>
      </c>
      <c r="F2214" s="612"/>
      <c r="G2214" s="612"/>
      <c r="H2214" s="348">
        <v>0</v>
      </c>
      <c r="I2214" s="348">
        <v>0</v>
      </c>
      <c r="J2214" s="704">
        <v>0</v>
      </c>
      <c r="K2214" s="612"/>
      <c r="L2214" s="348">
        <v>0</v>
      </c>
      <c r="M2214" s="349">
        <v>6000</v>
      </c>
    </row>
    <row r="2215" spans="1:13" x14ac:dyDescent="0.2">
      <c r="A2215" s="700" t="s">
        <v>2833</v>
      </c>
      <c r="B2215" s="612"/>
      <c r="C2215" s="612"/>
      <c r="D2215" s="612"/>
      <c r="E2215" s="612"/>
      <c r="F2215" s="612"/>
      <c r="G2215" s="612"/>
      <c r="H2215" s="612"/>
      <c r="I2215" s="612"/>
      <c r="J2215" s="612"/>
      <c r="K2215" s="612"/>
      <c r="L2215" s="612"/>
      <c r="M2215" s="667"/>
    </row>
    <row r="2216" spans="1:13" x14ac:dyDescent="0.2">
      <c r="A2216" s="350">
        <v>1109</v>
      </c>
      <c r="B2216" s="351">
        <v>43684</v>
      </c>
      <c r="C2216" s="352" t="s">
        <v>1539</v>
      </c>
      <c r="D2216" s="353" t="s">
        <v>1989</v>
      </c>
      <c r="E2216" s="702">
        <v>3607.65</v>
      </c>
      <c r="F2216" s="612"/>
      <c r="G2216" s="612"/>
      <c r="H2216" s="354">
        <v>0</v>
      </c>
      <c r="I2216" s="354">
        <v>3607.65</v>
      </c>
      <c r="J2216" s="702">
        <v>3607.65</v>
      </c>
      <c r="K2216" s="612"/>
      <c r="L2216" s="354">
        <v>0</v>
      </c>
      <c r="M2216" s="355">
        <v>0</v>
      </c>
    </row>
    <row r="2217" spans="1:13" x14ac:dyDescent="0.2">
      <c r="A2217" s="703" t="s">
        <v>2834</v>
      </c>
      <c r="B2217" s="612"/>
      <c r="C2217" s="612"/>
      <c r="D2217" s="612"/>
      <c r="E2217" s="612"/>
      <c r="F2217" s="612"/>
      <c r="G2217" s="612"/>
      <c r="H2217" s="612"/>
      <c r="I2217" s="612"/>
      <c r="J2217" s="612"/>
      <c r="K2217" s="612"/>
      <c r="L2217" s="612"/>
      <c r="M2217" s="667"/>
    </row>
    <row r="2218" spans="1:13" x14ac:dyDescent="0.2">
      <c r="A2218" s="344">
        <v>1110</v>
      </c>
      <c r="B2218" s="345">
        <v>43684</v>
      </c>
      <c r="C2218" s="346" t="s">
        <v>1539</v>
      </c>
      <c r="D2218" s="347" t="s">
        <v>1792</v>
      </c>
      <c r="E2218" s="704">
        <v>8489.44</v>
      </c>
      <c r="F2218" s="612"/>
      <c r="G2218" s="612"/>
      <c r="H2218" s="348">
        <v>0.01</v>
      </c>
      <c r="I2218" s="348">
        <v>8489.44</v>
      </c>
      <c r="J2218" s="704">
        <v>8489.44</v>
      </c>
      <c r="K2218" s="612"/>
      <c r="L2218" s="348">
        <v>0</v>
      </c>
      <c r="M2218" s="349">
        <v>0</v>
      </c>
    </row>
    <row r="2219" spans="1:13" x14ac:dyDescent="0.2">
      <c r="A2219" s="700" t="s">
        <v>2835</v>
      </c>
      <c r="B2219" s="612"/>
      <c r="C2219" s="612"/>
      <c r="D2219" s="612"/>
      <c r="E2219" s="612"/>
      <c r="F2219" s="612"/>
      <c r="G2219" s="612"/>
      <c r="H2219" s="612"/>
      <c r="I2219" s="612"/>
      <c r="J2219" s="612"/>
      <c r="K2219" s="612"/>
      <c r="L2219" s="612"/>
      <c r="M2219" s="667"/>
    </row>
    <row r="2220" spans="1:13" x14ac:dyDescent="0.2">
      <c r="A2220" s="350">
        <v>1111</v>
      </c>
      <c r="B2220" s="351">
        <v>43684</v>
      </c>
      <c r="C2220" s="352" t="s">
        <v>1539</v>
      </c>
      <c r="D2220" s="353" t="s">
        <v>1790</v>
      </c>
      <c r="E2220" s="702">
        <v>18903.5</v>
      </c>
      <c r="F2220" s="612"/>
      <c r="G2220" s="612"/>
      <c r="H2220" s="354">
        <v>1728</v>
      </c>
      <c r="I2220" s="354">
        <v>18903.5</v>
      </c>
      <c r="J2220" s="702">
        <v>18903.5</v>
      </c>
      <c r="K2220" s="612"/>
      <c r="L2220" s="354">
        <v>0</v>
      </c>
      <c r="M2220" s="355">
        <v>0</v>
      </c>
    </row>
    <row r="2221" spans="1:13" x14ac:dyDescent="0.2">
      <c r="A2221" s="703" t="s">
        <v>2836</v>
      </c>
      <c r="B2221" s="612"/>
      <c r="C2221" s="612"/>
      <c r="D2221" s="612"/>
      <c r="E2221" s="612"/>
      <c r="F2221" s="612"/>
      <c r="G2221" s="612"/>
      <c r="H2221" s="612"/>
      <c r="I2221" s="612"/>
      <c r="J2221" s="612"/>
      <c r="K2221" s="612"/>
      <c r="L2221" s="612"/>
      <c r="M2221" s="667"/>
    </row>
    <row r="2222" spans="1:13" x14ac:dyDescent="0.2">
      <c r="A2222" s="344">
        <v>1112</v>
      </c>
      <c r="B2222" s="345">
        <v>43684</v>
      </c>
      <c r="C2222" s="346" t="s">
        <v>1539</v>
      </c>
      <c r="D2222" s="347" t="s">
        <v>1999</v>
      </c>
      <c r="E2222" s="704">
        <v>3239.54</v>
      </c>
      <c r="F2222" s="612"/>
      <c r="G2222" s="612"/>
      <c r="H2222" s="348">
        <v>2349</v>
      </c>
      <c r="I2222" s="348">
        <v>3239.54</v>
      </c>
      <c r="J2222" s="704">
        <v>3239.54</v>
      </c>
      <c r="K2222" s="612"/>
      <c r="L2222" s="348">
        <v>0</v>
      </c>
      <c r="M2222" s="349">
        <v>0</v>
      </c>
    </row>
    <row r="2223" spans="1:13" x14ac:dyDescent="0.2">
      <c r="A2223" s="700" t="s">
        <v>2837</v>
      </c>
      <c r="B2223" s="612"/>
      <c r="C2223" s="612"/>
      <c r="D2223" s="612"/>
      <c r="E2223" s="612"/>
      <c r="F2223" s="612"/>
      <c r="G2223" s="612"/>
      <c r="H2223" s="612"/>
      <c r="I2223" s="612"/>
      <c r="J2223" s="612"/>
      <c r="K2223" s="612"/>
      <c r="L2223" s="612"/>
      <c r="M2223" s="667"/>
    </row>
    <row r="2224" spans="1:13" x14ac:dyDescent="0.2">
      <c r="A2224" s="350">
        <v>1113</v>
      </c>
      <c r="B2224" s="351">
        <v>43684</v>
      </c>
      <c r="C2224" s="352" t="s">
        <v>1539</v>
      </c>
      <c r="D2224" s="353" t="s">
        <v>1995</v>
      </c>
      <c r="E2224" s="702">
        <v>4414.8999999999996</v>
      </c>
      <c r="F2224" s="612"/>
      <c r="G2224" s="612"/>
      <c r="H2224" s="354">
        <v>0</v>
      </c>
      <c r="I2224" s="354">
        <v>4414.8999999999996</v>
      </c>
      <c r="J2224" s="702">
        <v>4414.8999999999996</v>
      </c>
      <c r="K2224" s="612"/>
      <c r="L2224" s="354">
        <v>0</v>
      </c>
      <c r="M2224" s="355">
        <v>0</v>
      </c>
    </row>
    <row r="2225" spans="1:13" x14ac:dyDescent="0.2">
      <c r="A2225" s="703" t="s">
        <v>2838</v>
      </c>
      <c r="B2225" s="612"/>
      <c r="C2225" s="612"/>
      <c r="D2225" s="612"/>
      <c r="E2225" s="612"/>
      <c r="F2225" s="612"/>
      <c r="G2225" s="612"/>
      <c r="H2225" s="612"/>
      <c r="I2225" s="612"/>
      <c r="J2225" s="612"/>
      <c r="K2225" s="612"/>
      <c r="L2225" s="612"/>
      <c r="M2225" s="667"/>
    </row>
    <row r="2226" spans="1:13" x14ac:dyDescent="0.2">
      <c r="A2226" s="344">
        <v>1114</v>
      </c>
      <c r="B2226" s="345">
        <v>43684</v>
      </c>
      <c r="C2226" s="346" t="s">
        <v>1539</v>
      </c>
      <c r="D2226" s="347" t="s">
        <v>1692</v>
      </c>
      <c r="E2226" s="704">
        <v>8352.44</v>
      </c>
      <c r="F2226" s="612"/>
      <c r="G2226" s="612"/>
      <c r="H2226" s="348">
        <v>0.01</v>
      </c>
      <c r="I2226" s="348">
        <v>8352.44</v>
      </c>
      <c r="J2226" s="704">
        <v>8352.44</v>
      </c>
      <c r="K2226" s="612"/>
      <c r="L2226" s="348">
        <v>0</v>
      </c>
      <c r="M2226" s="349">
        <v>0</v>
      </c>
    </row>
    <row r="2227" spans="1:13" x14ac:dyDescent="0.2">
      <c r="A2227" s="700" t="s">
        <v>2839</v>
      </c>
      <c r="B2227" s="612"/>
      <c r="C2227" s="612"/>
      <c r="D2227" s="612"/>
      <c r="E2227" s="612"/>
      <c r="F2227" s="612"/>
      <c r="G2227" s="612"/>
      <c r="H2227" s="612"/>
      <c r="I2227" s="612"/>
      <c r="J2227" s="612"/>
      <c r="K2227" s="612"/>
      <c r="L2227" s="612"/>
      <c r="M2227" s="667"/>
    </row>
    <row r="2228" spans="1:13" x14ac:dyDescent="0.2">
      <c r="A2228" s="350">
        <v>1115</v>
      </c>
      <c r="B2228" s="351">
        <v>43684</v>
      </c>
      <c r="C2228" s="352" t="s">
        <v>1539</v>
      </c>
      <c r="D2228" s="353" t="s">
        <v>1540</v>
      </c>
      <c r="E2228" s="702">
        <v>1620</v>
      </c>
      <c r="F2228" s="612"/>
      <c r="G2228" s="612"/>
      <c r="H2228" s="354">
        <v>0</v>
      </c>
      <c r="I2228" s="354">
        <v>1620</v>
      </c>
      <c r="J2228" s="702">
        <v>1620</v>
      </c>
      <c r="K2228" s="612"/>
      <c r="L2228" s="354">
        <v>0</v>
      </c>
      <c r="M2228" s="355">
        <v>0</v>
      </c>
    </row>
    <row r="2229" spans="1:13" x14ac:dyDescent="0.2">
      <c r="A2229" s="703" t="s">
        <v>2840</v>
      </c>
      <c r="B2229" s="612"/>
      <c r="C2229" s="612"/>
      <c r="D2229" s="612"/>
      <c r="E2229" s="612"/>
      <c r="F2229" s="612"/>
      <c r="G2229" s="612"/>
      <c r="H2229" s="612"/>
      <c r="I2229" s="612"/>
      <c r="J2229" s="612"/>
      <c r="K2229" s="612"/>
      <c r="L2229" s="612"/>
      <c r="M2229" s="667"/>
    </row>
    <row r="2230" spans="1:13" x14ac:dyDescent="0.2">
      <c r="A2230" s="344">
        <v>1116</v>
      </c>
      <c r="B2230" s="345">
        <v>43684</v>
      </c>
      <c r="C2230" s="346" t="s">
        <v>1539</v>
      </c>
      <c r="D2230" s="347" t="s">
        <v>1546</v>
      </c>
      <c r="E2230" s="704">
        <v>768.15</v>
      </c>
      <c r="F2230" s="612"/>
      <c r="G2230" s="612"/>
      <c r="H2230" s="348">
        <v>0</v>
      </c>
      <c r="I2230" s="348">
        <v>768.15</v>
      </c>
      <c r="J2230" s="704">
        <v>768.15</v>
      </c>
      <c r="K2230" s="612"/>
      <c r="L2230" s="348">
        <v>0</v>
      </c>
      <c r="M2230" s="349">
        <v>0</v>
      </c>
    </row>
    <row r="2231" spans="1:13" x14ac:dyDescent="0.2">
      <c r="A2231" s="700" t="s">
        <v>2841</v>
      </c>
      <c r="B2231" s="612"/>
      <c r="C2231" s="612"/>
      <c r="D2231" s="612"/>
      <c r="E2231" s="612"/>
      <c r="F2231" s="612"/>
      <c r="G2231" s="612"/>
      <c r="H2231" s="612"/>
      <c r="I2231" s="612"/>
      <c r="J2231" s="612"/>
      <c r="K2231" s="612"/>
      <c r="L2231" s="612"/>
      <c r="M2231" s="667"/>
    </row>
    <row r="2232" spans="1:13" x14ac:dyDescent="0.2">
      <c r="A2232" s="350">
        <v>1117</v>
      </c>
      <c r="B2232" s="351">
        <v>43684</v>
      </c>
      <c r="C2232" s="352" t="s">
        <v>1539</v>
      </c>
      <c r="D2232" s="353" t="s">
        <v>1701</v>
      </c>
      <c r="E2232" s="702">
        <v>29.32</v>
      </c>
      <c r="F2232" s="612"/>
      <c r="G2232" s="612"/>
      <c r="H2232" s="354">
        <v>0</v>
      </c>
      <c r="I2232" s="354">
        <v>29.32</v>
      </c>
      <c r="J2232" s="702">
        <v>29.32</v>
      </c>
      <c r="K2232" s="612"/>
      <c r="L2232" s="354">
        <v>0</v>
      </c>
      <c r="M2232" s="355">
        <v>0</v>
      </c>
    </row>
    <row r="2233" spans="1:13" x14ac:dyDescent="0.2">
      <c r="A2233" s="703" t="s">
        <v>2842</v>
      </c>
      <c r="B2233" s="612"/>
      <c r="C2233" s="612"/>
      <c r="D2233" s="612"/>
      <c r="E2233" s="612"/>
      <c r="F2233" s="612"/>
      <c r="G2233" s="612"/>
      <c r="H2233" s="612"/>
      <c r="I2233" s="612"/>
      <c r="J2233" s="612"/>
      <c r="K2233" s="612"/>
      <c r="L2233" s="612"/>
      <c r="M2233" s="667"/>
    </row>
    <row r="2234" spans="1:13" x14ac:dyDescent="0.2">
      <c r="A2234" s="344">
        <v>1118</v>
      </c>
      <c r="B2234" s="345">
        <v>43684</v>
      </c>
      <c r="C2234" s="346" t="s">
        <v>1539</v>
      </c>
      <c r="D2234" s="347" t="s">
        <v>1543</v>
      </c>
      <c r="E2234" s="704">
        <v>249.27</v>
      </c>
      <c r="F2234" s="612"/>
      <c r="G2234" s="612"/>
      <c r="H2234" s="348">
        <v>0</v>
      </c>
      <c r="I2234" s="348">
        <v>249.27</v>
      </c>
      <c r="J2234" s="704">
        <v>249.27</v>
      </c>
      <c r="K2234" s="612"/>
      <c r="L2234" s="348">
        <v>0</v>
      </c>
      <c r="M2234" s="349">
        <v>0</v>
      </c>
    </row>
    <row r="2235" spans="1:13" x14ac:dyDescent="0.2">
      <c r="A2235" s="700" t="s">
        <v>2843</v>
      </c>
      <c r="B2235" s="612"/>
      <c r="C2235" s="612"/>
      <c r="D2235" s="612"/>
      <c r="E2235" s="612"/>
      <c r="F2235" s="612"/>
      <c r="G2235" s="612"/>
      <c r="H2235" s="612"/>
      <c r="I2235" s="612"/>
      <c r="J2235" s="612"/>
      <c r="K2235" s="612"/>
      <c r="L2235" s="612"/>
      <c r="M2235" s="667"/>
    </row>
    <row r="2236" spans="1:13" x14ac:dyDescent="0.2">
      <c r="A2236" s="350">
        <v>1119</v>
      </c>
      <c r="B2236" s="351">
        <v>43684</v>
      </c>
      <c r="C2236" s="352" t="s">
        <v>1539</v>
      </c>
      <c r="D2236" s="353" t="s">
        <v>1693</v>
      </c>
      <c r="E2236" s="702">
        <v>405.6</v>
      </c>
      <c r="F2236" s="612"/>
      <c r="G2236" s="612"/>
      <c r="H2236" s="354">
        <v>0</v>
      </c>
      <c r="I2236" s="354">
        <v>405.6</v>
      </c>
      <c r="J2236" s="702">
        <v>405.6</v>
      </c>
      <c r="K2236" s="612"/>
      <c r="L2236" s="354">
        <v>0</v>
      </c>
      <c r="M2236" s="355">
        <v>0</v>
      </c>
    </row>
    <row r="2237" spans="1:13" x14ac:dyDescent="0.2">
      <c r="A2237" s="703" t="s">
        <v>2844</v>
      </c>
      <c r="B2237" s="612"/>
      <c r="C2237" s="612"/>
      <c r="D2237" s="612"/>
      <c r="E2237" s="612"/>
      <c r="F2237" s="612"/>
      <c r="G2237" s="612"/>
      <c r="H2237" s="612"/>
      <c r="I2237" s="612"/>
      <c r="J2237" s="612"/>
      <c r="K2237" s="612"/>
      <c r="L2237" s="612"/>
      <c r="M2237" s="667"/>
    </row>
    <row r="2238" spans="1:13" x14ac:dyDescent="0.2">
      <c r="A2238" s="344">
        <v>1120</v>
      </c>
      <c r="B2238" s="345">
        <v>43684</v>
      </c>
      <c r="C2238" s="346" t="s">
        <v>1539</v>
      </c>
      <c r="D2238" s="347" t="s">
        <v>2497</v>
      </c>
      <c r="E2238" s="704">
        <v>238.5</v>
      </c>
      <c r="F2238" s="612"/>
      <c r="G2238" s="612"/>
      <c r="H2238" s="348">
        <v>0</v>
      </c>
      <c r="I2238" s="348">
        <v>238.5</v>
      </c>
      <c r="J2238" s="704">
        <v>238.5</v>
      </c>
      <c r="K2238" s="612"/>
      <c r="L2238" s="348">
        <v>0</v>
      </c>
      <c r="M2238" s="349">
        <v>0</v>
      </c>
    </row>
    <row r="2239" spans="1:13" x14ac:dyDescent="0.2">
      <c r="A2239" s="700" t="s">
        <v>2845</v>
      </c>
      <c r="B2239" s="612"/>
      <c r="C2239" s="612"/>
      <c r="D2239" s="612"/>
      <c r="E2239" s="612"/>
      <c r="F2239" s="612"/>
      <c r="G2239" s="612"/>
      <c r="H2239" s="612"/>
      <c r="I2239" s="612"/>
      <c r="J2239" s="612"/>
      <c r="K2239" s="612"/>
      <c r="L2239" s="612"/>
      <c r="M2239" s="667"/>
    </row>
    <row r="2240" spans="1:13" ht="22" x14ac:dyDescent="0.2">
      <c r="A2240" s="350">
        <v>1121</v>
      </c>
      <c r="B2240" s="351">
        <v>43684</v>
      </c>
      <c r="C2240" s="352" t="s">
        <v>1539</v>
      </c>
      <c r="D2240" s="353" t="s">
        <v>2273</v>
      </c>
      <c r="E2240" s="702">
        <v>1036</v>
      </c>
      <c r="F2240" s="612"/>
      <c r="G2240" s="612"/>
      <c r="H2240" s="354">
        <v>0</v>
      </c>
      <c r="I2240" s="354">
        <v>1036</v>
      </c>
      <c r="J2240" s="702">
        <v>1036</v>
      </c>
      <c r="K2240" s="612"/>
      <c r="L2240" s="354">
        <v>0</v>
      </c>
      <c r="M2240" s="355">
        <v>0</v>
      </c>
    </row>
    <row r="2241" spans="1:13" x14ac:dyDescent="0.2">
      <c r="A2241" s="703" t="s">
        <v>2846</v>
      </c>
      <c r="B2241" s="612"/>
      <c r="C2241" s="612"/>
      <c r="D2241" s="612"/>
      <c r="E2241" s="612"/>
      <c r="F2241" s="612"/>
      <c r="G2241" s="612"/>
      <c r="H2241" s="612"/>
      <c r="I2241" s="612"/>
      <c r="J2241" s="612"/>
      <c r="K2241" s="612"/>
      <c r="L2241" s="612"/>
      <c r="M2241" s="667"/>
    </row>
    <row r="2242" spans="1:13" x14ac:dyDescent="0.2">
      <c r="A2242" s="344">
        <v>1122</v>
      </c>
      <c r="B2242" s="345">
        <v>43684</v>
      </c>
      <c r="C2242" s="346" t="s">
        <v>1539</v>
      </c>
      <c r="D2242" s="347" t="s">
        <v>1751</v>
      </c>
      <c r="E2242" s="704">
        <v>1095</v>
      </c>
      <c r="F2242" s="612"/>
      <c r="G2242" s="612"/>
      <c r="H2242" s="348">
        <v>0</v>
      </c>
      <c r="I2242" s="348">
        <v>1095</v>
      </c>
      <c r="J2242" s="704">
        <v>1095</v>
      </c>
      <c r="K2242" s="612"/>
      <c r="L2242" s="348">
        <v>0</v>
      </c>
      <c r="M2242" s="349">
        <v>0</v>
      </c>
    </row>
    <row r="2243" spans="1:13" x14ac:dyDescent="0.2">
      <c r="A2243" s="700" t="s">
        <v>2847</v>
      </c>
      <c r="B2243" s="612"/>
      <c r="C2243" s="612"/>
      <c r="D2243" s="612"/>
      <c r="E2243" s="612"/>
      <c r="F2243" s="612"/>
      <c r="G2243" s="612"/>
      <c r="H2243" s="612"/>
      <c r="I2243" s="612"/>
      <c r="J2243" s="612"/>
      <c r="K2243" s="612"/>
      <c r="L2243" s="612"/>
      <c r="M2243" s="667"/>
    </row>
    <row r="2244" spans="1:13" x14ac:dyDescent="0.2">
      <c r="A2244" s="350">
        <v>1123</v>
      </c>
      <c r="B2244" s="351">
        <v>43684</v>
      </c>
      <c r="C2244" s="352" t="s">
        <v>1539</v>
      </c>
      <c r="D2244" s="353" t="s">
        <v>1548</v>
      </c>
      <c r="E2244" s="702">
        <v>1950</v>
      </c>
      <c r="F2244" s="612"/>
      <c r="G2244" s="612"/>
      <c r="H2244" s="354">
        <v>0</v>
      </c>
      <c r="I2244" s="354">
        <v>1950</v>
      </c>
      <c r="J2244" s="702">
        <v>1950</v>
      </c>
      <c r="K2244" s="612"/>
      <c r="L2244" s="354">
        <v>0</v>
      </c>
      <c r="M2244" s="355">
        <v>0</v>
      </c>
    </row>
    <row r="2245" spans="1:13" x14ac:dyDescent="0.2">
      <c r="A2245" s="703" t="s">
        <v>2848</v>
      </c>
      <c r="B2245" s="612"/>
      <c r="C2245" s="612"/>
      <c r="D2245" s="612"/>
      <c r="E2245" s="612"/>
      <c r="F2245" s="612"/>
      <c r="G2245" s="612"/>
      <c r="H2245" s="612"/>
      <c r="I2245" s="612"/>
      <c r="J2245" s="612"/>
      <c r="K2245" s="612"/>
      <c r="L2245" s="612"/>
      <c r="M2245" s="667"/>
    </row>
    <row r="2246" spans="1:13" x14ac:dyDescent="0.2">
      <c r="A2246" s="344">
        <v>1124</v>
      </c>
      <c r="B2246" s="345">
        <v>43684</v>
      </c>
      <c r="C2246" s="346" t="s">
        <v>1539</v>
      </c>
      <c r="D2246" s="347" t="s">
        <v>1540</v>
      </c>
      <c r="E2246" s="704">
        <v>1392.5</v>
      </c>
      <c r="F2246" s="612"/>
      <c r="G2246" s="612"/>
      <c r="H2246" s="348">
        <v>0</v>
      </c>
      <c r="I2246" s="348">
        <v>1392.5</v>
      </c>
      <c r="J2246" s="704">
        <v>1392.5</v>
      </c>
      <c r="K2246" s="612"/>
      <c r="L2246" s="348">
        <v>0</v>
      </c>
      <c r="M2246" s="349">
        <v>0</v>
      </c>
    </row>
    <row r="2247" spans="1:13" x14ac:dyDescent="0.2">
      <c r="A2247" s="700" t="s">
        <v>2849</v>
      </c>
      <c r="B2247" s="612"/>
      <c r="C2247" s="612"/>
      <c r="D2247" s="612"/>
      <c r="E2247" s="612"/>
      <c r="F2247" s="612"/>
      <c r="G2247" s="612"/>
      <c r="H2247" s="612"/>
      <c r="I2247" s="612"/>
      <c r="J2247" s="612"/>
      <c r="K2247" s="612"/>
      <c r="L2247" s="612"/>
      <c r="M2247" s="667"/>
    </row>
    <row r="2248" spans="1:13" x14ac:dyDescent="0.2">
      <c r="A2248" s="350">
        <v>1125</v>
      </c>
      <c r="B2248" s="351">
        <v>43684</v>
      </c>
      <c r="C2248" s="352" t="s">
        <v>1539</v>
      </c>
      <c r="D2248" s="353" t="s">
        <v>1693</v>
      </c>
      <c r="E2248" s="702">
        <v>1912.5</v>
      </c>
      <c r="F2248" s="612"/>
      <c r="G2248" s="612"/>
      <c r="H2248" s="354">
        <v>0</v>
      </c>
      <c r="I2248" s="354">
        <v>1912.5</v>
      </c>
      <c r="J2248" s="702">
        <v>1912.5</v>
      </c>
      <c r="K2248" s="612"/>
      <c r="L2248" s="354">
        <v>0</v>
      </c>
      <c r="M2248" s="355">
        <v>0</v>
      </c>
    </row>
    <row r="2249" spans="1:13" x14ac:dyDescent="0.2">
      <c r="A2249" s="703" t="s">
        <v>2850</v>
      </c>
      <c r="B2249" s="612"/>
      <c r="C2249" s="612"/>
      <c r="D2249" s="612"/>
      <c r="E2249" s="612"/>
      <c r="F2249" s="612"/>
      <c r="G2249" s="612"/>
      <c r="H2249" s="612"/>
      <c r="I2249" s="612"/>
      <c r="J2249" s="612"/>
      <c r="K2249" s="612"/>
      <c r="L2249" s="612"/>
      <c r="M2249" s="667"/>
    </row>
    <row r="2250" spans="1:13" x14ac:dyDescent="0.2">
      <c r="A2250" s="344">
        <v>1126</v>
      </c>
      <c r="B2250" s="345">
        <v>43684</v>
      </c>
      <c r="C2250" s="346" t="s">
        <v>1539</v>
      </c>
      <c r="D2250" s="347" t="s">
        <v>1792</v>
      </c>
      <c r="E2250" s="704">
        <v>2386.73</v>
      </c>
      <c r="F2250" s="612"/>
      <c r="G2250" s="612"/>
      <c r="H2250" s="348">
        <v>0</v>
      </c>
      <c r="I2250" s="348">
        <v>2386.73</v>
      </c>
      <c r="J2250" s="704">
        <v>2386.73</v>
      </c>
      <c r="K2250" s="612"/>
      <c r="L2250" s="348">
        <v>0</v>
      </c>
      <c r="M2250" s="349">
        <v>0</v>
      </c>
    </row>
    <row r="2251" spans="1:13" x14ac:dyDescent="0.2">
      <c r="A2251" s="700" t="s">
        <v>2851</v>
      </c>
      <c r="B2251" s="612"/>
      <c r="C2251" s="612"/>
      <c r="D2251" s="612"/>
      <c r="E2251" s="612"/>
      <c r="F2251" s="612"/>
      <c r="G2251" s="612"/>
      <c r="H2251" s="612"/>
      <c r="I2251" s="612"/>
      <c r="J2251" s="612"/>
      <c r="K2251" s="612"/>
      <c r="L2251" s="612"/>
      <c r="M2251" s="667"/>
    </row>
    <row r="2252" spans="1:13" x14ac:dyDescent="0.2">
      <c r="A2252" s="350">
        <v>1127</v>
      </c>
      <c r="B2252" s="351">
        <v>43684</v>
      </c>
      <c r="C2252" s="352" t="s">
        <v>1539</v>
      </c>
      <c r="D2252" s="353" t="s">
        <v>1999</v>
      </c>
      <c r="E2252" s="702">
        <v>3681.9</v>
      </c>
      <c r="F2252" s="612"/>
      <c r="G2252" s="612"/>
      <c r="H2252" s="354">
        <v>0</v>
      </c>
      <c r="I2252" s="354">
        <v>3681.9</v>
      </c>
      <c r="J2252" s="702">
        <v>3681.9</v>
      </c>
      <c r="K2252" s="612"/>
      <c r="L2252" s="354">
        <v>0</v>
      </c>
      <c r="M2252" s="355">
        <v>0</v>
      </c>
    </row>
    <row r="2253" spans="1:13" x14ac:dyDescent="0.2">
      <c r="A2253" s="703" t="s">
        <v>2852</v>
      </c>
      <c r="B2253" s="612"/>
      <c r="C2253" s="612"/>
      <c r="D2253" s="612"/>
      <c r="E2253" s="612"/>
      <c r="F2253" s="612"/>
      <c r="G2253" s="612"/>
      <c r="H2253" s="612"/>
      <c r="I2253" s="612"/>
      <c r="J2253" s="612"/>
      <c r="K2253" s="612"/>
      <c r="L2253" s="612"/>
      <c r="M2253" s="667"/>
    </row>
    <row r="2254" spans="1:13" x14ac:dyDescent="0.2">
      <c r="A2254" s="344">
        <v>1128</v>
      </c>
      <c r="B2254" s="345">
        <v>43684</v>
      </c>
      <c r="C2254" s="346" t="s">
        <v>1539</v>
      </c>
      <c r="D2254" s="347" t="s">
        <v>1543</v>
      </c>
      <c r="E2254" s="704">
        <v>785.92</v>
      </c>
      <c r="F2254" s="612"/>
      <c r="G2254" s="612"/>
      <c r="H2254" s="348">
        <v>0</v>
      </c>
      <c r="I2254" s="348">
        <v>785.92</v>
      </c>
      <c r="J2254" s="704">
        <v>785.92</v>
      </c>
      <c r="K2254" s="612"/>
      <c r="L2254" s="348">
        <v>0</v>
      </c>
      <c r="M2254" s="349">
        <v>0</v>
      </c>
    </row>
    <row r="2255" spans="1:13" x14ac:dyDescent="0.2">
      <c r="A2255" s="700" t="s">
        <v>2853</v>
      </c>
      <c r="B2255" s="612"/>
      <c r="C2255" s="612"/>
      <c r="D2255" s="612"/>
      <c r="E2255" s="612"/>
      <c r="F2255" s="612"/>
      <c r="G2255" s="612"/>
      <c r="H2255" s="612"/>
      <c r="I2255" s="612"/>
      <c r="J2255" s="612"/>
      <c r="K2255" s="612"/>
      <c r="L2255" s="612"/>
      <c r="M2255" s="667"/>
    </row>
    <row r="2256" spans="1:13" ht="22" x14ac:dyDescent="0.2">
      <c r="A2256" s="350">
        <v>1129</v>
      </c>
      <c r="B2256" s="351">
        <v>43684</v>
      </c>
      <c r="C2256" s="352" t="s">
        <v>1539</v>
      </c>
      <c r="D2256" s="353" t="s">
        <v>2273</v>
      </c>
      <c r="E2256" s="702">
        <v>191.38</v>
      </c>
      <c r="F2256" s="612"/>
      <c r="G2256" s="612"/>
      <c r="H2256" s="354">
        <v>0</v>
      </c>
      <c r="I2256" s="354">
        <v>191.38</v>
      </c>
      <c r="J2256" s="702">
        <v>191.38</v>
      </c>
      <c r="K2256" s="612"/>
      <c r="L2256" s="354">
        <v>0</v>
      </c>
      <c r="M2256" s="355">
        <v>0</v>
      </c>
    </row>
    <row r="2257" spans="1:13" x14ac:dyDescent="0.2">
      <c r="A2257" s="703" t="s">
        <v>2854</v>
      </c>
      <c r="B2257" s="612"/>
      <c r="C2257" s="612"/>
      <c r="D2257" s="612"/>
      <c r="E2257" s="612"/>
      <c r="F2257" s="612"/>
      <c r="G2257" s="612"/>
      <c r="H2257" s="612"/>
      <c r="I2257" s="612"/>
      <c r="J2257" s="612"/>
      <c r="K2257" s="612"/>
      <c r="L2257" s="612"/>
      <c r="M2257" s="667"/>
    </row>
    <row r="2258" spans="1:13" x14ac:dyDescent="0.2">
      <c r="A2258" s="344">
        <v>1130</v>
      </c>
      <c r="B2258" s="345">
        <v>43684</v>
      </c>
      <c r="C2258" s="346" t="s">
        <v>1539</v>
      </c>
      <c r="D2258" s="347" t="s">
        <v>1753</v>
      </c>
      <c r="E2258" s="704">
        <v>9700</v>
      </c>
      <c r="F2258" s="612"/>
      <c r="G2258" s="612"/>
      <c r="H2258" s="348">
        <v>0</v>
      </c>
      <c r="I2258" s="348">
        <v>9700</v>
      </c>
      <c r="J2258" s="704">
        <v>9700</v>
      </c>
      <c r="K2258" s="612"/>
      <c r="L2258" s="348">
        <v>0</v>
      </c>
      <c r="M2258" s="349">
        <v>0</v>
      </c>
    </row>
    <row r="2259" spans="1:13" x14ac:dyDescent="0.2">
      <c r="A2259" s="700" t="s">
        <v>2855</v>
      </c>
      <c r="B2259" s="612"/>
      <c r="C2259" s="612"/>
      <c r="D2259" s="612"/>
      <c r="E2259" s="612"/>
      <c r="F2259" s="612"/>
      <c r="G2259" s="612"/>
      <c r="H2259" s="612"/>
      <c r="I2259" s="612"/>
      <c r="J2259" s="612"/>
      <c r="K2259" s="612"/>
      <c r="L2259" s="612"/>
      <c r="M2259" s="667"/>
    </row>
    <row r="2260" spans="1:13" x14ac:dyDescent="0.2">
      <c r="A2260" s="350">
        <v>1131</v>
      </c>
      <c r="B2260" s="351">
        <v>43684</v>
      </c>
      <c r="C2260" s="352" t="s">
        <v>1539</v>
      </c>
      <c r="D2260" s="353" t="s">
        <v>2218</v>
      </c>
      <c r="E2260" s="702">
        <v>428</v>
      </c>
      <c r="F2260" s="612"/>
      <c r="G2260" s="612"/>
      <c r="H2260" s="354">
        <v>0</v>
      </c>
      <c r="I2260" s="354">
        <v>428</v>
      </c>
      <c r="J2260" s="702">
        <v>428</v>
      </c>
      <c r="K2260" s="612"/>
      <c r="L2260" s="354">
        <v>0</v>
      </c>
      <c r="M2260" s="355">
        <v>0</v>
      </c>
    </row>
    <row r="2261" spans="1:13" x14ac:dyDescent="0.2">
      <c r="A2261" s="703" t="s">
        <v>2856</v>
      </c>
      <c r="B2261" s="612"/>
      <c r="C2261" s="612"/>
      <c r="D2261" s="612"/>
      <c r="E2261" s="612"/>
      <c r="F2261" s="612"/>
      <c r="G2261" s="612"/>
      <c r="H2261" s="612"/>
      <c r="I2261" s="612"/>
      <c r="J2261" s="612"/>
      <c r="K2261" s="612"/>
      <c r="L2261" s="612"/>
      <c r="M2261" s="667"/>
    </row>
    <row r="2262" spans="1:13" x14ac:dyDescent="0.2">
      <c r="A2262" s="344">
        <v>1132</v>
      </c>
      <c r="B2262" s="345">
        <v>43684</v>
      </c>
      <c r="C2262" s="346" t="s">
        <v>1539</v>
      </c>
      <c r="D2262" s="347" t="s">
        <v>2218</v>
      </c>
      <c r="E2262" s="704">
        <v>320</v>
      </c>
      <c r="F2262" s="612"/>
      <c r="G2262" s="612"/>
      <c r="H2262" s="348">
        <v>0</v>
      </c>
      <c r="I2262" s="348">
        <v>320</v>
      </c>
      <c r="J2262" s="704">
        <v>320</v>
      </c>
      <c r="K2262" s="612"/>
      <c r="L2262" s="348">
        <v>0</v>
      </c>
      <c r="M2262" s="349">
        <v>0</v>
      </c>
    </row>
    <row r="2263" spans="1:13" x14ac:dyDescent="0.2">
      <c r="A2263" s="700" t="s">
        <v>2857</v>
      </c>
      <c r="B2263" s="612"/>
      <c r="C2263" s="612"/>
      <c r="D2263" s="612"/>
      <c r="E2263" s="612"/>
      <c r="F2263" s="612"/>
      <c r="G2263" s="612"/>
      <c r="H2263" s="612"/>
      <c r="I2263" s="612"/>
      <c r="J2263" s="612"/>
      <c r="K2263" s="612"/>
      <c r="L2263" s="612"/>
      <c r="M2263" s="667"/>
    </row>
    <row r="2264" spans="1:13" x14ac:dyDescent="0.2">
      <c r="A2264" s="350">
        <v>1133</v>
      </c>
      <c r="B2264" s="351">
        <v>43684</v>
      </c>
      <c r="C2264" s="352" t="s">
        <v>1539</v>
      </c>
      <c r="D2264" s="353" t="s">
        <v>2135</v>
      </c>
      <c r="E2264" s="702">
        <v>26400</v>
      </c>
      <c r="F2264" s="612"/>
      <c r="G2264" s="612"/>
      <c r="H2264" s="354">
        <v>0</v>
      </c>
      <c r="I2264" s="354">
        <v>26400</v>
      </c>
      <c r="J2264" s="702">
        <v>26400</v>
      </c>
      <c r="K2264" s="612"/>
      <c r="L2264" s="354">
        <v>0</v>
      </c>
      <c r="M2264" s="355">
        <v>0</v>
      </c>
    </row>
    <row r="2265" spans="1:13" x14ac:dyDescent="0.2">
      <c r="A2265" s="703" t="s">
        <v>2858</v>
      </c>
      <c r="B2265" s="612"/>
      <c r="C2265" s="612"/>
      <c r="D2265" s="612"/>
      <c r="E2265" s="612"/>
      <c r="F2265" s="612"/>
      <c r="G2265" s="612"/>
      <c r="H2265" s="612"/>
      <c r="I2265" s="612"/>
      <c r="J2265" s="612"/>
      <c r="K2265" s="612"/>
      <c r="L2265" s="612"/>
      <c r="M2265" s="667"/>
    </row>
    <row r="2266" spans="1:13" ht="22" x14ac:dyDescent="0.2">
      <c r="A2266" s="344">
        <v>1134</v>
      </c>
      <c r="B2266" s="345">
        <v>43684</v>
      </c>
      <c r="C2266" s="346" t="s">
        <v>1539</v>
      </c>
      <c r="D2266" s="347" t="s">
        <v>2273</v>
      </c>
      <c r="E2266" s="704">
        <v>3664</v>
      </c>
      <c r="F2266" s="612"/>
      <c r="G2266" s="612"/>
      <c r="H2266" s="348">
        <v>0</v>
      </c>
      <c r="I2266" s="348">
        <v>3664</v>
      </c>
      <c r="J2266" s="704">
        <v>3664</v>
      </c>
      <c r="K2266" s="612"/>
      <c r="L2266" s="348">
        <v>0</v>
      </c>
      <c r="M2266" s="349">
        <v>0</v>
      </c>
    </row>
    <row r="2267" spans="1:13" x14ac:dyDescent="0.2">
      <c r="A2267" s="700" t="s">
        <v>2859</v>
      </c>
      <c r="B2267" s="612"/>
      <c r="C2267" s="612"/>
      <c r="D2267" s="612"/>
      <c r="E2267" s="612"/>
      <c r="F2267" s="612"/>
      <c r="G2267" s="612"/>
      <c r="H2267" s="612"/>
      <c r="I2267" s="612"/>
      <c r="J2267" s="612"/>
      <c r="K2267" s="612"/>
      <c r="L2267" s="612"/>
      <c r="M2267" s="667"/>
    </row>
    <row r="2268" spans="1:13" x14ac:dyDescent="0.2">
      <c r="A2268" s="350">
        <v>1135</v>
      </c>
      <c r="B2268" s="351">
        <v>43684</v>
      </c>
      <c r="C2268" s="352" t="s">
        <v>1539</v>
      </c>
      <c r="D2268" s="353" t="s">
        <v>1540</v>
      </c>
      <c r="E2268" s="702">
        <v>145.94999999999999</v>
      </c>
      <c r="F2268" s="612"/>
      <c r="G2268" s="612"/>
      <c r="H2268" s="354">
        <v>0</v>
      </c>
      <c r="I2268" s="354">
        <v>145.94999999999999</v>
      </c>
      <c r="J2268" s="702">
        <v>145.94999999999999</v>
      </c>
      <c r="K2268" s="612"/>
      <c r="L2268" s="354">
        <v>0</v>
      </c>
      <c r="M2268" s="355">
        <v>0</v>
      </c>
    </row>
    <row r="2269" spans="1:13" x14ac:dyDescent="0.2">
      <c r="A2269" s="703" t="s">
        <v>2860</v>
      </c>
      <c r="B2269" s="612"/>
      <c r="C2269" s="612"/>
      <c r="D2269" s="612"/>
      <c r="E2269" s="612"/>
      <c r="F2269" s="612"/>
      <c r="G2269" s="612"/>
      <c r="H2269" s="612"/>
      <c r="I2269" s="612"/>
      <c r="J2269" s="612"/>
      <c r="K2269" s="612"/>
      <c r="L2269" s="612"/>
      <c r="M2269" s="667"/>
    </row>
    <row r="2270" spans="1:13" x14ac:dyDescent="0.2">
      <c r="A2270" s="344">
        <v>1136</v>
      </c>
      <c r="B2270" s="345">
        <v>43684</v>
      </c>
      <c r="C2270" s="346" t="s">
        <v>1539</v>
      </c>
      <c r="D2270" s="347" t="s">
        <v>1692</v>
      </c>
      <c r="E2270" s="704">
        <v>10345</v>
      </c>
      <c r="F2270" s="612"/>
      <c r="G2270" s="612"/>
      <c r="H2270" s="348">
        <v>0</v>
      </c>
      <c r="I2270" s="348">
        <v>10345</v>
      </c>
      <c r="J2270" s="704">
        <v>10345</v>
      </c>
      <c r="K2270" s="612"/>
      <c r="L2270" s="348">
        <v>0</v>
      </c>
      <c r="M2270" s="349">
        <v>0</v>
      </c>
    </row>
    <row r="2271" spans="1:13" x14ac:dyDescent="0.2">
      <c r="A2271" s="700" t="s">
        <v>2861</v>
      </c>
      <c r="B2271" s="612"/>
      <c r="C2271" s="612"/>
      <c r="D2271" s="612"/>
      <c r="E2271" s="612"/>
      <c r="F2271" s="612"/>
      <c r="G2271" s="612"/>
      <c r="H2271" s="612"/>
      <c r="I2271" s="612"/>
      <c r="J2271" s="612"/>
      <c r="K2271" s="612"/>
      <c r="L2271" s="612"/>
      <c r="M2271" s="667"/>
    </row>
    <row r="2272" spans="1:13" x14ac:dyDescent="0.2">
      <c r="A2272" s="350">
        <v>1137</v>
      </c>
      <c r="B2272" s="351">
        <v>43684</v>
      </c>
      <c r="C2272" s="352" t="s">
        <v>1539</v>
      </c>
      <c r="D2272" s="353" t="s">
        <v>1702</v>
      </c>
      <c r="E2272" s="702">
        <v>2070</v>
      </c>
      <c r="F2272" s="612"/>
      <c r="G2272" s="612"/>
      <c r="H2272" s="354">
        <v>0</v>
      </c>
      <c r="I2272" s="354">
        <v>2070</v>
      </c>
      <c r="J2272" s="702">
        <v>2070</v>
      </c>
      <c r="K2272" s="612"/>
      <c r="L2272" s="354">
        <v>0</v>
      </c>
      <c r="M2272" s="355">
        <v>0</v>
      </c>
    </row>
    <row r="2273" spans="1:13" x14ac:dyDescent="0.2">
      <c r="A2273" s="703" t="s">
        <v>2862</v>
      </c>
      <c r="B2273" s="612"/>
      <c r="C2273" s="612"/>
      <c r="D2273" s="612"/>
      <c r="E2273" s="612"/>
      <c r="F2273" s="612"/>
      <c r="G2273" s="612"/>
      <c r="H2273" s="612"/>
      <c r="I2273" s="612"/>
      <c r="J2273" s="612"/>
      <c r="K2273" s="612"/>
      <c r="L2273" s="612"/>
      <c r="M2273" s="667"/>
    </row>
    <row r="2274" spans="1:13" x14ac:dyDescent="0.2">
      <c r="A2274" s="344">
        <v>1138</v>
      </c>
      <c r="B2274" s="345">
        <v>43684</v>
      </c>
      <c r="C2274" s="346" t="s">
        <v>1539</v>
      </c>
      <c r="D2274" s="347" t="s">
        <v>1701</v>
      </c>
      <c r="E2274" s="704">
        <v>1778</v>
      </c>
      <c r="F2274" s="612"/>
      <c r="G2274" s="612"/>
      <c r="H2274" s="348">
        <v>0</v>
      </c>
      <c r="I2274" s="348">
        <v>1778</v>
      </c>
      <c r="J2274" s="704">
        <v>1778</v>
      </c>
      <c r="K2274" s="612"/>
      <c r="L2274" s="348">
        <v>0</v>
      </c>
      <c r="M2274" s="349">
        <v>0</v>
      </c>
    </row>
    <row r="2275" spans="1:13" x14ac:dyDescent="0.2">
      <c r="A2275" s="700" t="s">
        <v>2863</v>
      </c>
      <c r="B2275" s="612"/>
      <c r="C2275" s="612"/>
      <c r="D2275" s="612"/>
      <c r="E2275" s="612"/>
      <c r="F2275" s="612"/>
      <c r="G2275" s="612"/>
      <c r="H2275" s="612"/>
      <c r="I2275" s="612"/>
      <c r="J2275" s="612"/>
      <c r="K2275" s="612"/>
      <c r="L2275" s="612"/>
      <c r="M2275" s="667"/>
    </row>
    <row r="2276" spans="1:13" ht="22" x14ac:dyDescent="0.2">
      <c r="A2276" s="350">
        <v>1139</v>
      </c>
      <c r="B2276" s="351">
        <v>43684</v>
      </c>
      <c r="C2276" s="352" t="s">
        <v>1539</v>
      </c>
      <c r="D2276" s="353" t="s">
        <v>1703</v>
      </c>
      <c r="E2276" s="702">
        <v>1953</v>
      </c>
      <c r="F2276" s="612"/>
      <c r="G2276" s="612"/>
      <c r="H2276" s="354">
        <v>0</v>
      </c>
      <c r="I2276" s="354">
        <v>1953</v>
      </c>
      <c r="J2276" s="702">
        <v>1953</v>
      </c>
      <c r="K2276" s="612"/>
      <c r="L2276" s="354">
        <v>0</v>
      </c>
      <c r="M2276" s="355">
        <v>0</v>
      </c>
    </row>
    <row r="2277" spans="1:13" x14ac:dyDescent="0.2">
      <c r="A2277" s="703" t="s">
        <v>2864</v>
      </c>
      <c r="B2277" s="612"/>
      <c r="C2277" s="612"/>
      <c r="D2277" s="612"/>
      <c r="E2277" s="612"/>
      <c r="F2277" s="612"/>
      <c r="G2277" s="612"/>
      <c r="H2277" s="612"/>
      <c r="I2277" s="612"/>
      <c r="J2277" s="612"/>
      <c r="K2277" s="612"/>
      <c r="L2277" s="612"/>
      <c r="M2277" s="667"/>
    </row>
    <row r="2278" spans="1:13" x14ac:dyDescent="0.2">
      <c r="A2278" s="344">
        <v>1140</v>
      </c>
      <c r="B2278" s="345">
        <v>43684</v>
      </c>
      <c r="C2278" s="346" t="s">
        <v>1539</v>
      </c>
      <c r="D2278" s="347" t="s">
        <v>1548</v>
      </c>
      <c r="E2278" s="704">
        <v>13815</v>
      </c>
      <c r="F2278" s="612"/>
      <c r="G2278" s="612"/>
      <c r="H2278" s="348">
        <v>0</v>
      </c>
      <c r="I2278" s="348">
        <v>13815</v>
      </c>
      <c r="J2278" s="704">
        <v>13815</v>
      </c>
      <c r="K2278" s="612"/>
      <c r="L2278" s="348">
        <v>0</v>
      </c>
      <c r="M2278" s="349">
        <v>0</v>
      </c>
    </row>
    <row r="2279" spans="1:13" x14ac:dyDescent="0.2">
      <c r="A2279" s="700" t="s">
        <v>2865</v>
      </c>
      <c r="B2279" s="612"/>
      <c r="C2279" s="612"/>
      <c r="D2279" s="612"/>
      <c r="E2279" s="612"/>
      <c r="F2279" s="612"/>
      <c r="G2279" s="612"/>
      <c r="H2279" s="612"/>
      <c r="I2279" s="612"/>
      <c r="J2279" s="612"/>
      <c r="K2279" s="612"/>
      <c r="L2279" s="612"/>
      <c r="M2279" s="667"/>
    </row>
    <row r="2280" spans="1:13" x14ac:dyDescent="0.2">
      <c r="A2280" s="350">
        <v>1141</v>
      </c>
      <c r="B2280" s="351">
        <v>43684</v>
      </c>
      <c r="C2280" s="352" t="s">
        <v>1539</v>
      </c>
      <c r="D2280" s="353" t="s">
        <v>1705</v>
      </c>
      <c r="E2280" s="702">
        <v>3541.15</v>
      </c>
      <c r="F2280" s="612"/>
      <c r="G2280" s="612"/>
      <c r="H2280" s="354">
        <v>5.85</v>
      </c>
      <c r="I2280" s="354">
        <v>3541.15</v>
      </c>
      <c r="J2280" s="702">
        <v>3541.15</v>
      </c>
      <c r="K2280" s="612"/>
      <c r="L2280" s="354">
        <v>0</v>
      </c>
      <c r="M2280" s="355">
        <v>0</v>
      </c>
    </row>
    <row r="2281" spans="1:13" x14ac:dyDescent="0.2">
      <c r="A2281" s="703" t="s">
        <v>2866</v>
      </c>
      <c r="B2281" s="612"/>
      <c r="C2281" s="612"/>
      <c r="D2281" s="612"/>
      <c r="E2281" s="612"/>
      <c r="F2281" s="612"/>
      <c r="G2281" s="612"/>
      <c r="H2281" s="612"/>
      <c r="I2281" s="612"/>
      <c r="J2281" s="612"/>
      <c r="K2281" s="612"/>
      <c r="L2281" s="612"/>
      <c r="M2281" s="667"/>
    </row>
    <row r="2282" spans="1:13" x14ac:dyDescent="0.2">
      <c r="A2282" s="344">
        <v>1142</v>
      </c>
      <c r="B2282" s="345">
        <v>43684</v>
      </c>
      <c r="C2282" s="346" t="s">
        <v>1539</v>
      </c>
      <c r="D2282" s="347" t="s">
        <v>1692</v>
      </c>
      <c r="E2282" s="704">
        <v>3770.4</v>
      </c>
      <c r="F2282" s="612"/>
      <c r="G2282" s="612"/>
      <c r="H2282" s="348">
        <v>0</v>
      </c>
      <c r="I2282" s="348">
        <v>3770.4</v>
      </c>
      <c r="J2282" s="704">
        <v>3770.4</v>
      </c>
      <c r="K2282" s="612"/>
      <c r="L2282" s="348">
        <v>0</v>
      </c>
      <c r="M2282" s="349">
        <v>0</v>
      </c>
    </row>
    <row r="2283" spans="1:13" x14ac:dyDescent="0.2">
      <c r="A2283" s="700" t="s">
        <v>2867</v>
      </c>
      <c r="B2283" s="612"/>
      <c r="C2283" s="612"/>
      <c r="D2283" s="612"/>
      <c r="E2283" s="612"/>
      <c r="F2283" s="612"/>
      <c r="G2283" s="612"/>
      <c r="H2283" s="612"/>
      <c r="I2283" s="612"/>
      <c r="J2283" s="612"/>
      <c r="K2283" s="612"/>
      <c r="L2283" s="612"/>
      <c r="M2283" s="667"/>
    </row>
    <row r="2284" spans="1:13" x14ac:dyDescent="0.2">
      <c r="A2284" s="350">
        <v>1143</v>
      </c>
      <c r="B2284" s="351">
        <v>43684</v>
      </c>
      <c r="C2284" s="352" t="s">
        <v>1539</v>
      </c>
      <c r="D2284" s="353" t="s">
        <v>1702</v>
      </c>
      <c r="E2284" s="702">
        <v>4350</v>
      </c>
      <c r="F2284" s="612"/>
      <c r="G2284" s="612"/>
      <c r="H2284" s="354">
        <v>0</v>
      </c>
      <c r="I2284" s="354">
        <v>4350</v>
      </c>
      <c r="J2284" s="702">
        <v>4350</v>
      </c>
      <c r="K2284" s="612"/>
      <c r="L2284" s="354">
        <v>0</v>
      </c>
      <c r="M2284" s="355">
        <v>0</v>
      </c>
    </row>
    <row r="2285" spans="1:13" x14ac:dyDescent="0.2">
      <c r="A2285" s="703" t="s">
        <v>2868</v>
      </c>
      <c r="B2285" s="612"/>
      <c r="C2285" s="612"/>
      <c r="D2285" s="612"/>
      <c r="E2285" s="612"/>
      <c r="F2285" s="612"/>
      <c r="G2285" s="612"/>
      <c r="H2285" s="612"/>
      <c r="I2285" s="612"/>
      <c r="J2285" s="612"/>
      <c r="K2285" s="612"/>
      <c r="L2285" s="612"/>
      <c r="M2285" s="667"/>
    </row>
    <row r="2286" spans="1:13" x14ac:dyDescent="0.2">
      <c r="A2286" s="344">
        <v>1144</v>
      </c>
      <c r="B2286" s="345">
        <v>43684</v>
      </c>
      <c r="C2286" s="346" t="s">
        <v>1539</v>
      </c>
      <c r="D2286" s="347" t="s">
        <v>1546</v>
      </c>
      <c r="E2286" s="704">
        <v>2977.4</v>
      </c>
      <c r="F2286" s="612"/>
      <c r="G2286" s="612"/>
      <c r="H2286" s="348">
        <v>0</v>
      </c>
      <c r="I2286" s="348">
        <v>2977.4</v>
      </c>
      <c r="J2286" s="704">
        <v>2977.4</v>
      </c>
      <c r="K2286" s="612"/>
      <c r="L2286" s="348">
        <v>0</v>
      </c>
      <c r="M2286" s="349">
        <v>0</v>
      </c>
    </row>
    <row r="2287" spans="1:13" x14ac:dyDescent="0.2">
      <c r="A2287" s="700" t="s">
        <v>2869</v>
      </c>
      <c r="B2287" s="612"/>
      <c r="C2287" s="612"/>
      <c r="D2287" s="612"/>
      <c r="E2287" s="612"/>
      <c r="F2287" s="612"/>
      <c r="G2287" s="612"/>
      <c r="H2287" s="612"/>
      <c r="I2287" s="612"/>
      <c r="J2287" s="612"/>
      <c r="K2287" s="612"/>
      <c r="L2287" s="612"/>
      <c r="M2287" s="667"/>
    </row>
    <row r="2288" spans="1:13" x14ac:dyDescent="0.2">
      <c r="A2288" s="350">
        <v>1145</v>
      </c>
      <c r="B2288" s="351">
        <v>43689</v>
      </c>
      <c r="C2288" s="352" t="s">
        <v>1539</v>
      </c>
      <c r="D2288" s="353" t="s">
        <v>1543</v>
      </c>
      <c r="E2288" s="702">
        <v>4343</v>
      </c>
      <c r="F2288" s="612"/>
      <c r="G2288" s="612"/>
      <c r="H2288" s="354">
        <v>0</v>
      </c>
      <c r="I2288" s="354">
        <v>4343</v>
      </c>
      <c r="J2288" s="702">
        <v>4343</v>
      </c>
      <c r="K2288" s="612"/>
      <c r="L2288" s="354">
        <v>0</v>
      </c>
      <c r="M2288" s="355">
        <v>0</v>
      </c>
    </row>
    <row r="2289" spans="1:13" x14ac:dyDescent="0.2">
      <c r="A2289" s="703" t="s">
        <v>2870</v>
      </c>
      <c r="B2289" s="612"/>
      <c r="C2289" s="612"/>
      <c r="D2289" s="612"/>
      <c r="E2289" s="612"/>
      <c r="F2289" s="612"/>
      <c r="G2289" s="612"/>
      <c r="H2289" s="612"/>
      <c r="I2289" s="612"/>
      <c r="J2289" s="612"/>
      <c r="K2289" s="612"/>
      <c r="L2289" s="612"/>
      <c r="M2289" s="667"/>
    </row>
    <row r="2290" spans="1:13" x14ac:dyDescent="0.2">
      <c r="A2290" s="344">
        <v>1146</v>
      </c>
      <c r="B2290" s="345">
        <v>43689</v>
      </c>
      <c r="C2290" s="346" t="s">
        <v>2871</v>
      </c>
      <c r="D2290" s="347" t="s">
        <v>2872</v>
      </c>
      <c r="E2290" s="704">
        <v>7197.8</v>
      </c>
      <c r="F2290" s="612"/>
      <c r="G2290" s="612"/>
      <c r="H2290" s="348">
        <v>0</v>
      </c>
      <c r="I2290" s="348">
        <v>7197.8</v>
      </c>
      <c r="J2290" s="704">
        <v>7197.8</v>
      </c>
      <c r="K2290" s="612"/>
      <c r="L2290" s="348">
        <v>0</v>
      </c>
      <c r="M2290" s="349">
        <v>0</v>
      </c>
    </row>
    <row r="2291" spans="1:13" x14ac:dyDescent="0.2">
      <c r="A2291" s="700" t="s">
        <v>2873</v>
      </c>
      <c r="B2291" s="612"/>
      <c r="C2291" s="612"/>
      <c r="D2291" s="612"/>
      <c r="E2291" s="612"/>
      <c r="F2291" s="612"/>
      <c r="G2291" s="612"/>
      <c r="H2291" s="612"/>
      <c r="I2291" s="612"/>
      <c r="J2291" s="612"/>
      <c r="K2291" s="612"/>
      <c r="L2291" s="612"/>
      <c r="M2291" s="667"/>
    </row>
    <row r="2292" spans="1:13" x14ac:dyDescent="0.2">
      <c r="A2292" s="350">
        <v>1147</v>
      </c>
      <c r="B2292" s="351">
        <v>43689</v>
      </c>
      <c r="C2292" s="352" t="s">
        <v>2871</v>
      </c>
      <c r="D2292" s="353" t="s">
        <v>2872</v>
      </c>
      <c r="E2292" s="702">
        <v>21665.5</v>
      </c>
      <c r="F2292" s="612"/>
      <c r="G2292" s="612"/>
      <c r="H2292" s="354">
        <v>0</v>
      </c>
      <c r="I2292" s="354">
        <v>21665.5</v>
      </c>
      <c r="J2292" s="702">
        <v>21665.5</v>
      </c>
      <c r="K2292" s="612"/>
      <c r="L2292" s="354">
        <v>0</v>
      </c>
      <c r="M2292" s="355">
        <v>0</v>
      </c>
    </row>
    <row r="2293" spans="1:13" x14ac:dyDescent="0.2">
      <c r="A2293" s="703" t="s">
        <v>2874</v>
      </c>
      <c r="B2293" s="612"/>
      <c r="C2293" s="612"/>
      <c r="D2293" s="612"/>
      <c r="E2293" s="612"/>
      <c r="F2293" s="612"/>
      <c r="G2293" s="612"/>
      <c r="H2293" s="612"/>
      <c r="I2293" s="612"/>
      <c r="J2293" s="612"/>
      <c r="K2293" s="612"/>
      <c r="L2293" s="612"/>
      <c r="M2293" s="667"/>
    </row>
    <row r="2294" spans="1:13" x14ac:dyDescent="0.2">
      <c r="A2294" s="344">
        <v>1148</v>
      </c>
      <c r="B2294" s="345">
        <v>43689</v>
      </c>
      <c r="C2294" s="346" t="s">
        <v>2871</v>
      </c>
      <c r="D2294" s="347" t="s">
        <v>2872</v>
      </c>
      <c r="E2294" s="704">
        <v>42783.199999999997</v>
      </c>
      <c r="F2294" s="612"/>
      <c r="G2294" s="612"/>
      <c r="H2294" s="348">
        <v>0</v>
      </c>
      <c r="I2294" s="348">
        <v>42783.199999999997</v>
      </c>
      <c r="J2294" s="704">
        <v>42783.199999999997</v>
      </c>
      <c r="K2294" s="612"/>
      <c r="L2294" s="348">
        <v>0</v>
      </c>
      <c r="M2294" s="349">
        <v>0</v>
      </c>
    </row>
    <row r="2295" spans="1:13" x14ac:dyDescent="0.2">
      <c r="A2295" s="700" t="s">
        <v>2875</v>
      </c>
      <c r="B2295" s="612"/>
      <c r="C2295" s="612"/>
      <c r="D2295" s="612"/>
      <c r="E2295" s="612"/>
      <c r="F2295" s="612"/>
      <c r="G2295" s="612"/>
      <c r="H2295" s="612"/>
      <c r="I2295" s="612"/>
      <c r="J2295" s="612"/>
      <c r="K2295" s="612"/>
      <c r="L2295" s="612"/>
      <c r="M2295" s="667"/>
    </row>
    <row r="2296" spans="1:13" x14ac:dyDescent="0.2">
      <c r="A2296" s="350">
        <v>1149</v>
      </c>
      <c r="B2296" s="351">
        <v>43689</v>
      </c>
      <c r="C2296" s="352" t="s">
        <v>2871</v>
      </c>
      <c r="D2296" s="353" t="s">
        <v>2872</v>
      </c>
      <c r="E2296" s="702">
        <v>5575</v>
      </c>
      <c r="F2296" s="612"/>
      <c r="G2296" s="612"/>
      <c r="H2296" s="354">
        <v>0</v>
      </c>
      <c r="I2296" s="354">
        <v>5575</v>
      </c>
      <c r="J2296" s="702">
        <v>5575</v>
      </c>
      <c r="K2296" s="612"/>
      <c r="L2296" s="354">
        <v>0</v>
      </c>
      <c r="M2296" s="355">
        <v>0</v>
      </c>
    </row>
    <row r="2297" spans="1:13" x14ac:dyDescent="0.2">
      <c r="A2297" s="703" t="s">
        <v>2876</v>
      </c>
      <c r="B2297" s="612"/>
      <c r="C2297" s="612"/>
      <c r="D2297" s="612"/>
      <c r="E2297" s="612"/>
      <c r="F2297" s="612"/>
      <c r="G2297" s="612"/>
      <c r="H2297" s="612"/>
      <c r="I2297" s="612"/>
      <c r="J2297" s="612"/>
      <c r="K2297" s="612"/>
      <c r="L2297" s="612"/>
      <c r="M2297" s="667"/>
    </row>
    <row r="2298" spans="1:13" x14ac:dyDescent="0.2">
      <c r="A2298" s="344">
        <v>1150</v>
      </c>
      <c r="B2298" s="345">
        <v>43689</v>
      </c>
      <c r="C2298" s="346" t="s">
        <v>1595</v>
      </c>
      <c r="D2298" s="347" t="s">
        <v>2071</v>
      </c>
      <c r="E2298" s="704">
        <v>3600</v>
      </c>
      <c r="F2298" s="612"/>
      <c r="G2298" s="612"/>
      <c r="H2298" s="348">
        <v>0</v>
      </c>
      <c r="I2298" s="348">
        <v>2880</v>
      </c>
      <c r="J2298" s="704">
        <v>2880</v>
      </c>
      <c r="K2298" s="612"/>
      <c r="L2298" s="348">
        <v>0</v>
      </c>
      <c r="M2298" s="349">
        <v>720</v>
      </c>
    </row>
    <row r="2299" spans="1:13" x14ac:dyDescent="0.2">
      <c r="A2299" s="700" t="s">
        <v>2877</v>
      </c>
      <c r="B2299" s="612"/>
      <c r="C2299" s="612"/>
      <c r="D2299" s="612"/>
      <c r="E2299" s="612"/>
      <c r="F2299" s="612"/>
      <c r="G2299" s="612"/>
      <c r="H2299" s="612"/>
      <c r="I2299" s="612"/>
      <c r="J2299" s="612"/>
      <c r="K2299" s="612"/>
      <c r="L2299" s="612"/>
      <c r="M2299" s="667"/>
    </row>
    <row r="2300" spans="1:13" x14ac:dyDescent="0.2">
      <c r="A2300" s="350">
        <v>1151</v>
      </c>
      <c r="B2300" s="351">
        <v>43689</v>
      </c>
      <c r="C2300" s="352" t="s">
        <v>1586</v>
      </c>
      <c r="D2300" s="353" t="s">
        <v>1546</v>
      </c>
      <c r="E2300" s="702">
        <v>2821</v>
      </c>
      <c r="F2300" s="612"/>
      <c r="G2300" s="612"/>
      <c r="H2300" s="354">
        <v>0</v>
      </c>
      <c r="I2300" s="354">
        <v>2821</v>
      </c>
      <c r="J2300" s="702">
        <v>2821</v>
      </c>
      <c r="K2300" s="612"/>
      <c r="L2300" s="354">
        <v>0</v>
      </c>
      <c r="M2300" s="355">
        <v>0</v>
      </c>
    </row>
    <row r="2301" spans="1:13" x14ac:dyDescent="0.2">
      <c r="A2301" s="703" t="s">
        <v>2878</v>
      </c>
      <c r="B2301" s="612"/>
      <c r="C2301" s="612"/>
      <c r="D2301" s="612"/>
      <c r="E2301" s="612"/>
      <c r="F2301" s="612"/>
      <c r="G2301" s="612"/>
      <c r="H2301" s="612"/>
      <c r="I2301" s="612"/>
      <c r="J2301" s="612"/>
      <c r="K2301" s="612"/>
      <c r="L2301" s="612"/>
      <c r="M2301" s="667"/>
    </row>
    <row r="2302" spans="1:13" x14ac:dyDescent="0.2">
      <c r="A2302" s="344">
        <v>1152</v>
      </c>
      <c r="B2302" s="345">
        <v>43689</v>
      </c>
      <c r="C2302" s="346" t="s">
        <v>1586</v>
      </c>
      <c r="D2302" s="347" t="s">
        <v>1546</v>
      </c>
      <c r="E2302" s="704">
        <v>4018</v>
      </c>
      <c r="F2302" s="612"/>
      <c r="G2302" s="612"/>
      <c r="H2302" s="348">
        <v>0</v>
      </c>
      <c r="I2302" s="348">
        <v>4018</v>
      </c>
      <c r="J2302" s="704">
        <v>4018</v>
      </c>
      <c r="K2302" s="612"/>
      <c r="L2302" s="348">
        <v>0</v>
      </c>
      <c r="M2302" s="349">
        <v>0</v>
      </c>
    </row>
    <row r="2303" spans="1:13" x14ac:dyDescent="0.2">
      <c r="A2303" s="700" t="s">
        <v>2879</v>
      </c>
      <c r="B2303" s="612"/>
      <c r="C2303" s="612"/>
      <c r="D2303" s="612"/>
      <c r="E2303" s="612"/>
      <c r="F2303" s="612"/>
      <c r="G2303" s="612"/>
      <c r="H2303" s="612"/>
      <c r="I2303" s="612"/>
      <c r="J2303" s="612"/>
      <c r="K2303" s="612"/>
      <c r="L2303" s="612"/>
      <c r="M2303" s="667"/>
    </row>
    <row r="2304" spans="1:13" x14ac:dyDescent="0.2">
      <c r="A2304" s="350">
        <v>1153</v>
      </c>
      <c r="B2304" s="351">
        <v>43689</v>
      </c>
      <c r="C2304" s="352" t="s">
        <v>1586</v>
      </c>
      <c r="D2304" s="353" t="s">
        <v>1914</v>
      </c>
      <c r="E2304" s="702">
        <v>1450</v>
      </c>
      <c r="F2304" s="612"/>
      <c r="G2304" s="612"/>
      <c r="H2304" s="354">
        <v>0</v>
      </c>
      <c r="I2304" s="354">
        <v>1450</v>
      </c>
      <c r="J2304" s="702">
        <v>1450</v>
      </c>
      <c r="K2304" s="612"/>
      <c r="L2304" s="354">
        <v>0</v>
      </c>
      <c r="M2304" s="355">
        <v>0</v>
      </c>
    </row>
    <row r="2305" spans="1:13" x14ac:dyDescent="0.2">
      <c r="A2305" s="703" t="s">
        <v>2880</v>
      </c>
      <c r="B2305" s="612"/>
      <c r="C2305" s="612"/>
      <c r="D2305" s="612"/>
      <c r="E2305" s="612"/>
      <c r="F2305" s="612"/>
      <c r="G2305" s="612"/>
      <c r="H2305" s="612"/>
      <c r="I2305" s="612"/>
      <c r="J2305" s="612"/>
      <c r="K2305" s="612"/>
      <c r="L2305" s="612"/>
      <c r="M2305" s="667"/>
    </row>
    <row r="2306" spans="1:13" x14ac:dyDescent="0.2">
      <c r="A2306" s="344">
        <v>1154</v>
      </c>
      <c r="B2306" s="345">
        <v>43689</v>
      </c>
      <c r="C2306" s="346" t="s">
        <v>1586</v>
      </c>
      <c r="D2306" s="347" t="s">
        <v>1920</v>
      </c>
      <c r="E2306" s="704">
        <v>834</v>
      </c>
      <c r="F2306" s="612"/>
      <c r="G2306" s="612"/>
      <c r="H2306" s="348">
        <v>0</v>
      </c>
      <c r="I2306" s="348">
        <v>834</v>
      </c>
      <c r="J2306" s="704">
        <v>834</v>
      </c>
      <c r="K2306" s="612"/>
      <c r="L2306" s="348">
        <v>0</v>
      </c>
      <c r="M2306" s="349">
        <v>0</v>
      </c>
    </row>
    <row r="2307" spans="1:13" x14ac:dyDescent="0.2">
      <c r="A2307" s="700" t="s">
        <v>2881</v>
      </c>
      <c r="B2307" s="612"/>
      <c r="C2307" s="612"/>
      <c r="D2307" s="612"/>
      <c r="E2307" s="612"/>
      <c r="F2307" s="612"/>
      <c r="G2307" s="612"/>
      <c r="H2307" s="612"/>
      <c r="I2307" s="612"/>
      <c r="J2307" s="612"/>
      <c r="K2307" s="612"/>
      <c r="L2307" s="612"/>
      <c r="M2307" s="667"/>
    </row>
    <row r="2308" spans="1:13" x14ac:dyDescent="0.2">
      <c r="A2308" s="350">
        <v>1155</v>
      </c>
      <c r="B2308" s="351">
        <v>43689</v>
      </c>
      <c r="C2308" s="352" t="s">
        <v>1586</v>
      </c>
      <c r="D2308" s="353" t="s">
        <v>2218</v>
      </c>
      <c r="E2308" s="702">
        <v>4250</v>
      </c>
      <c r="F2308" s="612"/>
      <c r="G2308" s="612"/>
      <c r="H2308" s="354">
        <v>0</v>
      </c>
      <c r="I2308" s="354">
        <v>4250</v>
      </c>
      <c r="J2308" s="702">
        <v>4250</v>
      </c>
      <c r="K2308" s="612"/>
      <c r="L2308" s="354">
        <v>0</v>
      </c>
      <c r="M2308" s="355">
        <v>0</v>
      </c>
    </row>
    <row r="2309" spans="1:13" x14ac:dyDescent="0.2">
      <c r="A2309" s="703" t="s">
        <v>2882</v>
      </c>
      <c r="B2309" s="612"/>
      <c r="C2309" s="612"/>
      <c r="D2309" s="612"/>
      <c r="E2309" s="612"/>
      <c r="F2309" s="612"/>
      <c r="G2309" s="612"/>
      <c r="H2309" s="612"/>
      <c r="I2309" s="612"/>
      <c r="J2309" s="612"/>
      <c r="K2309" s="612"/>
      <c r="L2309" s="612"/>
      <c r="M2309" s="667"/>
    </row>
    <row r="2310" spans="1:13" x14ac:dyDescent="0.2">
      <c r="A2310" s="344">
        <v>1156</v>
      </c>
      <c r="B2310" s="345">
        <v>43689</v>
      </c>
      <c r="C2310" s="346" t="s">
        <v>1586</v>
      </c>
      <c r="D2310" s="347" t="s">
        <v>1923</v>
      </c>
      <c r="E2310" s="704">
        <v>6966.2</v>
      </c>
      <c r="F2310" s="612"/>
      <c r="G2310" s="612"/>
      <c r="H2310" s="348">
        <v>171.76</v>
      </c>
      <c r="I2310" s="348">
        <v>6966.2</v>
      </c>
      <c r="J2310" s="704">
        <v>6966.2</v>
      </c>
      <c r="K2310" s="612"/>
      <c r="L2310" s="348">
        <v>0</v>
      </c>
      <c r="M2310" s="349">
        <v>0</v>
      </c>
    </row>
    <row r="2311" spans="1:13" x14ac:dyDescent="0.2">
      <c r="A2311" s="700" t="s">
        <v>2883</v>
      </c>
      <c r="B2311" s="612"/>
      <c r="C2311" s="612"/>
      <c r="D2311" s="612"/>
      <c r="E2311" s="612"/>
      <c r="F2311" s="612"/>
      <c r="G2311" s="612"/>
      <c r="H2311" s="612"/>
      <c r="I2311" s="612"/>
      <c r="J2311" s="612"/>
      <c r="K2311" s="612"/>
      <c r="L2311" s="612"/>
      <c r="M2311" s="667"/>
    </row>
    <row r="2312" spans="1:13" ht="22" x14ac:dyDescent="0.2">
      <c r="A2312" s="350">
        <v>1157</v>
      </c>
      <c r="B2312" s="351">
        <v>43689</v>
      </c>
      <c r="C2312" s="352" t="s">
        <v>1586</v>
      </c>
      <c r="D2312" s="353" t="s">
        <v>2420</v>
      </c>
      <c r="E2312" s="702">
        <v>2019.2</v>
      </c>
      <c r="F2312" s="612"/>
      <c r="G2312" s="612"/>
      <c r="H2312" s="354">
        <v>0</v>
      </c>
      <c r="I2312" s="354">
        <v>2019.2</v>
      </c>
      <c r="J2312" s="702">
        <v>2019.2</v>
      </c>
      <c r="K2312" s="612"/>
      <c r="L2312" s="354">
        <v>0</v>
      </c>
      <c r="M2312" s="355">
        <v>0</v>
      </c>
    </row>
    <row r="2313" spans="1:13" x14ac:dyDescent="0.2">
      <c r="A2313" s="703" t="s">
        <v>2884</v>
      </c>
      <c r="B2313" s="612"/>
      <c r="C2313" s="612"/>
      <c r="D2313" s="612"/>
      <c r="E2313" s="612"/>
      <c r="F2313" s="612"/>
      <c r="G2313" s="612"/>
      <c r="H2313" s="612"/>
      <c r="I2313" s="612"/>
      <c r="J2313" s="612"/>
      <c r="K2313" s="612"/>
      <c r="L2313" s="612"/>
      <c r="M2313" s="667"/>
    </row>
    <row r="2314" spans="1:13" x14ac:dyDescent="0.2">
      <c r="A2314" s="344">
        <v>1158</v>
      </c>
      <c r="B2314" s="345">
        <v>43689</v>
      </c>
      <c r="C2314" s="346" t="s">
        <v>1586</v>
      </c>
      <c r="D2314" s="347" t="s">
        <v>1914</v>
      </c>
      <c r="E2314" s="704">
        <v>1121</v>
      </c>
      <c r="F2314" s="612"/>
      <c r="G2314" s="612"/>
      <c r="H2314" s="348">
        <v>0</v>
      </c>
      <c r="I2314" s="348">
        <v>1121</v>
      </c>
      <c r="J2314" s="704">
        <v>1121</v>
      </c>
      <c r="K2314" s="612"/>
      <c r="L2314" s="348">
        <v>0</v>
      </c>
      <c r="M2314" s="349">
        <v>0</v>
      </c>
    </row>
    <row r="2315" spans="1:13" x14ac:dyDescent="0.2">
      <c r="A2315" s="700" t="s">
        <v>2885</v>
      </c>
      <c r="B2315" s="612"/>
      <c r="C2315" s="612"/>
      <c r="D2315" s="612"/>
      <c r="E2315" s="612"/>
      <c r="F2315" s="612"/>
      <c r="G2315" s="612"/>
      <c r="H2315" s="612"/>
      <c r="I2315" s="612"/>
      <c r="J2315" s="612"/>
      <c r="K2315" s="612"/>
      <c r="L2315" s="612"/>
      <c r="M2315" s="667"/>
    </row>
    <row r="2316" spans="1:13" x14ac:dyDescent="0.2">
      <c r="A2316" s="350">
        <v>1159</v>
      </c>
      <c r="B2316" s="351">
        <v>43689</v>
      </c>
      <c r="C2316" s="352" t="s">
        <v>1586</v>
      </c>
      <c r="D2316" s="353" t="s">
        <v>1751</v>
      </c>
      <c r="E2316" s="702">
        <v>132.69999999999999</v>
      </c>
      <c r="F2316" s="612"/>
      <c r="G2316" s="612"/>
      <c r="H2316" s="354">
        <v>0</v>
      </c>
      <c r="I2316" s="354">
        <v>132.69999999999999</v>
      </c>
      <c r="J2316" s="702">
        <v>132.69999999999999</v>
      </c>
      <c r="K2316" s="612"/>
      <c r="L2316" s="354">
        <v>0</v>
      </c>
      <c r="M2316" s="355">
        <v>0</v>
      </c>
    </row>
    <row r="2317" spans="1:13" x14ac:dyDescent="0.2">
      <c r="A2317" s="703" t="s">
        <v>2886</v>
      </c>
      <c r="B2317" s="612"/>
      <c r="C2317" s="612"/>
      <c r="D2317" s="612"/>
      <c r="E2317" s="612"/>
      <c r="F2317" s="612"/>
      <c r="G2317" s="612"/>
      <c r="H2317" s="612"/>
      <c r="I2317" s="612"/>
      <c r="J2317" s="612"/>
      <c r="K2317" s="612"/>
      <c r="L2317" s="612"/>
      <c r="M2317" s="667"/>
    </row>
    <row r="2318" spans="1:13" x14ac:dyDescent="0.2">
      <c r="A2318" s="344">
        <v>1160</v>
      </c>
      <c r="B2318" s="345">
        <v>43689</v>
      </c>
      <c r="C2318" s="346" t="s">
        <v>1586</v>
      </c>
      <c r="D2318" s="347" t="s">
        <v>2431</v>
      </c>
      <c r="E2318" s="704">
        <v>2188.8000000000002</v>
      </c>
      <c r="F2318" s="612"/>
      <c r="G2318" s="612"/>
      <c r="H2318" s="348">
        <v>0</v>
      </c>
      <c r="I2318" s="348">
        <v>2188.8000000000002</v>
      </c>
      <c r="J2318" s="704">
        <v>2188.8000000000002</v>
      </c>
      <c r="K2318" s="612"/>
      <c r="L2318" s="348">
        <v>0</v>
      </c>
      <c r="M2318" s="349">
        <v>0</v>
      </c>
    </row>
    <row r="2319" spans="1:13" x14ac:dyDescent="0.2">
      <c r="A2319" s="700" t="s">
        <v>2887</v>
      </c>
      <c r="B2319" s="612"/>
      <c r="C2319" s="612"/>
      <c r="D2319" s="612"/>
      <c r="E2319" s="612"/>
      <c r="F2319" s="612"/>
      <c r="G2319" s="612"/>
      <c r="H2319" s="612"/>
      <c r="I2319" s="612"/>
      <c r="J2319" s="612"/>
      <c r="K2319" s="612"/>
      <c r="L2319" s="612"/>
      <c r="M2319" s="667"/>
    </row>
    <row r="2320" spans="1:13" x14ac:dyDescent="0.2">
      <c r="A2320" s="350">
        <v>1161</v>
      </c>
      <c r="B2320" s="351">
        <v>43689</v>
      </c>
      <c r="C2320" s="352" t="s">
        <v>1586</v>
      </c>
      <c r="D2320" s="353" t="s">
        <v>1926</v>
      </c>
      <c r="E2320" s="702">
        <v>2270</v>
      </c>
      <c r="F2320" s="612"/>
      <c r="G2320" s="612"/>
      <c r="H2320" s="354">
        <v>0</v>
      </c>
      <c r="I2320" s="354">
        <v>2270</v>
      </c>
      <c r="J2320" s="702">
        <v>2270</v>
      </c>
      <c r="K2320" s="612"/>
      <c r="L2320" s="354">
        <v>0</v>
      </c>
      <c r="M2320" s="355">
        <v>0</v>
      </c>
    </row>
    <row r="2321" spans="1:13" x14ac:dyDescent="0.2">
      <c r="A2321" s="703" t="s">
        <v>2888</v>
      </c>
      <c r="B2321" s="612"/>
      <c r="C2321" s="612"/>
      <c r="D2321" s="612"/>
      <c r="E2321" s="612"/>
      <c r="F2321" s="612"/>
      <c r="G2321" s="612"/>
      <c r="H2321" s="612"/>
      <c r="I2321" s="612"/>
      <c r="J2321" s="612"/>
      <c r="K2321" s="612"/>
      <c r="L2321" s="612"/>
      <c r="M2321" s="667"/>
    </row>
    <row r="2322" spans="1:13" x14ac:dyDescent="0.2">
      <c r="A2322" s="344">
        <v>1162</v>
      </c>
      <c r="B2322" s="345">
        <v>43689</v>
      </c>
      <c r="C2322" s="346" t="s">
        <v>1586</v>
      </c>
      <c r="D2322" s="347" t="s">
        <v>1546</v>
      </c>
      <c r="E2322" s="704">
        <v>1576</v>
      </c>
      <c r="F2322" s="612"/>
      <c r="G2322" s="612"/>
      <c r="H2322" s="348">
        <v>0</v>
      </c>
      <c r="I2322" s="348">
        <v>1576</v>
      </c>
      <c r="J2322" s="704">
        <v>1576</v>
      </c>
      <c r="K2322" s="612"/>
      <c r="L2322" s="348">
        <v>0</v>
      </c>
      <c r="M2322" s="349">
        <v>0</v>
      </c>
    </row>
    <row r="2323" spans="1:13" x14ac:dyDescent="0.2">
      <c r="A2323" s="700" t="s">
        <v>2889</v>
      </c>
      <c r="B2323" s="612"/>
      <c r="C2323" s="612"/>
      <c r="D2323" s="612"/>
      <c r="E2323" s="612"/>
      <c r="F2323" s="612"/>
      <c r="G2323" s="612"/>
      <c r="H2323" s="612"/>
      <c r="I2323" s="612"/>
      <c r="J2323" s="612"/>
      <c r="K2323" s="612"/>
      <c r="L2323" s="612"/>
      <c r="M2323" s="667"/>
    </row>
    <row r="2324" spans="1:13" x14ac:dyDescent="0.2">
      <c r="A2324" s="350">
        <v>1163</v>
      </c>
      <c r="B2324" s="351">
        <v>43689</v>
      </c>
      <c r="C2324" s="352" t="s">
        <v>1586</v>
      </c>
      <c r="D2324" s="353" t="s">
        <v>1914</v>
      </c>
      <c r="E2324" s="702">
        <v>1856</v>
      </c>
      <c r="F2324" s="612"/>
      <c r="G2324" s="612"/>
      <c r="H2324" s="354">
        <v>0</v>
      </c>
      <c r="I2324" s="354">
        <v>1856</v>
      </c>
      <c r="J2324" s="702">
        <v>1856</v>
      </c>
      <c r="K2324" s="612"/>
      <c r="L2324" s="354">
        <v>0</v>
      </c>
      <c r="M2324" s="355">
        <v>0</v>
      </c>
    </row>
    <row r="2325" spans="1:13" x14ac:dyDescent="0.2">
      <c r="A2325" s="703" t="s">
        <v>2890</v>
      </c>
      <c r="B2325" s="612"/>
      <c r="C2325" s="612"/>
      <c r="D2325" s="612"/>
      <c r="E2325" s="612"/>
      <c r="F2325" s="612"/>
      <c r="G2325" s="612"/>
      <c r="H2325" s="612"/>
      <c r="I2325" s="612"/>
      <c r="J2325" s="612"/>
      <c r="K2325" s="612"/>
      <c r="L2325" s="612"/>
      <c r="M2325" s="667"/>
    </row>
    <row r="2326" spans="1:13" x14ac:dyDescent="0.2">
      <c r="A2326" s="344">
        <v>1164</v>
      </c>
      <c r="B2326" s="345">
        <v>43689</v>
      </c>
      <c r="C2326" s="346" t="s">
        <v>1586</v>
      </c>
      <c r="D2326" s="347" t="s">
        <v>1914</v>
      </c>
      <c r="E2326" s="704">
        <v>4880</v>
      </c>
      <c r="F2326" s="612"/>
      <c r="G2326" s="612"/>
      <c r="H2326" s="348">
        <v>0</v>
      </c>
      <c r="I2326" s="348">
        <v>4880</v>
      </c>
      <c r="J2326" s="704">
        <v>4880</v>
      </c>
      <c r="K2326" s="612"/>
      <c r="L2326" s="348">
        <v>0</v>
      </c>
      <c r="M2326" s="349">
        <v>0</v>
      </c>
    </row>
    <row r="2327" spans="1:13" x14ac:dyDescent="0.2">
      <c r="A2327" s="700" t="s">
        <v>2891</v>
      </c>
      <c r="B2327" s="612"/>
      <c r="C2327" s="612"/>
      <c r="D2327" s="612"/>
      <c r="E2327" s="612"/>
      <c r="F2327" s="612"/>
      <c r="G2327" s="612"/>
      <c r="H2327" s="612"/>
      <c r="I2327" s="612"/>
      <c r="J2327" s="612"/>
      <c r="K2327" s="612"/>
      <c r="L2327" s="612"/>
      <c r="M2327" s="667"/>
    </row>
    <row r="2328" spans="1:13" x14ac:dyDescent="0.2">
      <c r="A2328" s="350">
        <v>1165</v>
      </c>
      <c r="B2328" s="351">
        <v>43689</v>
      </c>
      <c r="C2328" s="352" t="s">
        <v>1586</v>
      </c>
      <c r="D2328" s="353" t="s">
        <v>2571</v>
      </c>
      <c r="E2328" s="702">
        <v>578.20000000000005</v>
      </c>
      <c r="F2328" s="612"/>
      <c r="G2328" s="612"/>
      <c r="H2328" s="354">
        <v>0</v>
      </c>
      <c r="I2328" s="354">
        <v>578.20000000000005</v>
      </c>
      <c r="J2328" s="702">
        <v>578.20000000000005</v>
      </c>
      <c r="K2328" s="612"/>
      <c r="L2328" s="354">
        <v>0</v>
      </c>
      <c r="M2328" s="355">
        <v>0</v>
      </c>
    </row>
    <row r="2329" spans="1:13" x14ac:dyDescent="0.2">
      <c r="A2329" s="703" t="s">
        <v>2892</v>
      </c>
      <c r="B2329" s="612"/>
      <c r="C2329" s="612"/>
      <c r="D2329" s="612"/>
      <c r="E2329" s="612"/>
      <c r="F2329" s="612"/>
      <c r="G2329" s="612"/>
      <c r="H2329" s="612"/>
      <c r="I2329" s="612"/>
      <c r="J2329" s="612"/>
      <c r="K2329" s="612"/>
      <c r="L2329" s="612"/>
      <c r="M2329" s="667"/>
    </row>
    <row r="2330" spans="1:13" x14ac:dyDescent="0.2">
      <c r="A2330" s="344">
        <v>1166</v>
      </c>
      <c r="B2330" s="345">
        <v>43689</v>
      </c>
      <c r="C2330" s="346" t="s">
        <v>1586</v>
      </c>
      <c r="D2330" s="347" t="s">
        <v>1917</v>
      </c>
      <c r="E2330" s="704">
        <v>2784</v>
      </c>
      <c r="F2330" s="612"/>
      <c r="G2330" s="612"/>
      <c r="H2330" s="348">
        <v>0</v>
      </c>
      <c r="I2330" s="348">
        <v>2784</v>
      </c>
      <c r="J2330" s="704">
        <v>2784</v>
      </c>
      <c r="K2330" s="612"/>
      <c r="L2330" s="348">
        <v>0</v>
      </c>
      <c r="M2330" s="349">
        <v>0</v>
      </c>
    </row>
    <row r="2331" spans="1:13" x14ac:dyDescent="0.2">
      <c r="A2331" s="700" t="s">
        <v>2893</v>
      </c>
      <c r="B2331" s="612"/>
      <c r="C2331" s="612"/>
      <c r="D2331" s="612"/>
      <c r="E2331" s="612"/>
      <c r="F2331" s="612"/>
      <c r="G2331" s="612"/>
      <c r="H2331" s="612"/>
      <c r="I2331" s="612"/>
      <c r="J2331" s="612"/>
      <c r="K2331" s="612"/>
      <c r="L2331" s="612"/>
      <c r="M2331" s="667"/>
    </row>
    <row r="2332" spans="1:13" x14ac:dyDescent="0.2">
      <c r="A2332" s="350">
        <v>1167</v>
      </c>
      <c r="B2332" s="351">
        <v>43689</v>
      </c>
      <c r="C2332" s="352" t="s">
        <v>1586</v>
      </c>
      <c r="D2332" s="353" t="s">
        <v>1920</v>
      </c>
      <c r="E2332" s="702">
        <v>0</v>
      </c>
      <c r="F2332" s="612"/>
      <c r="G2332" s="612"/>
      <c r="H2332" s="354">
        <v>3058</v>
      </c>
      <c r="I2332" s="354">
        <v>0</v>
      </c>
      <c r="J2332" s="702">
        <v>0</v>
      </c>
      <c r="K2332" s="612"/>
      <c r="L2332" s="354">
        <v>0</v>
      </c>
      <c r="M2332" s="355">
        <v>0</v>
      </c>
    </row>
    <row r="2333" spans="1:13" x14ac:dyDescent="0.2">
      <c r="A2333" s="703" t="s">
        <v>2894</v>
      </c>
      <c r="B2333" s="612"/>
      <c r="C2333" s="612"/>
      <c r="D2333" s="612"/>
      <c r="E2333" s="612"/>
      <c r="F2333" s="612"/>
      <c r="G2333" s="612"/>
      <c r="H2333" s="612"/>
      <c r="I2333" s="612"/>
      <c r="J2333" s="612"/>
      <c r="K2333" s="612"/>
      <c r="L2333" s="612"/>
      <c r="M2333" s="667"/>
    </row>
    <row r="2334" spans="1:13" x14ac:dyDescent="0.2">
      <c r="A2334" s="344">
        <v>1168</v>
      </c>
      <c r="B2334" s="345">
        <v>43689</v>
      </c>
      <c r="C2334" s="346" t="s">
        <v>1586</v>
      </c>
      <c r="D2334" s="347" t="s">
        <v>1923</v>
      </c>
      <c r="E2334" s="704">
        <v>7204</v>
      </c>
      <c r="F2334" s="612"/>
      <c r="G2334" s="612"/>
      <c r="H2334" s="348">
        <v>0</v>
      </c>
      <c r="I2334" s="348">
        <v>7204</v>
      </c>
      <c r="J2334" s="704">
        <v>7204</v>
      </c>
      <c r="K2334" s="612"/>
      <c r="L2334" s="348">
        <v>0</v>
      </c>
      <c r="M2334" s="349">
        <v>0</v>
      </c>
    </row>
    <row r="2335" spans="1:13" x14ac:dyDescent="0.2">
      <c r="A2335" s="700" t="s">
        <v>2895</v>
      </c>
      <c r="B2335" s="612"/>
      <c r="C2335" s="612"/>
      <c r="D2335" s="612"/>
      <c r="E2335" s="612"/>
      <c r="F2335" s="612"/>
      <c r="G2335" s="612"/>
      <c r="H2335" s="612"/>
      <c r="I2335" s="612"/>
      <c r="J2335" s="612"/>
      <c r="K2335" s="612"/>
      <c r="L2335" s="612"/>
      <c r="M2335" s="667"/>
    </row>
    <row r="2336" spans="1:13" x14ac:dyDescent="0.2">
      <c r="A2336" s="350">
        <v>1169</v>
      </c>
      <c r="B2336" s="351">
        <v>43689</v>
      </c>
      <c r="C2336" s="352" t="s">
        <v>1586</v>
      </c>
      <c r="D2336" s="353" t="s">
        <v>1923</v>
      </c>
      <c r="E2336" s="702">
        <v>1155</v>
      </c>
      <c r="F2336" s="612"/>
      <c r="G2336" s="612"/>
      <c r="H2336" s="354">
        <v>0</v>
      </c>
      <c r="I2336" s="354">
        <v>1155</v>
      </c>
      <c r="J2336" s="702">
        <v>1155</v>
      </c>
      <c r="K2336" s="612"/>
      <c r="L2336" s="354">
        <v>0</v>
      </c>
      <c r="M2336" s="355">
        <v>0</v>
      </c>
    </row>
    <row r="2337" spans="1:13" x14ac:dyDescent="0.2">
      <c r="A2337" s="703" t="s">
        <v>2896</v>
      </c>
      <c r="B2337" s="612"/>
      <c r="C2337" s="612"/>
      <c r="D2337" s="612"/>
      <c r="E2337" s="612"/>
      <c r="F2337" s="612"/>
      <c r="G2337" s="612"/>
      <c r="H2337" s="612"/>
      <c r="I2337" s="612"/>
      <c r="J2337" s="612"/>
      <c r="K2337" s="612"/>
      <c r="L2337" s="612"/>
      <c r="M2337" s="667"/>
    </row>
    <row r="2338" spans="1:13" x14ac:dyDescent="0.2">
      <c r="A2338" s="344">
        <v>1170</v>
      </c>
      <c r="B2338" s="345">
        <v>43689</v>
      </c>
      <c r="C2338" s="346" t="s">
        <v>1586</v>
      </c>
      <c r="D2338" s="347" t="s">
        <v>1926</v>
      </c>
      <c r="E2338" s="704">
        <v>430</v>
      </c>
      <c r="F2338" s="612"/>
      <c r="G2338" s="612"/>
      <c r="H2338" s="348">
        <v>0</v>
      </c>
      <c r="I2338" s="348">
        <v>430</v>
      </c>
      <c r="J2338" s="704">
        <v>430</v>
      </c>
      <c r="K2338" s="612"/>
      <c r="L2338" s="348">
        <v>0</v>
      </c>
      <c r="M2338" s="349">
        <v>0</v>
      </c>
    </row>
    <row r="2339" spans="1:13" x14ac:dyDescent="0.2">
      <c r="A2339" s="700" t="s">
        <v>2897</v>
      </c>
      <c r="B2339" s="612"/>
      <c r="C2339" s="612"/>
      <c r="D2339" s="612"/>
      <c r="E2339" s="612"/>
      <c r="F2339" s="612"/>
      <c r="G2339" s="612"/>
      <c r="H2339" s="612"/>
      <c r="I2339" s="612"/>
      <c r="J2339" s="612"/>
      <c r="K2339" s="612"/>
      <c r="L2339" s="612"/>
      <c r="M2339" s="667"/>
    </row>
    <row r="2340" spans="1:13" ht="22" x14ac:dyDescent="0.2">
      <c r="A2340" s="350">
        <v>1171</v>
      </c>
      <c r="B2340" s="351">
        <v>43689</v>
      </c>
      <c r="C2340" s="352" t="s">
        <v>1586</v>
      </c>
      <c r="D2340" s="353" t="s">
        <v>2420</v>
      </c>
      <c r="E2340" s="702">
        <v>504.8</v>
      </c>
      <c r="F2340" s="612"/>
      <c r="G2340" s="612"/>
      <c r="H2340" s="354">
        <v>0</v>
      </c>
      <c r="I2340" s="354">
        <v>504.8</v>
      </c>
      <c r="J2340" s="702">
        <v>504.8</v>
      </c>
      <c r="K2340" s="612"/>
      <c r="L2340" s="354">
        <v>0</v>
      </c>
      <c r="M2340" s="355">
        <v>0</v>
      </c>
    </row>
    <row r="2341" spans="1:13" x14ac:dyDescent="0.2">
      <c r="A2341" s="703" t="s">
        <v>2898</v>
      </c>
      <c r="B2341" s="612"/>
      <c r="C2341" s="612"/>
      <c r="D2341" s="612"/>
      <c r="E2341" s="612"/>
      <c r="F2341" s="612"/>
      <c r="G2341" s="612"/>
      <c r="H2341" s="612"/>
      <c r="I2341" s="612"/>
      <c r="J2341" s="612"/>
      <c r="K2341" s="612"/>
      <c r="L2341" s="612"/>
      <c r="M2341" s="667"/>
    </row>
    <row r="2342" spans="1:13" x14ac:dyDescent="0.2">
      <c r="A2342" s="344">
        <v>1172</v>
      </c>
      <c r="B2342" s="345">
        <v>43689</v>
      </c>
      <c r="C2342" s="346" t="s">
        <v>1586</v>
      </c>
      <c r="D2342" s="347" t="s">
        <v>1546</v>
      </c>
      <c r="E2342" s="704">
        <v>79.900000000000006</v>
      </c>
      <c r="F2342" s="612"/>
      <c r="G2342" s="612"/>
      <c r="H2342" s="348">
        <v>0</v>
      </c>
      <c r="I2342" s="348">
        <v>79.900000000000006</v>
      </c>
      <c r="J2342" s="704">
        <v>79.900000000000006</v>
      </c>
      <c r="K2342" s="612"/>
      <c r="L2342" s="348">
        <v>0</v>
      </c>
      <c r="M2342" s="349">
        <v>0</v>
      </c>
    </row>
    <row r="2343" spans="1:13" x14ac:dyDescent="0.2">
      <c r="A2343" s="700" t="s">
        <v>2899</v>
      </c>
      <c r="B2343" s="612"/>
      <c r="C2343" s="612"/>
      <c r="D2343" s="612"/>
      <c r="E2343" s="612"/>
      <c r="F2343" s="612"/>
      <c r="G2343" s="612"/>
      <c r="H2343" s="612"/>
      <c r="I2343" s="612"/>
      <c r="J2343" s="612"/>
      <c r="K2343" s="612"/>
      <c r="L2343" s="612"/>
      <c r="M2343" s="667"/>
    </row>
    <row r="2344" spans="1:13" x14ac:dyDescent="0.2">
      <c r="A2344" s="350">
        <v>1173</v>
      </c>
      <c r="B2344" s="351">
        <v>43689</v>
      </c>
      <c r="C2344" s="352" t="s">
        <v>1586</v>
      </c>
      <c r="D2344" s="353" t="s">
        <v>1914</v>
      </c>
      <c r="E2344" s="702">
        <v>4484</v>
      </c>
      <c r="F2344" s="612"/>
      <c r="G2344" s="612"/>
      <c r="H2344" s="354">
        <v>0</v>
      </c>
      <c r="I2344" s="354">
        <v>4484</v>
      </c>
      <c r="J2344" s="702">
        <v>4484</v>
      </c>
      <c r="K2344" s="612"/>
      <c r="L2344" s="354">
        <v>0</v>
      </c>
      <c r="M2344" s="355">
        <v>0</v>
      </c>
    </row>
    <row r="2345" spans="1:13" x14ac:dyDescent="0.2">
      <c r="A2345" s="703" t="s">
        <v>2900</v>
      </c>
      <c r="B2345" s="612"/>
      <c r="C2345" s="612"/>
      <c r="D2345" s="612"/>
      <c r="E2345" s="612"/>
      <c r="F2345" s="612"/>
      <c r="G2345" s="612"/>
      <c r="H2345" s="612"/>
      <c r="I2345" s="612"/>
      <c r="J2345" s="612"/>
      <c r="K2345" s="612"/>
      <c r="L2345" s="612"/>
      <c r="M2345" s="667"/>
    </row>
    <row r="2346" spans="1:13" x14ac:dyDescent="0.2">
      <c r="A2346" s="344">
        <v>1174</v>
      </c>
      <c r="B2346" s="345">
        <v>43689</v>
      </c>
      <c r="C2346" s="346" t="s">
        <v>1586</v>
      </c>
      <c r="D2346" s="347" t="s">
        <v>1914</v>
      </c>
      <c r="E2346" s="704">
        <v>811</v>
      </c>
      <c r="F2346" s="612"/>
      <c r="G2346" s="612"/>
      <c r="H2346" s="348">
        <v>0</v>
      </c>
      <c r="I2346" s="348">
        <v>811</v>
      </c>
      <c r="J2346" s="704">
        <v>811</v>
      </c>
      <c r="K2346" s="612"/>
      <c r="L2346" s="348">
        <v>0</v>
      </c>
      <c r="M2346" s="349">
        <v>0</v>
      </c>
    </row>
    <row r="2347" spans="1:13" x14ac:dyDescent="0.2">
      <c r="A2347" s="700" t="s">
        <v>2901</v>
      </c>
      <c r="B2347" s="612"/>
      <c r="C2347" s="612"/>
      <c r="D2347" s="612"/>
      <c r="E2347" s="612"/>
      <c r="F2347" s="612"/>
      <c r="G2347" s="612"/>
      <c r="H2347" s="612"/>
      <c r="I2347" s="612"/>
      <c r="J2347" s="612"/>
      <c r="K2347" s="612"/>
      <c r="L2347" s="612"/>
      <c r="M2347" s="667"/>
    </row>
    <row r="2348" spans="1:13" x14ac:dyDescent="0.2">
      <c r="A2348" s="350">
        <v>1175</v>
      </c>
      <c r="B2348" s="351">
        <v>43689</v>
      </c>
      <c r="C2348" s="352" t="s">
        <v>1586</v>
      </c>
      <c r="D2348" s="353" t="s">
        <v>1751</v>
      </c>
      <c r="E2348" s="702">
        <v>136</v>
      </c>
      <c r="F2348" s="612"/>
      <c r="G2348" s="612"/>
      <c r="H2348" s="354">
        <v>0</v>
      </c>
      <c r="I2348" s="354">
        <v>136</v>
      </c>
      <c r="J2348" s="702">
        <v>136</v>
      </c>
      <c r="K2348" s="612"/>
      <c r="L2348" s="354">
        <v>0</v>
      </c>
      <c r="M2348" s="355">
        <v>0</v>
      </c>
    </row>
    <row r="2349" spans="1:13" x14ac:dyDescent="0.2">
      <c r="A2349" s="703" t="s">
        <v>2902</v>
      </c>
      <c r="B2349" s="612"/>
      <c r="C2349" s="612"/>
      <c r="D2349" s="612"/>
      <c r="E2349" s="612"/>
      <c r="F2349" s="612"/>
      <c r="G2349" s="612"/>
      <c r="H2349" s="612"/>
      <c r="I2349" s="612"/>
      <c r="J2349" s="612"/>
      <c r="K2349" s="612"/>
      <c r="L2349" s="612"/>
      <c r="M2349" s="667"/>
    </row>
    <row r="2350" spans="1:13" x14ac:dyDescent="0.2">
      <c r="A2350" s="344">
        <v>1176</v>
      </c>
      <c r="B2350" s="345">
        <v>43689</v>
      </c>
      <c r="C2350" s="346" t="s">
        <v>1586</v>
      </c>
      <c r="D2350" s="347" t="s">
        <v>2218</v>
      </c>
      <c r="E2350" s="704">
        <v>292.5</v>
      </c>
      <c r="F2350" s="612"/>
      <c r="G2350" s="612"/>
      <c r="H2350" s="348">
        <v>0</v>
      </c>
      <c r="I2350" s="348">
        <v>292.5</v>
      </c>
      <c r="J2350" s="704">
        <v>292.5</v>
      </c>
      <c r="K2350" s="612"/>
      <c r="L2350" s="348">
        <v>0</v>
      </c>
      <c r="M2350" s="349">
        <v>0</v>
      </c>
    </row>
    <row r="2351" spans="1:13" x14ac:dyDescent="0.2">
      <c r="A2351" s="700" t="s">
        <v>2903</v>
      </c>
      <c r="B2351" s="612"/>
      <c r="C2351" s="612"/>
      <c r="D2351" s="612"/>
      <c r="E2351" s="612"/>
      <c r="F2351" s="612"/>
      <c r="G2351" s="612"/>
      <c r="H2351" s="612"/>
      <c r="I2351" s="612"/>
      <c r="J2351" s="612"/>
      <c r="K2351" s="612"/>
      <c r="L2351" s="612"/>
      <c r="M2351" s="667"/>
    </row>
    <row r="2352" spans="1:13" x14ac:dyDescent="0.2">
      <c r="A2352" s="350">
        <v>1177</v>
      </c>
      <c r="B2352" s="351">
        <v>43689</v>
      </c>
      <c r="C2352" s="352" t="s">
        <v>1586</v>
      </c>
      <c r="D2352" s="353" t="s">
        <v>2431</v>
      </c>
      <c r="E2352" s="702">
        <v>4523.5200000000004</v>
      </c>
      <c r="F2352" s="612"/>
      <c r="G2352" s="612"/>
      <c r="H2352" s="354">
        <v>0</v>
      </c>
      <c r="I2352" s="354">
        <v>4523.5200000000004</v>
      </c>
      <c r="J2352" s="702">
        <v>4523.5200000000004</v>
      </c>
      <c r="K2352" s="612"/>
      <c r="L2352" s="354">
        <v>0</v>
      </c>
      <c r="M2352" s="355">
        <v>0</v>
      </c>
    </row>
    <row r="2353" spans="1:13" x14ac:dyDescent="0.2">
      <c r="A2353" s="703" t="s">
        <v>2904</v>
      </c>
      <c r="B2353" s="612"/>
      <c r="C2353" s="612"/>
      <c r="D2353" s="612"/>
      <c r="E2353" s="612"/>
      <c r="F2353" s="612"/>
      <c r="G2353" s="612"/>
      <c r="H2353" s="612"/>
      <c r="I2353" s="612"/>
      <c r="J2353" s="612"/>
      <c r="K2353" s="612"/>
      <c r="L2353" s="612"/>
      <c r="M2353" s="667"/>
    </row>
    <row r="2354" spans="1:13" x14ac:dyDescent="0.2">
      <c r="A2354" s="344">
        <v>1178</v>
      </c>
      <c r="B2354" s="345">
        <v>43689</v>
      </c>
      <c r="C2354" s="346" t="s">
        <v>1586</v>
      </c>
      <c r="D2354" s="347" t="s">
        <v>2431</v>
      </c>
      <c r="E2354" s="704">
        <v>1094.4000000000001</v>
      </c>
      <c r="F2354" s="612"/>
      <c r="G2354" s="612"/>
      <c r="H2354" s="348">
        <v>0</v>
      </c>
      <c r="I2354" s="348">
        <v>1094.4000000000001</v>
      </c>
      <c r="J2354" s="704">
        <v>1094.4000000000001</v>
      </c>
      <c r="K2354" s="612"/>
      <c r="L2354" s="348">
        <v>0</v>
      </c>
      <c r="M2354" s="349">
        <v>0</v>
      </c>
    </row>
    <row r="2355" spans="1:13" x14ac:dyDescent="0.2">
      <c r="A2355" s="700" t="s">
        <v>2905</v>
      </c>
      <c r="B2355" s="612"/>
      <c r="C2355" s="612"/>
      <c r="D2355" s="612"/>
      <c r="E2355" s="612"/>
      <c r="F2355" s="612"/>
      <c r="G2355" s="612"/>
      <c r="H2355" s="612"/>
      <c r="I2355" s="612"/>
      <c r="J2355" s="612"/>
      <c r="K2355" s="612"/>
      <c r="L2355" s="612"/>
      <c r="M2355" s="667"/>
    </row>
    <row r="2356" spans="1:13" ht="22" x14ac:dyDescent="0.2">
      <c r="A2356" s="350">
        <v>1179</v>
      </c>
      <c r="B2356" s="351">
        <v>43689</v>
      </c>
      <c r="C2356" s="352" t="s">
        <v>1586</v>
      </c>
      <c r="D2356" s="353" t="s">
        <v>2434</v>
      </c>
      <c r="E2356" s="702">
        <v>303.2</v>
      </c>
      <c r="F2356" s="612"/>
      <c r="G2356" s="612"/>
      <c r="H2356" s="354">
        <v>0</v>
      </c>
      <c r="I2356" s="354">
        <v>303.2</v>
      </c>
      <c r="J2356" s="702">
        <v>303.2</v>
      </c>
      <c r="K2356" s="612"/>
      <c r="L2356" s="354">
        <v>0</v>
      </c>
      <c r="M2356" s="355">
        <v>0</v>
      </c>
    </row>
    <row r="2357" spans="1:13" x14ac:dyDescent="0.2">
      <c r="A2357" s="703" t="s">
        <v>2906</v>
      </c>
      <c r="B2357" s="612"/>
      <c r="C2357" s="612"/>
      <c r="D2357" s="612"/>
      <c r="E2357" s="612"/>
      <c r="F2357" s="612"/>
      <c r="G2357" s="612"/>
      <c r="H2357" s="612"/>
      <c r="I2357" s="612"/>
      <c r="J2357" s="612"/>
      <c r="K2357" s="612"/>
      <c r="L2357" s="612"/>
      <c r="M2357" s="667"/>
    </row>
    <row r="2358" spans="1:13" ht="22" x14ac:dyDescent="0.2">
      <c r="A2358" s="344">
        <v>1180</v>
      </c>
      <c r="B2358" s="345">
        <v>43689</v>
      </c>
      <c r="C2358" s="346" t="s">
        <v>1586</v>
      </c>
      <c r="D2358" s="347" t="s">
        <v>1555</v>
      </c>
      <c r="E2358" s="704">
        <v>855</v>
      </c>
      <c r="F2358" s="612"/>
      <c r="G2358" s="612"/>
      <c r="H2358" s="348">
        <v>0</v>
      </c>
      <c r="I2358" s="348">
        <v>855</v>
      </c>
      <c r="J2358" s="704">
        <v>855</v>
      </c>
      <c r="K2358" s="612"/>
      <c r="L2358" s="348">
        <v>0</v>
      </c>
      <c r="M2358" s="349">
        <v>0</v>
      </c>
    </row>
    <row r="2359" spans="1:13" x14ac:dyDescent="0.2">
      <c r="A2359" s="700" t="s">
        <v>2907</v>
      </c>
      <c r="B2359" s="612"/>
      <c r="C2359" s="612"/>
      <c r="D2359" s="612"/>
      <c r="E2359" s="612"/>
      <c r="F2359" s="612"/>
      <c r="G2359" s="612"/>
      <c r="H2359" s="612"/>
      <c r="I2359" s="612"/>
      <c r="J2359" s="612"/>
      <c r="K2359" s="612"/>
      <c r="L2359" s="612"/>
      <c r="M2359" s="667"/>
    </row>
    <row r="2360" spans="1:13" x14ac:dyDescent="0.2">
      <c r="A2360" s="350">
        <v>1181</v>
      </c>
      <c r="B2360" s="351">
        <v>43689</v>
      </c>
      <c r="C2360" s="352" t="s">
        <v>1586</v>
      </c>
      <c r="D2360" s="353" t="s">
        <v>1926</v>
      </c>
      <c r="E2360" s="702">
        <v>1066.71</v>
      </c>
      <c r="F2360" s="612"/>
      <c r="G2360" s="612"/>
      <c r="H2360" s="354">
        <v>0</v>
      </c>
      <c r="I2360" s="354">
        <v>1066.71</v>
      </c>
      <c r="J2360" s="702">
        <v>1066.71</v>
      </c>
      <c r="K2360" s="612"/>
      <c r="L2360" s="354">
        <v>0</v>
      </c>
      <c r="M2360" s="355">
        <v>0</v>
      </c>
    </row>
    <row r="2361" spans="1:13" x14ac:dyDescent="0.2">
      <c r="A2361" s="703" t="s">
        <v>2908</v>
      </c>
      <c r="B2361" s="612"/>
      <c r="C2361" s="612"/>
      <c r="D2361" s="612"/>
      <c r="E2361" s="612"/>
      <c r="F2361" s="612"/>
      <c r="G2361" s="612"/>
      <c r="H2361" s="612"/>
      <c r="I2361" s="612"/>
      <c r="J2361" s="612"/>
      <c r="K2361" s="612"/>
      <c r="L2361" s="612"/>
      <c r="M2361" s="667"/>
    </row>
    <row r="2362" spans="1:13" x14ac:dyDescent="0.2">
      <c r="A2362" s="344">
        <v>1182</v>
      </c>
      <c r="B2362" s="345">
        <v>43689</v>
      </c>
      <c r="C2362" s="346" t="s">
        <v>1563</v>
      </c>
      <c r="D2362" s="347" t="s">
        <v>1568</v>
      </c>
      <c r="E2362" s="704">
        <v>510.2</v>
      </c>
      <c r="F2362" s="612"/>
      <c r="G2362" s="612"/>
      <c r="H2362" s="348">
        <v>0</v>
      </c>
      <c r="I2362" s="348">
        <v>510.2</v>
      </c>
      <c r="J2362" s="704">
        <v>510.2</v>
      </c>
      <c r="K2362" s="612"/>
      <c r="L2362" s="348">
        <v>0</v>
      </c>
      <c r="M2362" s="349">
        <v>0</v>
      </c>
    </row>
    <row r="2363" spans="1:13" x14ac:dyDescent="0.2">
      <c r="A2363" s="700" t="s">
        <v>2909</v>
      </c>
      <c r="B2363" s="612"/>
      <c r="C2363" s="612"/>
      <c r="D2363" s="612"/>
      <c r="E2363" s="612"/>
      <c r="F2363" s="612"/>
      <c r="G2363" s="612"/>
      <c r="H2363" s="612"/>
      <c r="I2363" s="612"/>
      <c r="J2363" s="612"/>
      <c r="K2363" s="612"/>
      <c r="L2363" s="612"/>
      <c r="M2363" s="667"/>
    </row>
    <row r="2364" spans="1:13" x14ac:dyDescent="0.2">
      <c r="A2364" s="350">
        <v>1183</v>
      </c>
      <c r="B2364" s="351">
        <v>43689</v>
      </c>
      <c r="C2364" s="352" t="s">
        <v>1563</v>
      </c>
      <c r="D2364" s="353" t="s">
        <v>1564</v>
      </c>
      <c r="E2364" s="702">
        <v>984.24</v>
      </c>
      <c r="F2364" s="612"/>
      <c r="G2364" s="612"/>
      <c r="H2364" s="354">
        <v>0</v>
      </c>
      <c r="I2364" s="354">
        <v>984.24</v>
      </c>
      <c r="J2364" s="702">
        <v>984.24</v>
      </c>
      <c r="K2364" s="612"/>
      <c r="L2364" s="354">
        <v>0</v>
      </c>
      <c r="M2364" s="355">
        <v>0</v>
      </c>
    </row>
    <row r="2365" spans="1:13" x14ac:dyDescent="0.2">
      <c r="A2365" s="703" t="s">
        <v>2910</v>
      </c>
      <c r="B2365" s="612"/>
      <c r="C2365" s="612"/>
      <c r="D2365" s="612"/>
      <c r="E2365" s="612"/>
      <c r="F2365" s="612"/>
      <c r="G2365" s="612"/>
      <c r="H2365" s="612"/>
      <c r="I2365" s="612"/>
      <c r="J2365" s="612"/>
      <c r="K2365" s="612"/>
      <c r="L2365" s="612"/>
      <c r="M2365" s="667"/>
    </row>
    <row r="2366" spans="1:13" x14ac:dyDescent="0.2">
      <c r="A2366" s="344">
        <v>1184</v>
      </c>
      <c r="B2366" s="345">
        <v>43689</v>
      </c>
      <c r="C2366" s="346" t="s">
        <v>1563</v>
      </c>
      <c r="D2366" s="347" t="s">
        <v>1564</v>
      </c>
      <c r="E2366" s="704">
        <v>626.96</v>
      </c>
      <c r="F2366" s="612"/>
      <c r="G2366" s="612"/>
      <c r="H2366" s="348">
        <v>0</v>
      </c>
      <c r="I2366" s="348">
        <v>626.96</v>
      </c>
      <c r="J2366" s="704">
        <v>626.96</v>
      </c>
      <c r="K2366" s="612"/>
      <c r="L2366" s="348">
        <v>0</v>
      </c>
      <c r="M2366" s="349">
        <v>0</v>
      </c>
    </row>
    <row r="2367" spans="1:13" x14ac:dyDescent="0.2">
      <c r="A2367" s="700" t="s">
        <v>2911</v>
      </c>
      <c r="B2367" s="612"/>
      <c r="C2367" s="612"/>
      <c r="D2367" s="612"/>
      <c r="E2367" s="612"/>
      <c r="F2367" s="612"/>
      <c r="G2367" s="612"/>
      <c r="H2367" s="612"/>
      <c r="I2367" s="612"/>
      <c r="J2367" s="612"/>
      <c r="K2367" s="612"/>
      <c r="L2367" s="612"/>
      <c r="M2367" s="667"/>
    </row>
    <row r="2368" spans="1:13" x14ac:dyDescent="0.2">
      <c r="A2368" s="350">
        <v>1185</v>
      </c>
      <c r="B2368" s="351">
        <v>43689</v>
      </c>
      <c r="C2368" s="352" t="s">
        <v>1563</v>
      </c>
      <c r="D2368" s="353" t="s">
        <v>1570</v>
      </c>
      <c r="E2368" s="702">
        <v>3060.72</v>
      </c>
      <c r="F2368" s="612"/>
      <c r="G2368" s="612"/>
      <c r="H2368" s="354">
        <v>0</v>
      </c>
      <c r="I2368" s="354">
        <v>3060.72</v>
      </c>
      <c r="J2368" s="702">
        <v>3060.72</v>
      </c>
      <c r="K2368" s="612"/>
      <c r="L2368" s="354">
        <v>0</v>
      </c>
      <c r="M2368" s="355">
        <v>0</v>
      </c>
    </row>
    <row r="2369" spans="1:13" x14ac:dyDescent="0.2">
      <c r="A2369" s="703" t="s">
        <v>2912</v>
      </c>
      <c r="B2369" s="612"/>
      <c r="C2369" s="612"/>
      <c r="D2369" s="612"/>
      <c r="E2369" s="612"/>
      <c r="F2369" s="612"/>
      <c r="G2369" s="612"/>
      <c r="H2369" s="612"/>
      <c r="I2369" s="612"/>
      <c r="J2369" s="612"/>
      <c r="K2369" s="612"/>
      <c r="L2369" s="612"/>
      <c r="M2369" s="667"/>
    </row>
    <row r="2370" spans="1:13" x14ac:dyDescent="0.2">
      <c r="A2370" s="344">
        <v>1186</v>
      </c>
      <c r="B2370" s="345">
        <v>43689</v>
      </c>
      <c r="C2370" s="346" t="s">
        <v>1563</v>
      </c>
      <c r="D2370" s="347" t="s">
        <v>1570</v>
      </c>
      <c r="E2370" s="704">
        <v>2480.88</v>
      </c>
      <c r="F2370" s="612"/>
      <c r="G2370" s="612"/>
      <c r="H2370" s="348">
        <v>0</v>
      </c>
      <c r="I2370" s="348">
        <v>2480.88</v>
      </c>
      <c r="J2370" s="704">
        <v>2480.88</v>
      </c>
      <c r="K2370" s="612"/>
      <c r="L2370" s="348">
        <v>0</v>
      </c>
      <c r="M2370" s="349">
        <v>0</v>
      </c>
    </row>
    <row r="2371" spans="1:13" x14ac:dyDescent="0.2">
      <c r="A2371" s="700" t="s">
        <v>2913</v>
      </c>
      <c r="B2371" s="612"/>
      <c r="C2371" s="612"/>
      <c r="D2371" s="612"/>
      <c r="E2371" s="612"/>
      <c r="F2371" s="612"/>
      <c r="G2371" s="612"/>
      <c r="H2371" s="612"/>
      <c r="I2371" s="612"/>
      <c r="J2371" s="612"/>
      <c r="K2371" s="612"/>
      <c r="L2371" s="612"/>
      <c r="M2371" s="667"/>
    </row>
    <row r="2372" spans="1:13" x14ac:dyDescent="0.2">
      <c r="A2372" s="350">
        <v>1187</v>
      </c>
      <c r="B2372" s="351">
        <v>43689</v>
      </c>
      <c r="C2372" s="352" t="s">
        <v>1563</v>
      </c>
      <c r="D2372" s="353" t="s">
        <v>1569</v>
      </c>
      <c r="E2372" s="702">
        <v>1704.32</v>
      </c>
      <c r="F2372" s="612"/>
      <c r="G2372" s="612"/>
      <c r="H2372" s="354">
        <v>0</v>
      </c>
      <c r="I2372" s="354">
        <v>1704.32</v>
      </c>
      <c r="J2372" s="702">
        <v>1704.32</v>
      </c>
      <c r="K2372" s="612"/>
      <c r="L2372" s="354">
        <v>0</v>
      </c>
      <c r="M2372" s="355">
        <v>0</v>
      </c>
    </row>
    <row r="2373" spans="1:13" x14ac:dyDescent="0.2">
      <c r="A2373" s="703" t="s">
        <v>2914</v>
      </c>
      <c r="B2373" s="612"/>
      <c r="C2373" s="612"/>
      <c r="D2373" s="612"/>
      <c r="E2373" s="612"/>
      <c r="F2373" s="612"/>
      <c r="G2373" s="612"/>
      <c r="H2373" s="612"/>
      <c r="I2373" s="612"/>
      <c r="J2373" s="612"/>
      <c r="K2373" s="612"/>
      <c r="L2373" s="612"/>
      <c r="M2373" s="667"/>
    </row>
    <row r="2374" spans="1:13" x14ac:dyDescent="0.2">
      <c r="A2374" s="344">
        <v>1188</v>
      </c>
      <c r="B2374" s="345">
        <v>43689</v>
      </c>
      <c r="C2374" s="346" t="s">
        <v>1563</v>
      </c>
      <c r="D2374" s="347" t="s">
        <v>1569</v>
      </c>
      <c r="E2374" s="704">
        <v>2777.48</v>
      </c>
      <c r="F2374" s="612"/>
      <c r="G2374" s="612"/>
      <c r="H2374" s="348">
        <v>0</v>
      </c>
      <c r="I2374" s="348">
        <v>2777.48</v>
      </c>
      <c r="J2374" s="704">
        <v>2777.48</v>
      </c>
      <c r="K2374" s="612"/>
      <c r="L2374" s="348">
        <v>0</v>
      </c>
      <c r="M2374" s="349">
        <v>0</v>
      </c>
    </row>
    <row r="2375" spans="1:13" x14ac:dyDescent="0.2">
      <c r="A2375" s="700" t="s">
        <v>2915</v>
      </c>
      <c r="B2375" s="612"/>
      <c r="C2375" s="612"/>
      <c r="D2375" s="612"/>
      <c r="E2375" s="612"/>
      <c r="F2375" s="612"/>
      <c r="G2375" s="612"/>
      <c r="H2375" s="612"/>
      <c r="I2375" s="612"/>
      <c r="J2375" s="612"/>
      <c r="K2375" s="612"/>
      <c r="L2375" s="612"/>
      <c r="M2375" s="667"/>
    </row>
    <row r="2376" spans="1:13" x14ac:dyDescent="0.2">
      <c r="A2376" s="350">
        <v>1189</v>
      </c>
      <c r="B2376" s="351">
        <v>43689</v>
      </c>
      <c r="C2376" s="352" t="s">
        <v>1563</v>
      </c>
      <c r="D2376" s="353" t="s">
        <v>1566</v>
      </c>
      <c r="E2376" s="702">
        <v>5229.0600000000004</v>
      </c>
      <c r="F2376" s="612"/>
      <c r="G2376" s="612"/>
      <c r="H2376" s="354">
        <v>0</v>
      </c>
      <c r="I2376" s="354">
        <v>5229.0600000000004</v>
      </c>
      <c r="J2376" s="702">
        <v>5229.0600000000004</v>
      </c>
      <c r="K2376" s="612"/>
      <c r="L2376" s="354">
        <v>0</v>
      </c>
      <c r="M2376" s="355">
        <v>0</v>
      </c>
    </row>
    <row r="2377" spans="1:13" x14ac:dyDescent="0.2">
      <c r="A2377" s="703" t="s">
        <v>2916</v>
      </c>
      <c r="B2377" s="612"/>
      <c r="C2377" s="612"/>
      <c r="D2377" s="612"/>
      <c r="E2377" s="612"/>
      <c r="F2377" s="612"/>
      <c r="G2377" s="612"/>
      <c r="H2377" s="612"/>
      <c r="I2377" s="612"/>
      <c r="J2377" s="612"/>
      <c r="K2377" s="612"/>
      <c r="L2377" s="612"/>
      <c r="M2377" s="667"/>
    </row>
    <row r="2378" spans="1:13" x14ac:dyDescent="0.2">
      <c r="A2378" s="344">
        <v>1190</v>
      </c>
      <c r="B2378" s="345">
        <v>43689</v>
      </c>
      <c r="C2378" s="346" t="s">
        <v>1563</v>
      </c>
      <c r="D2378" s="347" t="s">
        <v>1566</v>
      </c>
      <c r="E2378" s="704">
        <v>4949.82</v>
      </c>
      <c r="F2378" s="612"/>
      <c r="G2378" s="612"/>
      <c r="H2378" s="348">
        <v>0</v>
      </c>
      <c r="I2378" s="348">
        <v>4949.82</v>
      </c>
      <c r="J2378" s="704">
        <v>4949.82</v>
      </c>
      <c r="K2378" s="612"/>
      <c r="L2378" s="348">
        <v>0</v>
      </c>
      <c r="M2378" s="349">
        <v>0</v>
      </c>
    </row>
    <row r="2379" spans="1:13" x14ac:dyDescent="0.2">
      <c r="A2379" s="700" t="s">
        <v>2917</v>
      </c>
      <c r="B2379" s="612"/>
      <c r="C2379" s="612"/>
      <c r="D2379" s="612"/>
      <c r="E2379" s="612"/>
      <c r="F2379" s="612"/>
      <c r="G2379" s="612"/>
      <c r="H2379" s="612"/>
      <c r="I2379" s="612"/>
      <c r="J2379" s="612"/>
      <c r="K2379" s="612"/>
      <c r="L2379" s="612"/>
      <c r="M2379" s="667"/>
    </row>
    <row r="2380" spans="1:13" x14ac:dyDescent="0.2">
      <c r="A2380" s="350">
        <v>1191</v>
      </c>
      <c r="B2380" s="351">
        <v>43689</v>
      </c>
      <c r="C2380" s="352" t="s">
        <v>1563</v>
      </c>
      <c r="D2380" s="353" t="s">
        <v>1568</v>
      </c>
      <c r="E2380" s="702">
        <v>2432.1999999999998</v>
      </c>
      <c r="F2380" s="612"/>
      <c r="G2380" s="612"/>
      <c r="H2380" s="354">
        <v>0</v>
      </c>
      <c r="I2380" s="354">
        <v>2432.1999999999998</v>
      </c>
      <c r="J2380" s="702">
        <v>2432.1999999999998</v>
      </c>
      <c r="K2380" s="612"/>
      <c r="L2380" s="354">
        <v>0</v>
      </c>
      <c r="M2380" s="355">
        <v>0</v>
      </c>
    </row>
    <row r="2381" spans="1:13" x14ac:dyDescent="0.2">
      <c r="A2381" s="703" t="s">
        <v>2918</v>
      </c>
      <c r="B2381" s="612"/>
      <c r="C2381" s="612"/>
      <c r="D2381" s="612"/>
      <c r="E2381" s="612"/>
      <c r="F2381" s="612"/>
      <c r="G2381" s="612"/>
      <c r="H2381" s="612"/>
      <c r="I2381" s="612"/>
      <c r="J2381" s="612"/>
      <c r="K2381" s="612"/>
      <c r="L2381" s="612"/>
      <c r="M2381" s="667"/>
    </row>
    <row r="2382" spans="1:13" x14ac:dyDescent="0.2">
      <c r="A2382" s="344">
        <v>1192</v>
      </c>
      <c r="B2382" s="345">
        <v>43689</v>
      </c>
      <c r="C2382" s="346" t="s">
        <v>1563</v>
      </c>
      <c r="D2382" s="347" t="s">
        <v>1567</v>
      </c>
      <c r="E2382" s="704">
        <v>4887.8</v>
      </c>
      <c r="F2382" s="612"/>
      <c r="G2382" s="612"/>
      <c r="H2382" s="348">
        <v>0</v>
      </c>
      <c r="I2382" s="348">
        <v>4887.8</v>
      </c>
      <c r="J2382" s="704">
        <v>4887.8</v>
      </c>
      <c r="K2382" s="612"/>
      <c r="L2382" s="348">
        <v>0</v>
      </c>
      <c r="M2382" s="349">
        <v>0</v>
      </c>
    </row>
    <row r="2383" spans="1:13" x14ac:dyDescent="0.2">
      <c r="A2383" s="700" t="s">
        <v>2919</v>
      </c>
      <c r="B2383" s="612"/>
      <c r="C2383" s="612"/>
      <c r="D2383" s="612"/>
      <c r="E2383" s="612"/>
      <c r="F2383" s="612"/>
      <c r="G2383" s="612"/>
      <c r="H2383" s="612"/>
      <c r="I2383" s="612"/>
      <c r="J2383" s="612"/>
      <c r="K2383" s="612"/>
      <c r="L2383" s="612"/>
      <c r="M2383" s="667"/>
    </row>
    <row r="2384" spans="1:13" x14ac:dyDescent="0.2">
      <c r="A2384" s="350">
        <v>1193</v>
      </c>
      <c r="B2384" s="351">
        <v>43689</v>
      </c>
      <c r="C2384" s="352" t="s">
        <v>1563</v>
      </c>
      <c r="D2384" s="353" t="s">
        <v>1567</v>
      </c>
      <c r="E2384" s="702">
        <v>4573.3999999999996</v>
      </c>
      <c r="F2384" s="612"/>
      <c r="G2384" s="612"/>
      <c r="H2384" s="354">
        <v>0</v>
      </c>
      <c r="I2384" s="354">
        <v>4573.3999999999996</v>
      </c>
      <c r="J2384" s="702">
        <v>4573.3999999999996</v>
      </c>
      <c r="K2384" s="612"/>
      <c r="L2384" s="354">
        <v>0</v>
      </c>
      <c r="M2384" s="355">
        <v>0</v>
      </c>
    </row>
    <row r="2385" spans="1:13" x14ac:dyDescent="0.2">
      <c r="A2385" s="703" t="s">
        <v>2920</v>
      </c>
      <c r="B2385" s="612"/>
      <c r="C2385" s="612"/>
      <c r="D2385" s="612"/>
      <c r="E2385" s="612"/>
      <c r="F2385" s="612"/>
      <c r="G2385" s="612"/>
      <c r="H2385" s="612"/>
      <c r="I2385" s="612"/>
      <c r="J2385" s="612"/>
      <c r="K2385" s="612"/>
      <c r="L2385" s="612"/>
      <c r="M2385" s="667"/>
    </row>
    <row r="2386" spans="1:13" x14ac:dyDescent="0.2">
      <c r="A2386" s="344">
        <v>1194</v>
      </c>
      <c r="B2386" s="345">
        <v>43689</v>
      </c>
      <c r="C2386" s="346" t="s">
        <v>1586</v>
      </c>
      <c r="D2386" s="347" t="s">
        <v>1917</v>
      </c>
      <c r="E2386" s="704">
        <v>2160</v>
      </c>
      <c r="F2386" s="612"/>
      <c r="G2386" s="612"/>
      <c r="H2386" s="348">
        <v>0</v>
      </c>
      <c r="I2386" s="348">
        <v>2160</v>
      </c>
      <c r="J2386" s="704">
        <v>2160</v>
      </c>
      <c r="K2386" s="612"/>
      <c r="L2386" s="348">
        <v>0</v>
      </c>
      <c r="M2386" s="349">
        <v>0</v>
      </c>
    </row>
    <row r="2387" spans="1:13" x14ac:dyDescent="0.2">
      <c r="A2387" s="700" t="s">
        <v>2921</v>
      </c>
      <c r="B2387" s="612"/>
      <c r="C2387" s="612"/>
      <c r="D2387" s="612"/>
      <c r="E2387" s="612"/>
      <c r="F2387" s="612"/>
      <c r="G2387" s="612"/>
      <c r="H2387" s="612"/>
      <c r="I2387" s="612"/>
      <c r="J2387" s="612"/>
      <c r="K2387" s="612"/>
      <c r="L2387" s="612"/>
      <c r="M2387" s="667"/>
    </row>
    <row r="2388" spans="1:13" x14ac:dyDescent="0.2">
      <c r="A2388" s="350">
        <v>1195</v>
      </c>
      <c r="B2388" s="351">
        <v>43689</v>
      </c>
      <c r="C2388" s="352" t="s">
        <v>1495</v>
      </c>
      <c r="D2388" s="353" t="s">
        <v>1825</v>
      </c>
      <c r="E2388" s="702">
        <v>35</v>
      </c>
      <c r="F2388" s="612"/>
      <c r="G2388" s="612"/>
      <c r="H2388" s="354">
        <v>0</v>
      </c>
      <c r="I2388" s="354">
        <v>35</v>
      </c>
      <c r="J2388" s="702">
        <v>35</v>
      </c>
      <c r="K2388" s="612"/>
      <c r="L2388" s="354">
        <v>0</v>
      </c>
      <c r="M2388" s="355">
        <v>0</v>
      </c>
    </row>
    <row r="2389" spans="1:13" x14ac:dyDescent="0.2">
      <c r="A2389" s="703" t="s">
        <v>2922</v>
      </c>
      <c r="B2389" s="612"/>
      <c r="C2389" s="612"/>
      <c r="D2389" s="612"/>
      <c r="E2389" s="612"/>
      <c r="F2389" s="612"/>
      <c r="G2389" s="612"/>
      <c r="H2389" s="612"/>
      <c r="I2389" s="612"/>
      <c r="J2389" s="612"/>
      <c r="K2389" s="612"/>
      <c r="L2389" s="612"/>
      <c r="M2389" s="667"/>
    </row>
    <row r="2390" spans="1:13" x14ac:dyDescent="0.2">
      <c r="A2390" s="344">
        <v>1196</v>
      </c>
      <c r="B2390" s="345">
        <v>43689</v>
      </c>
      <c r="C2390" s="346" t="s">
        <v>1586</v>
      </c>
      <c r="D2390" s="347" t="s">
        <v>1706</v>
      </c>
      <c r="E2390" s="704">
        <v>4273.84</v>
      </c>
      <c r="F2390" s="612"/>
      <c r="G2390" s="612"/>
      <c r="H2390" s="348">
        <v>0</v>
      </c>
      <c r="I2390" s="348">
        <v>4273.84</v>
      </c>
      <c r="J2390" s="704">
        <v>4273.84</v>
      </c>
      <c r="K2390" s="612"/>
      <c r="L2390" s="348">
        <v>0</v>
      </c>
      <c r="M2390" s="349">
        <v>0</v>
      </c>
    </row>
    <row r="2391" spans="1:13" x14ac:dyDescent="0.2">
      <c r="A2391" s="700" t="s">
        <v>2923</v>
      </c>
      <c r="B2391" s="612"/>
      <c r="C2391" s="612"/>
      <c r="D2391" s="612"/>
      <c r="E2391" s="612"/>
      <c r="F2391" s="612"/>
      <c r="G2391" s="612"/>
      <c r="H2391" s="612"/>
      <c r="I2391" s="612"/>
      <c r="J2391" s="612"/>
      <c r="K2391" s="612"/>
      <c r="L2391" s="612"/>
      <c r="M2391" s="667"/>
    </row>
    <row r="2392" spans="1:13" x14ac:dyDescent="0.2">
      <c r="A2392" s="350">
        <v>1197</v>
      </c>
      <c r="B2392" s="351">
        <v>43689</v>
      </c>
      <c r="C2392" s="352" t="s">
        <v>1586</v>
      </c>
      <c r="D2392" s="353" t="s">
        <v>1706</v>
      </c>
      <c r="E2392" s="702">
        <v>22094.5</v>
      </c>
      <c r="F2392" s="612"/>
      <c r="G2392" s="612"/>
      <c r="H2392" s="354">
        <v>0</v>
      </c>
      <c r="I2392" s="354">
        <v>22094.5</v>
      </c>
      <c r="J2392" s="702">
        <v>22094.5</v>
      </c>
      <c r="K2392" s="612"/>
      <c r="L2392" s="354">
        <v>0</v>
      </c>
      <c r="M2392" s="355">
        <v>0</v>
      </c>
    </row>
    <row r="2393" spans="1:13" x14ac:dyDescent="0.2">
      <c r="A2393" s="703" t="s">
        <v>2924</v>
      </c>
      <c r="B2393" s="612"/>
      <c r="C2393" s="612"/>
      <c r="D2393" s="612"/>
      <c r="E2393" s="612"/>
      <c r="F2393" s="612"/>
      <c r="G2393" s="612"/>
      <c r="H2393" s="612"/>
      <c r="I2393" s="612"/>
      <c r="J2393" s="612"/>
      <c r="K2393" s="612"/>
      <c r="L2393" s="612"/>
      <c r="M2393" s="667"/>
    </row>
    <row r="2394" spans="1:13" x14ac:dyDescent="0.2">
      <c r="A2394" s="344">
        <v>1198</v>
      </c>
      <c r="B2394" s="345">
        <v>43689</v>
      </c>
      <c r="C2394" s="346" t="s">
        <v>1586</v>
      </c>
      <c r="D2394" s="347" t="s">
        <v>1706</v>
      </c>
      <c r="E2394" s="704">
        <v>4960.5</v>
      </c>
      <c r="F2394" s="612"/>
      <c r="G2394" s="612"/>
      <c r="H2394" s="348">
        <v>0</v>
      </c>
      <c r="I2394" s="348">
        <v>4960.5</v>
      </c>
      <c r="J2394" s="704">
        <v>4960.5</v>
      </c>
      <c r="K2394" s="612"/>
      <c r="L2394" s="348">
        <v>0</v>
      </c>
      <c r="M2394" s="349">
        <v>0</v>
      </c>
    </row>
    <row r="2395" spans="1:13" x14ac:dyDescent="0.2">
      <c r="A2395" s="700" t="s">
        <v>2925</v>
      </c>
      <c r="B2395" s="612"/>
      <c r="C2395" s="612"/>
      <c r="D2395" s="612"/>
      <c r="E2395" s="612"/>
      <c r="F2395" s="612"/>
      <c r="G2395" s="612"/>
      <c r="H2395" s="612"/>
      <c r="I2395" s="612"/>
      <c r="J2395" s="612"/>
      <c r="K2395" s="612"/>
      <c r="L2395" s="612"/>
      <c r="M2395" s="667"/>
    </row>
    <row r="2396" spans="1:13" x14ac:dyDescent="0.2">
      <c r="A2396" s="350">
        <v>1199</v>
      </c>
      <c r="B2396" s="351">
        <v>43689</v>
      </c>
      <c r="C2396" s="352" t="s">
        <v>2295</v>
      </c>
      <c r="D2396" s="353" t="s">
        <v>1596</v>
      </c>
      <c r="E2396" s="702">
        <v>2029.1</v>
      </c>
      <c r="F2396" s="612"/>
      <c r="G2396" s="612"/>
      <c r="H2396" s="354">
        <v>0</v>
      </c>
      <c r="I2396" s="354">
        <v>2029.1</v>
      </c>
      <c r="J2396" s="702">
        <v>2029.1</v>
      </c>
      <c r="K2396" s="612"/>
      <c r="L2396" s="354">
        <v>0</v>
      </c>
      <c r="M2396" s="355">
        <v>0</v>
      </c>
    </row>
    <row r="2397" spans="1:13" x14ac:dyDescent="0.2">
      <c r="A2397" s="703" t="s">
        <v>2926</v>
      </c>
      <c r="B2397" s="612"/>
      <c r="C2397" s="612"/>
      <c r="D2397" s="612"/>
      <c r="E2397" s="612"/>
      <c r="F2397" s="612"/>
      <c r="G2397" s="612"/>
      <c r="H2397" s="612"/>
      <c r="I2397" s="612"/>
      <c r="J2397" s="612"/>
      <c r="K2397" s="612"/>
      <c r="L2397" s="612"/>
      <c r="M2397" s="667"/>
    </row>
    <row r="2398" spans="1:13" x14ac:dyDescent="0.2">
      <c r="A2398" s="344">
        <v>1200</v>
      </c>
      <c r="B2398" s="345">
        <v>43689</v>
      </c>
      <c r="C2398" s="346" t="s">
        <v>1539</v>
      </c>
      <c r="D2398" s="347" t="s">
        <v>1706</v>
      </c>
      <c r="E2398" s="704">
        <v>316</v>
      </c>
      <c r="F2398" s="612"/>
      <c r="G2398" s="612"/>
      <c r="H2398" s="348">
        <v>0</v>
      </c>
      <c r="I2398" s="348">
        <v>316</v>
      </c>
      <c r="J2398" s="704">
        <v>316</v>
      </c>
      <c r="K2398" s="612"/>
      <c r="L2398" s="348">
        <v>0</v>
      </c>
      <c r="M2398" s="349">
        <v>0</v>
      </c>
    </row>
    <row r="2399" spans="1:13" x14ac:dyDescent="0.2">
      <c r="A2399" s="700" t="s">
        <v>2927</v>
      </c>
      <c r="B2399" s="612"/>
      <c r="C2399" s="612"/>
      <c r="D2399" s="612"/>
      <c r="E2399" s="612"/>
      <c r="F2399" s="612"/>
      <c r="G2399" s="612"/>
      <c r="H2399" s="612"/>
      <c r="I2399" s="612"/>
      <c r="J2399" s="612"/>
      <c r="K2399" s="612"/>
      <c r="L2399" s="612"/>
      <c r="M2399" s="667"/>
    </row>
    <row r="2400" spans="1:13" x14ac:dyDescent="0.2">
      <c r="A2400" s="350">
        <v>1201</v>
      </c>
      <c r="B2400" s="351">
        <v>43689</v>
      </c>
      <c r="C2400" s="352" t="s">
        <v>1539</v>
      </c>
      <c r="D2400" s="353" t="s">
        <v>1706</v>
      </c>
      <c r="E2400" s="702">
        <v>380</v>
      </c>
      <c r="F2400" s="612"/>
      <c r="G2400" s="612"/>
      <c r="H2400" s="354">
        <v>0</v>
      </c>
      <c r="I2400" s="354">
        <v>380</v>
      </c>
      <c r="J2400" s="702">
        <v>380</v>
      </c>
      <c r="K2400" s="612"/>
      <c r="L2400" s="354">
        <v>0</v>
      </c>
      <c r="M2400" s="355">
        <v>0</v>
      </c>
    </row>
    <row r="2401" spans="1:13" x14ac:dyDescent="0.2">
      <c r="A2401" s="703" t="s">
        <v>2928</v>
      </c>
      <c r="B2401" s="612"/>
      <c r="C2401" s="612"/>
      <c r="D2401" s="612"/>
      <c r="E2401" s="612"/>
      <c r="F2401" s="612"/>
      <c r="G2401" s="612"/>
      <c r="H2401" s="612"/>
      <c r="I2401" s="612"/>
      <c r="J2401" s="612"/>
      <c r="K2401" s="612"/>
      <c r="L2401" s="612"/>
      <c r="M2401" s="667"/>
    </row>
    <row r="2402" spans="1:13" x14ac:dyDescent="0.2">
      <c r="A2402" s="344">
        <v>1202</v>
      </c>
      <c r="B2402" s="345">
        <v>43689</v>
      </c>
      <c r="C2402" s="346" t="s">
        <v>1539</v>
      </c>
      <c r="D2402" s="347" t="s">
        <v>1706</v>
      </c>
      <c r="E2402" s="704">
        <v>5804.48</v>
      </c>
      <c r="F2402" s="612"/>
      <c r="G2402" s="612"/>
      <c r="H2402" s="348">
        <v>0.52</v>
      </c>
      <c r="I2402" s="348">
        <v>5804.48</v>
      </c>
      <c r="J2402" s="704">
        <v>5804.48</v>
      </c>
      <c r="K2402" s="612"/>
      <c r="L2402" s="348">
        <v>0</v>
      </c>
      <c r="M2402" s="349">
        <v>0</v>
      </c>
    </row>
    <row r="2403" spans="1:13" x14ac:dyDescent="0.2">
      <c r="A2403" s="700" t="s">
        <v>2929</v>
      </c>
      <c r="B2403" s="612"/>
      <c r="C2403" s="612"/>
      <c r="D2403" s="612"/>
      <c r="E2403" s="612"/>
      <c r="F2403" s="612"/>
      <c r="G2403" s="612"/>
      <c r="H2403" s="612"/>
      <c r="I2403" s="612"/>
      <c r="J2403" s="612"/>
      <c r="K2403" s="612"/>
      <c r="L2403" s="612"/>
      <c r="M2403" s="667"/>
    </row>
    <row r="2404" spans="1:13" x14ac:dyDescent="0.2">
      <c r="A2404" s="350">
        <v>1203</v>
      </c>
      <c r="B2404" s="351">
        <v>43689</v>
      </c>
      <c r="C2404" s="352" t="s">
        <v>1539</v>
      </c>
      <c r="D2404" s="353" t="s">
        <v>1706</v>
      </c>
      <c r="E2404" s="702">
        <v>3920</v>
      </c>
      <c r="F2404" s="612"/>
      <c r="G2404" s="612"/>
      <c r="H2404" s="354">
        <v>0</v>
      </c>
      <c r="I2404" s="354">
        <v>3920</v>
      </c>
      <c r="J2404" s="702">
        <v>3920</v>
      </c>
      <c r="K2404" s="612"/>
      <c r="L2404" s="354">
        <v>0</v>
      </c>
      <c r="M2404" s="355">
        <v>0</v>
      </c>
    </row>
    <row r="2405" spans="1:13" x14ac:dyDescent="0.2">
      <c r="A2405" s="703" t="s">
        <v>2930</v>
      </c>
      <c r="B2405" s="612"/>
      <c r="C2405" s="612"/>
      <c r="D2405" s="612"/>
      <c r="E2405" s="612"/>
      <c r="F2405" s="612"/>
      <c r="G2405" s="612"/>
      <c r="H2405" s="612"/>
      <c r="I2405" s="612"/>
      <c r="J2405" s="612"/>
      <c r="K2405" s="612"/>
      <c r="L2405" s="612"/>
      <c r="M2405" s="667"/>
    </row>
    <row r="2406" spans="1:13" x14ac:dyDescent="0.2">
      <c r="A2406" s="344">
        <v>1204</v>
      </c>
      <c r="B2406" s="345">
        <v>43690</v>
      </c>
      <c r="C2406" s="346" t="s">
        <v>1539</v>
      </c>
      <c r="D2406" s="347" t="s">
        <v>1544</v>
      </c>
      <c r="E2406" s="704">
        <v>12964</v>
      </c>
      <c r="F2406" s="612"/>
      <c r="G2406" s="612"/>
      <c r="H2406" s="348">
        <v>0</v>
      </c>
      <c r="I2406" s="348">
        <v>12964</v>
      </c>
      <c r="J2406" s="704">
        <v>12964</v>
      </c>
      <c r="K2406" s="612"/>
      <c r="L2406" s="348">
        <v>0</v>
      </c>
      <c r="M2406" s="349">
        <v>0</v>
      </c>
    </row>
    <row r="2407" spans="1:13" x14ac:dyDescent="0.2">
      <c r="A2407" s="700" t="s">
        <v>2931</v>
      </c>
      <c r="B2407" s="612"/>
      <c r="C2407" s="612"/>
      <c r="D2407" s="612"/>
      <c r="E2407" s="612"/>
      <c r="F2407" s="612"/>
      <c r="G2407" s="612"/>
      <c r="H2407" s="612"/>
      <c r="I2407" s="612"/>
      <c r="J2407" s="612"/>
      <c r="K2407" s="612"/>
      <c r="L2407" s="612"/>
      <c r="M2407" s="667"/>
    </row>
    <row r="2408" spans="1:13" x14ac:dyDescent="0.2">
      <c r="A2408" s="350">
        <v>1205</v>
      </c>
      <c r="B2408" s="351">
        <v>43690</v>
      </c>
      <c r="C2408" s="352" t="s">
        <v>1539</v>
      </c>
      <c r="D2408" s="353" t="s">
        <v>2456</v>
      </c>
      <c r="E2408" s="702">
        <v>4250</v>
      </c>
      <c r="F2408" s="612"/>
      <c r="G2408" s="612"/>
      <c r="H2408" s="354">
        <v>0</v>
      </c>
      <c r="I2408" s="354">
        <v>4250</v>
      </c>
      <c r="J2408" s="702">
        <v>4250</v>
      </c>
      <c r="K2408" s="612"/>
      <c r="L2408" s="354">
        <v>0</v>
      </c>
      <c r="M2408" s="355">
        <v>0</v>
      </c>
    </row>
    <row r="2409" spans="1:13" x14ac:dyDescent="0.2">
      <c r="A2409" s="703" t="s">
        <v>2932</v>
      </c>
      <c r="B2409" s="612"/>
      <c r="C2409" s="612"/>
      <c r="D2409" s="612"/>
      <c r="E2409" s="612"/>
      <c r="F2409" s="612"/>
      <c r="G2409" s="612"/>
      <c r="H2409" s="612"/>
      <c r="I2409" s="612"/>
      <c r="J2409" s="612"/>
      <c r="K2409" s="612"/>
      <c r="L2409" s="612"/>
      <c r="M2409" s="667"/>
    </row>
    <row r="2410" spans="1:13" x14ac:dyDescent="0.2">
      <c r="A2410" s="344">
        <v>1206</v>
      </c>
      <c r="B2410" s="345">
        <v>43690</v>
      </c>
      <c r="C2410" s="346" t="s">
        <v>1539</v>
      </c>
      <c r="D2410" s="347" t="s">
        <v>1544</v>
      </c>
      <c r="E2410" s="704">
        <v>459.9</v>
      </c>
      <c r="F2410" s="612"/>
      <c r="G2410" s="612"/>
      <c r="H2410" s="348">
        <v>0</v>
      </c>
      <c r="I2410" s="348">
        <v>459.9</v>
      </c>
      <c r="J2410" s="704">
        <v>459.9</v>
      </c>
      <c r="K2410" s="612"/>
      <c r="L2410" s="348">
        <v>0</v>
      </c>
      <c r="M2410" s="349">
        <v>0</v>
      </c>
    </row>
    <row r="2411" spans="1:13" x14ac:dyDescent="0.2">
      <c r="A2411" s="700" t="s">
        <v>2933</v>
      </c>
      <c r="B2411" s="612"/>
      <c r="C2411" s="612"/>
      <c r="D2411" s="612"/>
      <c r="E2411" s="612"/>
      <c r="F2411" s="612"/>
      <c r="G2411" s="612"/>
      <c r="H2411" s="612"/>
      <c r="I2411" s="612"/>
      <c r="J2411" s="612"/>
      <c r="K2411" s="612"/>
      <c r="L2411" s="612"/>
      <c r="M2411" s="667"/>
    </row>
    <row r="2412" spans="1:13" x14ac:dyDescent="0.2">
      <c r="A2412" s="350">
        <v>1207</v>
      </c>
      <c r="B2412" s="351">
        <v>43690</v>
      </c>
      <c r="C2412" s="352" t="s">
        <v>1495</v>
      </c>
      <c r="D2412" s="353" t="s">
        <v>2934</v>
      </c>
      <c r="E2412" s="702">
        <v>35</v>
      </c>
      <c r="F2412" s="612"/>
      <c r="G2412" s="612"/>
      <c r="H2412" s="354">
        <v>0</v>
      </c>
      <c r="I2412" s="354">
        <v>35</v>
      </c>
      <c r="J2412" s="702">
        <v>35</v>
      </c>
      <c r="K2412" s="612"/>
      <c r="L2412" s="354">
        <v>0</v>
      </c>
      <c r="M2412" s="355">
        <v>0</v>
      </c>
    </row>
    <row r="2413" spans="1:13" x14ac:dyDescent="0.2">
      <c r="A2413" s="703" t="s">
        <v>2935</v>
      </c>
      <c r="B2413" s="612"/>
      <c r="C2413" s="612"/>
      <c r="D2413" s="612"/>
      <c r="E2413" s="612"/>
      <c r="F2413" s="612"/>
      <c r="G2413" s="612"/>
      <c r="H2413" s="612"/>
      <c r="I2413" s="612"/>
      <c r="J2413" s="612"/>
      <c r="K2413" s="612"/>
      <c r="L2413" s="612"/>
      <c r="M2413" s="667"/>
    </row>
    <row r="2414" spans="1:13" x14ac:dyDescent="0.2">
      <c r="A2414" s="344">
        <v>1208</v>
      </c>
      <c r="B2414" s="345">
        <v>43690</v>
      </c>
      <c r="C2414" s="346" t="s">
        <v>1495</v>
      </c>
      <c r="D2414" s="347" t="s">
        <v>1840</v>
      </c>
      <c r="E2414" s="704">
        <v>35</v>
      </c>
      <c r="F2414" s="612"/>
      <c r="G2414" s="612"/>
      <c r="H2414" s="348">
        <v>0</v>
      </c>
      <c r="I2414" s="348">
        <v>35</v>
      </c>
      <c r="J2414" s="704">
        <v>35</v>
      </c>
      <c r="K2414" s="612"/>
      <c r="L2414" s="348">
        <v>0</v>
      </c>
      <c r="M2414" s="349">
        <v>0</v>
      </c>
    </row>
    <row r="2415" spans="1:13" x14ac:dyDescent="0.2">
      <c r="A2415" s="700" t="s">
        <v>2935</v>
      </c>
      <c r="B2415" s="612"/>
      <c r="C2415" s="612"/>
      <c r="D2415" s="612"/>
      <c r="E2415" s="612"/>
      <c r="F2415" s="612"/>
      <c r="G2415" s="612"/>
      <c r="H2415" s="612"/>
      <c r="I2415" s="612"/>
      <c r="J2415" s="612"/>
      <c r="K2415" s="612"/>
      <c r="L2415" s="612"/>
      <c r="M2415" s="667"/>
    </row>
    <row r="2416" spans="1:13" x14ac:dyDescent="0.2">
      <c r="A2416" s="350">
        <v>1209</v>
      </c>
      <c r="B2416" s="351">
        <v>43690</v>
      </c>
      <c r="C2416" s="352" t="s">
        <v>1495</v>
      </c>
      <c r="D2416" s="353" t="s">
        <v>2936</v>
      </c>
      <c r="E2416" s="702">
        <v>35</v>
      </c>
      <c r="F2416" s="612"/>
      <c r="G2416" s="612"/>
      <c r="H2416" s="354">
        <v>0</v>
      </c>
      <c r="I2416" s="354">
        <v>35</v>
      </c>
      <c r="J2416" s="702">
        <v>35</v>
      </c>
      <c r="K2416" s="612"/>
      <c r="L2416" s="354">
        <v>0</v>
      </c>
      <c r="M2416" s="355">
        <v>0</v>
      </c>
    </row>
    <row r="2417" spans="1:13" x14ac:dyDescent="0.2">
      <c r="A2417" s="703" t="s">
        <v>2935</v>
      </c>
      <c r="B2417" s="612"/>
      <c r="C2417" s="612"/>
      <c r="D2417" s="612"/>
      <c r="E2417" s="612"/>
      <c r="F2417" s="612"/>
      <c r="G2417" s="612"/>
      <c r="H2417" s="612"/>
      <c r="I2417" s="612"/>
      <c r="J2417" s="612"/>
      <c r="K2417" s="612"/>
      <c r="L2417" s="612"/>
      <c r="M2417" s="667"/>
    </row>
    <row r="2418" spans="1:13" x14ac:dyDescent="0.2">
      <c r="A2418" s="344">
        <v>1210</v>
      </c>
      <c r="B2418" s="345">
        <v>43690</v>
      </c>
      <c r="C2418" s="346" t="s">
        <v>1495</v>
      </c>
      <c r="D2418" s="347" t="s">
        <v>2937</v>
      </c>
      <c r="E2418" s="704">
        <v>35</v>
      </c>
      <c r="F2418" s="612"/>
      <c r="G2418" s="612"/>
      <c r="H2418" s="348">
        <v>0</v>
      </c>
      <c r="I2418" s="348">
        <v>35</v>
      </c>
      <c r="J2418" s="704">
        <v>35</v>
      </c>
      <c r="K2418" s="612"/>
      <c r="L2418" s="348">
        <v>0</v>
      </c>
      <c r="M2418" s="349">
        <v>0</v>
      </c>
    </row>
    <row r="2419" spans="1:13" x14ac:dyDescent="0.2">
      <c r="A2419" s="700" t="s">
        <v>2935</v>
      </c>
      <c r="B2419" s="612"/>
      <c r="C2419" s="612"/>
      <c r="D2419" s="612"/>
      <c r="E2419" s="612"/>
      <c r="F2419" s="612"/>
      <c r="G2419" s="612"/>
      <c r="H2419" s="612"/>
      <c r="I2419" s="612"/>
      <c r="J2419" s="612"/>
      <c r="K2419" s="612"/>
      <c r="L2419" s="612"/>
      <c r="M2419" s="667"/>
    </row>
    <row r="2420" spans="1:13" x14ac:dyDescent="0.2">
      <c r="A2420" s="350">
        <v>1212</v>
      </c>
      <c r="B2420" s="351">
        <v>43690</v>
      </c>
      <c r="C2420" s="352" t="s">
        <v>1574</v>
      </c>
      <c r="D2420" s="353" t="s">
        <v>1958</v>
      </c>
      <c r="E2420" s="702">
        <v>29004.38</v>
      </c>
      <c r="F2420" s="612"/>
      <c r="G2420" s="612"/>
      <c r="H2420" s="354">
        <v>0</v>
      </c>
      <c r="I2420" s="354">
        <v>14033.15</v>
      </c>
      <c r="J2420" s="702">
        <v>12294.06</v>
      </c>
      <c r="K2420" s="612"/>
      <c r="L2420" s="354">
        <v>0</v>
      </c>
      <c r="M2420" s="355">
        <v>16710.32</v>
      </c>
    </row>
    <row r="2421" spans="1:13" x14ac:dyDescent="0.2">
      <c r="A2421" s="703" t="s">
        <v>2938</v>
      </c>
      <c r="B2421" s="612"/>
      <c r="C2421" s="612"/>
      <c r="D2421" s="612"/>
      <c r="E2421" s="612"/>
      <c r="F2421" s="612"/>
      <c r="G2421" s="612"/>
      <c r="H2421" s="612"/>
      <c r="I2421" s="612"/>
      <c r="J2421" s="612"/>
      <c r="K2421" s="612"/>
      <c r="L2421" s="612"/>
      <c r="M2421" s="667"/>
    </row>
    <row r="2422" spans="1:13" x14ac:dyDescent="0.2">
      <c r="A2422" s="344">
        <v>1211</v>
      </c>
      <c r="B2422" s="345">
        <v>43691</v>
      </c>
      <c r="C2422" s="346" t="s">
        <v>1595</v>
      </c>
      <c r="D2422" s="347" t="s">
        <v>2017</v>
      </c>
      <c r="E2422" s="704">
        <v>5616</v>
      </c>
      <c r="F2422" s="612"/>
      <c r="G2422" s="612"/>
      <c r="H2422" s="348">
        <v>0</v>
      </c>
      <c r="I2422" s="348">
        <v>4492.8</v>
      </c>
      <c r="J2422" s="704">
        <v>4492.8</v>
      </c>
      <c r="K2422" s="612"/>
      <c r="L2422" s="348">
        <v>0</v>
      </c>
      <c r="M2422" s="349">
        <v>1123.2</v>
      </c>
    </row>
    <row r="2423" spans="1:13" x14ac:dyDescent="0.2">
      <c r="A2423" s="700" t="s">
        <v>2939</v>
      </c>
      <c r="B2423" s="612"/>
      <c r="C2423" s="612"/>
      <c r="D2423" s="612"/>
      <c r="E2423" s="612"/>
      <c r="F2423" s="612"/>
      <c r="G2423" s="612"/>
      <c r="H2423" s="612"/>
      <c r="I2423" s="612"/>
      <c r="J2423" s="612"/>
      <c r="K2423" s="612"/>
      <c r="L2423" s="612"/>
      <c r="M2423" s="667"/>
    </row>
    <row r="2424" spans="1:13" x14ac:dyDescent="0.2">
      <c r="A2424" s="350">
        <v>1213</v>
      </c>
      <c r="B2424" s="351">
        <v>43692</v>
      </c>
      <c r="C2424" s="352" t="s">
        <v>1495</v>
      </c>
      <c r="D2424" s="353" t="s">
        <v>2940</v>
      </c>
      <c r="E2424" s="702">
        <v>315</v>
      </c>
      <c r="F2424" s="612"/>
      <c r="G2424" s="612"/>
      <c r="H2424" s="354">
        <v>0</v>
      </c>
      <c r="I2424" s="354">
        <v>210</v>
      </c>
      <c r="J2424" s="702">
        <v>210</v>
      </c>
      <c r="K2424" s="612"/>
      <c r="L2424" s="354">
        <v>0</v>
      </c>
      <c r="M2424" s="355">
        <v>105</v>
      </c>
    </row>
    <row r="2425" spans="1:13" x14ac:dyDescent="0.2">
      <c r="A2425" s="703" t="s">
        <v>2941</v>
      </c>
      <c r="B2425" s="612"/>
      <c r="C2425" s="612"/>
      <c r="D2425" s="612"/>
      <c r="E2425" s="612"/>
      <c r="F2425" s="612"/>
      <c r="G2425" s="612"/>
      <c r="H2425" s="612"/>
      <c r="I2425" s="612"/>
      <c r="J2425" s="612"/>
      <c r="K2425" s="612"/>
      <c r="L2425" s="612"/>
      <c r="M2425" s="667"/>
    </row>
    <row r="2426" spans="1:13" x14ac:dyDescent="0.2">
      <c r="A2426" s="344">
        <v>1214</v>
      </c>
      <c r="B2426" s="345">
        <v>43692</v>
      </c>
      <c r="C2426" s="346" t="s">
        <v>1495</v>
      </c>
      <c r="D2426" s="347" t="s">
        <v>2942</v>
      </c>
      <c r="E2426" s="704">
        <v>140</v>
      </c>
      <c r="F2426" s="612"/>
      <c r="G2426" s="612"/>
      <c r="H2426" s="348">
        <v>0</v>
      </c>
      <c r="I2426" s="348">
        <v>105</v>
      </c>
      <c r="J2426" s="704">
        <v>105</v>
      </c>
      <c r="K2426" s="612"/>
      <c r="L2426" s="348">
        <v>0</v>
      </c>
      <c r="M2426" s="349">
        <v>35</v>
      </c>
    </row>
    <row r="2427" spans="1:13" x14ac:dyDescent="0.2">
      <c r="A2427" s="700" t="s">
        <v>2941</v>
      </c>
      <c r="B2427" s="612"/>
      <c r="C2427" s="612"/>
      <c r="D2427" s="612"/>
      <c r="E2427" s="612"/>
      <c r="F2427" s="612"/>
      <c r="G2427" s="612"/>
      <c r="H2427" s="612"/>
      <c r="I2427" s="612"/>
      <c r="J2427" s="612"/>
      <c r="K2427" s="612"/>
      <c r="L2427" s="612"/>
      <c r="M2427" s="667"/>
    </row>
    <row r="2428" spans="1:13" x14ac:dyDescent="0.2">
      <c r="A2428" s="350">
        <v>1215</v>
      </c>
      <c r="B2428" s="351">
        <v>43692</v>
      </c>
      <c r="C2428" s="352" t="s">
        <v>1495</v>
      </c>
      <c r="D2428" s="353" t="s">
        <v>2943</v>
      </c>
      <c r="E2428" s="702">
        <v>140</v>
      </c>
      <c r="F2428" s="612"/>
      <c r="G2428" s="612"/>
      <c r="H2428" s="354">
        <v>0</v>
      </c>
      <c r="I2428" s="354">
        <v>0</v>
      </c>
      <c r="J2428" s="702">
        <v>0</v>
      </c>
      <c r="K2428" s="612"/>
      <c r="L2428" s="354">
        <v>0</v>
      </c>
      <c r="M2428" s="355">
        <v>140</v>
      </c>
    </row>
    <row r="2429" spans="1:13" x14ac:dyDescent="0.2">
      <c r="A2429" s="703" t="s">
        <v>2941</v>
      </c>
      <c r="B2429" s="612"/>
      <c r="C2429" s="612"/>
      <c r="D2429" s="612"/>
      <c r="E2429" s="612"/>
      <c r="F2429" s="612"/>
      <c r="G2429" s="612"/>
      <c r="H2429" s="612"/>
      <c r="I2429" s="612"/>
      <c r="J2429" s="612"/>
      <c r="K2429" s="612"/>
      <c r="L2429" s="612"/>
      <c r="M2429" s="667"/>
    </row>
    <row r="2430" spans="1:13" x14ac:dyDescent="0.2">
      <c r="A2430" s="344">
        <v>1216</v>
      </c>
      <c r="B2430" s="345">
        <v>43692</v>
      </c>
      <c r="C2430" s="346" t="s">
        <v>1495</v>
      </c>
      <c r="D2430" s="347" t="s">
        <v>2944</v>
      </c>
      <c r="E2430" s="704">
        <v>315</v>
      </c>
      <c r="F2430" s="612"/>
      <c r="G2430" s="612"/>
      <c r="H2430" s="348">
        <v>0</v>
      </c>
      <c r="I2430" s="348">
        <v>245</v>
      </c>
      <c r="J2430" s="704">
        <v>245</v>
      </c>
      <c r="K2430" s="612"/>
      <c r="L2430" s="348">
        <v>0</v>
      </c>
      <c r="M2430" s="349">
        <v>70</v>
      </c>
    </row>
    <row r="2431" spans="1:13" x14ac:dyDescent="0.2">
      <c r="A2431" s="700" t="s">
        <v>2941</v>
      </c>
      <c r="B2431" s="612"/>
      <c r="C2431" s="612"/>
      <c r="D2431" s="612"/>
      <c r="E2431" s="612"/>
      <c r="F2431" s="612"/>
      <c r="G2431" s="612"/>
      <c r="H2431" s="612"/>
      <c r="I2431" s="612"/>
      <c r="J2431" s="612"/>
      <c r="K2431" s="612"/>
      <c r="L2431" s="612"/>
      <c r="M2431" s="667"/>
    </row>
    <row r="2432" spans="1:13" x14ac:dyDescent="0.2">
      <c r="A2432" s="350">
        <v>1217</v>
      </c>
      <c r="B2432" s="351">
        <v>43692</v>
      </c>
      <c r="C2432" s="352" t="s">
        <v>1495</v>
      </c>
      <c r="D2432" s="353" t="s">
        <v>2945</v>
      </c>
      <c r="E2432" s="702">
        <v>315</v>
      </c>
      <c r="F2432" s="612"/>
      <c r="G2432" s="612"/>
      <c r="H2432" s="354">
        <v>0</v>
      </c>
      <c r="I2432" s="354">
        <v>245</v>
      </c>
      <c r="J2432" s="702">
        <v>245</v>
      </c>
      <c r="K2432" s="612"/>
      <c r="L2432" s="354">
        <v>0</v>
      </c>
      <c r="M2432" s="355">
        <v>70</v>
      </c>
    </row>
    <row r="2433" spans="1:13" x14ac:dyDescent="0.2">
      <c r="A2433" s="703" t="s">
        <v>2941</v>
      </c>
      <c r="B2433" s="612"/>
      <c r="C2433" s="612"/>
      <c r="D2433" s="612"/>
      <c r="E2433" s="612"/>
      <c r="F2433" s="612"/>
      <c r="G2433" s="612"/>
      <c r="H2433" s="612"/>
      <c r="I2433" s="612"/>
      <c r="J2433" s="612"/>
      <c r="K2433" s="612"/>
      <c r="L2433" s="612"/>
      <c r="M2433" s="667"/>
    </row>
    <row r="2434" spans="1:13" x14ac:dyDescent="0.2">
      <c r="A2434" s="344">
        <v>1218</v>
      </c>
      <c r="B2434" s="345">
        <v>43692</v>
      </c>
      <c r="C2434" s="346" t="s">
        <v>1495</v>
      </c>
      <c r="D2434" s="347" t="s">
        <v>2946</v>
      </c>
      <c r="E2434" s="704">
        <v>140</v>
      </c>
      <c r="F2434" s="612"/>
      <c r="G2434" s="612"/>
      <c r="H2434" s="348">
        <v>0</v>
      </c>
      <c r="I2434" s="348">
        <v>105</v>
      </c>
      <c r="J2434" s="704">
        <v>105</v>
      </c>
      <c r="K2434" s="612"/>
      <c r="L2434" s="348">
        <v>0</v>
      </c>
      <c r="M2434" s="349">
        <v>35</v>
      </c>
    </row>
    <row r="2435" spans="1:13" x14ac:dyDescent="0.2">
      <c r="A2435" s="700" t="s">
        <v>2941</v>
      </c>
      <c r="B2435" s="612"/>
      <c r="C2435" s="612"/>
      <c r="D2435" s="612"/>
      <c r="E2435" s="612"/>
      <c r="F2435" s="612"/>
      <c r="G2435" s="612"/>
      <c r="H2435" s="612"/>
      <c r="I2435" s="612"/>
      <c r="J2435" s="612"/>
      <c r="K2435" s="612"/>
      <c r="L2435" s="612"/>
      <c r="M2435" s="667"/>
    </row>
    <row r="2436" spans="1:13" x14ac:dyDescent="0.2">
      <c r="A2436" s="350">
        <v>1219</v>
      </c>
      <c r="B2436" s="351">
        <v>43692</v>
      </c>
      <c r="C2436" s="352" t="s">
        <v>1495</v>
      </c>
      <c r="D2436" s="353" t="s">
        <v>2947</v>
      </c>
      <c r="E2436" s="702">
        <v>595</v>
      </c>
      <c r="F2436" s="612"/>
      <c r="G2436" s="612"/>
      <c r="H2436" s="354">
        <v>0</v>
      </c>
      <c r="I2436" s="354">
        <v>490</v>
      </c>
      <c r="J2436" s="702">
        <v>490</v>
      </c>
      <c r="K2436" s="612"/>
      <c r="L2436" s="354">
        <v>0</v>
      </c>
      <c r="M2436" s="355">
        <v>105</v>
      </c>
    </row>
    <row r="2437" spans="1:13" x14ac:dyDescent="0.2">
      <c r="A2437" s="703" t="s">
        <v>2941</v>
      </c>
      <c r="B2437" s="612"/>
      <c r="C2437" s="612"/>
      <c r="D2437" s="612"/>
      <c r="E2437" s="612"/>
      <c r="F2437" s="612"/>
      <c r="G2437" s="612"/>
      <c r="H2437" s="612"/>
      <c r="I2437" s="612"/>
      <c r="J2437" s="612"/>
      <c r="K2437" s="612"/>
      <c r="L2437" s="612"/>
      <c r="M2437" s="667"/>
    </row>
    <row r="2438" spans="1:13" x14ac:dyDescent="0.2">
      <c r="A2438" s="344">
        <v>1220</v>
      </c>
      <c r="B2438" s="345">
        <v>43692</v>
      </c>
      <c r="C2438" s="346" t="s">
        <v>1495</v>
      </c>
      <c r="D2438" s="347" t="s">
        <v>2948</v>
      </c>
      <c r="E2438" s="704">
        <v>140</v>
      </c>
      <c r="F2438" s="612"/>
      <c r="G2438" s="612"/>
      <c r="H2438" s="348">
        <v>0</v>
      </c>
      <c r="I2438" s="348">
        <v>105</v>
      </c>
      <c r="J2438" s="704">
        <v>105</v>
      </c>
      <c r="K2438" s="612"/>
      <c r="L2438" s="348">
        <v>0</v>
      </c>
      <c r="M2438" s="349">
        <v>35</v>
      </c>
    </row>
    <row r="2439" spans="1:13" x14ac:dyDescent="0.2">
      <c r="A2439" s="700" t="s">
        <v>2941</v>
      </c>
      <c r="B2439" s="612"/>
      <c r="C2439" s="612"/>
      <c r="D2439" s="612"/>
      <c r="E2439" s="612"/>
      <c r="F2439" s="612"/>
      <c r="G2439" s="612"/>
      <c r="H2439" s="612"/>
      <c r="I2439" s="612"/>
      <c r="J2439" s="612"/>
      <c r="K2439" s="612"/>
      <c r="L2439" s="612"/>
      <c r="M2439" s="667"/>
    </row>
    <row r="2440" spans="1:13" x14ac:dyDescent="0.2">
      <c r="A2440" s="350">
        <v>1221</v>
      </c>
      <c r="B2440" s="351">
        <v>43692</v>
      </c>
      <c r="C2440" s="352" t="s">
        <v>1495</v>
      </c>
      <c r="D2440" s="353" t="s">
        <v>2949</v>
      </c>
      <c r="E2440" s="702">
        <v>420</v>
      </c>
      <c r="F2440" s="612"/>
      <c r="G2440" s="612"/>
      <c r="H2440" s="354">
        <v>0</v>
      </c>
      <c r="I2440" s="354">
        <v>350</v>
      </c>
      <c r="J2440" s="702">
        <v>350</v>
      </c>
      <c r="K2440" s="612"/>
      <c r="L2440" s="354">
        <v>0</v>
      </c>
      <c r="M2440" s="355">
        <v>70</v>
      </c>
    </row>
    <row r="2441" spans="1:13" x14ac:dyDescent="0.2">
      <c r="A2441" s="703" t="s">
        <v>2941</v>
      </c>
      <c r="B2441" s="612"/>
      <c r="C2441" s="612"/>
      <c r="D2441" s="612"/>
      <c r="E2441" s="612"/>
      <c r="F2441" s="612"/>
      <c r="G2441" s="612"/>
      <c r="H2441" s="612"/>
      <c r="I2441" s="612"/>
      <c r="J2441" s="612"/>
      <c r="K2441" s="612"/>
      <c r="L2441" s="612"/>
      <c r="M2441" s="667"/>
    </row>
    <row r="2442" spans="1:13" x14ac:dyDescent="0.2">
      <c r="A2442" s="344">
        <v>1222</v>
      </c>
      <c r="B2442" s="345">
        <v>43693</v>
      </c>
      <c r="C2442" s="346" t="s">
        <v>1586</v>
      </c>
      <c r="D2442" s="347" t="s">
        <v>1712</v>
      </c>
      <c r="E2442" s="704">
        <v>17758.45</v>
      </c>
      <c r="F2442" s="612"/>
      <c r="G2442" s="612"/>
      <c r="H2442" s="348">
        <v>0</v>
      </c>
      <c r="I2442" s="348">
        <v>17758.45</v>
      </c>
      <c r="J2442" s="704">
        <v>17758.45</v>
      </c>
      <c r="K2442" s="612"/>
      <c r="L2442" s="348">
        <v>0</v>
      </c>
      <c r="M2442" s="349">
        <v>0</v>
      </c>
    </row>
    <row r="2443" spans="1:13" x14ac:dyDescent="0.2">
      <c r="A2443" s="700" t="s">
        <v>2950</v>
      </c>
      <c r="B2443" s="612"/>
      <c r="C2443" s="612"/>
      <c r="D2443" s="612"/>
      <c r="E2443" s="612"/>
      <c r="F2443" s="612"/>
      <c r="G2443" s="612"/>
      <c r="H2443" s="612"/>
      <c r="I2443" s="612"/>
      <c r="J2443" s="612"/>
      <c r="K2443" s="612"/>
      <c r="L2443" s="612"/>
      <c r="M2443" s="667"/>
    </row>
    <row r="2444" spans="1:13" x14ac:dyDescent="0.2">
      <c r="A2444" s="350">
        <v>1223</v>
      </c>
      <c r="B2444" s="351">
        <v>43693</v>
      </c>
      <c r="C2444" s="352" t="s">
        <v>1714</v>
      </c>
      <c r="D2444" s="353" t="s">
        <v>1718</v>
      </c>
      <c r="E2444" s="702">
        <v>264</v>
      </c>
      <c r="F2444" s="612"/>
      <c r="G2444" s="612"/>
      <c r="H2444" s="354">
        <v>0</v>
      </c>
      <c r="I2444" s="354">
        <v>264</v>
      </c>
      <c r="J2444" s="702">
        <v>264</v>
      </c>
      <c r="K2444" s="612"/>
      <c r="L2444" s="354">
        <v>0</v>
      </c>
      <c r="M2444" s="355">
        <v>0</v>
      </c>
    </row>
    <row r="2445" spans="1:13" x14ac:dyDescent="0.2">
      <c r="A2445" s="703" t="s">
        <v>2951</v>
      </c>
      <c r="B2445" s="612"/>
      <c r="C2445" s="612"/>
      <c r="D2445" s="612"/>
      <c r="E2445" s="612"/>
      <c r="F2445" s="612"/>
      <c r="G2445" s="612"/>
      <c r="H2445" s="612"/>
      <c r="I2445" s="612"/>
      <c r="J2445" s="612"/>
      <c r="K2445" s="612"/>
      <c r="L2445" s="612"/>
      <c r="M2445" s="667"/>
    </row>
    <row r="2446" spans="1:13" x14ac:dyDescent="0.2">
      <c r="A2446" s="344">
        <v>1224</v>
      </c>
      <c r="B2446" s="345">
        <v>43693</v>
      </c>
      <c r="C2446" s="346" t="s">
        <v>1714</v>
      </c>
      <c r="D2446" s="347" t="s">
        <v>1717</v>
      </c>
      <c r="E2446" s="704">
        <v>134.69999999999999</v>
      </c>
      <c r="F2446" s="612"/>
      <c r="G2446" s="612"/>
      <c r="H2446" s="348">
        <v>0</v>
      </c>
      <c r="I2446" s="348">
        <v>134.69999999999999</v>
      </c>
      <c r="J2446" s="704">
        <v>134.69999999999999</v>
      </c>
      <c r="K2446" s="612"/>
      <c r="L2446" s="348">
        <v>0</v>
      </c>
      <c r="M2446" s="349">
        <v>0</v>
      </c>
    </row>
    <row r="2447" spans="1:13" x14ac:dyDescent="0.2">
      <c r="A2447" s="700" t="s">
        <v>2952</v>
      </c>
      <c r="B2447" s="612"/>
      <c r="C2447" s="612"/>
      <c r="D2447" s="612"/>
      <c r="E2447" s="612"/>
      <c r="F2447" s="612"/>
      <c r="G2447" s="612"/>
      <c r="H2447" s="612"/>
      <c r="I2447" s="612"/>
      <c r="J2447" s="612"/>
      <c r="K2447" s="612"/>
      <c r="L2447" s="612"/>
      <c r="M2447" s="667"/>
    </row>
    <row r="2448" spans="1:13" x14ac:dyDescent="0.2">
      <c r="A2448" s="350">
        <v>1225</v>
      </c>
      <c r="B2448" s="351">
        <v>43693</v>
      </c>
      <c r="C2448" s="352" t="s">
        <v>1714</v>
      </c>
      <c r="D2448" s="353" t="s">
        <v>1715</v>
      </c>
      <c r="E2448" s="702">
        <v>148</v>
      </c>
      <c r="F2448" s="612"/>
      <c r="G2448" s="612"/>
      <c r="H2448" s="354">
        <v>0</v>
      </c>
      <c r="I2448" s="354">
        <v>148</v>
      </c>
      <c r="J2448" s="702">
        <v>148</v>
      </c>
      <c r="K2448" s="612"/>
      <c r="L2448" s="354">
        <v>0</v>
      </c>
      <c r="M2448" s="355">
        <v>0</v>
      </c>
    </row>
    <row r="2449" spans="1:13" x14ac:dyDescent="0.2">
      <c r="A2449" s="703" t="s">
        <v>2953</v>
      </c>
      <c r="B2449" s="612"/>
      <c r="C2449" s="612"/>
      <c r="D2449" s="612"/>
      <c r="E2449" s="612"/>
      <c r="F2449" s="612"/>
      <c r="G2449" s="612"/>
      <c r="H2449" s="612"/>
      <c r="I2449" s="612"/>
      <c r="J2449" s="612"/>
      <c r="K2449" s="612"/>
      <c r="L2449" s="612"/>
      <c r="M2449" s="667"/>
    </row>
    <row r="2450" spans="1:13" x14ac:dyDescent="0.2">
      <c r="A2450" s="344">
        <v>1226</v>
      </c>
      <c r="B2450" s="345">
        <v>43693</v>
      </c>
      <c r="C2450" s="346" t="s">
        <v>2954</v>
      </c>
      <c r="D2450" s="347" t="s">
        <v>2955</v>
      </c>
      <c r="E2450" s="704">
        <v>5316.9</v>
      </c>
      <c r="F2450" s="612"/>
      <c r="G2450" s="612"/>
      <c r="H2450" s="348">
        <v>683.1</v>
      </c>
      <c r="I2450" s="348">
        <v>4253.5200000000004</v>
      </c>
      <c r="J2450" s="704">
        <v>4253.5200000000004</v>
      </c>
      <c r="K2450" s="612"/>
      <c r="L2450" s="348">
        <v>0</v>
      </c>
      <c r="M2450" s="349">
        <v>1063.3800000000001</v>
      </c>
    </row>
    <row r="2451" spans="1:13" x14ac:dyDescent="0.2">
      <c r="A2451" s="700" t="s">
        <v>2956</v>
      </c>
      <c r="B2451" s="612"/>
      <c r="C2451" s="612"/>
      <c r="D2451" s="612"/>
      <c r="E2451" s="612"/>
      <c r="F2451" s="612"/>
      <c r="G2451" s="612"/>
      <c r="H2451" s="612"/>
      <c r="I2451" s="612"/>
      <c r="J2451" s="612"/>
      <c r="K2451" s="612"/>
      <c r="L2451" s="612"/>
      <c r="M2451" s="667"/>
    </row>
    <row r="2452" spans="1:13" x14ac:dyDescent="0.2">
      <c r="A2452" s="350">
        <v>1227</v>
      </c>
      <c r="B2452" s="351">
        <v>43693</v>
      </c>
      <c r="C2452" s="352" t="s">
        <v>1552</v>
      </c>
      <c r="D2452" s="353" t="s">
        <v>1557</v>
      </c>
      <c r="E2452" s="702">
        <v>532</v>
      </c>
      <c r="F2452" s="612"/>
      <c r="G2452" s="612"/>
      <c r="H2452" s="354">
        <v>0</v>
      </c>
      <c r="I2452" s="354">
        <v>532</v>
      </c>
      <c r="J2452" s="702">
        <v>532</v>
      </c>
      <c r="K2452" s="612"/>
      <c r="L2452" s="354">
        <v>0</v>
      </c>
      <c r="M2452" s="355">
        <v>0</v>
      </c>
    </row>
    <row r="2453" spans="1:13" x14ac:dyDescent="0.2">
      <c r="A2453" s="703" t="s">
        <v>2957</v>
      </c>
      <c r="B2453" s="612"/>
      <c r="C2453" s="612"/>
      <c r="D2453" s="612"/>
      <c r="E2453" s="612"/>
      <c r="F2453" s="612"/>
      <c r="G2453" s="612"/>
      <c r="H2453" s="612"/>
      <c r="I2453" s="612"/>
      <c r="J2453" s="612"/>
      <c r="K2453" s="612"/>
      <c r="L2453" s="612"/>
      <c r="M2453" s="667"/>
    </row>
    <row r="2454" spans="1:13" x14ac:dyDescent="0.2">
      <c r="A2454" s="344">
        <v>1228</v>
      </c>
      <c r="B2454" s="345">
        <v>43693</v>
      </c>
      <c r="C2454" s="346" t="s">
        <v>1574</v>
      </c>
      <c r="D2454" s="347" t="s">
        <v>1947</v>
      </c>
      <c r="E2454" s="704">
        <v>520</v>
      </c>
      <c r="F2454" s="612"/>
      <c r="G2454" s="612"/>
      <c r="H2454" s="348">
        <v>0</v>
      </c>
      <c r="I2454" s="348">
        <v>520</v>
      </c>
      <c r="J2454" s="704">
        <v>520</v>
      </c>
      <c r="K2454" s="612"/>
      <c r="L2454" s="348">
        <v>0</v>
      </c>
      <c r="M2454" s="349">
        <v>0</v>
      </c>
    </row>
    <row r="2455" spans="1:13" x14ac:dyDescent="0.2">
      <c r="A2455" s="700" t="s">
        <v>2958</v>
      </c>
      <c r="B2455" s="612"/>
      <c r="C2455" s="612"/>
      <c r="D2455" s="612"/>
      <c r="E2455" s="612"/>
      <c r="F2455" s="612"/>
      <c r="G2455" s="612"/>
      <c r="H2455" s="612"/>
      <c r="I2455" s="612"/>
      <c r="J2455" s="612"/>
      <c r="K2455" s="612"/>
      <c r="L2455" s="612"/>
      <c r="M2455" s="667"/>
    </row>
    <row r="2456" spans="1:13" x14ac:dyDescent="0.2">
      <c r="A2456" s="350">
        <v>1229</v>
      </c>
      <c r="B2456" s="351">
        <v>43693</v>
      </c>
      <c r="C2456" s="352" t="s">
        <v>1574</v>
      </c>
      <c r="D2456" s="353" t="s">
        <v>1945</v>
      </c>
      <c r="E2456" s="702">
        <v>7020</v>
      </c>
      <c r="F2456" s="612"/>
      <c r="G2456" s="612"/>
      <c r="H2456" s="354">
        <v>0</v>
      </c>
      <c r="I2456" s="354">
        <v>7020</v>
      </c>
      <c r="J2456" s="702">
        <v>7020</v>
      </c>
      <c r="K2456" s="612"/>
      <c r="L2456" s="354">
        <v>0</v>
      </c>
      <c r="M2456" s="355">
        <v>0</v>
      </c>
    </row>
    <row r="2457" spans="1:13" x14ac:dyDescent="0.2">
      <c r="A2457" s="703" t="s">
        <v>2959</v>
      </c>
      <c r="B2457" s="612"/>
      <c r="C2457" s="612"/>
      <c r="D2457" s="612"/>
      <c r="E2457" s="612"/>
      <c r="F2457" s="612"/>
      <c r="G2457" s="612"/>
      <c r="H2457" s="612"/>
      <c r="I2457" s="612"/>
      <c r="J2457" s="612"/>
      <c r="K2457" s="612"/>
      <c r="L2457" s="612"/>
      <c r="M2457" s="667"/>
    </row>
    <row r="2458" spans="1:13" x14ac:dyDescent="0.2">
      <c r="A2458" s="344">
        <v>1230</v>
      </c>
      <c r="B2458" s="345">
        <v>43693</v>
      </c>
      <c r="C2458" s="346" t="s">
        <v>1574</v>
      </c>
      <c r="D2458" s="347" t="s">
        <v>1950</v>
      </c>
      <c r="E2458" s="704">
        <v>1100.48</v>
      </c>
      <c r="F2458" s="612"/>
      <c r="G2458" s="612"/>
      <c r="H2458" s="348">
        <v>0</v>
      </c>
      <c r="I2458" s="348">
        <v>1100.48</v>
      </c>
      <c r="J2458" s="704">
        <v>1100.48</v>
      </c>
      <c r="K2458" s="612"/>
      <c r="L2458" s="348">
        <v>0</v>
      </c>
      <c r="M2458" s="349">
        <v>0</v>
      </c>
    </row>
    <row r="2459" spans="1:13" x14ac:dyDescent="0.2">
      <c r="A2459" s="700" t="s">
        <v>2960</v>
      </c>
      <c r="B2459" s="612"/>
      <c r="C2459" s="612"/>
      <c r="D2459" s="612"/>
      <c r="E2459" s="612"/>
      <c r="F2459" s="612"/>
      <c r="G2459" s="612"/>
      <c r="H2459" s="612"/>
      <c r="I2459" s="612"/>
      <c r="J2459" s="612"/>
      <c r="K2459" s="612"/>
      <c r="L2459" s="612"/>
      <c r="M2459" s="667"/>
    </row>
    <row r="2460" spans="1:13" x14ac:dyDescent="0.2">
      <c r="A2460" s="350">
        <v>1231</v>
      </c>
      <c r="B2460" s="351">
        <v>43693</v>
      </c>
      <c r="C2460" s="352" t="s">
        <v>2961</v>
      </c>
      <c r="D2460" s="353" t="s">
        <v>1829</v>
      </c>
      <c r="E2460" s="702">
        <v>16078.79</v>
      </c>
      <c r="F2460" s="612"/>
      <c r="G2460" s="612"/>
      <c r="H2460" s="354">
        <v>0</v>
      </c>
      <c r="I2460" s="354">
        <v>16078.79</v>
      </c>
      <c r="J2460" s="702">
        <v>16078.79</v>
      </c>
      <c r="K2460" s="612"/>
      <c r="L2460" s="354">
        <v>0</v>
      </c>
      <c r="M2460" s="355">
        <v>0</v>
      </c>
    </row>
    <row r="2461" spans="1:13" x14ac:dyDescent="0.2">
      <c r="A2461" s="703" t="s">
        <v>2962</v>
      </c>
      <c r="B2461" s="612"/>
      <c r="C2461" s="612"/>
      <c r="D2461" s="612"/>
      <c r="E2461" s="612"/>
      <c r="F2461" s="612"/>
      <c r="G2461" s="612"/>
      <c r="H2461" s="612"/>
      <c r="I2461" s="612"/>
      <c r="J2461" s="612"/>
      <c r="K2461" s="612"/>
      <c r="L2461" s="612"/>
      <c r="M2461" s="667"/>
    </row>
    <row r="2462" spans="1:13" x14ac:dyDescent="0.2">
      <c r="A2462" s="344">
        <v>1232</v>
      </c>
      <c r="B2462" s="345">
        <v>43698</v>
      </c>
      <c r="C2462" s="346" t="s">
        <v>1714</v>
      </c>
      <c r="D2462" s="347" t="s">
        <v>2122</v>
      </c>
      <c r="E2462" s="704">
        <v>1999.8</v>
      </c>
      <c r="F2462" s="612"/>
      <c r="G2462" s="612"/>
      <c r="H2462" s="348">
        <v>0</v>
      </c>
      <c r="I2462" s="348">
        <v>1999.8</v>
      </c>
      <c r="J2462" s="704">
        <v>1999.8</v>
      </c>
      <c r="K2462" s="612"/>
      <c r="L2462" s="348">
        <v>0</v>
      </c>
      <c r="M2462" s="349">
        <v>0</v>
      </c>
    </row>
    <row r="2463" spans="1:13" x14ac:dyDescent="0.2">
      <c r="A2463" s="700" t="s">
        <v>2963</v>
      </c>
      <c r="B2463" s="612"/>
      <c r="C2463" s="612"/>
      <c r="D2463" s="612"/>
      <c r="E2463" s="612"/>
      <c r="F2463" s="612"/>
      <c r="G2463" s="612"/>
      <c r="H2463" s="612"/>
      <c r="I2463" s="612"/>
      <c r="J2463" s="612"/>
      <c r="K2463" s="612"/>
      <c r="L2463" s="612"/>
      <c r="M2463" s="667"/>
    </row>
    <row r="2464" spans="1:13" x14ac:dyDescent="0.2">
      <c r="A2464" s="350">
        <v>1233</v>
      </c>
      <c r="B2464" s="351">
        <v>43698</v>
      </c>
      <c r="C2464" s="352" t="s">
        <v>2964</v>
      </c>
      <c r="D2464" s="353" t="s">
        <v>2965</v>
      </c>
      <c r="E2464" s="702">
        <v>1000</v>
      </c>
      <c r="F2464" s="612"/>
      <c r="G2464" s="612"/>
      <c r="H2464" s="354">
        <v>0</v>
      </c>
      <c r="I2464" s="354">
        <v>1000</v>
      </c>
      <c r="J2464" s="702">
        <v>1000</v>
      </c>
      <c r="K2464" s="612"/>
      <c r="L2464" s="354">
        <v>0</v>
      </c>
      <c r="M2464" s="355">
        <v>0</v>
      </c>
    </row>
    <row r="2465" spans="1:13" x14ac:dyDescent="0.2">
      <c r="A2465" s="703" t="s">
        <v>2966</v>
      </c>
      <c r="B2465" s="612"/>
      <c r="C2465" s="612"/>
      <c r="D2465" s="612"/>
      <c r="E2465" s="612"/>
      <c r="F2465" s="612"/>
      <c r="G2465" s="612"/>
      <c r="H2465" s="612"/>
      <c r="I2465" s="612"/>
      <c r="J2465" s="612"/>
      <c r="K2465" s="612"/>
      <c r="L2465" s="612"/>
      <c r="M2465" s="667"/>
    </row>
    <row r="2466" spans="1:13" x14ac:dyDescent="0.2">
      <c r="A2466" s="344">
        <v>1234</v>
      </c>
      <c r="B2466" s="345">
        <v>43698</v>
      </c>
      <c r="C2466" s="346" t="s">
        <v>2042</v>
      </c>
      <c r="D2466" s="347" t="s">
        <v>1550</v>
      </c>
      <c r="E2466" s="704">
        <v>20748</v>
      </c>
      <c r="F2466" s="612"/>
      <c r="G2466" s="612"/>
      <c r="H2466" s="348">
        <v>0</v>
      </c>
      <c r="I2466" s="348">
        <v>20748</v>
      </c>
      <c r="J2466" s="704">
        <v>20748</v>
      </c>
      <c r="K2466" s="612"/>
      <c r="L2466" s="348">
        <v>0</v>
      </c>
      <c r="M2466" s="349">
        <v>0</v>
      </c>
    </row>
    <row r="2467" spans="1:13" x14ac:dyDescent="0.2">
      <c r="A2467" s="700" t="s">
        <v>2967</v>
      </c>
      <c r="B2467" s="612"/>
      <c r="C2467" s="612"/>
      <c r="D2467" s="612"/>
      <c r="E2467" s="612"/>
      <c r="F2467" s="612"/>
      <c r="G2467" s="612"/>
      <c r="H2467" s="612"/>
      <c r="I2467" s="612"/>
      <c r="J2467" s="612"/>
      <c r="K2467" s="612"/>
      <c r="L2467" s="612"/>
      <c r="M2467" s="667"/>
    </row>
    <row r="2468" spans="1:13" x14ac:dyDescent="0.2">
      <c r="A2468" s="350">
        <v>1235</v>
      </c>
      <c r="B2468" s="351">
        <v>43699</v>
      </c>
      <c r="C2468" s="352" t="s">
        <v>2451</v>
      </c>
      <c r="D2468" s="353" t="s">
        <v>2968</v>
      </c>
      <c r="E2468" s="702">
        <v>1100</v>
      </c>
      <c r="F2468" s="612"/>
      <c r="G2468" s="612"/>
      <c r="H2468" s="354">
        <v>0</v>
      </c>
      <c r="I2468" s="354">
        <v>1100</v>
      </c>
      <c r="J2468" s="702">
        <v>1100</v>
      </c>
      <c r="K2468" s="612"/>
      <c r="L2468" s="354">
        <v>0</v>
      </c>
      <c r="M2468" s="355">
        <v>0</v>
      </c>
    </row>
    <row r="2469" spans="1:13" x14ac:dyDescent="0.2">
      <c r="A2469" s="703" t="s">
        <v>2969</v>
      </c>
      <c r="B2469" s="612"/>
      <c r="C2469" s="612"/>
      <c r="D2469" s="612"/>
      <c r="E2469" s="612"/>
      <c r="F2469" s="612"/>
      <c r="G2469" s="612"/>
      <c r="H2469" s="612"/>
      <c r="I2469" s="612"/>
      <c r="J2469" s="612"/>
      <c r="K2469" s="612"/>
      <c r="L2469" s="612"/>
      <c r="M2469" s="667"/>
    </row>
    <row r="2470" spans="1:13" x14ac:dyDescent="0.2">
      <c r="A2470" s="344">
        <v>1236</v>
      </c>
      <c r="B2470" s="345">
        <v>43699</v>
      </c>
      <c r="C2470" s="346" t="s">
        <v>1574</v>
      </c>
      <c r="D2470" s="347" t="s">
        <v>2392</v>
      </c>
      <c r="E2470" s="704">
        <v>125</v>
      </c>
      <c r="F2470" s="612"/>
      <c r="G2470" s="612"/>
      <c r="H2470" s="348">
        <v>0</v>
      </c>
      <c r="I2470" s="348">
        <v>125</v>
      </c>
      <c r="J2470" s="704">
        <v>125</v>
      </c>
      <c r="K2470" s="612"/>
      <c r="L2470" s="348">
        <v>0</v>
      </c>
      <c r="M2470" s="349">
        <v>0</v>
      </c>
    </row>
    <row r="2471" spans="1:13" x14ac:dyDescent="0.2">
      <c r="A2471" s="700" t="s">
        <v>2970</v>
      </c>
      <c r="B2471" s="612"/>
      <c r="C2471" s="612"/>
      <c r="D2471" s="612"/>
      <c r="E2471" s="612"/>
      <c r="F2471" s="612"/>
      <c r="G2471" s="612"/>
      <c r="H2471" s="612"/>
      <c r="I2471" s="612"/>
      <c r="J2471" s="612"/>
      <c r="K2471" s="612"/>
      <c r="L2471" s="612"/>
      <c r="M2471" s="667"/>
    </row>
    <row r="2472" spans="1:13" x14ac:dyDescent="0.2">
      <c r="A2472" s="350">
        <v>1237</v>
      </c>
      <c r="B2472" s="351">
        <v>43699</v>
      </c>
      <c r="C2472" s="352" t="s">
        <v>1539</v>
      </c>
      <c r="D2472" s="353" t="s">
        <v>2971</v>
      </c>
      <c r="E2472" s="702">
        <v>19.5</v>
      </c>
      <c r="F2472" s="612"/>
      <c r="G2472" s="612"/>
      <c r="H2472" s="354">
        <v>0</v>
      </c>
      <c r="I2472" s="354">
        <v>19.5</v>
      </c>
      <c r="J2472" s="702">
        <v>19.5</v>
      </c>
      <c r="K2472" s="612"/>
      <c r="L2472" s="354">
        <v>0</v>
      </c>
      <c r="M2472" s="355">
        <v>0</v>
      </c>
    </row>
    <row r="2473" spans="1:13" x14ac:dyDescent="0.2">
      <c r="A2473" s="703" t="s">
        <v>2972</v>
      </c>
      <c r="B2473" s="612"/>
      <c r="C2473" s="612"/>
      <c r="D2473" s="612"/>
      <c r="E2473" s="612"/>
      <c r="F2473" s="612"/>
      <c r="G2473" s="612"/>
      <c r="H2473" s="612"/>
      <c r="I2473" s="612"/>
      <c r="J2473" s="612"/>
      <c r="K2473" s="612"/>
      <c r="L2473" s="612"/>
      <c r="M2473" s="667"/>
    </row>
    <row r="2474" spans="1:13" x14ac:dyDescent="0.2">
      <c r="A2474" s="344">
        <v>1238</v>
      </c>
      <c r="B2474" s="345">
        <v>43699</v>
      </c>
      <c r="C2474" s="346" t="s">
        <v>1539</v>
      </c>
      <c r="D2474" s="347" t="s">
        <v>1547</v>
      </c>
      <c r="E2474" s="704">
        <v>414.33</v>
      </c>
      <c r="F2474" s="612"/>
      <c r="G2474" s="612"/>
      <c r="H2474" s="348">
        <v>0</v>
      </c>
      <c r="I2474" s="348">
        <v>414.33</v>
      </c>
      <c r="J2474" s="704">
        <v>414.33</v>
      </c>
      <c r="K2474" s="612"/>
      <c r="L2474" s="348">
        <v>0</v>
      </c>
      <c r="M2474" s="349">
        <v>0</v>
      </c>
    </row>
    <row r="2475" spans="1:13" x14ac:dyDescent="0.2">
      <c r="A2475" s="700" t="s">
        <v>2973</v>
      </c>
      <c r="B2475" s="612"/>
      <c r="C2475" s="612"/>
      <c r="D2475" s="612"/>
      <c r="E2475" s="612"/>
      <c r="F2475" s="612"/>
      <c r="G2475" s="612"/>
      <c r="H2475" s="612"/>
      <c r="I2475" s="612"/>
      <c r="J2475" s="612"/>
      <c r="K2475" s="612"/>
      <c r="L2475" s="612"/>
      <c r="M2475" s="667"/>
    </row>
    <row r="2476" spans="1:13" x14ac:dyDescent="0.2">
      <c r="A2476" s="350">
        <v>1239</v>
      </c>
      <c r="B2476" s="351">
        <v>43699</v>
      </c>
      <c r="C2476" s="352" t="s">
        <v>1539</v>
      </c>
      <c r="D2476" s="353" t="s">
        <v>1548</v>
      </c>
      <c r="E2476" s="702">
        <v>50.48</v>
      </c>
      <c r="F2476" s="612"/>
      <c r="G2476" s="612"/>
      <c r="H2476" s="354">
        <v>0</v>
      </c>
      <c r="I2476" s="354">
        <v>50.48</v>
      </c>
      <c r="J2476" s="702">
        <v>50.48</v>
      </c>
      <c r="K2476" s="612"/>
      <c r="L2476" s="354">
        <v>0</v>
      </c>
      <c r="M2476" s="355">
        <v>0</v>
      </c>
    </row>
    <row r="2477" spans="1:13" x14ac:dyDescent="0.2">
      <c r="A2477" s="703" t="s">
        <v>2974</v>
      </c>
      <c r="B2477" s="612"/>
      <c r="C2477" s="612"/>
      <c r="D2477" s="612"/>
      <c r="E2477" s="612"/>
      <c r="F2477" s="612"/>
      <c r="G2477" s="612"/>
      <c r="H2477" s="612"/>
      <c r="I2477" s="612"/>
      <c r="J2477" s="612"/>
      <c r="K2477" s="612"/>
      <c r="L2477" s="612"/>
      <c r="M2477" s="667"/>
    </row>
    <row r="2478" spans="1:13" x14ac:dyDescent="0.2">
      <c r="A2478" s="344">
        <v>1240</v>
      </c>
      <c r="B2478" s="345">
        <v>43699</v>
      </c>
      <c r="C2478" s="346" t="s">
        <v>1539</v>
      </c>
      <c r="D2478" s="347" t="s">
        <v>1705</v>
      </c>
      <c r="E2478" s="704">
        <v>5160</v>
      </c>
      <c r="F2478" s="612"/>
      <c r="G2478" s="612"/>
      <c r="H2478" s="348">
        <v>0</v>
      </c>
      <c r="I2478" s="348">
        <v>5160</v>
      </c>
      <c r="J2478" s="704">
        <v>5160</v>
      </c>
      <c r="K2478" s="612"/>
      <c r="L2478" s="348">
        <v>0</v>
      </c>
      <c r="M2478" s="349">
        <v>0</v>
      </c>
    </row>
    <row r="2479" spans="1:13" x14ac:dyDescent="0.2">
      <c r="A2479" s="700" t="s">
        <v>2975</v>
      </c>
      <c r="B2479" s="612"/>
      <c r="C2479" s="612"/>
      <c r="D2479" s="612"/>
      <c r="E2479" s="612"/>
      <c r="F2479" s="612"/>
      <c r="G2479" s="612"/>
      <c r="H2479" s="612"/>
      <c r="I2479" s="612"/>
      <c r="J2479" s="612"/>
      <c r="K2479" s="612"/>
      <c r="L2479" s="612"/>
      <c r="M2479" s="667"/>
    </row>
    <row r="2480" spans="1:13" x14ac:dyDescent="0.2">
      <c r="A2480" s="350">
        <v>1241</v>
      </c>
      <c r="B2480" s="351">
        <v>43699</v>
      </c>
      <c r="C2480" s="352" t="s">
        <v>1539</v>
      </c>
      <c r="D2480" s="353" t="s">
        <v>1540</v>
      </c>
      <c r="E2480" s="702">
        <v>36.6</v>
      </c>
      <c r="F2480" s="612"/>
      <c r="G2480" s="612"/>
      <c r="H2480" s="354">
        <v>0</v>
      </c>
      <c r="I2480" s="354">
        <v>36.6</v>
      </c>
      <c r="J2480" s="702">
        <v>36.6</v>
      </c>
      <c r="K2480" s="612"/>
      <c r="L2480" s="354">
        <v>0</v>
      </c>
      <c r="M2480" s="355">
        <v>0</v>
      </c>
    </row>
    <row r="2481" spans="1:13" x14ac:dyDescent="0.2">
      <c r="A2481" s="703" t="s">
        <v>2976</v>
      </c>
      <c r="B2481" s="612"/>
      <c r="C2481" s="612"/>
      <c r="D2481" s="612"/>
      <c r="E2481" s="612"/>
      <c r="F2481" s="612"/>
      <c r="G2481" s="612"/>
      <c r="H2481" s="612"/>
      <c r="I2481" s="612"/>
      <c r="J2481" s="612"/>
      <c r="K2481" s="612"/>
      <c r="L2481" s="612"/>
      <c r="M2481" s="667"/>
    </row>
    <row r="2482" spans="1:13" x14ac:dyDescent="0.2">
      <c r="A2482" s="344">
        <v>1242</v>
      </c>
      <c r="B2482" s="345">
        <v>43699</v>
      </c>
      <c r="C2482" s="346" t="s">
        <v>1539</v>
      </c>
      <c r="D2482" s="347" t="s">
        <v>1702</v>
      </c>
      <c r="E2482" s="704">
        <v>2070</v>
      </c>
      <c r="F2482" s="612"/>
      <c r="G2482" s="612"/>
      <c r="H2482" s="348">
        <v>0</v>
      </c>
      <c r="I2482" s="348">
        <v>2070</v>
      </c>
      <c r="J2482" s="704">
        <v>2070</v>
      </c>
      <c r="K2482" s="612"/>
      <c r="L2482" s="348">
        <v>0</v>
      </c>
      <c r="M2482" s="349">
        <v>0</v>
      </c>
    </row>
    <row r="2483" spans="1:13" x14ac:dyDescent="0.2">
      <c r="A2483" s="700" t="s">
        <v>2977</v>
      </c>
      <c r="B2483" s="612"/>
      <c r="C2483" s="612"/>
      <c r="D2483" s="612"/>
      <c r="E2483" s="612"/>
      <c r="F2483" s="612"/>
      <c r="G2483" s="612"/>
      <c r="H2483" s="612"/>
      <c r="I2483" s="612"/>
      <c r="J2483" s="612"/>
      <c r="K2483" s="612"/>
      <c r="L2483" s="612"/>
      <c r="M2483" s="667"/>
    </row>
    <row r="2484" spans="1:13" x14ac:dyDescent="0.2">
      <c r="A2484" s="350">
        <v>1243</v>
      </c>
      <c r="B2484" s="351">
        <v>43699</v>
      </c>
      <c r="C2484" s="352" t="s">
        <v>1563</v>
      </c>
      <c r="D2484" s="353" t="s">
        <v>1967</v>
      </c>
      <c r="E2484" s="702">
        <v>750</v>
      </c>
      <c r="F2484" s="612"/>
      <c r="G2484" s="612"/>
      <c r="H2484" s="354">
        <v>0</v>
      </c>
      <c r="I2484" s="354">
        <v>750</v>
      </c>
      <c r="J2484" s="702">
        <v>750</v>
      </c>
      <c r="K2484" s="612"/>
      <c r="L2484" s="354">
        <v>0</v>
      </c>
      <c r="M2484" s="355">
        <v>0</v>
      </c>
    </row>
    <row r="2485" spans="1:13" x14ac:dyDescent="0.2">
      <c r="A2485" s="703" t="s">
        <v>2978</v>
      </c>
      <c r="B2485" s="612"/>
      <c r="C2485" s="612"/>
      <c r="D2485" s="612"/>
      <c r="E2485" s="612"/>
      <c r="F2485" s="612"/>
      <c r="G2485" s="612"/>
      <c r="H2485" s="612"/>
      <c r="I2485" s="612"/>
      <c r="J2485" s="612"/>
      <c r="K2485" s="612"/>
      <c r="L2485" s="612"/>
      <c r="M2485" s="667"/>
    </row>
    <row r="2486" spans="1:13" x14ac:dyDescent="0.2">
      <c r="A2486" s="344">
        <v>1244</v>
      </c>
      <c r="B2486" s="345">
        <v>43699</v>
      </c>
      <c r="C2486" s="346" t="s">
        <v>1563</v>
      </c>
      <c r="D2486" s="347" t="s">
        <v>1568</v>
      </c>
      <c r="E2486" s="704">
        <v>3000</v>
      </c>
      <c r="F2486" s="612"/>
      <c r="G2486" s="612"/>
      <c r="H2486" s="348">
        <v>0</v>
      </c>
      <c r="I2486" s="348">
        <v>3000</v>
      </c>
      <c r="J2486" s="704">
        <v>3000</v>
      </c>
      <c r="K2486" s="612"/>
      <c r="L2486" s="348">
        <v>0</v>
      </c>
      <c r="M2486" s="349">
        <v>0</v>
      </c>
    </row>
    <row r="2487" spans="1:13" x14ac:dyDescent="0.2">
      <c r="A2487" s="700" t="s">
        <v>2979</v>
      </c>
      <c r="B2487" s="612"/>
      <c r="C2487" s="612"/>
      <c r="D2487" s="612"/>
      <c r="E2487" s="612"/>
      <c r="F2487" s="612"/>
      <c r="G2487" s="612"/>
      <c r="H2487" s="612"/>
      <c r="I2487" s="612"/>
      <c r="J2487" s="612"/>
      <c r="K2487" s="612"/>
      <c r="L2487" s="612"/>
      <c r="M2487" s="667"/>
    </row>
    <row r="2488" spans="1:13" x14ac:dyDescent="0.2">
      <c r="A2488" s="350">
        <v>1245</v>
      </c>
      <c r="B2488" s="351">
        <v>43699</v>
      </c>
      <c r="C2488" s="352" t="s">
        <v>1563</v>
      </c>
      <c r="D2488" s="353" t="s">
        <v>1569</v>
      </c>
      <c r="E2488" s="702">
        <v>600</v>
      </c>
      <c r="F2488" s="612"/>
      <c r="G2488" s="612"/>
      <c r="H2488" s="354">
        <v>0</v>
      </c>
      <c r="I2488" s="354">
        <v>600</v>
      </c>
      <c r="J2488" s="702">
        <v>600</v>
      </c>
      <c r="K2488" s="612"/>
      <c r="L2488" s="354">
        <v>0</v>
      </c>
      <c r="M2488" s="355">
        <v>0</v>
      </c>
    </row>
    <row r="2489" spans="1:13" x14ac:dyDescent="0.2">
      <c r="A2489" s="703" t="s">
        <v>2980</v>
      </c>
      <c r="B2489" s="612"/>
      <c r="C2489" s="612"/>
      <c r="D2489" s="612"/>
      <c r="E2489" s="612"/>
      <c r="F2489" s="612"/>
      <c r="G2489" s="612"/>
      <c r="H2489" s="612"/>
      <c r="I2489" s="612"/>
      <c r="J2489" s="612"/>
      <c r="K2489" s="612"/>
      <c r="L2489" s="612"/>
      <c r="M2489" s="667"/>
    </row>
    <row r="2490" spans="1:13" x14ac:dyDescent="0.2">
      <c r="A2490" s="344">
        <v>1246</v>
      </c>
      <c r="B2490" s="345">
        <v>43699</v>
      </c>
      <c r="C2490" s="346" t="s">
        <v>1563</v>
      </c>
      <c r="D2490" s="347" t="s">
        <v>1568</v>
      </c>
      <c r="E2490" s="704">
        <v>2600</v>
      </c>
      <c r="F2490" s="612"/>
      <c r="G2490" s="612"/>
      <c r="H2490" s="348">
        <v>0</v>
      </c>
      <c r="I2490" s="348">
        <v>2600</v>
      </c>
      <c r="J2490" s="704">
        <v>2600</v>
      </c>
      <c r="K2490" s="612"/>
      <c r="L2490" s="348">
        <v>0</v>
      </c>
      <c r="M2490" s="349">
        <v>0</v>
      </c>
    </row>
    <row r="2491" spans="1:13" x14ac:dyDescent="0.2">
      <c r="A2491" s="700" t="s">
        <v>2981</v>
      </c>
      <c r="B2491" s="612"/>
      <c r="C2491" s="612"/>
      <c r="D2491" s="612"/>
      <c r="E2491" s="612"/>
      <c r="F2491" s="612"/>
      <c r="G2491" s="612"/>
      <c r="H2491" s="612"/>
      <c r="I2491" s="612"/>
      <c r="J2491" s="612"/>
      <c r="K2491" s="612"/>
      <c r="L2491" s="612"/>
      <c r="M2491" s="667"/>
    </row>
    <row r="2492" spans="1:13" x14ac:dyDescent="0.2">
      <c r="A2492" s="350">
        <v>1247</v>
      </c>
      <c r="B2492" s="351">
        <v>43699</v>
      </c>
      <c r="C2492" s="352" t="s">
        <v>1586</v>
      </c>
      <c r="D2492" s="353" t="s">
        <v>1926</v>
      </c>
      <c r="E2492" s="702">
        <v>1780</v>
      </c>
      <c r="F2492" s="612"/>
      <c r="G2492" s="612"/>
      <c r="H2492" s="354">
        <v>0</v>
      </c>
      <c r="I2492" s="354">
        <v>1780</v>
      </c>
      <c r="J2492" s="702">
        <v>1780</v>
      </c>
      <c r="K2492" s="612"/>
      <c r="L2492" s="354">
        <v>0</v>
      </c>
      <c r="M2492" s="355">
        <v>0</v>
      </c>
    </row>
    <row r="2493" spans="1:13" x14ac:dyDescent="0.2">
      <c r="A2493" s="703" t="s">
        <v>2982</v>
      </c>
      <c r="B2493" s="612"/>
      <c r="C2493" s="612"/>
      <c r="D2493" s="612"/>
      <c r="E2493" s="612"/>
      <c r="F2493" s="612"/>
      <c r="G2493" s="612"/>
      <c r="H2493" s="612"/>
      <c r="I2493" s="612"/>
      <c r="J2493" s="612"/>
      <c r="K2493" s="612"/>
      <c r="L2493" s="612"/>
      <c r="M2493" s="667"/>
    </row>
    <row r="2494" spans="1:13" x14ac:dyDescent="0.2">
      <c r="A2494" s="344">
        <v>1248</v>
      </c>
      <c r="B2494" s="345">
        <v>43700</v>
      </c>
      <c r="C2494" s="346" t="s">
        <v>2295</v>
      </c>
      <c r="D2494" s="347" t="s">
        <v>1598</v>
      </c>
      <c r="E2494" s="704">
        <v>1700.58</v>
      </c>
      <c r="F2494" s="612"/>
      <c r="G2494" s="612"/>
      <c r="H2494" s="348">
        <v>0</v>
      </c>
      <c r="I2494" s="348">
        <v>1700.58</v>
      </c>
      <c r="J2494" s="704">
        <v>1700.58</v>
      </c>
      <c r="K2494" s="612"/>
      <c r="L2494" s="348">
        <v>0</v>
      </c>
      <c r="M2494" s="349">
        <v>0</v>
      </c>
    </row>
    <row r="2495" spans="1:13" x14ac:dyDescent="0.2">
      <c r="A2495" s="700" t="s">
        <v>2983</v>
      </c>
      <c r="B2495" s="612"/>
      <c r="C2495" s="612"/>
      <c r="D2495" s="612"/>
      <c r="E2495" s="612"/>
      <c r="F2495" s="612"/>
      <c r="G2495" s="612"/>
      <c r="H2495" s="612"/>
      <c r="I2495" s="612"/>
      <c r="J2495" s="612"/>
      <c r="K2495" s="612"/>
      <c r="L2495" s="612"/>
      <c r="M2495" s="667"/>
    </row>
    <row r="2496" spans="1:13" x14ac:dyDescent="0.2">
      <c r="A2496" s="350">
        <v>1249</v>
      </c>
      <c r="B2496" s="351">
        <v>43700</v>
      </c>
      <c r="C2496" s="352" t="s">
        <v>1539</v>
      </c>
      <c r="D2496" s="353" t="s">
        <v>2043</v>
      </c>
      <c r="E2496" s="702">
        <v>36126.53</v>
      </c>
      <c r="F2496" s="612"/>
      <c r="G2496" s="612"/>
      <c r="H2496" s="354">
        <v>8.4700000000000006</v>
      </c>
      <c r="I2496" s="354">
        <v>36126.53</v>
      </c>
      <c r="J2496" s="702">
        <v>36126.53</v>
      </c>
      <c r="K2496" s="612"/>
      <c r="L2496" s="354">
        <v>0</v>
      </c>
      <c r="M2496" s="355">
        <v>0</v>
      </c>
    </row>
    <row r="2497" spans="1:13" x14ac:dyDescent="0.2">
      <c r="A2497" s="703" t="s">
        <v>2984</v>
      </c>
      <c r="B2497" s="612"/>
      <c r="C2497" s="612"/>
      <c r="D2497" s="612"/>
      <c r="E2497" s="612"/>
      <c r="F2497" s="612"/>
      <c r="G2497" s="612"/>
      <c r="H2497" s="612"/>
      <c r="I2497" s="612"/>
      <c r="J2497" s="612"/>
      <c r="K2497" s="612"/>
      <c r="L2497" s="612"/>
      <c r="M2497" s="667"/>
    </row>
    <row r="2498" spans="1:13" x14ac:dyDescent="0.2">
      <c r="A2498" s="344">
        <v>1250</v>
      </c>
      <c r="B2498" s="345">
        <v>43700</v>
      </c>
      <c r="C2498" s="346" t="s">
        <v>1549</v>
      </c>
      <c r="D2498" s="347" t="s">
        <v>2043</v>
      </c>
      <c r="E2498" s="704">
        <v>20813.3</v>
      </c>
      <c r="F2498" s="612"/>
      <c r="G2498" s="612"/>
      <c r="H2498" s="348">
        <v>0</v>
      </c>
      <c r="I2498" s="348">
        <v>20813.3</v>
      </c>
      <c r="J2498" s="704">
        <v>20813.3</v>
      </c>
      <c r="K2498" s="612"/>
      <c r="L2498" s="348">
        <v>0</v>
      </c>
      <c r="M2498" s="349">
        <v>0</v>
      </c>
    </row>
    <row r="2499" spans="1:13" x14ac:dyDescent="0.2">
      <c r="A2499" s="700" t="s">
        <v>2985</v>
      </c>
      <c r="B2499" s="612"/>
      <c r="C2499" s="612"/>
      <c r="D2499" s="612"/>
      <c r="E2499" s="612"/>
      <c r="F2499" s="612"/>
      <c r="G2499" s="612"/>
      <c r="H2499" s="612"/>
      <c r="I2499" s="612"/>
      <c r="J2499" s="612"/>
      <c r="K2499" s="612"/>
      <c r="L2499" s="612"/>
      <c r="M2499" s="667"/>
    </row>
    <row r="2500" spans="1:13" x14ac:dyDescent="0.2">
      <c r="A2500" s="350">
        <v>1251</v>
      </c>
      <c r="B2500" s="351">
        <v>43700</v>
      </c>
      <c r="C2500" s="352" t="s">
        <v>1574</v>
      </c>
      <c r="D2500" s="353" t="s">
        <v>2986</v>
      </c>
      <c r="E2500" s="702">
        <v>14258.02</v>
      </c>
      <c r="F2500" s="612"/>
      <c r="G2500" s="612"/>
      <c r="H2500" s="354">
        <v>741.14</v>
      </c>
      <c r="I2500" s="354">
        <v>14258.02</v>
      </c>
      <c r="J2500" s="702">
        <v>14258.02</v>
      </c>
      <c r="K2500" s="612"/>
      <c r="L2500" s="354">
        <v>0</v>
      </c>
      <c r="M2500" s="355">
        <v>0</v>
      </c>
    </row>
    <row r="2501" spans="1:13" x14ac:dyDescent="0.2">
      <c r="A2501" s="703" t="s">
        <v>2987</v>
      </c>
      <c r="B2501" s="612"/>
      <c r="C2501" s="612"/>
      <c r="D2501" s="612"/>
      <c r="E2501" s="612"/>
      <c r="F2501" s="612"/>
      <c r="G2501" s="612"/>
      <c r="H2501" s="612"/>
      <c r="I2501" s="612"/>
      <c r="J2501" s="612"/>
      <c r="K2501" s="612"/>
      <c r="L2501" s="612"/>
      <c r="M2501" s="667"/>
    </row>
    <row r="2502" spans="1:13" x14ac:dyDescent="0.2">
      <c r="A2502" s="344">
        <v>1252</v>
      </c>
      <c r="B2502" s="345">
        <v>43700</v>
      </c>
      <c r="C2502" s="346" t="s">
        <v>1539</v>
      </c>
      <c r="D2502" s="347" t="s">
        <v>1544</v>
      </c>
      <c r="E2502" s="704">
        <v>21998.2</v>
      </c>
      <c r="F2502" s="612"/>
      <c r="G2502" s="612"/>
      <c r="H2502" s="348">
        <v>0</v>
      </c>
      <c r="I2502" s="348">
        <v>21998.2</v>
      </c>
      <c r="J2502" s="704">
        <v>21998.2</v>
      </c>
      <c r="K2502" s="612"/>
      <c r="L2502" s="348">
        <v>0</v>
      </c>
      <c r="M2502" s="349">
        <v>0</v>
      </c>
    </row>
    <row r="2503" spans="1:13" x14ac:dyDescent="0.2">
      <c r="A2503" s="700" t="s">
        <v>2988</v>
      </c>
      <c r="B2503" s="612"/>
      <c r="C2503" s="612"/>
      <c r="D2503" s="612"/>
      <c r="E2503" s="612"/>
      <c r="F2503" s="612"/>
      <c r="G2503" s="612"/>
      <c r="H2503" s="612"/>
      <c r="I2503" s="612"/>
      <c r="J2503" s="612"/>
      <c r="K2503" s="612"/>
      <c r="L2503" s="612"/>
      <c r="M2503" s="667"/>
    </row>
    <row r="2504" spans="1:13" x14ac:dyDescent="0.2">
      <c r="A2504" s="350">
        <v>1253</v>
      </c>
      <c r="B2504" s="351">
        <v>43700</v>
      </c>
      <c r="C2504" s="352" t="s">
        <v>1539</v>
      </c>
      <c r="D2504" s="353" t="s">
        <v>1706</v>
      </c>
      <c r="E2504" s="702">
        <v>1698</v>
      </c>
      <c r="F2504" s="612"/>
      <c r="G2504" s="612"/>
      <c r="H2504" s="354">
        <v>0</v>
      </c>
      <c r="I2504" s="354">
        <v>1698</v>
      </c>
      <c r="J2504" s="702">
        <v>1698</v>
      </c>
      <c r="K2504" s="612"/>
      <c r="L2504" s="354">
        <v>0</v>
      </c>
      <c r="M2504" s="355">
        <v>0</v>
      </c>
    </row>
    <row r="2505" spans="1:13" x14ac:dyDescent="0.2">
      <c r="A2505" s="703" t="s">
        <v>2989</v>
      </c>
      <c r="B2505" s="612"/>
      <c r="C2505" s="612"/>
      <c r="D2505" s="612"/>
      <c r="E2505" s="612"/>
      <c r="F2505" s="612"/>
      <c r="G2505" s="612"/>
      <c r="H2505" s="612"/>
      <c r="I2505" s="612"/>
      <c r="J2505" s="612"/>
      <c r="K2505" s="612"/>
      <c r="L2505" s="612"/>
      <c r="M2505" s="667"/>
    </row>
    <row r="2506" spans="1:13" x14ac:dyDescent="0.2">
      <c r="A2506" s="344">
        <v>1254</v>
      </c>
      <c r="B2506" s="345">
        <v>43700</v>
      </c>
      <c r="C2506" s="346" t="s">
        <v>1539</v>
      </c>
      <c r="D2506" s="347" t="s">
        <v>1544</v>
      </c>
      <c r="E2506" s="704">
        <v>5215.2</v>
      </c>
      <c r="F2506" s="612"/>
      <c r="G2506" s="612"/>
      <c r="H2506" s="348">
        <v>0</v>
      </c>
      <c r="I2506" s="348">
        <v>5215.2</v>
      </c>
      <c r="J2506" s="704">
        <v>5215.2</v>
      </c>
      <c r="K2506" s="612"/>
      <c r="L2506" s="348">
        <v>0</v>
      </c>
      <c r="M2506" s="349">
        <v>0</v>
      </c>
    </row>
    <row r="2507" spans="1:13" x14ac:dyDescent="0.2">
      <c r="A2507" s="700" t="s">
        <v>2990</v>
      </c>
      <c r="B2507" s="612"/>
      <c r="C2507" s="612"/>
      <c r="D2507" s="612"/>
      <c r="E2507" s="612"/>
      <c r="F2507" s="612"/>
      <c r="G2507" s="612"/>
      <c r="H2507" s="612"/>
      <c r="I2507" s="612"/>
      <c r="J2507" s="612"/>
      <c r="K2507" s="612"/>
      <c r="L2507" s="612"/>
      <c r="M2507" s="667"/>
    </row>
    <row r="2508" spans="1:13" x14ac:dyDescent="0.2">
      <c r="A2508" s="350">
        <v>1255</v>
      </c>
      <c r="B2508" s="351">
        <v>43700</v>
      </c>
      <c r="C2508" s="352" t="s">
        <v>1539</v>
      </c>
      <c r="D2508" s="353" t="s">
        <v>1546</v>
      </c>
      <c r="E2508" s="702">
        <v>0</v>
      </c>
      <c r="F2508" s="612"/>
      <c r="G2508" s="612"/>
      <c r="H2508" s="354">
        <v>163.06</v>
      </c>
      <c r="I2508" s="354">
        <v>0</v>
      </c>
      <c r="J2508" s="702">
        <v>0</v>
      </c>
      <c r="K2508" s="612"/>
      <c r="L2508" s="354">
        <v>0</v>
      </c>
      <c r="M2508" s="355">
        <v>0</v>
      </c>
    </row>
    <row r="2509" spans="1:13" x14ac:dyDescent="0.2">
      <c r="A2509" s="703" t="s">
        <v>2991</v>
      </c>
      <c r="B2509" s="612"/>
      <c r="C2509" s="612"/>
      <c r="D2509" s="612"/>
      <c r="E2509" s="612"/>
      <c r="F2509" s="612"/>
      <c r="G2509" s="612"/>
      <c r="H2509" s="612"/>
      <c r="I2509" s="612"/>
      <c r="J2509" s="612"/>
      <c r="K2509" s="612"/>
      <c r="L2509" s="612"/>
      <c r="M2509" s="667"/>
    </row>
    <row r="2510" spans="1:13" x14ac:dyDescent="0.2">
      <c r="A2510" s="344">
        <v>1256</v>
      </c>
      <c r="B2510" s="345">
        <v>43700</v>
      </c>
      <c r="C2510" s="346" t="s">
        <v>1539</v>
      </c>
      <c r="D2510" s="347" t="s">
        <v>1701</v>
      </c>
      <c r="E2510" s="704">
        <v>2222.5</v>
      </c>
      <c r="F2510" s="612"/>
      <c r="G2510" s="612"/>
      <c r="H2510" s="348">
        <v>0</v>
      </c>
      <c r="I2510" s="348">
        <v>2222.5</v>
      </c>
      <c r="J2510" s="704">
        <v>2222.5</v>
      </c>
      <c r="K2510" s="612"/>
      <c r="L2510" s="348">
        <v>0</v>
      </c>
      <c r="M2510" s="349">
        <v>0</v>
      </c>
    </row>
    <row r="2511" spans="1:13" x14ac:dyDescent="0.2">
      <c r="A2511" s="700" t="s">
        <v>2992</v>
      </c>
      <c r="B2511" s="612"/>
      <c r="C2511" s="612"/>
      <c r="D2511" s="612"/>
      <c r="E2511" s="612"/>
      <c r="F2511" s="612"/>
      <c r="G2511" s="612"/>
      <c r="H2511" s="612"/>
      <c r="I2511" s="612"/>
      <c r="J2511" s="612"/>
      <c r="K2511" s="612"/>
      <c r="L2511" s="612"/>
      <c r="M2511" s="667"/>
    </row>
    <row r="2512" spans="1:13" x14ac:dyDescent="0.2">
      <c r="A2512" s="350">
        <v>1257</v>
      </c>
      <c r="B2512" s="351">
        <v>43700</v>
      </c>
      <c r="C2512" s="352" t="s">
        <v>1539</v>
      </c>
      <c r="D2512" s="353" t="s">
        <v>1692</v>
      </c>
      <c r="E2512" s="702">
        <v>8276</v>
      </c>
      <c r="F2512" s="612"/>
      <c r="G2512" s="612"/>
      <c r="H2512" s="354">
        <v>0</v>
      </c>
      <c r="I2512" s="354">
        <v>8276</v>
      </c>
      <c r="J2512" s="702">
        <v>8276</v>
      </c>
      <c r="K2512" s="612"/>
      <c r="L2512" s="354">
        <v>0</v>
      </c>
      <c r="M2512" s="355">
        <v>0</v>
      </c>
    </row>
    <row r="2513" spans="1:13" x14ac:dyDescent="0.2">
      <c r="A2513" s="703" t="s">
        <v>2993</v>
      </c>
      <c r="B2513" s="612"/>
      <c r="C2513" s="612"/>
      <c r="D2513" s="612"/>
      <c r="E2513" s="612"/>
      <c r="F2513" s="612"/>
      <c r="G2513" s="612"/>
      <c r="H2513" s="612"/>
      <c r="I2513" s="612"/>
      <c r="J2513" s="612"/>
      <c r="K2513" s="612"/>
      <c r="L2513" s="612"/>
      <c r="M2513" s="667"/>
    </row>
    <row r="2514" spans="1:13" x14ac:dyDescent="0.2">
      <c r="A2514" s="344">
        <v>1258</v>
      </c>
      <c r="B2514" s="345">
        <v>43703</v>
      </c>
      <c r="C2514" s="346" t="s">
        <v>2994</v>
      </c>
      <c r="D2514" s="347" t="s">
        <v>2995</v>
      </c>
      <c r="E2514" s="704">
        <v>7741</v>
      </c>
      <c r="F2514" s="612"/>
      <c r="G2514" s="612"/>
      <c r="H2514" s="348">
        <v>0</v>
      </c>
      <c r="I2514" s="348">
        <v>7741</v>
      </c>
      <c r="J2514" s="704">
        <v>0</v>
      </c>
      <c r="K2514" s="612"/>
      <c r="L2514" s="348">
        <v>0</v>
      </c>
      <c r="M2514" s="349">
        <v>7741</v>
      </c>
    </row>
    <row r="2515" spans="1:13" x14ac:dyDescent="0.2">
      <c r="A2515" s="700" t="s">
        <v>2996</v>
      </c>
      <c r="B2515" s="612"/>
      <c r="C2515" s="612"/>
      <c r="D2515" s="612"/>
      <c r="E2515" s="612"/>
      <c r="F2515" s="612"/>
      <c r="G2515" s="612"/>
      <c r="H2515" s="612"/>
      <c r="I2515" s="612"/>
      <c r="J2515" s="612"/>
      <c r="K2515" s="612"/>
      <c r="L2515" s="612"/>
      <c r="M2515" s="667"/>
    </row>
    <row r="2516" spans="1:13" x14ac:dyDescent="0.2">
      <c r="A2516" s="350">
        <v>1259</v>
      </c>
      <c r="B2516" s="351">
        <v>43705</v>
      </c>
      <c r="C2516" s="352" t="s">
        <v>1539</v>
      </c>
      <c r="D2516" s="353" t="s">
        <v>1693</v>
      </c>
      <c r="E2516" s="702">
        <v>17458.34</v>
      </c>
      <c r="F2516" s="612"/>
      <c r="G2516" s="612"/>
      <c r="H2516" s="354">
        <v>0</v>
      </c>
      <c r="I2516" s="354">
        <v>17458.34</v>
      </c>
      <c r="J2516" s="702">
        <v>17458.34</v>
      </c>
      <c r="K2516" s="612"/>
      <c r="L2516" s="354">
        <v>0</v>
      </c>
      <c r="M2516" s="355">
        <v>0</v>
      </c>
    </row>
    <row r="2517" spans="1:13" x14ac:dyDescent="0.2">
      <c r="A2517" s="703" t="s">
        <v>2997</v>
      </c>
      <c r="B2517" s="612"/>
      <c r="C2517" s="612"/>
      <c r="D2517" s="612"/>
      <c r="E2517" s="612"/>
      <c r="F2517" s="612"/>
      <c r="G2517" s="612"/>
      <c r="H2517" s="612"/>
      <c r="I2517" s="612"/>
      <c r="J2517" s="612"/>
      <c r="K2517" s="612"/>
      <c r="L2517" s="612"/>
      <c r="M2517" s="667"/>
    </row>
    <row r="2518" spans="1:13" x14ac:dyDescent="0.2">
      <c r="A2518" s="344">
        <v>1260</v>
      </c>
      <c r="B2518" s="345">
        <v>43705</v>
      </c>
      <c r="C2518" s="346" t="s">
        <v>1433</v>
      </c>
      <c r="D2518" s="347" t="s">
        <v>1840</v>
      </c>
      <c r="E2518" s="704">
        <v>31.8</v>
      </c>
      <c r="F2518" s="612"/>
      <c r="G2518" s="612"/>
      <c r="H2518" s="348">
        <v>0</v>
      </c>
      <c r="I2518" s="348">
        <v>31.8</v>
      </c>
      <c r="J2518" s="704">
        <v>31.8</v>
      </c>
      <c r="K2518" s="612"/>
      <c r="L2518" s="348">
        <v>0</v>
      </c>
      <c r="M2518" s="349">
        <v>0</v>
      </c>
    </row>
    <row r="2519" spans="1:13" x14ac:dyDescent="0.2">
      <c r="A2519" s="700" t="s">
        <v>2998</v>
      </c>
      <c r="B2519" s="612"/>
      <c r="C2519" s="612"/>
      <c r="D2519" s="612"/>
      <c r="E2519" s="612"/>
      <c r="F2519" s="612"/>
      <c r="G2519" s="612"/>
      <c r="H2519" s="612"/>
      <c r="I2519" s="612"/>
      <c r="J2519" s="612"/>
      <c r="K2519" s="612"/>
      <c r="L2519" s="612"/>
      <c r="M2519" s="667"/>
    </row>
    <row r="2520" spans="1:13" x14ac:dyDescent="0.2">
      <c r="A2520" s="350">
        <v>1261</v>
      </c>
      <c r="B2520" s="351">
        <v>43705</v>
      </c>
      <c r="C2520" s="352" t="s">
        <v>1552</v>
      </c>
      <c r="D2520" s="353" t="s">
        <v>1553</v>
      </c>
      <c r="E2520" s="702">
        <v>6341.19</v>
      </c>
      <c r="F2520" s="612"/>
      <c r="G2520" s="612"/>
      <c r="H2520" s="354">
        <v>0</v>
      </c>
      <c r="I2520" s="354">
        <v>6341.19</v>
      </c>
      <c r="J2520" s="702">
        <v>6341.19</v>
      </c>
      <c r="K2520" s="612"/>
      <c r="L2520" s="354">
        <v>0</v>
      </c>
      <c r="M2520" s="355">
        <v>0</v>
      </c>
    </row>
    <row r="2521" spans="1:13" x14ac:dyDescent="0.2">
      <c r="A2521" s="703" t="s">
        <v>2999</v>
      </c>
      <c r="B2521" s="612"/>
      <c r="C2521" s="612"/>
      <c r="D2521" s="612"/>
      <c r="E2521" s="612"/>
      <c r="F2521" s="612"/>
      <c r="G2521" s="612"/>
      <c r="H2521" s="612"/>
      <c r="I2521" s="612"/>
      <c r="J2521" s="612"/>
      <c r="K2521" s="612"/>
      <c r="L2521" s="612"/>
      <c r="M2521" s="667"/>
    </row>
    <row r="2522" spans="1:13" x14ac:dyDescent="0.2">
      <c r="A2522" s="344">
        <v>1262</v>
      </c>
      <c r="B2522" s="345">
        <v>43705</v>
      </c>
      <c r="C2522" s="346" t="s">
        <v>1552</v>
      </c>
      <c r="D2522" s="347" t="s">
        <v>1553</v>
      </c>
      <c r="E2522" s="704">
        <v>17805.05</v>
      </c>
      <c r="F2522" s="612"/>
      <c r="G2522" s="612"/>
      <c r="H2522" s="348">
        <v>0</v>
      </c>
      <c r="I2522" s="348">
        <v>17805.05</v>
      </c>
      <c r="J2522" s="704">
        <v>17805.05</v>
      </c>
      <c r="K2522" s="612"/>
      <c r="L2522" s="348">
        <v>0</v>
      </c>
      <c r="M2522" s="349">
        <v>0</v>
      </c>
    </row>
    <row r="2523" spans="1:13" x14ac:dyDescent="0.2">
      <c r="A2523" s="700" t="s">
        <v>3000</v>
      </c>
      <c r="B2523" s="612"/>
      <c r="C2523" s="612"/>
      <c r="D2523" s="612"/>
      <c r="E2523" s="612"/>
      <c r="F2523" s="612"/>
      <c r="G2523" s="612"/>
      <c r="H2523" s="612"/>
      <c r="I2523" s="612"/>
      <c r="J2523" s="612"/>
      <c r="K2523" s="612"/>
      <c r="L2523" s="612"/>
      <c r="M2523" s="667"/>
    </row>
    <row r="2524" spans="1:13" x14ac:dyDescent="0.2">
      <c r="A2524" s="350">
        <v>1263</v>
      </c>
      <c r="B2524" s="351">
        <v>43705</v>
      </c>
      <c r="C2524" s="352" t="s">
        <v>1552</v>
      </c>
      <c r="D2524" s="353" t="s">
        <v>2119</v>
      </c>
      <c r="E2524" s="702">
        <v>2724</v>
      </c>
      <c r="F2524" s="612"/>
      <c r="G2524" s="612"/>
      <c r="H2524" s="354">
        <v>0</v>
      </c>
      <c r="I2524" s="354">
        <v>2724</v>
      </c>
      <c r="J2524" s="702">
        <v>2724</v>
      </c>
      <c r="K2524" s="612"/>
      <c r="L2524" s="354">
        <v>0</v>
      </c>
      <c r="M2524" s="355">
        <v>0</v>
      </c>
    </row>
    <row r="2525" spans="1:13" x14ac:dyDescent="0.2">
      <c r="A2525" s="703" t="s">
        <v>3001</v>
      </c>
      <c r="B2525" s="612"/>
      <c r="C2525" s="612"/>
      <c r="D2525" s="612"/>
      <c r="E2525" s="612"/>
      <c r="F2525" s="612"/>
      <c r="G2525" s="612"/>
      <c r="H2525" s="612"/>
      <c r="I2525" s="612"/>
      <c r="J2525" s="612"/>
      <c r="K2525" s="612"/>
      <c r="L2525" s="612"/>
      <c r="M2525" s="667"/>
    </row>
    <row r="2526" spans="1:13" x14ac:dyDescent="0.2">
      <c r="A2526" s="344">
        <v>1264</v>
      </c>
      <c r="B2526" s="345">
        <v>43705</v>
      </c>
      <c r="C2526" s="346" t="s">
        <v>1552</v>
      </c>
      <c r="D2526" s="347" t="s">
        <v>1932</v>
      </c>
      <c r="E2526" s="704">
        <v>1200</v>
      </c>
      <c r="F2526" s="612"/>
      <c r="G2526" s="612"/>
      <c r="H2526" s="348">
        <v>0</v>
      </c>
      <c r="I2526" s="348">
        <v>1200</v>
      </c>
      <c r="J2526" s="704">
        <v>1200</v>
      </c>
      <c r="K2526" s="612"/>
      <c r="L2526" s="348">
        <v>0</v>
      </c>
      <c r="M2526" s="349">
        <v>0</v>
      </c>
    </row>
    <row r="2527" spans="1:13" x14ac:dyDescent="0.2">
      <c r="A2527" s="700" t="s">
        <v>3002</v>
      </c>
      <c r="B2527" s="612"/>
      <c r="C2527" s="612"/>
      <c r="D2527" s="612"/>
      <c r="E2527" s="612"/>
      <c r="F2527" s="612"/>
      <c r="G2527" s="612"/>
      <c r="H2527" s="612"/>
      <c r="I2527" s="612"/>
      <c r="J2527" s="612"/>
      <c r="K2527" s="612"/>
      <c r="L2527" s="612"/>
      <c r="M2527" s="667"/>
    </row>
    <row r="2528" spans="1:13" x14ac:dyDescent="0.2">
      <c r="A2528" s="350">
        <v>1265</v>
      </c>
      <c r="B2528" s="351">
        <v>43705</v>
      </c>
      <c r="C2528" s="352" t="s">
        <v>1552</v>
      </c>
      <c r="D2528" s="353" t="s">
        <v>1879</v>
      </c>
      <c r="E2528" s="702">
        <v>1260</v>
      </c>
      <c r="F2528" s="612"/>
      <c r="G2528" s="612"/>
      <c r="H2528" s="354">
        <v>0</v>
      </c>
      <c r="I2528" s="354">
        <v>1260</v>
      </c>
      <c r="J2528" s="702">
        <v>1260</v>
      </c>
      <c r="K2528" s="612"/>
      <c r="L2528" s="354">
        <v>0</v>
      </c>
      <c r="M2528" s="355">
        <v>0</v>
      </c>
    </row>
    <row r="2529" spans="1:13" x14ac:dyDescent="0.2">
      <c r="A2529" s="703" t="s">
        <v>3003</v>
      </c>
      <c r="B2529" s="612"/>
      <c r="C2529" s="612"/>
      <c r="D2529" s="612"/>
      <c r="E2529" s="612"/>
      <c r="F2529" s="612"/>
      <c r="G2529" s="612"/>
      <c r="H2529" s="612"/>
      <c r="I2529" s="612"/>
      <c r="J2529" s="612"/>
      <c r="K2529" s="612"/>
      <c r="L2529" s="612"/>
      <c r="M2529" s="667"/>
    </row>
    <row r="2530" spans="1:13" x14ac:dyDescent="0.2">
      <c r="A2530" s="344">
        <v>1266</v>
      </c>
      <c r="B2530" s="345">
        <v>43705</v>
      </c>
      <c r="C2530" s="346" t="s">
        <v>1552</v>
      </c>
      <c r="D2530" s="347" t="s">
        <v>1557</v>
      </c>
      <c r="E2530" s="704">
        <v>360</v>
      </c>
      <c r="F2530" s="612"/>
      <c r="G2530" s="612"/>
      <c r="H2530" s="348">
        <v>0</v>
      </c>
      <c r="I2530" s="348">
        <v>360</v>
      </c>
      <c r="J2530" s="704">
        <v>360</v>
      </c>
      <c r="K2530" s="612"/>
      <c r="L2530" s="348">
        <v>0</v>
      </c>
      <c r="M2530" s="349">
        <v>0</v>
      </c>
    </row>
    <row r="2531" spans="1:13" x14ac:dyDescent="0.2">
      <c r="A2531" s="700" t="s">
        <v>3004</v>
      </c>
      <c r="B2531" s="612"/>
      <c r="C2531" s="612"/>
      <c r="D2531" s="612"/>
      <c r="E2531" s="612"/>
      <c r="F2531" s="612"/>
      <c r="G2531" s="612"/>
      <c r="H2531" s="612"/>
      <c r="I2531" s="612"/>
      <c r="J2531" s="612"/>
      <c r="K2531" s="612"/>
      <c r="L2531" s="612"/>
      <c r="M2531" s="667"/>
    </row>
    <row r="2532" spans="1:13" x14ac:dyDescent="0.2">
      <c r="A2532" s="350">
        <v>1267</v>
      </c>
      <c r="B2532" s="351">
        <v>43705</v>
      </c>
      <c r="C2532" s="352" t="s">
        <v>1552</v>
      </c>
      <c r="D2532" s="353" t="s">
        <v>2182</v>
      </c>
      <c r="E2532" s="702">
        <v>4116</v>
      </c>
      <c r="F2532" s="612"/>
      <c r="G2532" s="612"/>
      <c r="H2532" s="354">
        <v>0</v>
      </c>
      <c r="I2532" s="354">
        <v>4116</v>
      </c>
      <c r="J2532" s="702">
        <v>4116</v>
      </c>
      <c r="K2532" s="612"/>
      <c r="L2532" s="354">
        <v>0</v>
      </c>
      <c r="M2532" s="355">
        <v>0</v>
      </c>
    </row>
    <row r="2533" spans="1:13" x14ac:dyDescent="0.2">
      <c r="A2533" s="703" t="s">
        <v>3005</v>
      </c>
      <c r="B2533" s="612"/>
      <c r="C2533" s="612"/>
      <c r="D2533" s="612"/>
      <c r="E2533" s="612"/>
      <c r="F2533" s="612"/>
      <c r="G2533" s="612"/>
      <c r="H2533" s="612"/>
      <c r="I2533" s="612"/>
      <c r="J2533" s="612"/>
      <c r="K2533" s="612"/>
      <c r="L2533" s="612"/>
      <c r="M2533" s="667"/>
    </row>
    <row r="2534" spans="1:13" x14ac:dyDescent="0.2">
      <c r="A2534" s="344">
        <v>1268</v>
      </c>
      <c r="B2534" s="345">
        <v>43705</v>
      </c>
      <c r="C2534" s="346" t="s">
        <v>1552</v>
      </c>
      <c r="D2534" s="347" t="s">
        <v>3006</v>
      </c>
      <c r="E2534" s="704">
        <v>34369.99</v>
      </c>
      <c r="F2534" s="612"/>
      <c r="G2534" s="612"/>
      <c r="H2534" s="348">
        <v>0.01</v>
      </c>
      <c r="I2534" s="348">
        <v>34369.99</v>
      </c>
      <c r="J2534" s="704">
        <v>34369.99</v>
      </c>
      <c r="K2534" s="612"/>
      <c r="L2534" s="348">
        <v>0</v>
      </c>
      <c r="M2534" s="349">
        <v>0</v>
      </c>
    </row>
    <row r="2535" spans="1:13" x14ac:dyDescent="0.2">
      <c r="A2535" s="700" t="s">
        <v>3007</v>
      </c>
      <c r="B2535" s="612"/>
      <c r="C2535" s="612"/>
      <c r="D2535" s="612"/>
      <c r="E2535" s="612"/>
      <c r="F2535" s="612"/>
      <c r="G2535" s="612"/>
      <c r="H2535" s="612"/>
      <c r="I2535" s="612"/>
      <c r="J2535" s="612"/>
      <c r="K2535" s="612"/>
      <c r="L2535" s="612"/>
      <c r="M2535" s="667"/>
    </row>
    <row r="2536" spans="1:13" x14ac:dyDescent="0.2">
      <c r="A2536" s="350">
        <v>1269</v>
      </c>
      <c r="B2536" s="351">
        <v>43705</v>
      </c>
      <c r="C2536" s="352" t="s">
        <v>2124</v>
      </c>
      <c r="D2536" s="353" t="s">
        <v>3008</v>
      </c>
      <c r="E2536" s="702">
        <v>323.66000000000003</v>
      </c>
      <c r="F2536" s="612"/>
      <c r="G2536" s="612"/>
      <c r="H2536" s="354">
        <v>0</v>
      </c>
      <c r="I2536" s="354">
        <v>323.66000000000003</v>
      </c>
      <c r="J2536" s="702">
        <v>323.66000000000003</v>
      </c>
      <c r="K2536" s="612"/>
      <c r="L2536" s="354">
        <v>0</v>
      </c>
      <c r="M2536" s="355">
        <v>0</v>
      </c>
    </row>
    <row r="2537" spans="1:13" x14ac:dyDescent="0.2">
      <c r="A2537" s="703" t="s">
        <v>3009</v>
      </c>
      <c r="B2537" s="612"/>
      <c r="C2537" s="612"/>
      <c r="D2537" s="612"/>
      <c r="E2537" s="612"/>
      <c r="F2537" s="612"/>
      <c r="G2537" s="612"/>
      <c r="H2537" s="612"/>
      <c r="I2537" s="612"/>
      <c r="J2537" s="612"/>
      <c r="K2537" s="612"/>
      <c r="L2537" s="612"/>
      <c r="M2537" s="667"/>
    </row>
    <row r="2538" spans="1:13" x14ac:dyDescent="0.2">
      <c r="A2538" s="344">
        <v>1270</v>
      </c>
      <c r="B2538" s="345">
        <v>43707</v>
      </c>
      <c r="C2538" s="346" t="s">
        <v>1731</v>
      </c>
      <c r="D2538" s="347" t="s">
        <v>3010</v>
      </c>
      <c r="E2538" s="704">
        <v>4218.07</v>
      </c>
      <c r="F2538" s="612"/>
      <c r="G2538" s="612"/>
      <c r="H2538" s="348">
        <v>35.450000000000003</v>
      </c>
      <c r="I2538" s="348">
        <v>3154.69</v>
      </c>
      <c r="J2538" s="704">
        <v>3154.69</v>
      </c>
      <c r="K2538" s="612"/>
      <c r="L2538" s="348">
        <v>0</v>
      </c>
      <c r="M2538" s="349">
        <v>1063.3800000000001</v>
      </c>
    </row>
    <row r="2539" spans="1:13" x14ac:dyDescent="0.2">
      <c r="A2539" s="700" t="s">
        <v>3011</v>
      </c>
      <c r="B2539" s="612"/>
      <c r="C2539" s="612"/>
      <c r="D2539" s="612"/>
      <c r="E2539" s="612"/>
      <c r="F2539" s="612"/>
      <c r="G2539" s="612"/>
      <c r="H2539" s="612"/>
      <c r="I2539" s="612"/>
      <c r="J2539" s="612"/>
      <c r="K2539" s="612"/>
      <c r="L2539" s="612"/>
      <c r="M2539" s="667"/>
    </row>
    <row r="2540" spans="1:13" x14ac:dyDescent="0.2">
      <c r="A2540" s="350">
        <v>1271</v>
      </c>
      <c r="B2540" s="351">
        <v>43707</v>
      </c>
      <c r="C2540" s="352" t="s">
        <v>1731</v>
      </c>
      <c r="D2540" s="353" t="s">
        <v>3012</v>
      </c>
      <c r="E2540" s="702">
        <v>1983.06</v>
      </c>
      <c r="F2540" s="612"/>
      <c r="G2540" s="612"/>
      <c r="H2540" s="354">
        <v>0</v>
      </c>
      <c r="I2540" s="354">
        <v>1961.39</v>
      </c>
      <c r="J2540" s="702">
        <v>1961.39</v>
      </c>
      <c r="K2540" s="612"/>
      <c r="L2540" s="354">
        <v>0</v>
      </c>
      <c r="M2540" s="355">
        <v>21.67</v>
      </c>
    </row>
    <row r="2541" spans="1:13" x14ac:dyDescent="0.2">
      <c r="A2541" s="703" t="s">
        <v>3011</v>
      </c>
      <c r="B2541" s="612"/>
      <c r="C2541" s="612"/>
      <c r="D2541" s="612"/>
      <c r="E2541" s="612"/>
      <c r="F2541" s="612"/>
      <c r="G2541" s="612"/>
      <c r="H2541" s="612"/>
      <c r="I2541" s="612"/>
      <c r="J2541" s="612"/>
      <c r="K2541" s="612"/>
      <c r="L2541" s="612"/>
      <c r="M2541" s="667"/>
    </row>
    <row r="2542" spans="1:13" x14ac:dyDescent="0.2">
      <c r="A2542" s="344">
        <v>1272</v>
      </c>
      <c r="B2542" s="345">
        <v>43707</v>
      </c>
      <c r="C2542" s="346" t="s">
        <v>3013</v>
      </c>
      <c r="D2542" s="347" t="s">
        <v>1605</v>
      </c>
      <c r="E2542" s="704">
        <v>10361.040000000001</v>
      </c>
      <c r="F2542" s="612"/>
      <c r="G2542" s="612"/>
      <c r="H2542" s="348">
        <v>0</v>
      </c>
      <c r="I2542" s="348">
        <v>10361.040000000001</v>
      </c>
      <c r="J2542" s="704">
        <v>7770.78</v>
      </c>
      <c r="K2542" s="612"/>
      <c r="L2542" s="348">
        <v>0</v>
      </c>
      <c r="M2542" s="349">
        <v>2590.2600000000002</v>
      </c>
    </row>
    <row r="2543" spans="1:13" x14ac:dyDescent="0.2">
      <c r="A2543" s="700" t="s">
        <v>3014</v>
      </c>
      <c r="B2543" s="612"/>
      <c r="C2543" s="612"/>
      <c r="D2543" s="612"/>
      <c r="E2543" s="612"/>
      <c r="F2543" s="612"/>
      <c r="G2543" s="612"/>
      <c r="H2543" s="612"/>
      <c r="I2543" s="612"/>
      <c r="J2543" s="612"/>
      <c r="K2543" s="612"/>
      <c r="L2543" s="612"/>
      <c r="M2543" s="667"/>
    </row>
    <row r="2544" spans="1:13" x14ac:dyDescent="0.2">
      <c r="A2544" s="350">
        <v>1273</v>
      </c>
      <c r="B2544" s="351">
        <v>43710</v>
      </c>
      <c r="C2544" s="352" t="s">
        <v>1574</v>
      </c>
      <c r="D2544" s="353" t="s">
        <v>3015</v>
      </c>
      <c r="E2544" s="702">
        <v>2880</v>
      </c>
      <c r="F2544" s="612"/>
      <c r="G2544" s="612"/>
      <c r="H2544" s="354">
        <v>0</v>
      </c>
      <c r="I2544" s="354">
        <v>2880</v>
      </c>
      <c r="J2544" s="702">
        <v>2880</v>
      </c>
      <c r="K2544" s="612"/>
      <c r="L2544" s="354">
        <v>0</v>
      </c>
      <c r="M2544" s="355">
        <v>0</v>
      </c>
    </row>
    <row r="2545" spans="1:13" x14ac:dyDescent="0.2">
      <c r="A2545" s="703" t="s">
        <v>3016</v>
      </c>
      <c r="B2545" s="612"/>
      <c r="C2545" s="612"/>
      <c r="D2545" s="612"/>
      <c r="E2545" s="612"/>
      <c r="F2545" s="612"/>
      <c r="G2545" s="612"/>
      <c r="H2545" s="612"/>
      <c r="I2545" s="612"/>
      <c r="J2545" s="612"/>
      <c r="K2545" s="612"/>
      <c r="L2545" s="612"/>
      <c r="M2545" s="667"/>
    </row>
    <row r="2546" spans="1:13" x14ac:dyDescent="0.2">
      <c r="A2546" s="344">
        <v>1274</v>
      </c>
      <c r="B2546" s="345">
        <v>43710</v>
      </c>
      <c r="C2546" s="346" t="s">
        <v>1574</v>
      </c>
      <c r="D2546" s="347" t="s">
        <v>3017</v>
      </c>
      <c r="E2546" s="704">
        <v>298.8</v>
      </c>
      <c r="F2546" s="612"/>
      <c r="G2546" s="612"/>
      <c r="H2546" s="348">
        <v>0</v>
      </c>
      <c r="I2546" s="348">
        <v>298.8</v>
      </c>
      <c r="J2546" s="704">
        <v>298.8</v>
      </c>
      <c r="K2546" s="612"/>
      <c r="L2546" s="348">
        <v>0</v>
      </c>
      <c r="M2546" s="349">
        <v>0</v>
      </c>
    </row>
    <row r="2547" spans="1:13" x14ac:dyDescent="0.2">
      <c r="A2547" s="700" t="s">
        <v>3018</v>
      </c>
      <c r="B2547" s="612"/>
      <c r="C2547" s="612"/>
      <c r="D2547" s="612"/>
      <c r="E2547" s="612"/>
      <c r="F2547" s="612"/>
      <c r="G2547" s="612"/>
      <c r="H2547" s="612"/>
      <c r="I2547" s="612"/>
      <c r="J2547" s="612"/>
      <c r="K2547" s="612"/>
      <c r="L2547" s="612"/>
      <c r="M2547" s="667"/>
    </row>
    <row r="2548" spans="1:13" x14ac:dyDescent="0.2">
      <c r="A2548" s="350">
        <v>1275</v>
      </c>
      <c r="B2548" s="351">
        <v>43710</v>
      </c>
      <c r="C2548" s="352" t="s">
        <v>1574</v>
      </c>
      <c r="D2548" s="353" t="s">
        <v>3019</v>
      </c>
      <c r="E2548" s="702">
        <v>682.88</v>
      </c>
      <c r="F2548" s="612"/>
      <c r="G2548" s="612"/>
      <c r="H2548" s="354">
        <v>0</v>
      </c>
      <c r="I2548" s="354">
        <v>682.88</v>
      </c>
      <c r="J2548" s="702">
        <v>682.88</v>
      </c>
      <c r="K2548" s="612"/>
      <c r="L2548" s="354">
        <v>0</v>
      </c>
      <c r="M2548" s="355">
        <v>0</v>
      </c>
    </row>
    <row r="2549" spans="1:13" x14ac:dyDescent="0.2">
      <c r="A2549" s="703" t="s">
        <v>3020</v>
      </c>
      <c r="B2549" s="612"/>
      <c r="C2549" s="612"/>
      <c r="D2549" s="612"/>
      <c r="E2549" s="612"/>
      <c r="F2549" s="612"/>
      <c r="G2549" s="612"/>
      <c r="H2549" s="612"/>
      <c r="I2549" s="612"/>
      <c r="J2549" s="612"/>
      <c r="K2549" s="612"/>
      <c r="L2549" s="612"/>
      <c r="M2549" s="667"/>
    </row>
    <row r="2550" spans="1:13" x14ac:dyDescent="0.2">
      <c r="A2550" s="344">
        <v>1276</v>
      </c>
      <c r="B2550" s="345">
        <v>43710</v>
      </c>
      <c r="C2550" s="346" t="s">
        <v>1574</v>
      </c>
      <c r="D2550" s="347" t="s">
        <v>3021</v>
      </c>
      <c r="E2550" s="704">
        <v>172.8</v>
      </c>
      <c r="F2550" s="612"/>
      <c r="G2550" s="612"/>
      <c r="H2550" s="348">
        <v>0</v>
      </c>
      <c r="I2550" s="348">
        <v>172.8</v>
      </c>
      <c r="J2550" s="704">
        <v>172.8</v>
      </c>
      <c r="K2550" s="612"/>
      <c r="L2550" s="348">
        <v>0</v>
      </c>
      <c r="M2550" s="349">
        <v>0</v>
      </c>
    </row>
    <row r="2551" spans="1:13" x14ac:dyDescent="0.2">
      <c r="A2551" s="700" t="s">
        <v>3022</v>
      </c>
      <c r="B2551" s="612"/>
      <c r="C2551" s="612"/>
      <c r="D2551" s="612"/>
      <c r="E2551" s="612"/>
      <c r="F2551" s="612"/>
      <c r="G2551" s="612"/>
      <c r="H2551" s="612"/>
      <c r="I2551" s="612"/>
      <c r="J2551" s="612"/>
      <c r="K2551" s="612"/>
      <c r="L2551" s="612"/>
      <c r="M2551" s="667"/>
    </row>
    <row r="2552" spans="1:13" x14ac:dyDescent="0.2">
      <c r="A2552" s="350">
        <v>1277</v>
      </c>
      <c r="B2552" s="351">
        <v>43710</v>
      </c>
      <c r="C2552" s="352" t="s">
        <v>1574</v>
      </c>
      <c r="D2552" s="353" t="s">
        <v>3023</v>
      </c>
      <c r="E2552" s="702">
        <v>219.96</v>
      </c>
      <c r="F2552" s="612"/>
      <c r="G2552" s="612"/>
      <c r="H2552" s="354">
        <v>0</v>
      </c>
      <c r="I2552" s="354">
        <v>219.96</v>
      </c>
      <c r="J2552" s="702">
        <v>219.96</v>
      </c>
      <c r="K2552" s="612"/>
      <c r="L2552" s="354">
        <v>0</v>
      </c>
      <c r="M2552" s="355">
        <v>0</v>
      </c>
    </row>
    <row r="2553" spans="1:13" x14ac:dyDescent="0.2">
      <c r="A2553" s="703" t="s">
        <v>3024</v>
      </c>
      <c r="B2553" s="612"/>
      <c r="C2553" s="612"/>
      <c r="D2553" s="612"/>
      <c r="E2553" s="612"/>
      <c r="F2553" s="612"/>
      <c r="G2553" s="612"/>
      <c r="H2553" s="612"/>
      <c r="I2553" s="612"/>
      <c r="J2553" s="612"/>
      <c r="K2553" s="612"/>
      <c r="L2553" s="612"/>
      <c r="M2553" s="667"/>
    </row>
    <row r="2554" spans="1:13" x14ac:dyDescent="0.2">
      <c r="A2554" s="344">
        <v>1278</v>
      </c>
      <c r="B2554" s="345">
        <v>43710</v>
      </c>
      <c r="C2554" s="346" t="s">
        <v>1574</v>
      </c>
      <c r="D2554" s="347" t="s">
        <v>3025</v>
      </c>
      <c r="E2554" s="704">
        <v>6670.8</v>
      </c>
      <c r="F2554" s="612"/>
      <c r="G2554" s="612"/>
      <c r="H2554" s="348">
        <v>0</v>
      </c>
      <c r="I2554" s="348">
        <v>6670.8</v>
      </c>
      <c r="J2554" s="704">
        <v>6670.8</v>
      </c>
      <c r="K2554" s="612"/>
      <c r="L2554" s="348">
        <v>0</v>
      </c>
      <c r="M2554" s="349">
        <v>0</v>
      </c>
    </row>
    <row r="2555" spans="1:13" x14ac:dyDescent="0.2">
      <c r="A2555" s="700" t="s">
        <v>3026</v>
      </c>
      <c r="B2555" s="612"/>
      <c r="C2555" s="612"/>
      <c r="D2555" s="612"/>
      <c r="E2555" s="612"/>
      <c r="F2555" s="612"/>
      <c r="G2555" s="612"/>
      <c r="H2555" s="612"/>
      <c r="I2555" s="612"/>
      <c r="J2555" s="612"/>
      <c r="K2555" s="612"/>
      <c r="L2555" s="612"/>
      <c r="M2555" s="667"/>
    </row>
    <row r="2556" spans="1:13" x14ac:dyDescent="0.2">
      <c r="A2556" s="350">
        <v>1279</v>
      </c>
      <c r="B2556" s="351">
        <v>43710</v>
      </c>
      <c r="C2556" s="352" t="s">
        <v>1574</v>
      </c>
      <c r="D2556" s="353" t="s">
        <v>3027</v>
      </c>
      <c r="E2556" s="702">
        <v>657</v>
      </c>
      <c r="F2556" s="612"/>
      <c r="G2556" s="612"/>
      <c r="H2556" s="354">
        <v>0</v>
      </c>
      <c r="I2556" s="354">
        <v>657</v>
      </c>
      <c r="J2556" s="702">
        <v>657</v>
      </c>
      <c r="K2556" s="612"/>
      <c r="L2556" s="354">
        <v>0</v>
      </c>
      <c r="M2556" s="355">
        <v>0</v>
      </c>
    </row>
    <row r="2557" spans="1:13" x14ac:dyDescent="0.2">
      <c r="A2557" s="703" t="s">
        <v>3028</v>
      </c>
      <c r="B2557" s="612"/>
      <c r="C2557" s="612"/>
      <c r="D2557" s="612"/>
      <c r="E2557" s="612"/>
      <c r="F2557" s="612"/>
      <c r="G2557" s="612"/>
      <c r="H2557" s="612"/>
      <c r="I2557" s="612"/>
      <c r="J2557" s="612"/>
      <c r="K2557" s="612"/>
      <c r="L2557" s="612"/>
      <c r="M2557" s="667"/>
    </row>
    <row r="2558" spans="1:13" x14ac:dyDescent="0.2">
      <c r="A2558" s="344">
        <v>1280</v>
      </c>
      <c r="B2558" s="345">
        <v>43710</v>
      </c>
      <c r="C2558" s="346" t="s">
        <v>1574</v>
      </c>
      <c r="D2558" s="347" t="s">
        <v>3029</v>
      </c>
      <c r="E2558" s="704">
        <v>3892.8</v>
      </c>
      <c r="F2558" s="612"/>
      <c r="G2558" s="612"/>
      <c r="H2558" s="348">
        <v>0</v>
      </c>
      <c r="I2558" s="348">
        <v>3892.8</v>
      </c>
      <c r="J2558" s="704">
        <v>3892.8</v>
      </c>
      <c r="K2558" s="612"/>
      <c r="L2558" s="348">
        <v>0</v>
      </c>
      <c r="M2558" s="349">
        <v>0</v>
      </c>
    </row>
    <row r="2559" spans="1:13" x14ac:dyDescent="0.2">
      <c r="A2559" s="700" t="s">
        <v>3030</v>
      </c>
      <c r="B2559" s="612"/>
      <c r="C2559" s="612"/>
      <c r="D2559" s="612"/>
      <c r="E2559" s="612"/>
      <c r="F2559" s="612"/>
      <c r="G2559" s="612"/>
      <c r="H2559" s="612"/>
      <c r="I2559" s="612"/>
      <c r="J2559" s="612"/>
      <c r="K2559" s="612"/>
      <c r="L2559" s="612"/>
      <c r="M2559" s="667"/>
    </row>
    <row r="2560" spans="1:13" x14ac:dyDescent="0.2">
      <c r="A2560" s="350">
        <v>1281</v>
      </c>
      <c r="B2560" s="351">
        <v>43710</v>
      </c>
      <c r="C2560" s="352" t="s">
        <v>1574</v>
      </c>
      <c r="D2560" s="353" t="s">
        <v>3031</v>
      </c>
      <c r="E2560" s="702">
        <v>0</v>
      </c>
      <c r="F2560" s="612"/>
      <c r="G2560" s="612"/>
      <c r="H2560" s="354">
        <v>3432.52</v>
      </c>
      <c r="I2560" s="354">
        <v>0</v>
      </c>
      <c r="J2560" s="702">
        <v>0</v>
      </c>
      <c r="K2560" s="612"/>
      <c r="L2560" s="354">
        <v>0</v>
      </c>
      <c r="M2560" s="355">
        <v>0</v>
      </c>
    </row>
    <row r="2561" spans="1:13" x14ac:dyDescent="0.2">
      <c r="A2561" s="703" t="s">
        <v>3032</v>
      </c>
      <c r="B2561" s="612"/>
      <c r="C2561" s="612"/>
      <c r="D2561" s="612"/>
      <c r="E2561" s="612"/>
      <c r="F2561" s="612"/>
      <c r="G2561" s="612"/>
      <c r="H2561" s="612"/>
      <c r="I2561" s="612"/>
      <c r="J2561" s="612"/>
      <c r="K2561" s="612"/>
      <c r="L2561" s="612"/>
      <c r="M2561" s="667"/>
    </row>
    <row r="2562" spans="1:13" x14ac:dyDescent="0.2">
      <c r="A2562" s="344">
        <v>1282</v>
      </c>
      <c r="B2562" s="345">
        <v>43710</v>
      </c>
      <c r="C2562" s="346" t="s">
        <v>1574</v>
      </c>
      <c r="D2562" s="347" t="s">
        <v>3033</v>
      </c>
      <c r="E2562" s="704">
        <v>2622.66</v>
      </c>
      <c r="F2562" s="612"/>
      <c r="G2562" s="612"/>
      <c r="H2562" s="348">
        <v>0</v>
      </c>
      <c r="I2562" s="348">
        <v>2622.66</v>
      </c>
      <c r="J2562" s="704">
        <v>2622.66</v>
      </c>
      <c r="K2562" s="612"/>
      <c r="L2562" s="348">
        <v>0</v>
      </c>
      <c r="M2562" s="349">
        <v>0</v>
      </c>
    </row>
    <row r="2563" spans="1:13" x14ac:dyDescent="0.2">
      <c r="A2563" s="700" t="s">
        <v>3034</v>
      </c>
      <c r="B2563" s="612"/>
      <c r="C2563" s="612"/>
      <c r="D2563" s="612"/>
      <c r="E2563" s="612"/>
      <c r="F2563" s="612"/>
      <c r="G2563" s="612"/>
      <c r="H2563" s="612"/>
      <c r="I2563" s="612"/>
      <c r="J2563" s="612"/>
      <c r="K2563" s="612"/>
      <c r="L2563" s="612"/>
      <c r="M2563" s="667"/>
    </row>
    <row r="2564" spans="1:13" x14ac:dyDescent="0.2">
      <c r="A2564" s="350">
        <v>1283</v>
      </c>
      <c r="B2564" s="351">
        <v>43710</v>
      </c>
      <c r="C2564" s="352" t="s">
        <v>1574</v>
      </c>
      <c r="D2564" s="353" t="s">
        <v>3035</v>
      </c>
      <c r="E2564" s="702">
        <v>110.4</v>
      </c>
      <c r="F2564" s="612"/>
      <c r="G2564" s="612"/>
      <c r="H2564" s="354">
        <v>0</v>
      </c>
      <c r="I2564" s="354">
        <v>110.4</v>
      </c>
      <c r="J2564" s="702">
        <v>110.4</v>
      </c>
      <c r="K2564" s="612"/>
      <c r="L2564" s="354">
        <v>0</v>
      </c>
      <c r="M2564" s="355">
        <v>0</v>
      </c>
    </row>
    <row r="2565" spans="1:13" x14ac:dyDescent="0.2">
      <c r="A2565" s="703" t="s">
        <v>3036</v>
      </c>
      <c r="B2565" s="612"/>
      <c r="C2565" s="612"/>
      <c r="D2565" s="612"/>
      <c r="E2565" s="612"/>
      <c r="F2565" s="612"/>
      <c r="G2565" s="612"/>
      <c r="H2565" s="612"/>
      <c r="I2565" s="612"/>
      <c r="J2565" s="612"/>
      <c r="K2565" s="612"/>
      <c r="L2565" s="612"/>
      <c r="M2565" s="667"/>
    </row>
    <row r="2566" spans="1:13" x14ac:dyDescent="0.2">
      <c r="A2566" s="344">
        <v>1284</v>
      </c>
      <c r="B2566" s="345">
        <v>43710</v>
      </c>
      <c r="C2566" s="346" t="s">
        <v>1549</v>
      </c>
      <c r="D2566" s="347" t="s">
        <v>2043</v>
      </c>
      <c r="E2566" s="704">
        <v>61433.03</v>
      </c>
      <c r="F2566" s="612"/>
      <c r="G2566" s="612"/>
      <c r="H2566" s="348">
        <v>566.97</v>
      </c>
      <c r="I2566" s="348">
        <v>61433.03</v>
      </c>
      <c r="J2566" s="704">
        <v>61045.29</v>
      </c>
      <c r="K2566" s="612"/>
      <c r="L2566" s="348">
        <v>0</v>
      </c>
      <c r="M2566" s="349">
        <v>387.74</v>
      </c>
    </row>
    <row r="2567" spans="1:13" x14ac:dyDescent="0.2">
      <c r="A2567" s="700" t="s">
        <v>3037</v>
      </c>
      <c r="B2567" s="612"/>
      <c r="C2567" s="612"/>
      <c r="D2567" s="612"/>
      <c r="E2567" s="612"/>
      <c r="F2567" s="612"/>
      <c r="G2567" s="612"/>
      <c r="H2567" s="612"/>
      <c r="I2567" s="612"/>
      <c r="J2567" s="612"/>
      <c r="K2567" s="612"/>
      <c r="L2567" s="612"/>
      <c r="M2567" s="667"/>
    </row>
    <row r="2568" spans="1:13" x14ac:dyDescent="0.2">
      <c r="A2568" s="350">
        <v>1285</v>
      </c>
      <c r="B2568" s="351">
        <v>43713</v>
      </c>
      <c r="C2568" s="352" t="s">
        <v>1784</v>
      </c>
      <c r="D2568" s="353" t="s">
        <v>3038</v>
      </c>
      <c r="E2568" s="702">
        <v>1410</v>
      </c>
      <c r="F2568" s="612"/>
      <c r="G2568" s="612"/>
      <c r="H2568" s="354">
        <v>0</v>
      </c>
      <c r="I2568" s="354">
        <v>1410</v>
      </c>
      <c r="J2568" s="702">
        <v>1410</v>
      </c>
      <c r="K2568" s="612"/>
      <c r="L2568" s="354">
        <v>0</v>
      </c>
      <c r="M2568" s="355">
        <v>0</v>
      </c>
    </row>
    <row r="2569" spans="1:13" x14ac:dyDescent="0.2">
      <c r="A2569" s="703" t="s">
        <v>3039</v>
      </c>
      <c r="B2569" s="612"/>
      <c r="C2569" s="612"/>
      <c r="D2569" s="612"/>
      <c r="E2569" s="612"/>
      <c r="F2569" s="612"/>
      <c r="G2569" s="612"/>
      <c r="H2569" s="612"/>
      <c r="I2569" s="612"/>
      <c r="J2569" s="612"/>
      <c r="K2569" s="612"/>
      <c r="L2569" s="612"/>
      <c r="M2569" s="667"/>
    </row>
    <row r="2570" spans="1:13" x14ac:dyDescent="0.2">
      <c r="A2570" s="344">
        <v>1286</v>
      </c>
      <c r="B2570" s="345">
        <v>43713</v>
      </c>
      <c r="C2570" s="346" t="s">
        <v>1495</v>
      </c>
      <c r="D2570" s="347" t="s">
        <v>3040</v>
      </c>
      <c r="E2570" s="704">
        <v>1400</v>
      </c>
      <c r="F2570" s="612"/>
      <c r="G2570" s="612"/>
      <c r="H2570" s="348">
        <v>0</v>
      </c>
      <c r="I2570" s="348">
        <v>910</v>
      </c>
      <c r="J2570" s="704">
        <v>910</v>
      </c>
      <c r="K2570" s="612"/>
      <c r="L2570" s="348">
        <v>0</v>
      </c>
      <c r="M2570" s="349">
        <v>490</v>
      </c>
    </row>
    <row r="2571" spans="1:13" x14ac:dyDescent="0.2">
      <c r="A2571" s="700" t="s">
        <v>3041</v>
      </c>
      <c r="B2571" s="612"/>
      <c r="C2571" s="612"/>
      <c r="D2571" s="612"/>
      <c r="E2571" s="612"/>
      <c r="F2571" s="612"/>
      <c r="G2571" s="612"/>
      <c r="H2571" s="612"/>
      <c r="I2571" s="612"/>
      <c r="J2571" s="612"/>
      <c r="K2571" s="612"/>
      <c r="L2571" s="612"/>
      <c r="M2571" s="667"/>
    </row>
    <row r="2572" spans="1:13" x14ac:dyDescent="0.2">
      <c r="A2572" s="350">
        <v>1287</v>
      </c>
      <c r="B2572" s="351">
        <v>43713</v>
      </c>
      <c r="C2572" s="352" t="s">
        <v>1495</v>
      </c>
      <c r="D2572" s="353" t="s">
        <v>3042</v>
      </c>
      <c r="E2572" s="702">
        <v>490</v>
      </c>
      <c r="F2572" s="612"/>
      <c r="G2572" s="612"/>
      <c r="H2572" s="354">
        <v>0</v>
      </c>
      <c r="I2572" s="354">
        <v>175</v>
      </c>
      <c r="J2572" s="702">
        <v>175</v>
      </c>
      <c r="K2572" s="612"/>
      <c r="L2572" s="354">
        <v>0</v>
      </c>
      <c r="M2572" s="355">
        <v>315</v>
      </c>
    </row>
    <row r="2573" spans="1:13" x14ac:dyDescent="0.2">
      <c r="A2573" s="703" t="s">
        <v>3041</v>
      </c>
      <c r="B2573" s="612"/>
      <c r="C2573" s="612"/>
      <c r="D2573" s="612"/>
      <c r="E2573" s="612"/>
      <c r="F2573" s="612"/>
      <c r="G2573" s="612"/>
      <c r="H2573" s="612"/>
      <c r="I2573" s="612"/>
      <c r="J2573" s="612"/>
      <c r="K2573" s="612"/>
      <c r="L2573" s="612"/>
      <c r="M2573" s="667"/>
    </row>
    <row r="2574" spans="1:13" x14ac:dyDescent="0.2">
      <c r="A2574" s="344">
        <v>1288</v>
      </c>
      <c r="B2574" s="345">
        <v>43718</v>
      </c>
      <c r="C2574" s="346" t="s">
        <v>2451</v>
      </c>
      <c r="D2574" s="347" t="s">
        <v>2037</v>
      </c>
      <c r="E2574" s="704">
        <v>10082.299999999999</v>
      </c>
      <c r="F2574" s="612"/>
      <c r="G2574" s="612"/>
      <c r="H2574" s="348">
        <v>4138.6000000000004</v>
      </c>
      <c r="I2574" s="348">
        <v>6781.32</v>
      </c>
      <c r="J2574" s="704">
        <v>6781.32</v>
      </c>
      <c r="K2574" s="612"/>
      <c r="L2574" s="348">
        <v>0</v>
      </c>
      <c r="M2574" s="349">
        <v>3300.98</v>
      </c>
    </row>
    <row r="2575" spans="1:13" x14ac:dyDescent="0.2">
      <c r="A2575" s="700" t="s">
        <v>3043</v>
      </c>
      <c r="B2575" s="612"/>
      <c r="C2575" s="612"/>
      <c r="D2575" s="612"/>
      <c r="E2575" s="612"/>
      <c r="F2575" s="612"/>
      <c r="G2575" s="612"/>
      <c r="H2575" s="612"/>
      <c r="I2575" s="612"/>
      <c r="J2575" s="612"/>
      <c r="K2575" s="612"/>
      <c r="L2575" s="612"/>
      <c r="M2575" s="667"/>
    </row>
    <row r="2576" spans="1:13" x14ac:dyDescent="0.2">
      <c r="A2576" s="350">
        <v>1289</v>
      </c>
      <c r="B2576" s="351">
        <v>43719</v>
      </c>
      <c r="C2576" s="352" t="s">
        <v>1784</v>
      </c>
      <c r="D2576" s="353" t="s">
        <v>1887</v>
      </c>
      <c r="E2576" s="702">
        <v>3995.38</v>
      </c>
      <c r="F2576" s="612"/>
      <c r="G2576" s="612"/>
      <c r="H2576" s="354">
        <v>0</v>
      </c>
      <c r="I2576" s="354">
        <v>3995.38</v>
      </c>
      <c r="J2576" s="702">
        <v>3995.38</v>
      </c>
      <c r="K2576" s="612"/>
      <c r="L2576" s="354">
        <v>0</v>
      </c>
      <c r="M2576" s="355">
        <v>0</v>
      </c>
    </row>
    <row r="2577" spans="1:13" x14ac:dyDescent="0.2">
      <c r="A2577" s="703" t="s">
        <v>3044</v>
      </c>
      <c r="B2577" s="612"/>
      <c r="C2577" s="612"/>
      <c r="D2577" s="612"/>
      <c r="E2577" s="612"/>
      <c r="F2577" s="612"/>
      <c r="G2577" s="612"/>
      <c r="H2577" s="612"/>
      <c r="I2577" s="612"/>
      <c r="J2577" s="612"/>
      <c r="K2577" s="612"/>
      <c r="L2577" s="612"/>
      <c r="M2577" s="667"/>
    </row>
    <row r="2578" spans="1:13" x14ac:dyDescent="0.2">
      <c r="A2578" s="344">
        <v>1290</v>
      </c>
      <c r="B2578" s="345">
        <v>43720</v>
      </c>
      <c r="C2578" s="346" t="s">
        <v>1586</v>
      </c>
      <c r="D2578" s="347" t="s">
        <v>1591</v>
      </c>
      <c r="E2578" s="704">
        <v>4750</v>
      </c>
      <c r="F2578" s="612"/>
      <c r="G2578" s="612"/>
      <c r="H2578" s="348">
        <v>0</v>
      </c>
      <c r="I2578" s="348">
        <v>4750</v>
      </c>
      <c r="J2578" s="704">
        <v>4750</v>
      </c>
      <c r="K2578" s="612"/>
      <c r="L2578" s="348">
        <v>0</v>
      </c>
      <c r="M2578" s="349">
        <v>0</v>
      </c>
    </row>
    <row r="2579" spans="1:13" x14ac:dyDescent="0.2">
      <c r="A2579" s="700" t="s">
        <v>3045</v>
      </c>
      <c r="B2579" s="612"/>
      <c r="C2579" s="612"/>
      <c r="D2579" s="612"/>
      <c r="E2579" s="612"/>
      <c r="F2579" s="612"/>
      <c r="G2579" s="612"/>
      <c r="H2579" s="612"/>
      <c r="I2579" s="612"/>
      <c r="J2579" s="612"/>
      <c r="K2579" s="612"/>
      <c r="L2579" s="612"/>
      <c r="M2579" s="667"/>
    </row>
    <row r="2580" spans="1:13" x14ac:dyDescent="0.2">
      <c r="A2580" s="350">
        <v>1291</v>
      </c>
      <c r="B2580" s="351">
        <v>43720</v>
      </c>
      <c r="C2580" s="352" t="s">
        <v>1586</v>
      </c>
      <c r="D2580" s="353" t="s">
        <v>1587</v>
      </c>
      <c r="E2580" s="702">
        <v>8379.6</v>
      </c>
      <c r="F2580" s="612"/>
      <c r="G2580" s="612"/>
      <c r="H2580" s="354">
        <v>0</v>
      </c>
      <c r="I2580" s="354">
        <v>8379.6</v>
      </c>
      <c r="J2580" s="702">
        <v>8379.6</v>
      </c>
      <c r="K2580" s="612"/>
      <c r="L2580" s="354">
        <v>0</v>
      </c>
      <c r="M2580" s="355">
        <v>0</v>
      </c>
    </row>
    <row r="2581" spans="1:13" x14ac:dyDescent="0.2">
      <c r="A2581" s="703" t="s">
        <v>3046</v>
      </c>
      <c r="B2581" s="612"/>
      <c r="C2581" s="612"/>
      <c r="D2581" s="612"/>
      <c r="E2581" s="612"/>
      <c r="F2581" s="612"/>
      <c r="G2581" s="612"/>
      <c r="H2581" s="612"/>
      <c r="I2581" s="612"/>
      <c r="J2581" s="612"/>
      <c r="K2581" s="612"/>
      <c r="L2581" s="612"/>
      <c r="M2581" s="667"/>
    </row>
    <row r="2582" spans="1:13" x14ac:dyDescent="0.2">
      <c r="A2582" s="344">
        <v>1292</v>
      </c>
      <c r="B2582" s="345">
        <v>43720</v>
      </c>
      <c r="C2582" s="346" t="s">
        <v>1586</v>
      </c>
      <c r="D2582" s="347" t="s">
        <v>1593</v>
      </c>
      <c r="E2582" s="704">
        <v>2250</v>
      </c>
      <c r="F2582" s="612"/>
      <c r="G2582" s="612"/>
      <c r="H2582" s="348">
        <v>0</v>
      </c>
      <c r="I2582" s="348">
        <v>2250</v>
      </c>
      <c r="J2582" s="704">
        <v>2250</v>
      </c>
      <c r="K2582" s="612"/>
      <c r="L2582" s="348">
        <v>0</v>
      </c>
      <c r="M2582" s="349">
        <v>0</v>
      </c>
    </row>
    <row r="2583" spans="1:13" x14ac:dyDescent="0.2">
      <c r="A2583" s="700" t="s">
        <v>3047</v>
      </c>
      <c r="B2583" s="612"/>
      <c r="C2583" s="612"/>
      <c r="D2583" s="612"/>
      <c r="E2583" s="612"/>
      <c r="F2583" s="612"/>
      <c r="G2583" s="612"/>
      <c r="H2583" s="612"/>
      <c r="I2583" s="612"/>
      <c r="J2583" s="612"/>
      <c r="K2583" s="612"/>
      <c r="L2583" s="612"/>
      <c r="M2583" s="667"/>
    </row>
    <row r="2584" spans="1:13" x14ac:dyDescent="0.2">
      <c r="A2584" s="350">
        <v>1293</v>
      </c>
      <c r="B2584" s="351">
        <v>43720</v>
      </c>
      <c r="C2584" s="352" t="s">
        <v>2260</v>
      </c>
      <c r="D2584" s="353" t="s">
        <v>2536</v>
      </c>
      <c r="E2584" s="702">
        <v>2898.39</v>
      </c>
      <c r="F2584" s="612"/>
      <c r="G2584" s="612"/>
      <c r="H2584" s="354">
        <v>0</v>
      </c>
      <c r="I2584" s="354">
        <v>2898.39</v>
      </c>
      <c r="J2584" s="702">
        <v>2898.39</v>
      </c>
      <c r="K2584" s="612"/>
      <c r="L2584" s="354">
        <v>0</v>
      </c>
      <c r="M2584" s="355">
        <v>0</v>
      </c>
    </row>
    <row r="2585" spans="1:13" x14ac:dyDescent="0.2">
      <c r="A2585" s="703" t="s">
        <v>3048</v>
      </c>
      <c r="B2585" s="612"/>
      <c r="C2585" s="612"/>
      <c r="D2585" s="612"/>
      <c r="E2585" s="612"/>
      <c r="F2585" s="612"/>
      <c r="G2585" s="612"/>
      <c r="H2585" s="612"/>
      <c r="I2585" s="612"/>
      <c r="J2585" s="612"/>
      <c r="K2585" s="612"/>
      <c r="L2585" s="612"/>
      <c r="M2585" s="667"/>
    </row>
    <row r="2586" spans="1:13" x14ac:dyDescent="0.2">
      <c r="A2586" s="344">
        <v>1294</v>
      </c>
      <c r="B2586" s="345">
        <v>43720</v>
      </c>
      <c r="C2586" s="346" t="s">
        <v>1784</v>
      </c>
      <c r="D2586" s="347" t="s">
        <v>2536</v>
      </c>
      <c r="E2586" s="704">
        <v>4701.6000000000004</v>
      </c>
      <c r="F2586" s="612"/>
      <c r="G2586" s="612"/>
      <c r="H2586" s="348">
        <v>0</v>
      </c>
      <c r="I2586" s="348">
        <v>4701.6000000000004</v>
      </c>
      <c r="J2586" s="704">
        <v>4701.6000000000004</v>
      </c>
      <c r="K2586" s="612"/>
      <c r="L2586" s="348">
        <v>0</v>
      </c>
      <c r="M2586" s="349">
        <v>0</v>
      </c>
    </row>
    <row r="2587" spans="1:13" x14ac:dyDescent="0.2">
      <c r="A2587" s="700" t="s">
        <v>3049</v>
      </c>
      <c r="B2587" s="612"/>
      <c r="C2587" s="612"/>
      <c r="D2587" s="612"/>
      <c r="E2587" s="612"/>
      <c r="F2587" s="612"/>
      <c r="G2587" s="612"/>
      <c r="H2587" s="612"/>
      <c r="I2587" s="612"/>
      <c r="J2587" s="612"/>
      <c r="K2587" s="612"/>
      <c r="L2587" s="612"/>
      <c r="M2587" s="667"/>
    </row>
    <row r="2588" spans="1:13" x14ac:dyDescent="0.2">
      <c r="A2588" s="350">
        <v>1295</v>
      </c>
      <c r="B2588" s="351">
        <v>43720</v>
      </c>
      <c r="C2588" s="352" t="s">
        <v>1586</v>
      </c>
      <c r="D2588" s="353" t="s">
        <v>1550</v>
      </c>
      <c r="E2588" s="702">
        <v>10326</v>
      </c>
      <c r="F2588" s="612"/>
      <c r="G2588" s="612"/>
      <c r="H2588" s="354">
        <v>3458</v>
      </c>
      <c r="I2588" s="354">
        <v>10326</v>
      </c>
      <c r="J2588" s="702">
        <v>10326</v>
      </c>
      <c r="K2588" s="612"/>
      <c r="L2588" s="354">
        <v>0</v>
      </c>
      <c r="M2588" s="355">
        <v>0</v>
      </c>
    </row>
    <row r="2589" spans="1:13" x14ac:dyDescent="0.2">
      <c r="A2589" s="703" t="s">
        <v>3050</v>
      </c>
      <c r="B2589" s="612"/>
      <c r="C2589" s="612"/>
      <c r="D2589" s="612"/>
      <c r="E2589" s="612"/>
      <c r="F2589" s="612"/>
      <c r="G2589" s="612"/>
      <c r="H2589" s="612"/>
      <c r="I2589" s="612"/>
      <c r="J2589" s="612"/>
      <c r="K2589" s="612"/>
      <c r="L2589" s="612"/>
      <c r="M2589" s="667"/>
    </row>
    <row r="2590" spans="1:13" x14ac:dyDescent="0.2">
      <c r="A2590" s="344">
        <v>1296</v>
      </c>
      <c r="B2590" s="345">
        <v>43720</v>
      </c>
      <c r="C2590" s="346" t="s">
        <v>1756</v>
      </c>
      <c r="D2590" s="347" t="s">
        <v>1757</v>
      </c>
      <c r="E2590" s="704">
        <v>45800</v>
      </c>
      <c r="F2590" s="612"/>
      <c r="G2590" s="612"/>
      <c r="H2590" s="348">
        <v>0</v>
      </c>
      <c r="I2590" s="348">
        <v>45800</v>
      </c>
      <c r="J2590" s="704">
        <v>45800</v>
      </c>
      <c r="K2590" s="612"/>
      <c r="L2590" s="348">
        <v>0</v>
      </c>
      <c r="M2590" s="349">
        <v>0</v>
      </c>
    </row>
    <row r="2591" spans="1:13" x14ac:dyDescent="0.2">
      <c r="A2591" s="700" t="s">
        <v>3051</v>
      </c>
      <c r="B2591" s="612"/>
      <c r="C2591" s="612"/>
      <c r="D2591" s="612"/>
      <c r="E2591" s="612"/>
      <c r="F2591" s="612"/>
      <c r="G2591" s="612"/>
      <c r="H2591" s="612"/>
      <c r="I2591" s="612"/>
      <c r="J2591" s="612"/>
      <c r="K2591" s="612"/>
      <c r="L2591" s="612"/>
      <c r="M2591" s="667"/>
    </row>
    <row r="2592" spans="1:13" x14ac:dyDescent="0.2">
      <c r="A2592" s="350">
        <v>1297</v>
      </c>
      <c r="B2592" s="351">
        <v>43720</v>
      </c>
      <c r="C2592" s="352" t="s">
        <v>3052</v>
      </c>
      <c r="D2592" s="353" t="s">
        <v>1620</v>
      </c>
      <c r="E2592" s="702">
        <v>12460</v>
      </c>
      <c r="F2592" s="612"/>
      <c r="G2592" s="612"/>
      <c r="H2592" s="354">
        <v>0</v>
      </c>
      <c r="I2592" s="354">
        <v>9345</v>
      </c>
      <c r="J2592" s="702">
        <v>9345</v>
      </c>
      <c r="K2592" s="612"/>
      <c r="L2592" s="354">
        <v>0</v>
      </c>
      <c r="M2592" s="355">
        <v>3115</v>
      </c>
    </row>
    <row r="2593" spans="1:13" x14ac:dyDescent="0.2">
      <c r="A2593" s="703" t="s">
        <v>3053</v>
      </c>
      <c r="B2593" s="612"/>
      <c r="C2593" s="612"/>
      <c r="D2593" s="612"/>
      <c r="E2593" s="612"/>
      <c r="F2593" s="612"/>
      <c r="G2593" s="612"/>
      <c r="H2593" s="612"/>
      <c r="I2593" s="612"/>
      <c r="J2593" s="612"/>
      <c r="K2593" s="612"/>
      <c r="L2593" s="612"/>
      <c r="M2593" s="667"/>
    </row>
    <row r="2594" spans="1:13" x14ac:dyDescent="0.2">
      <c r="A2594" s="344">
        <v>1298</v>
      </c>
      <c r="B2594" s="345">
        <v>43725</v>
      </c>
      <c r="C2594" s="346" t="s">
        <v>2871</v>
      </c>
      <c r="D2594" s="347" t="s">
        <v>2872</v>
      </c>
      <c r="E2594" s="704">
        <v>1827.8</v>
      </c>
      <c r="F2594" s="612"/>
      <c r="G2594" s="612"/>
      <c r="H2594" s="348">
        <v>0</v>
      </c>
      <c r="I2594" s="348">
        <v>1827.8</v>
      </c>
      <c r="J2594" s="704">
        <v>1827.8</v>
      </c>
      <c r="K2594" s="612"/>
      <c r="L2594" s="348">
        <v>0</v>
      </c>
      <c r="M2594" s="349">
        <v>0</v>
      </c>
    </row>
    <row r="2595" spans="1:13" x14ac:dyDescent="0.2">
      <c r="A2595" s="700" t="s">
        <v>3054</v>
      </c>
      <c r="B2595" s="612"/>
      <c r="C2595" s="612"/>
      <c r="D2595" s="612"/>
      <c r="E2595" s="612"/>
      <c r="F2595" s="612"/>
      <c r="G2595" s="612"/>
      <c r="H2595" s="612"/>
      <c r="I2595" s="612"/>
      <c r="J2595" s="612"/>
      <c r="K2595" s="612"/>
      <c r="L2595" s="612"/>
      <c r="M2595" s="667"/>
    </row>
    <row r="2596" spans="1:13" x14ac:dyDescent="0.2">
      <c r="A2596" s="350">
        <v>1299</v>
      </c>
      <c r="B2596" s="351">
        <v>43725</v>
      </c>
      <c r="C2596" s="352" t="s">
        <v>2871</v>
      </c>
      <c r="D2596" s="353" t="s">
        <v>2872</v>
      </c>
      <c r="E2596" s="702">
        <v>10476</v>
      </c>
      <c r="F2596" s="612"/>
      <c r="G2596" s="612"/>
      <c r="H2596" s="354">
        <v>0</v>
      </c>
      <c r="I2596" s="354">
        <v>10476</v>
      </c>
      <c r="J2596" s="702">
        <v>10476</v>
      </c>
      <c r="K2596" s="612"/>
      <c r="L2596" s="354">
        <v>0</v>
      </c>
      <c r="M2596" s="355">
        <v>0</v>
      </c>
    </row>
    <row r="2597" spans="1:13" x14ac:dyDescent="0.2">
      <c r="A2597" s="703" t="s">
        <v>3055</v>
      </c>
      <c r="B2597" s="612"/>
      <c r="C2597" s="612"/>
      <c r="D2597" s="612"/>
      <c r="E2597" s="612"/>
      <c r="F2597" s="612"/>
      <c r="G2597" s="612"/>
      <c r="H2597" s="612"/>
      <c r="I2597" s="612"/>
      <c r="J2597" s="612"/>
      <c r="K2597" s="612"/>
      <c r="L2597" s="612"/>
      <c r="M2597" s="667"/>
    </row>
    <row r="2598" spans="1:13" x14ac:dyDescent="0.2">
      <c r="A2598" s="344">
        <v>1300</v>
      </c>
      <c r="B2598" s="345">
        <v>43727</v>
      </c>
      <c r="C2598" s="346" t="s">
        <v>2451</v>
      </c>
      <c r="D2598" s="347" t="s">
        <v>2701</v>
      </c>
      <c r="E2598" s="704">
        <v>860</v>
      </c>
      <c r="F2598" s="612"/>
      <c r="G2598" s="612"/>
      <c r="H2598" s="348">
        <v>0</v>
      </c>
      <c r="I2598" s="348">
        <v>860</v>
      </c>
      <c r="J2598" s="704">
        <v>860</v>
      </c>
      <c r="K2598" s="612"/>
      <c r="L2598" s="348">
        <v>0</v>
      </c>
      <c r="M2598" s="349">
        <v>0</v>
      </c>
    </row>
    <row r="2599" spans="1:13" x14ac:dyDescent="0.2">
      <c r="A2599" s="700" t="s">
        <v>3056</v>
      </c>
      <c r="B2599" s="612"/>
      <c r="C2599" s="612"/>
      <c r="D2599" s="612"/>
      <c r="E2599" s="612"/>
      <c r="F2599" s="612"/>
      <c r="G2599" s="612"/>
      <c r="H2599" s="612"/>
      <c r="I2599" s="612"/>
      <c r="J2599" s="612"/>
      <c r="K2599" s="612"/>
      <c r="L2599" s="612"/>
      <c r="M2599" s="667"/>
    </row>
    <row r="2600" spans="1:13" x14ac:dyDescent="0.2">
      <c r="A2600" s="350">
        <v>1301</v>
      </c>
      <c r="B2600" s="351">
        <v>43727</v>
      </c>
      <c r="C2600" s="352" t="s">
        <v>1552</v>
      </c>
      <c r="D2600" s="353" t="s">
        <v>1553</v>
      </c>
      <c r="E2600" s="702">
        <v>29591.71</v>
      </c>
      <c r="F2600" s="612"/>
      <c r="G2600" s="612"/>
      <c r="H2600" s="354">
        <v>0</v>
      </c>
      <c r="I2600" s="354">
        <v>29591.71</v>
      </c>
      <c r="J2600" s="702">
        <v>29591.71</v>
      </c>
      <c r="K2600" s="612"/>
      <c r="L2600" s="354">
        <v>0</v>
      </c>
      <c r="M2600" s="355">
        <v>0</v>
      </c>
    </row>
    <row r="2601" spans="1:13" x14ac:dyDescent="0.2">
      <c r="A2601" s="703" t="s">
        <v>3057</v>
      </c>
      <c r="B2601" s="612"/>
      <c r="C2601" s="612"/>
      <c r="D2601" s="612"/>
      <c r="E2601" s="612"/>
      <c r="F2601" s="612"/>
      <c r="G2601" s="612"/>
      <c r="H2601" s="612"/>
      <c r="I2601" s="612"/>
      <c r="J2601" s="612"/>
      <c r="K2601" s="612"/>
      <c r="L2601" s="612"/>
      <c r="M2601" s="667"/>
    </row>
    <row r="2602" spans="1:13" x14ac:dyDescent="0.2">
      <c r="A2602" s="344">
        <v>1302</v>
      </c>
      <c r="B2602" s="345">
        <v>43727</v>
      </c>
      <c r="C2602" s="346" t="s">
        <v>1552</v>
      </c>
      <c r="D2602" s="347" t="s">
        <v>1553</v>
      </c>
      <c r="E2602" s="704">
        <v>6346.8</v>
      </c>
      <c r="F2602" s="612"/>
      <c r="G2602" s="612"/>
      <c r="H2602" s="348">
        <v>0</v>
      </c>
      <c r="I2602" s="348">
        <v>6346.8</v>
      </c>
      <c r="J2602" s="704">
        <v>6346.8</v>
      </c>
      <c r="K2602" s="612"/>
      <c r="L2602" s="348">
        <v>0</v>
      </c>
      <c r="M2602" s="349">
        <v>0</v>
      </c>
    </row>
    <row r="2603" spans="1:13" x14ac:dyDescent="0.2">
      <c r="A2603" s="700" t="s">
        <v>3058</v>
      </c>
      <c r="B2603" s="612"/>
      <c r="C2603" s="612"/>
      <c r="D2603" s="612"/>
      <c r="E2603" s="612"/>
      <c r="F2603" s="612"/>
      <c r="G2603" s="612"/>
      <c r="H2603" s="612"/>
      <c r="I2603" s="612"/>
      <c r="J2603" s="612"/>
      <c r="K2603" s="612"/>
      <c r="L2603" s="612"/>
      <c r="M2603" s="667"/>
    </row>
    <row r="2604" spans="1:13" x14ac:dyDescent="0.2">
      <c r="A2604" s="350">
        <v>1303</v>
      </c>
      <c r="B2604" s="351">
        <v>43727</v>
      </c>
      <c r="C2604" s="352" t="s">
        <v>1586</v>
      </c>
      <c r="D2604" s="353" t="s">
        <v>1926</v>
      </c>
      <c r="E2604" s="702">
        <v>6373.2</v>
      </c>
      <c r="F2604" s="612"/>
      <c r="G2604" s="612"/>
      <c r="H2604" s="354">
        <v>0</v>
      </c>
      <c r="I2604" s="354">
        <v>6373.2</v>
      </c>
      <c r="J2604" s="702">
        <v>6373.2</v>
      </c>
      <c r="K2604" s="612"/>
      <c r="L2604" s="354">
        <v>0</v>
      </c>
      <c r="M2604" s="355">
        <v>0</v>
      </c>
    </row>
    <row r="2605" spans="1:13" x14ac:dyDescent="0.2">
      <c r="A2605" s="703" t="s">
        <v>3059</v>
      </c>
      <c r="B2605" s="612"/>
      <c r="C2605" s="612"/>
      <c r="D2605" s="612"/>
      <c r="E2605" s="612"/>
      <c r="F2605" s="612"/>
      <c r="G2605" s="612"/>
      <c r="H2605" s="612"/>
      <c r="I2605" s="612"/>
      <c r="J2605" s="612"/>
      <c r="K2605" s="612"/>
      <c r="L2605" s="612"/>
      <c r="M2605" s="667"/>
    </row>
    <row r="2606" spans="1:13" x14ac:dyDescent="0.2">
      <c r="A2606" s="344">
        <v>1304</v>
      </c>
      <c r="B2606" s="345">
        <v>43727</v>
      </c>
      <c r="C2606" s="346" t="s">
        <v>1539</v>
      </c>
      <c r="D2606" s="347" t="s">
        <v>3060</v>
      </c>
      <c r="E2606" s="704">
        <v>2401.5</v>
      </c>
      <c r="F2606" s="612"/>
      <c r="G2606" s="612"/>
      <c r="H2606" s="348">
        <v>0</v>
      </c>
      <c r="I2606" s="348">
        <v>0</v>
      </c>
      <c r="J2606" s="704">
        <v>0</v>
      </c>
      <c r="K2606" s="612"/>
      <c r="L2606" s="348">
        <v>0</v>
      </c>
      <c r="M2606" s="349">
        <v>2401.5</v>
      </c>
    </row>
    <row r="2607" spans="1:13" x14ac:dyDescent="0.2">
      <c r="A2607" s="700" t="s">
        <v>3061</v>
      </c>
      <c r="B2607" s="612"/>
      <c r="C2607" s="612"/>
      <c r="D2607" s="612"/>
      <c r="E2607" s="612"/>
      <c r="F2607" s="612"/>
      <c r="G2607" s="612"/>
      <c r="H2607" s="612"/>
      <c r="I2607" s="612"/>
      <c r="J2607" s="612"/>
      <c r="K2607" s="612"/>
      <c r="L2607" s="612"/>
      <c r="M2607" s="667"/>
    </row>
    <row r="2608" spans="1:13" x14ac:dyDescent="0.2">
      <c r="A2608" s="350">
        <v>1305</v>
      </c>
      <c r="B2608" s="351">
        <v>43727</v>
      </c>
      <c r="C2608" s="352" t="s">
        <v>1563</v>
      </c>
      <c r="D2608" s="353" t="s">
        <v>2110</v>
      </c>
      <c r="E2608" s="702">
        <v>14995.5</v>
      </c>
      <c r="F2608" s="612"/>
      <c r="G2608" s="612"/>
      <c r="H2608" s="354">
        <v>0</v>
      </c>
      <c r="I2608" s="354">
        <v>14995.5</v>
      </c>
      <c r="J2608" s="702">
        <v>14995.5</v>
      </c>
      <c r="K2608" s="612"/>
      <c r="L2608" s="354">
        <v>0</v>
      </c>
      <c r="M2608" s="355">
        <v>0</v>
      </c>
    </row>
    <row r="2609" spans="1:13" x14ac:dyDescent="0.2">
      <c r="A2609" s="703" t="s">
        <v>3062</v>
      </c>
      <c r="B2609" s="612"/>
      <c r="C2609" s="612"/>
      <c r="D2609" s="612"/>
      <c r="E2609" s="612"/>
      <c r="F2609" s="612"/>
      <c r="G2609" s="612"/>
      <c r="H2609" s="612"/>
      <c r="I2609" s="612"/>
      <c r="J2609" s="612"/>
      <c r="K2609" s="612"/>
      <c r="L2609" s="612"/>
      <c r="M2609" s="667"/>
    </row>
    <row r="2610" spans="1:13" ht="22" x14ac:dyDescent="0.2">
      <c r="A2610" s="344">
        <v>1306</v>
      </c>
      <c r="B2610" s="345">
        <v>43727</v>
      </c>
      <c r="C2610" s="346" t="s">
        <v>1539</v>
      </c>
      <c r="D2610" s="347" t="s">
        <v>2273</v>
      </c>
      <c r="E2610" s="704">
        <v>687</v>
      </c>
      <c r="F2610" s="612"/>
      <c r="G2610" s="612"/>
      <c r="H2610" s="348">
        <v>0</v>
      </c>
      <c r="I2610" s="348">
        <v>687</v>
      </c>
      <c r="J2610" s="704">
        <v>687</v>
      </c>
      <c r="K2610" s="612"/>
      <c r="L2610" s="348">
        <v>0</v>
      </c>
      <c r="M2610" s="349">
        <v>0</v>
      </c>
    </row>
    <row r="2611" spans="1:13" x14ac:dyDescent="0.2">
      <c r="A2611" s="700" t="s">
        <v>3063</v>
      </c>
      <c r="B2611" s="612"/>
      <c r="C2611" s="612"/>
      <c r="D2611" s="612"/>
      <c r="E2611" s="612"/>
      <c r="F2611" s="612"/>
      <c r="G2611" s="612"/>
      <c r="H2611" s="612"/>
      <c r="I2611" s="612"/>
      <c r="J2611" s="612"/>
      <c r="K2611" s="612"/>
      <c r="L2611" s="612"/>
      <c r="M2611" s="667"/>
    </row>
    <row r="2612" spans="1:13" x14ac:dyDescent="0.2">
      <c r="A2612" s="350">
        <v>1307</v>
      </c>
      <c r="B2612" s="351">
        <v>43727</v>
      </c>
      <c r="C2612" s="352" t="s">
        <v>1539</v>
      </c>
      <c r="D2612" s="353" t="s">
        <v>1543</v>
      </c>
      <c r="E2612" s="702">
        <v>209</v>
      </c>
      <c r="F2612" s="612"/>
      <c r="G2612" s="612"/>
      <c r="H2612" s="354">
        <v>0</v>
      </c>
      <c r="I2612" s="354">
        <v>209</v>
      </c>
      <c r="J2612" s="702">
        <v>209</v>
      </c>
      <c r="K2612" s="612"/>
      <c r="L2612" s="354">
        <v>0</v>
      </c>
      <c r="M2612" s="355">
        <v>0</v>
      </c>
    </row>
    <row r="2613" spans="1:13" x14ac:dyDescent="0.2">
      <c r="A2613" s="703" t="s">
        <v>3064</v>
      </c>
      <c r="B2613" s="612"/>
      <c r="C2613" s="612"/>
      <c r="D2613" s="612"/>
      <c r="E2613" s="612"/>
      <c r="F2613" s="612"/>
      <c r="G2613" s="612"/>
      <c r="H2613" s="612"/>
      <c r="I2613" s="612"/>
      <c r="J2613" s="612"/>
      <c r="K2613" s="612"/>
      <c r="L2613" s="612"/>
      <c r="M2613" s="667"/>
    </row>
    <row r="2614" spans="1:13" x14ac:dyDescent="0.2">
      <c r="A2614" s="344">
        <v>1308</v>
      </c>
      <c r="B2614" s="345">
        <v>43727</v>
      </c>
      <c r="C2614" s="346" t="s">
        <v>1539</v>
      </c>
      <c r="D2614" s="347" t="s">
        <v>1706</v>
      </c>
      <c r="E2614" s="704">
        <v>1757</v>
      </c>
      <c r="F2614" s="612"/>
      <c r="G2614" s="612"/>
      <c r="H2614" s="348">
        <v>0</v>
      </c>
      <c r="I2614" s="348">
        <v>0</v>
      </c>
      <c r="J2614" s="704">
        <v>0</v>
      </c>
      <c r="K2614" s="612"/>
      <c r="L2614" s="348">
        <v>0</v>
      </c>
      <c r="M2614" s="349">
        <v>1757</v>
      </c>
    </row>
    <row r="2615" spans="1:13" x14ac:dyDescent="0.2">
      <c r="A2615" s="700" t="s">
        <v>3065</v>
      </c>
      <c r="B2615" s="612"/>
      <c r="C2615" s="612"/>
      <c r="D2615" s="612"/>
      <c r="E2615" s="612"/>
      <c r="F2615" s="612"/>
      <c r="G2615" s="612"/>
      <c r="H2615" s="612"/>
      <c r="I2615" s="612"/>
      <c r="J2615" s="612"/>
      <c r="K2615" s="612"/>
      <c r="L2615" s="612"/>
      <c r="M2615" s="667"/>
    </row>
    <row r="2616" spans="1:13" x14ac:dyDescent="0.2">
      <c r="A2616" s="350">
        <v>1309</v>
      </c>
      <c r="B2616" s="351">
        <v>43727</v>
      </c>
      <c r="C2616" s="352" t="s">
        <v>2871</v>
      </c>
      <c r="D2616" s="353" t="s">
        <v>2872</v>
      </c>
      <c r="E2616" s="702">
        <v>11556</v>
      </c>
      <c r="F2616" s="612"/>
      <c r="G2616" s="612"/>
      <c r="H2616" s="354">
        <v>0</v>
      </c>
      <c r="I2616" s="354">
        <v>11556</v>
      </c>
      <c r="J2616" s="702">
        <v>11556</v>
      </c>
      <c r="K2616" s="612"/>
      <c r="L2616" s="354">
        <v>0</v>
      </c>
      <c r="M2616" s="355">
        <v>0</v>
      </c>
    </row>
    <row r="2617" spans="1:13" x14ac:dyDescent="0.2">
      <c r="A2617" s="703" t="s">
        <v>3066</v>
      </c>
      <c r="B2617" s="612"/>
      <c r="C2617" s="612"/>
      <c r="D2617" s="612"/>
      <c r="E2617" s="612"/>
      <c r="F2617" s="612"/>
      <c r="G2617" s="612"/>
      <c r="H2617" s="612"/>
      <c r="I2617" s="612"/>
      <c r="J2617" s="612"/>
      <c r="K2617" s="612"/>
      <c r="L2617" s="612"/>
      <c r="M2617" s="667"/>
    </row>
    <row r="2618" spans="1:13" x14ac:dyDescent="0.2">
      <c r="A2618" s="344">
        <v>1310</v>
      </c>
      <c r="B2618" s="345">
        <v>43727</v>
      </c>
      <c r="C2618" s="346" t="s">
        <v>1539</v>
      </c>
      <c r="D2618" s="347" t="s">
        <v>1540</v>
      </c>
      <c r="E2618" s="704">
        <v>16327.4</v>
      </c>
      <c r="F2618" s="612"/>
      <c r="G2618" s="612"/>
      <c r="H2618" s="348">
        <v>0</v>
      </c>
      <c r="I2618" s="348">
        <v>16327.4</v>
      </c>
      <c r="J2618" s="704">
        <v>16327.4</v>
      </c>
      <c r="K2618" s="612"/>
      <c r="L2618" s="348">
        <v>0</v>
      </c>
      <c r="M2618" s="349">
        <v>0</v>
      </c>
    </row>
    <row r="2619" spans="1:13" x14ac:dyDescent="0.2">
      <c r="A2619" s="700" t="s">
        <v>3067</v>
      </c>
      <c r="B2619" s="612"/>
      <c r="C2619" s="612"/>
      <c r="D2619" s="612"/>
      <c r="E2619" s="612"/>
      <c r="F2619" s="612"/>
      <c r="G2619" s="612"/>
      <c r="H2619" s="612"/>
      <c r="I2619" s="612"/>
      <c r="J2619" s="612"/>
      <c r="K2619" s="612"/>
      <c r="L2619" s="612"/>
      <c r="M2619" s="667"/>
    </row>
    <row r="2620" spans="1:13" x14ac:dyDescent="0.2">
      <c r="A2620" s="350">
        <v>1311</v>
      </c>
      <c r="B2620" s="351">
        <v>43727</v>
      </c>
      <c r="C2620" s="352" t="s">
        <v>1539</v>
      </c>
      <c r="D2620" s="353" t="s">
        <v>3068</v>
      </c>
      <c r="E2620" s="702">
        <v>784.75</v>
      </c>
      <c r="F2620" s="612"/>
      <c r="G2620" s="612"/>
      <c r="H2620" s="354">
        <v>0</v>
      </c>
      <c r="I2620" s="354">
        <v>784.75</v>
      </c>
      <c r="J2620" s="702">
        <v>784.75</v>
      </c>
      <c r="K2620" s="612"/>
      <c r="L2620" s="354">
        <v>0</v>
      </c>
      <c r="M2620" s="355">
        <v>0</v>
      </c>
    </row>
    <row r="2621" spans="1:13" x14ac:dyDescent="0.2">
      <c r="A2621" s="703" t="s">
        <v>3069</v>
      </c>
      <c r="B2621" s="612"/>
      <c r="C2621" s="612"/>
      <c r="D2621" s="612"/>
      <c r="E2621" s="612"/>
      <c r="F2621" s="612"/>
      <c r="G2621" s="612"/>
      <c r="H2621" s="612"/>
      <c r="I2621" s="612"/>
      <c r="J2621" s="612"/>
      <c r="K2621" s="612"/>
      <c r="L2621" s="612"/>
      <c r="M2621" s="667"/>
    </row>
    <row r="2622" spans="1:13" x14ac:dyDescent="0.2">
      <c r="A2622" s="344">
        <v>1312</v>
      </c>
      <c r="B2622" s="345">
        <v>43727</v>
      </c>
      <c r="C2622" s="346" t="s">
        <v>1539</v>
      </c>
      <c r="D2622" s="347" t="s">
        <v>3070</v>
      </c>
      <c r="E2622" s="704">
        <v>35.5</v>
      </c>
      <c r="F2622" s="612"/>
      <c r="G2622" s="612"/>
      <c r="H2622" s="348">
        <v>0</v>
      </c>
      <c r="I2622" s="348">
        <v>35.5</v>
      </c>
      <c r="J2622" s="704">
        <v>35.5</v>
      </c>
      <c r="K2622" s="612"/>
      <c r="L2622" s="348">
        <v>0</v>
      </c>
      <c r="M2622" s="349">
        <v>0</v>
      </c>
    </row>
    <row r="2623" spans="1:13" x14ac:dyDescent="0.2">
      <c r="A2623" s="700" t="s">
        <v>3067</v>
      </c>
      <c r="B2623" s="612"/>
      <c r="C2623" s="612"/>
      <c r="D2623" s="612"/>
      <c r="E2623" s="612"/>
      <c r="F2623" s="612"/>
      <c r="G2623" s="612"/>
      <c r="H2623" s="612"/>
      <c r="I2623" s="612"/>
      <c r="J2623" s="612"/>
      <c r="K2623" s="612"/>
      <c r="L2623" s="612"/>
      <c r="M2623" s="667"/>
    </row>
    <row r="2624" spans="1:13" ht="22" x14ac:dyDescent="0.2">
      <c r="A2624" s="350">
        <v>1313</v>
      </c>
      <c r="B2624" s="351">
        <v>43727</v>
      </c>
      <c r="C2624" s="352" t="s">
        <v>1539</v>
      </c>
      <c r="D2624" s="353" t="s">
        <v>2273</v>
      </c>
      <c r="E2624" s="702">
        <v>1011.5</v>
      </c>
      <c r="F2624" s="612"/>
      <c r="G2624" s="612"/>
      <c r="H2624" s="354">
        <v>13</v>
      </c>
      <c r="I2624" s="354">
        <v>1011.5</v>
      </c>
      <c r="J2624" s="702">
        <v>1011.5</v>
      </c>
      <c r="K2624" s="612"/>
      <c r="L2624" s="354">
        <v>0</v>
      </c>
      <c r="M2624" s="355">
        <v>0</v>
      </c>
    </row>
    <row r="2625" spans="1:13" x14ac:dyDescent="0.2">
      <c r="A2625" s="703" t="s">
        <v>3067</v>
      </c>
      <c r="B2625" s="612"/>
      <c r="C2625" s="612"/>
      <c r="D2625" s="612"/>
      <c r="E2625" s="612"/>
      <c r="F2625" s="612"/>
      <c r="G2625" s="612"/>
      <c r="H2625" s="612"/>
      <c r="I2625" s="612"/>
      <c r="J2625" s="612"/>
      <c r="K2625" s="612"/>
      <c r="L2625" s="612"/>
      <c r="M2625" s="667"/>
    </row>
    <row r="2626" spans="1:13" x14ac:dyDescent="0.2">
      <c r="A2626" s="344">
        <v>1314</v>
      </c>
      <c r="B2626" s="345">
        <v>43727</v>
      </c>
      <c r="C2626" s="346" t="s">
        <v>1539</v>
      </c>
      <c r="D2626" s="347" t="s">
        <v>1699</v>
      </c>
      <c r="E2626" s="704">
        <v>6927.8</v>
      </c>
      <c r="F2626" s="612"/>
      <c r="G2626" s="612"/>
      <c r="H2626" s="348">
        <v>0</v>
      </c>
      <c r="I2626" s="348">
        <v>6927.8</v>
      </c>
      <c r="J2626" s="704">
        <v>6927.8</v>
      </c>
      <c r="K2626" s="612"/>
      <c r="L2626" s="348">
        <v>0</v>
      </c>
      <c r="M2626" s="349">
        <v>0</v>
      </c>
    </row>
    <row r="2627" spans="1:13" x14ac:dyDescent="0.2">
      <c r="A2627" s="700" t="s">
        <v>3067</v>
      </c>
      <c r="B2627" s="612"/>
      <c r="C2627" s="612"/>
      <c r="D2627" s="612"/>
      <c r="E2627" s="612"/>
      <c r="F2627" s="612"/>
      <c r="G2627" s="612"/>
      <c r="H2627" s="612"/>
      <c r="I2627" s="612"/>
      <c r="J2627" s="612"/>
      <c r="K2627" s="612"/>
      <c r="L2627" s="612"/>
      <c r="M2627" s="667"/>
    </row>
    <row r="2628" spans="1:13" x14ac:dyDescent="0.2">
      <c r="A2628" s="350">
        <v>1315</v>
      </c>
      <c r="B2628" s="351">
        <v>43727</v>
      </c>
      <c r="C2628" s="352" t="s">
        <v>1552</v>
      </c>
      <c r="D2628" s="353" t="s">
        <v>3071</v>
      </c>
      <c r="E2628" s="702">
        <v>2180</v>
      </c>
      <c r="F2628" s="612"/>
      <c r="G2628" s="612"/>
      <c r="H2628" s="354">
        <v>0</v>
      </c>
      <c r="I2628" s="354">
        <v>2180</v>
      </c>
      <c r="J2628" s="702">
        <v>2180</v>
      </c>
      <c r="K2628" s="612"/>
      <c r="L2628" s="354">
        <v>0</v>
      </c>
      <c r="M2628" s="355">
        <v>0</v>
      </c>
    </row>
    <row r="2629" spans="1:13" x14ac:dyDescent="0.2">
      <c r="A2629" s="703" t="s">
        <v>3072</v>
      </c>
      <c r="B2629" s="612"/>
      <c r="C2629" s="612"/>
      <c r="D2629" s="612"/>
      <c r="E2629" s="612"/>
      <c r="F2629" s="612"/>
      <c r="G2629" s="612"/>
      <c r="H2629" s="612"/>
      <c r="I2629" s="612"/>
      <c r="J2629" s="612"/>
      <c r="K2629" s="612"/>
      <c r="L2629" s="612"/>
      <c r="M2629" s="667"/>
    </row>
    <row r="2630" spans="1:13" x14ac:dyDescent="0.2">
      <c r="A2630" s="344">
        <v>1316</v>
      </c>
      <c r="B2630" s="345">
        <v>43727</v>
      </c>
      <c r="C2630" s="346" t="s">
        <v>1552</v>
      </c>
      <c r="D2630" s="347" t="s">
        <v>3073</v>
      </c>
      <c r="E2630" s="704">
        <v>2184.7600000000002</v>
      </c>
      <c r="F2630" s="612"/>
      <c r="G2630" s="612"/>
      <c r="H2630" s="348">
        <v>0</v>
      </c>
      <c r="I2630" s="348">
        <v>1284.76</v>
      </c>
      <c r="J2630" s="704">
        <v>1284.76</v>
      </c>
      <c r="K2630" s="612"/>
      <c r="L2630" s="348">
        <v>0</v>
      </c>
      <c r="M2630" s="349">
        <v>900</v>
      </c>
    </row>
    <row r="2631" spans="1:13" x14ac:dyDescent="0.2">
      <c r="A2631" s="700" t="s">
        <v>3074</v>
      </c>
      <c r="B2631" s="612"/>
      <c r="C2631" s="612"/>
      <c r="D2631" s="612"/>
      <c r="E2631" s="612"/>
      <c r="F2631" s="612"/>
      <c r="G2631" s="612"/>
      <c r="H2631" s="612"/>
      <c r="I2631" s="612"/>
      <c r="J2631" s="612"/>
      <c r="K2631" s="612"/>
      <c r="L2631" s="612"/>
      <c r="M2631" s="667"/>
    </row>
    <row r="2632" spans="1:13" x14ac:dyDescent="0.2">
      <c r="A2632" s="350">
        <v>1317</v>
      </c>
      <c r="B2632" s="351">
        <v>43727</v>
      </c>
      <c r="C2632" s="352" t="s">
        <v>1552</v>
      </c>
      <c r="D2632" s="353" t="s">
        <v>1879</v>
      </c>
      <c r="E2632" s="702">
        <v>2173.1</v>
      </c>
      <c r="F2632" s="612"/>
      <c r="G2632" s="612"/>
      <c r="H2632" s="354">
        <v>0</v>
      </c>
      <c r="I2632" s="354">
        <v>2173.1</v>
      </c>
      <c r="J2632" s="702">
        <v>2173.1</v>
      </c>
      <c r="K2632" s="612"/>
      <c r="L2632" s="354">
        <v>0</v>
      </c>
      <c r="M2632" s="355">
        <v>0</v>
      </c>
    </row>
    <row r="2633" spans="1:13" x14ac:dyDescent="0.2">
      <c r="A2633" s="703" t="s">
        <v>3074</v>
      </c>
      <c r="B2633" s="612"/>
      <c r="C2633" s="612"/>
      <c r="D2633" s="612"/>
      <c r="E2633" s="612"/>
      <c r="F2633" s="612"/>
      <c r="G2633" s="612"/>
      <c r="H2633" s="612"/>
      <c r="I2633" s="612"/>
      <c r="J2633" s="612"/>
      <c r="K2633" s="612"/>
      <c r="L2633" s="612"/>
      <c r="M2633" s="667"/>
    </row>
    <row r="2634" spans="1:13" x14ac:dyDescent="0.2">
      <c r="A2634" s="344">
        <v>1318</v>
      </c>
      <c r="B2634" s="345">
        <v>43727</v>
      </c>
      <c r="C2634" s="346" t="s">
        <v>1552</v>
      </c>
      <c r="D2634" s="347" t="s">
        <v>3075</v>
      </c>
      <c r="E2634" s="704">
        <v>358.6</v>
      </c>
      <c r="F2634" s="612"/>
      <c r="G2634" s="612"/>
      <c r="H2634" s="348">
        <v>0</v>
      </c>
      <c r="I2634" s="348">
        <v>358.6</v>
      </c>
      <c r="J2634" s="704">
        <v>358.6</v>
      </c>
      <c r="K2634" s="612"/>
      <c r="L2634" s="348">
        <v>0</v>
      </c>
      <c r="M2634" s="349">
        <v>0</v>
      </c>
    </row>
    <row r="2635" spans="1:13" x14ac:dyDescent="0.2">
      <c r="A2635" s="700" t="s">
        <v>3076</v>
      </c>
      <c r="B2635" s="612"/>
      <c r="C2635" s="612"/>
      <c r="D2635" s="612"/>
      <c r="E2635" s="612"/>
      <c r="F2635" s="612"/>
      <c r="G2635" s="612"/>
      <c r="H2635" s="612"/>
      <c r="I2635" s="612"/>
      <c r="J2635" s="612"/>
      <c r="K2635" s="612"/>
      <c r="L2635" s="612"/>
      <c r="M2635" s="667"/>
    </row>
    <row r="2636" spans="1:13" x14ac:dyDescent="0.2">
      <c r="A2636" s="350">
        <v>1319</v>
      </c>
      <c r="B2636" s="351">
        <v>43727</v>
      </c>
      <c r="C2636" s="352" t="s">
        <v>3077</v>
      </c>
      <c r="D2636" s="353" t="s">
        <v>3078</v>
      </c>
      <c r="E2636" s="702">
        <v>4000</v>
      </c>
      <c r="F2636" s="612"/>
      <c r="G2636" s="612"/>
      <c r="H2636" s="354">
        <v>0</v>
      </c>
      <c r="I2636" s="354">
        <v>1379.73</v>
      </c>
      <c r="J2636" s="702">
        <v>1379.73</v>
      </c>
      <c r="K2636" s="612"/>
      <c r="L2636" s="354">
        <v>0</v>
      </c>
      <c r="M2636" s="355">
        <v>2620.27</v>
      </c>
    </row>
    <row r="2637" spans="1:13" x14ac:dyDescent="0.2">
      <c r="A2637" s="703" t="s">
        <v>3079</v>
      </c>
      <c r="B2637" s="612"/>
      <c r="C2637" s="612"/>
      <c r="D2637" s="612"/>
      <c r="E2637" s="612"/>
      <c r="F2637" s="612"/>
      <c r="G2637" s="612"/>
      <c r="H2637" s="612"/>
      <c r="I2637" s="612"/>
      <c r="J2637" s="612"/>
      <c r="K2637" s="612"/>
      <c r="L2637" s="612"/>
      <c r="M2637" s="667"/>
    </row>
    <row r="2638" spans="1:13" x14ac:dyDescent="0.2">
      <c r="A2638" s="344">
        <v>1320</v>
      </c>
      <c r="B2638" s="345">
        <v>43727</v>
      </c>
      <c r="C2638" s="346" t="s">
        <v>1436</v>
      </c>
      <c r="D2638" s="347" t="s">
        <v>1437</v>
      </c>
      <c r="E2638" s="704">
        <v>14990</v>
      </c>
      <c r="F2638" s="612"/>
      <c r="G2638" s="612"/>
      <c r="H2638" s="348">
        <v>25000</v>
      </c>
      <c r="I2638" s="348">
        <v>1574.71</v>
      </c>
      <c r="J2638" s="704">
        <v>1574.71</v>
      </c>
      <c r="K2638" s="612"/>
      <c r="L2638" s="348">
        <v>0</v>
      </c>
      <c r="M2638" s="349">
        <v>13415.29</v>
      </c>
    </row>
    <row r="2639" spans="1:13" x14ac:dyDescent="0.2">
      <c r="A2639" s="700" t="s">
        <v>1459</v>
      </c>
      <c r="B2639" s="612"/>
      <c r="C2639" s="612"/>
      <c r="D2639" s="612"/>
      <c r="E2639" s="612"/>
      <c r="F2639" s="612"/>
      <c r="G2639" s="612"/>
      <c r="H2639" s="612"/>
      <c r="I2639" s="612"/>
      <c r="J2639" s="612"/>
      <c r="K2639" s="612"/>
      <c r="L2639" s="612"/>
      <c r="M2639" s="667"/>
    </row>
    <row r="2640" spans="1:13" x14ac:dyDescent="0.2">
      <c r="A2640" s="350">
        <v>1321</v>
      </c>
      <c r="B2640" s="351">
        <v>43727</v>
      </c>
      <c r="C2640" s="352" t="s">
        <v>1440</v>
      </c>
      <c r="D2640" s="353" t="s">
        <v>1437</v>
      </c>
      <c r="E2640" s="702">
        <v>24600</v>
      </c>
      <c r="F2640" s="612"/>
      <c r="G2640" s="612"/>
      <c r="H2640" s="354">
        <v>0</v>
      </c>
      <c r="I2640" s="354">
        <v>24548.79</v>
      </c>
      <c r="J2640" s="702">
        <v>24548.79</v>
      </c>
      <c r="K2640" s="612"/>
      <c r="L2640" s="354">
        <v>0</v>
      </c>
      <c r="M2640" s="355">
        <v>51.21</v>
      </c>
    </row>
    <row r="2641" spans="1:13" x14ac:dyDescent="0.2">
      <c r="A2641" s="703" t="s">
        <v>1459</v>
      </c>
      <c r="B2641" s="612"/>
      <c r="C2641" s="612"/>
      <c r="D2641" s="612"/>
      <c r="E2641" s="612"/>
      <c r="F2641" s="612"/>
      <c r="G2641" s="612"/>
      <c r="H2641" s="612"/>
      <c r="I2641" s="612"/>
      <c r="J2641" s="612"/>
      <c r="K2641" s="612"/>
      <c r="L2641" s="612"/>
      <c r="M2641" s="667"/>
    </row>
    <row r="2642" spans="1:13" x14ac:dyDescent="0.2">
      <c r="A2642" s="344">
        <v>1322</v>
      </c>
      <c r="B2642" s="345">
        <v>43727</v>
      </c>
      <c r="C2642" s="346" t="s">
        <v>1439</v>
      </c>
      <c r="D2642" s="347" t="s">
        <v>1437</v>
      </c>
      <c r="E2642" s="704">
        <v>32490</v>
      </c>
      <c r="F2642" s="612"/>
      <c r="G2642" s="612"/>
      <c r="H2642" s="348">
        <v>0</v>
      </c>
      <c r="I2642" s="348">
        <v>17775.7</v>
      </c>
      <c r="J2642" s="704">
        <v>17775.7</v>
      </c>
      <c r="K2642" s="612"/>
      <c r="L2642" s="348">
        <v>0</v>
      </c>
      <c r="M2642" s="349">
        <v>14714.3</v>
      </c>
    </row>
    <row r="2643" spans="1:13" x14ac:dyDescent="0.2">
      <c r="A2643" s="700" t="s">
        <v>1459</v>
      </c>
      <c r="B2643" s="612"/>
      <c r="C2643" s="612"/>
      <c r="D2643" s="612"/>
      <c r="E2643" s="612"/>
      <c r="F2643" s="612"/>
      <c r="G2643" s="612"/>
      <c r="H2643" s="612"/>
      <c r="I2643" s="612"/>
      <c r="J2643" s="612"/>
      <c r="K2643" s="612"/>
      <c r="L2643" s="612"/>
      <c r="M2643" s="667"/>
    </row>
    <row r="2644" spans="1:13" x14ac:dyDescent="0.2">
      <c r="A2644" s="350">
        <v>1323</v>
      </c>
      <c r="B2644" s="351">
        <v>43727</v>
      </c>
      <c r="C2644" s="352" t="s">
        <v>1495</v>
      </c>
      <c r="D2644" s="353" t="s">
        <v>3080</v>
      </c>
      <c r="E2644" s="702">
        <v>1500</v>
      </c>
      <c r="F2644" s="612"/>
      <c r="G2644" s="612"/>
      <c r="H2644" s="354">
        <v>0</v>
      </c>
      <c r="I2644" s="354">
        <v>910</v>
      </c>
      <c r="J2644" s="702">
        <v>910</v>
      </c>
      <c r="K2644" s="612"/>
      <c r="L2644" s="354">
        <v>0</v>
      </c>
      <c r="M2644" s="355">
        <v>590</v>
      </c>
    </row>
    <row r="2645" spans="1:13" x14ac:dyDescent="0.2">
      <c r="A2645" s="703" t="s">
        <v>3081</v>
      </c>
      <c r="B2645" s="612"/>
      <c r="C2645" s="612"/>
      <c r="D2645" s="612"/>
      <c r="E2645" s="612"/>
      <c r="F2645" s="612"/>
      <c r="G2645" s="612"/>
      <c r="H2645" s="612"/>
      <c r="I2645" s="612"/>
      <c r="J2645" s="612"/>
      <c r="K2645" s="612"/>
      <c r="L2645" s="612"/>
      <c r="M2645" s="667"/>
    </row>
    <row r="2646" spans="1:13" x14ac:dyDescent="0.2">
      <c r="A2646" s="344">
        <v>1324</v>
      </c>
      <c r="B2646" s="345">
        <v>43735</v>
      </c>
      <c r="C2646" s="346" t="s">
        <v>3082</v>
      </c>
      <c r="D2646" s="347" t="s">
        <v>3083</v>
      </c>
      <c r="E2646" s="704">
        <v>4454</v>
      </c>
      <c r="F2646" s="612"/>
      <c r="G2646" s="612"/>
      <c r="H2646" s="348">
        <v>0</v>
      </c>
      <c r="I2646" s="348">
        <v>4454</v>
      </c>
      <c r="J2646" s="704">
        <v>4454</v>
      </c>
      <c r="K2646" s="612"/>
      <c r="L2646" s="348">
        <v>0</v>
      </c>
      <c r="M2646" s="349">
        <v>0</v>
      </c>
    </row>
    <row r="2647" spans="1:13" x14ac:dyDescent="0.2">
      <c r="A2647" s="700" t="s">
        <v>3084</v>
      </c>
      <c r="B2647" s="612"/>
      <c r="C2647" s="612"/>
      <c r="D2647" s="612"/>
      <c r="E2647" s="612"/>
      <c r="F2647" s="612"/>
      <c r="G2647" s="612"/>
      <c r="H2647" s="612"/>
      <c r="I2647" s="612"/>
      <c r="J2647" s="612"/>
      <c r="K2647" s="612"/>
      <c r="L2647" s="612"/>
      <c r="M2647" s="667"/>
    </row>
    <row r="2648" spans="1:13" x14ac:dyDescent="0.2">
      <c r="A2648" s="350">
        <v>1325</v>
      </c>
      <c r="B2648" s="351">
        <v>43739</v>
      </c>
      <c r="C2648" s="352" t="s">
        <v>1759</v>
      </c>
      <c r="D2648" s="353" t="s">
        <v>3085</v>
      </c>
      <c r="E2648" s="702">
        <v>2030</v>
      </c>
      <c r="F2648" s="612"/>
      <c r="G2648" s="612"/>
      <c r="H2648" s="354">
        <v>0</v>
      </c>
      <c r="I2648" s="354">
        <v>2030</v>
      </c>
      <c r="J2648" s="702">
        <v>2030</v>
      </c>
      <c r="K2648" s="612"/>
      <c r="L2648" s="354">
        <v>0</v>
      </c>
      <c r="M2648" s="355">
        <v>0</v>
      </c>
    </row>
    <row r="2649" spans="1:13" x14ac:dyDescent="0.2">
      <c r="A2649" s="703" t="s">
        <v>3086</v>
      </c>
      <c r="B2649" s="612"/>
      <c r="C2649" s="612"/>
      <c r="D2649" s="612"/>
      <c r="E2649" s="612"/>
      <c r="F2649" s="612"/>
      <c r="G2649" s="612"/>
      <c r="H2649" s="612"/>
      <c r="I2649" s="612"/>
      <c r="J2649" s="612"/>
      <c r="K2649" s="612"/>
      <c r="L2649" s="612"/>
      <c r="M2649" s="667"/>
    </row>
    <row r="2650" spans="1:13" x14ac:dyDescent="0.2">
      <c r="A2650" s="344">
        <v>1326</v>
      </c>
      <c r="B2650" s="345">
        <v>43739</v>
      </c>
      <c r="C2650" s="346" t="s">
        <v>1759</v>
      </c>
      <c r="D2650" s="347" t="s">
        <v>1768</v>
      </c>
      <c r="E2650" s="704">
        <v>4450</v>
      </c>
      <c r="F2650" s="612"/>
      <c r="G2650" s="612"/>
      <c r="H2650" s="348">
        <v>0</v>
      </c>
      <c r="I2650" s="348">
        <v>4450</v>
      </c>
      <c r="J2650" s="704">
        <v>4450</v>
      </c>
      <c r="K2650" s="612"/>
      <c r="L2650" s="348">
        <v>0</v>
      </c>
      <c r="M2650" s="349">
        <v>0</v>
      </c>
    </row>
    <row r="2651" spans="1:13" x14ac:dyDescent="0.2">
      <c r="A2651" s="700" t="s">
        <v>3086</v>
      </c>
      <c r="B2651" s="612"/>
      <c r="C2651" s="612"/>
      <c r="D2651" s="612"/>
      <c r="E2651" s="612"/>
      <c r="F2651" s="612"/>
      <c r="G2651" s="612"/>
      <c r="H2651" s="612"/>
      <c r="I2651" s="612"/>
      <c r="J2651" s="612"/>
      <c r="K2651" s="612"/>
      <c r="L2651" s="612"/>
      <c r="M2651" s="667"/>
    </row>
    <row r="2652" spans="1:13" x14ac:dyDescent="0.2">
      <c r="A2652" s="350">
        <v>1327</v>
      </c>
      <c r="B2652" s="351">
        <v>43739</v>
      </c>
      <c r="C2652" s="352" t="s">
        <v>1759</v>
      </c>
      <c r="D2652" s="353" t="s">
        <v>1763</v>
      </c>
      <c r="E2652" s="702">
        <v>2565</v>
      </c>
      <c r="F2652" s="612"/>
      <c r="G2652" s="612"/>
      <c r="H2652" s="354">
        <v>0</v>
      </c>
      <c r="I2652" s="354">
        <v>2565</v>
      </c>
      <c r="J2652" s="702">
        <v>2565</v>
      </c>
      <c r="K2652" s="612"/>
      <c r="L2652" s="354">
        <v>0</v>
      </c>
      <c r="M2652" s="355">
        <v>0</v>
      </c>
    </row>
    <row r="2653" spans="1:13" x14ac:dyDescent="0.2">
      <c r="A2653" s="703" t="s">
        <v>3086</v>
      </c>
      <c r="B2653" s="612"/>
      <c r="C2653" s="612"/>
      <c r="D2653" s="612"/>
      <c r="E2653" s="612"/>
      <c r="F2653" s="612"/>
      <c r="G2653" s="612"/>
      <c r="H2653" s="612"/>
      <c r="I2653" s="612"/>
      <c r="J2653" s="612"/>
      <c r="K2653" s="612"/>
      <c r="L2653" s="612"/>
      <c r="M2653" s="667"/>
    </row>
    <row r="2654" spans="1:13" x14ac:dyDescent="0.2">
      <c r="A2654" s="344">
        <v>1328</v>
      </c>
      <c r="B2654" s="345">
        <v>43739</v>
      </c>
      <c r="C2654" s="346" t="s">
        <v>1779</v>
      </c>
      <c r="D2654" s="347" t="s">
        <v>2448</v>
      </c>
      <c r="E2654" s="704">
        <v>55000</v>
      </c>
      <c r="F2654" s="612"/>
      <c r="G2654" s="612"/>
      <c r="H2654" s="348">
        <v>0</v>
      </c>
      <c r="I2654" s="348">
        <v>13000</v>
      </c>
      <c r="J2654" s="704">
        <v>13000</v>
      </c>
      <c r="K2654" s="612"/>
      <c r="L2654" s="348">
        <v>0</v>
      </c>
      <c r="M2654" s="349">
        <v>42000</v>
      </c>
    </row>
    <row r="2655" spans="1:13" x14ac:dyDescent="0.2">
      <c r="A2655" s="700" t="s">
        <v>3087</v>
      </c>
      <c r="B2655" s="612"/>
      <c r="C2655" s="612"/>
      <c r="D2655" s="612"/>
      <c r="E2655" s="612"/>
      <c r="F2655" s="612"/>
      <c r="G2655" s="612"/>
      <c r="H2655" s="612"/>
      <c r="I2655" s="612"/>
      <c r="J2655" s="612"/>
      <c r="K2655" s="612"/>
      <c r="L2655" s="612"/>
      <c r="M2655" s="667"/>
    </row>
    <row r="2656" spans="1:13" x14ac:dyDescent="0.2">
      <c r="A2656" s="350">
        <v>1329</v>
      </c>
      <c r="B2656" s="351">
        <v>43739</v>
      </c>
      <c r="C2656" s="352" t="s">
        <v>1574</v>
      </c>
      <c r="D2656" s="353" t="s">
        <v>2392</v>
      </c>
      <c r="E2656" s="702">
        <v>2756.1</v>
      </c>
      <c r="F2656" s="612"/>
      <c r="G2656" s="612"/>
      <c r="H2656" s="354">
        <v>567.5</v>
      </c>
      <c r="I2656" s="354">
        <v>2756.1</v>
      </c>
      <c r="J2656" s="702">
        <v>2756.1</v>
      </c>
      <c r="K2656" s="612"/>
      <c r="L2656" s="354">
        <v>0</v>
      </c>
      <c r="M2656" s="355">
        <v>0</v>
      </c>
    </row>
    <row r="2657" spans="1:13" x14ac:dyDescent="0.2">
      <c r="A2657" s="703" t="s">
        <v>3088</v>
      </c>
      <c r="B2657" s="612"/>
      <c r="C2657" s="612"/>
      <c r="D2657" s="612"/>
      <c r="E2657" s="612"/>
      <c r="F2657" s="612"/>
      <c r="G2657" s="612"/>
      <c r="H2657" s="612"/>
      <c r="I2657" s="612"/>
      <c r="J2657" s="612"/>
      <c r="K2657" s="612"/>
      <c r="L2657" s="612"/>
      <c r="M2657" s="667"/>
    </row>
    <row r="2658" spans="1:13" x14ac:dyDescent="0.2">
      <c r="A2658" s="344">
        <v>1330</v>
      </c>
      <c r="B2658" s="345">
        <v>43739</v>
      </c>
      <c r="C2658" s="346" t="s">
        <v>1574</v>
      </c>
      <c r="D2658" s="347" t="s">
        <v>2392</v>
      </c>
      <c r="E2658" s="704">
        <v>40</v>
      </c>
      <c r="F2658" s="612"/>
      <c r="G2658" s="612"/>
      <c r="H2658" s="348">
        <v>0</v>
      </c>
      <c r="I2658" s="348">
        <v>40</v>
      </c>
      <c r="J2658" s="704">
        <v>40</v>
      </c>
      <c r="K2658" s="612"/>
      <c r="L2658" s="348">
        <v>0</v>
      </c>
      <c r="M2658" s="349">
        <v>0</v>
      </c>
    </row>
    <row r="2659" spans="1:13" x14ac:dyDescent="0.2">
      <c r="A2659" s="700" t="s">
        <v>3089</v>
      </c>
      <c r="B2659" s="612"/>
      <c r="C2659" s="612"/>
      <c r="D2659" s="612"/>
      <c r="E2659" s="612"/>
      <c r="F2659" s="612"/>
      <c r="G2659" s="612"/>
      <c r="H2659" s="612"/>
      <c r="I2659" s="612"/>
      <c r="J2659" s="612"/>
      <c r="K2659" s="612"/>
      <c r="L2659" s="612"/>
      <c r="M2659" s="667"/>
    </row>
    <row r="2660" spans="1:13" x14ac:dyDescent="0.2">
      <c r="A2660" s="350">
        <v>1331</v>
      </c>
      <c r="B2660" s="351">
        <v>43739</v>
      </c>
      <c r="C2660" s="352" t="s">
        <v>2644</v>
      </c>
      <c r="D2660" s="353" t="s">
        <v>2392</v>
      </c>
      <c r="E2660" s="702">
        <v>500.4</v>
      </c>
      <c r="F2660" s="612"/>
      <c r="G2660" s="612"/>
      <c r="H2660" s="354">
        <v>0</v>
      </c>
      <c r="I2660" s="354">
        <v>500.4</v>
      </c>
      <c r="J2660" s="702">
        <v>500.4</v>
      </c>
      <c r="K2660" s="612"/>
      <c r="L2660" s="354">
        <v>0</v>
      </c>
      <c r="M2660" s="355">
        <v>0</v>
      </c>
    </row>
    <row r="2661" spans="1:13" x14ac:dyDescent="0.2">
      <c r="A2661" s="703" t="s">
        <v>3090</v>
      </c>
      <c r="B2661" s="612"/>
      <c r="C2661" s="612"/>
      <c r="D2661" s="612"/>
      <c r="E2661" s="612"/>
      <c r="F2661" s="612"/>
      <c r="G2661" s="612"/>
      <c r="H2661" s="612"/>
      <c r="I2661" s="612"/>
      <c r="J2661" s="612"/>
      <c r="K2661" s="612"/>
      <c r="L2661" s="612"/>
      <c r="M2661" s="667"/>
    </row>
    <row r="2662" spans="1:13" x14ac:dyDescent="0.2">
      <c r="A2662" s="344">
        <v>1332</v>
      </c>
      <c r="B2662" s="345">
        <v>43739</v>
      </c>
      <c r="C2662" s="346" t="s">
        <v>1574</v>
      </c>
      <c r="D2662" s="347" t="s">
        <v>2392</v>
      </c>
      <c r="E2662" s="704">
        <v>613</v>
      </c>
      <c r="F2662" s="612"/>
      <c r="G2662" s="612"/>
      <c r="H2662" s="348">
        <v>0</v>
      </c>
      <c r="I2662" s="348">
        <v>613</v>
      </c>
      <c r="J2662" s="704">
        <v>613</v>
      </c>
      <c r="K2662" s="612"/>
      <c r="L2662" s="348">
        <v>0</v>
      </c>
      <c r="M2662" s="349">
        <v>0</v>
      </c>
    </row>
    <row r="2663" spans="1:13" x14ac:dyDescent="0.2">
      <c r="A2663" s="700" t="s">
        <v>3091</v>
      </c>
      <c r="B2663" s="612"/>
      <c r="C2663" s="612"/>
      <c r="D2663" s="612"/>
      <c r="E2663" s="612"/>
      <c r="F2663" s="612"/>
      <c r="G2663" s="612"/>
      <c r="H2663" s="612"/>
      <c r="I2663" s="612"/>
      <c r="J2663" s="612"/>
      <c r="K2663" s="612"/>
      <c r="L2663" s="612"/>
      <c r="M2663" s="667"/>
    </row>
    <row r="2664" spans="1:13" x14ac:dyDescent="0.2">
      <c r="A2664" s="350">
        <v>1333</v>
      </c>
      <c r="B2664" s="351">
        <v>43739</v>
      </c>
      <c r="C2664" s="352" t="s">
        <v>1574</v>
      </c>
      <c r="D2664" s="353" t="s">
        <v>2986</v>
      </c>
      <c r="E2664" s="702">
        <v>5135.99</v>
      </c>
      <c r="F2664" s="612"/>
      <c r="G2664" s="612"/>
      <c r="H2664" s="354">
        <v>10461.61</v>
      </c>
      <c r="I2664" s="354">
        <v>5135.99</v>
      </c>
      <c r="J2664" s="702">
        <v>5135.99</v>
      </c>
      <c r="K2664" s="612"/>
      <c r="L2664" s="354">
        <v>0</v>
      </c>
      <c r="M2664" s="355">
        <v>0</v>
      </c>
    </row>
    <row r="2665" spans="1:13" x14ac:dyDescent="0.2">
      <c r="A2665" s="703" t="s">
        <v>3092</v>
      </c>
      <c r="B2665" s="612"/>
      <c r="C2665" s="612"/>
      <c r="D2665" s="612"/>
      <c r="E2665" s="612"/>
      <c r="F2665" s="612"/>
      <c r="G2665" s="612"/>
      <c r="H2665" s="612"/>
      <c r="I2665" s="612"/>
      <c r="J2665" s="612"/>
      <c r="K2665" s="612"/>
      <c r="L2665" s="612"/>
      <c r="M2665" s="667"/>
    </row>
    <row r="2666" spans="1:13" x14ac:dyDescent="0.2">
      <c r="A2666" s="344">
        <v>1334</v>
      </c>
      <c r="B2666" s="345">
        <v>43739</v>
      </c>
      <c r="C2666" s="346" t="s">
        <v>1552</v>
      </c>
      <c r="D2666" s="347" t="s">
        <v>2182</v>
      </c>
      <c r="E2666" s="704">
        <v>5228</v>
      </c>
      <c r="F2666" s="612"/>
      <c r="G2666" s="612"/>
      <c r="H2666" s="348">
        <v>0</v>
      </c>
      <c r="I2666" s="348">
        <v>5228</v>
      </c>
      <c r="J2666" s="704">
        <v>5228</v>
      </c>
      <c r="K2666" s="612"/>
      <c r="L2666" s="348">
        <v>0</v>
      </c>
      <c r="M2666" s="349">
        <v>0</v>
      </c>
    </row>
    <row r="2667" spans="1:13" x14ac:dyDescent="0.2">
      <c r="A2667" s="700" t="s">
        <v>3093</v>
      </c>
      <c r="B2667" s="612"/>
      <c r="C2667" s="612"/>
      <c r="D2667" s="612"/>
      <c r="E2667" s="612"/>
      <c r="F2667" s="612"/>
      <c r="G2667" s="612"/>
      <c r="H2667" s="612"/>
      <c r="I2667" s="612"/>
      <c r="J2667" s="612"/>
      <c r="K2667" s="612"/>
      <c r="L2667" s="612"/>
      <c r="M2667" s="667"/>
    </row>
    <row r="2668" spans="1:13" x14ac:dyDescent="0.2">
      <c r="A2668" s="350">
        <v>1335</v>
      </c>
      <c r="B2668" s="351">
        <v>43739</v>
      </c>
      <c r="C2668" s="352" t="s">
        <v>1552</v>
      </c>
      <c r="D2668" s="353" t="s">
        <v>1932</v>
      </c>
      <c r="E2668" s="702">
        <v>600</v>
      </c>
      <c r="F2668" s="612"/>
      <c r="G2668" s="612"/>
      <c r="H2668" s="354">
        <v>0</v>
      </c>
      <c r="I2668" s="354">
        <v>600</v>
      </c>
      <c r="J2668" s="702">
        <v>600</v>
      </c>
      <c r="K2668" s="612"/>
      <c r="L2668" s="354">
        <v>0</v>
      </c>
      <c r="M2668" s="355">
        <v>0</v>
      </c>
    </row>
    <row r="2669" spans="1:13" x14ac:dyDescent="0.2">
      <c r="A2669" s="703" t="s">
        <v>3093</v>
      </c>
      <c r="B2669" s="612"/>
      <c r="C2669" s="612"/>
      <c r="D2669" s="612"/>
      <c r="E2669" s="612"/>
      <c r="F2669" s="612"/>
      <c r="G2669" s="612"/>
      <c r="H2669" s="612"/>
      <c r="I2669" s="612"/>
      <c r="J2669" s="612"/>
      <c r="K2669" s="612"/>
      <c r="L2669" s="612"/>
      <c r="M2669" s="667"/>
    </row>
    <row r="2670" spans="1:13" x14ac:dyDescent="0.2">
      <c r="A2670" s="344">
        <v>1336</v>
      </c>
      <c r="B2670" s="345">
        <v>43739</v>
      </c>
      <c r="C2670" s="346" t="s">
        <v>1552</v>
      </c>
      <c r="D2670" s="347" t="s">
        <v>1879</v>
      </c>
      <c r="E2670" s="704">
        <v>680</v>
      </c>
      <c r="F2670" s="612"/>
      <c r="G2670" s="612"/>
      <c r="H2670" s="348">
        <v>0</v>
      </c>
      <c r="I2670" s="348">
        <v>680</v>
      </c>
      <c r="J2670" s="704">
        <v>680</v>
      </c>
      <c r="K2670" s="612"/>
      <c r="L2670" s="348">
        <v>0</v>
      </c>
      <c r="M2670" s="349">
        <v>0</v>
      </c>
    </row>
    <row r="2671" spans="1:13" x14ac:dyDescent="0.2">
      <c r="A2671" s="700" t="s">
        <v>3093</v>
      </c>
      <c r="B2671" s="612"/>
      <c r="C2671" s="612"/>
      <c r="D2671" s="612"/>
      <c r="E2671" s="612"/>
      <c r="F2671" s="612"/>
      <c r="G2671" s="612"/>
      <c r="H2671" s="612"/>
      <c r="I2671" s="612"/>
      <c r="J2671" s="612"/>
      <c r="K2671" s="612"/>
      <c r="L2671" s="612"/>
      <c r="M2671" s="667"/>
    </row>
    <row r="2672" spans="1:13" x14ac:dyDescent="0.2">
      <c r="A2672" s="350">
        <v>1337</v>
      </c>
      <c r="B2672" s="351">
        <v>43739</v>
      </c>
      <c r="C2672" s="352" t="s">
        <v>1552</v>
      </c>
      <c r="D2672" s="353" t="s">
        <v>2119</v>
      </c>
      <c r="E2672" s="702">
        <v>5448</v>
      </c>
      <c r="F2672" s="612"/>
      <c r="G2672" s="612"/>
      <c r="H2672" s="354">
        <v>0</v>
      </c>
      <c r="I2672" s="354">
        <v>5448</v>
      </c>
      <c r="J2672" s="702">
        <v>5448</v>
      </c>
      <c r="K2672" s="612"/>
      <c r="L2672" s="354">
        <v>0</v>
      </c>
      <c r="M2672" s="355">
        <v>0</v>
      </c>
    </row>
    <row r="2673" spans="1:13" x14ac:dyDescent="0.2">
      <c r="A2673" s="703" t="s">
        <v>3094</v>
      </c>
      <c r="B2673" s="612"/>
      <c r="C2673" s="612"/>
      <c r="D2673" s="612"/>
      <c r="E2673" s="612"/>
      <c r="F2673" s="612"/>
      <c r="G2673" s="612"/>
      <c r="H2673" s="612"/>
      <c r="I2673" s="612"/>
      <c r="J2673" s="612"/>
      <c r="K2673" s="612"/>
      <c r="L2673" s="612"/>
      <c r="M2673" s="667"/>
    </row>
    <row r="2674" spans="1:13" x14ac:dyDescent="0.2">
      <c r="A2674" s="344">
        <v>1338</v>
      </c>
      <c r="B2674" s="345">
        <v>43739</v>
      </c>
      <c r="C2674" s="346" t="s">
        <v>1552</v>
      </c>
      <c r="D2674" s="347" t="s">
        <v>1879</v>
      </c>
      <c r="E2674" s="704">
        <v>3316.5</v>
      </c>
      <c r="F2674" s="612"/>
      <c r="G2674" s="612"/>
      <c r="H2674" s="348">
        <v>0</v>
      </c>
      <c r="I2674" s="348">
        <v>3316.5</v>
      </c>
      <c r="J2674" s="704">
        <v>3316.5</v>
      </c>
      <c r="K2674" s="612"/>
      <c r="L2674" s="348">
        <v>0</v>
      </c>
      <c r="M2674" s="349">
        <v>0</v>
      </c>
    </row>
    <row r="2675" spans="1:13" x14ac:dyDescent="0.2">
      <c r="A2675" s="700" t="s">
        <v>3095</v>
      </c>
      <c r="B2675" s="612"/>
      <c r="C2675" s="612"/>
      <c r="D2675" s="612"/>
      <c r="E2675" s="612"/>
      <c r="F2675" s="612"/>
      <c r="G2675" s="612"/>
      <c r="H2675" s="612"/>
      <c r="I2675" s="612"/>
      <c r="J2675" s="612"/>
      <c r="K2675" s="612"/>
      <c r="L2675" s="612"/>
      <c r="M2675" s="667"/>
    </row>
    <row r="2676" spans="1:13" x14ac:dyDescent="0.2">
      <c r="A2676" s="350">
        <v>1339</v>
      </c>
      <c r="B2676" s="351">
        <v>43739</v>
      </c>
      <c r="C2676" s="352" t="s">
        <v>1539</v>
      </c>
      <c r="D2676" s="353" t="s">
        <v>1753</v>
      </c>
      <c r="E2676" s="702">
        <v>1940</v>
      </c>
      <c r="F2676" s="612"/>
      <c r="G2676" s="612"/>
      <c r="H2676" s="354">
        <v>0</v>
      </c>
      <c r="I2676" s="354">
        <v>1940</v>
      </c>
      <c r="J2676" s="702">
        <v>1940</v>
      </c>
      <c r="K2676" s="612"/>
      <c r="L2676" s="354">
        <v>0</v>
      </c>
      <c r="M2676" s="355">
        <v>0</v>
      </c>
    </row>
    <row r="2677" spans="1:13" x14ac:dyDescent="0.2">
      <c r="A2677" s="703" t="s">
        <v>3096</v>
      </c>
      <c r="B2677" s="612"/>
      <c r="C2677" s="612"/>
      <c r="D2677" s="612"/>
      <c r="E2677" s="612"/>
      <c r="F2677" s="612"/>
      <c r="G2677" s="612"/>
      <c r="H2677" s="612"/>
      <c r="I2677" s="612"/>
      <c r="J2677" s="612"/>
      <c r="K2677" s="612"/>
      <c r="L2677" s="612"/>
      <c r="M2677" s="667"/>
    </row>
    <row r="2678" spans="1:13" ht="22" x14ac:dyDescent="0.2">
      <c r="A2678" s="344">
        <v>1340</v>
      </c>
      <c r="B2678" s="345">
        <v>43739</v>
      </c>
      <c r="C2678" s="346" t="s">
        <v>1539</v>
      </c>
      <c r="D2678" s="347" t="s">
        <v>2273</v>
      </c>
      <c r="E2678" s="704">
        <v>4809</v>
      </c>
      <c r="F2678" s="612"/>
      <c r="G2678" s="612"/>
      <c r="H2678" s="348">
        <v>0</v>
      </c>
      <c r="I2678" s="348">
        <v>4809</v>
      </c>
      <c r="J2678" s="704">
        <v>0</v>
      </c>
      <c r="K2678" s="612"/>
      <c r="L2678" s="348">
        <v>0</v>
      </c>
      <c r="M2678" s="349">
        <v>4809</v>
      </c>
    </row>
    <row r="2679" spans="1:13" x14ac:dyDescent="0.2">
      <c r="A2679" s="700" t="s">
        <v>3096</v>
      </c>
      <c r="B2679" s="612"/>
      <c r="C2679" s="612"/>
      <c r="D2679" s="612"/>
      <c r="E2679" s="612"/>
      <c r="F2679" s="612"/>
      <c r="G2679" s="612"/>
      <c r="H2679" s="612"/>
      <c r="I2679" s="612"/>
      <c r="J2679" s="612"/>
      <c r="K2679" s="612"/>
      <c r="L2679" s="612"/>
      <c r="M2679" s="667"/>
    </row>
    <row r="2680" spans="1:13" x14ac:dyDescent="0.2">
      <c r="A2680" s="350">
        <v>1341</v>
      </c>
      <c r="B2680" s="351">
        <v>43739</v>
      </c>
      <c r="C2680" s="352" t="s">
        <v>1539</v>
      </c>
      <c r="D2680" s="353" t="s">
        <v>1543</v>
      </c>
      <c r="E2680" s="702">
        <v>836</v>
      </c>
      <c r="F2680" s="612"/>
      <c r="G2680" s="612"/>
      <c r="H2680" s="354">
        <v>0</v>
      </c>
      <c r="I2680" s="354">
        <v>836</v>
      </c>
      <c r="J2680" s="702">
        <v>836</v>
      </c>
      <c r="K2680" s="612"/>
      <c r="L2680" s="354">
        <v>0</v>
      </c>
      <c r="M2680" s="355">
        <v>0</v>
      </c>
    </row>
    <row r="2681" spans="1:13" x14ac:dyDescent="0.2">
      <c r="A2681" s="703" t="s">
        <v>3096</v>
      </c>
      <c r="B2681" s="612"/>
      <c r="C2681" s="612"/>
      <c r="D2681" s="612"/>
      <c r="E2681" s="612"/>
      <c r="F2681" s="612"/>
      <c r="G2681" s="612"/>
      <c r="H2681" s="612"/>
      <c r="I2681" s="612"/>
      <c r="J2681" s="612"/>
      <c r="K2681" s="612"/>
      <c r="L2681" s="612"/>
      <c r="M2681" s="667"/>
    </row>
    <row r="2682" spans="1:13" ht="22" x14ac:dyDescent="0.2">
      <c r="A2682" s="344">
        <v>1342</v>
      </c>
      <c r="B2682" s="345">
        <v>43739</v>
      </c>
      <c r="C2682" s="346" t="s">
        <v>1539</v>
      </c>
      <c r="D2682" s="347" t="s">
        <v>2273</v>
      </c>
      <c r="E2682" s="704">
        <v>191.38</v>
      </c>
      <c r="F2682" s="612"/>
      <c r="G2682" s="612"/>
      <c r="H2682" s="348">
        <v>0</v>
      </c>
      <c r="I2682" s="348">
        <v>191.38</v>
      </c>
      <c r="J2682" s="704">
        <v>191.38</v>
      </c>
      <c r="K2682" s="612"/>
      <c r="L2682" s="348">
        <v>0</v>
      </c>
      <c r="M2682" s="349">
        <v>0</v>
      </c>
    </row>
    <row r="2683" spans="1:13" x14ac:dyDescent="0.2">
      <c r="A2683" s="700" t="s">
        <v>3096</v>
      </c>
      <c r="B2683" s="612"/>
      <c r="C2683" s="612"/>
      <c r="D2683" s="612"/>
      <c r="E2683" s="612"/>
      <c r="F2683" s="612"/>
      <c r="G2683" s="612"/>
      <c r="H2683" s="612"/>
      <c r="I2683" s="612"/>
      <c r="J2683" s="612"/>
      <c r="K2683" s="612"/>
      <c r="L2683" s="612"/>
      <c r="M2683" s="667"/>
    </row>
    <row r="2684" spans="1:13" x14ac:dyDescent="0.2">
      <c r="A2684" s="350">
        <v>1343</v>
      </c>
      <c r="B2684" s="351">
        <v>43739</v>
      </c>
      <c r="C2684" s="352" t="s">
        <v>1539</v>
      </c>
      <c r="D2684" s="353" t="s">
        <v>1540</v>
      </c>
      <c r="E2684" s="702">
        <v>2316</v>
      </c>
      <c r="F2684" s="612"/>
      <c r="G2684" s="612"/>
      <c r="H2684" s="354">
        <v>0</v>
      </c>
      <c r="I2684" s="354">
        <v>2316</v>
      </c>
      <c r="J2684" s="702">
        <v>2316</v>
      </c>
      <c r="K2684" s="612"/>
      <c r="L2684" s="354">
        <v>0</v>
      </c>
      <c r="M2684" s="355">
        <v>0</v>
      </c>
    </row>
    <row r="2685" spans="1:13" x14ac:dyDescent="0.2">
      <c r="A2685" s="703" t="s">
        <v>3096</v>
      </c>
      <c r="B2685" s="612"/>
      <c r="C2685" s="612"/>
      <c r="D2685" s="612"/>
      <c r="E2685" s="612"/>
      <c r="F2685" s="612"/>
      <c r="G2685" s="612"/>
      <c r="H2685" s="612"/>
      <c r="I2685" s="612"/>
      <c r="J2685" s="612"/>
      <c r="K2685" s="612"/>
      <c r="L2685" s="612"/>
      <c r="M2685" s="667"/>
    </row>
    <row r="2686" spans="1:13" x14ac:dyDescent="0.2">
      <c r="A2686" s="344">
        <v>1344</v>
      </c>
      <c r="B2686" s="345">
        <v>43739</v>
      </c>
      <c r="C2686" s="346" t="s">
        <v>1539</v>
      </c>
      <c r="D2686" s="347" t="s">
        <v>3060</v>
      </c>
      <c r="E2686" s="704">
        <v>1916</v>
      </c>
      <c r="F2686" s="612"/>
      <c r="G2686" s="612"/>
      <c r="H2686" s="348">
        <v>0</v>
      </c>
      <c r="I2686" s="348">
        <v>0</v>
      </c>
      <c r="J2686" s="704">
        <v>0</v>
      </c>
      <c r="K2686" s="612"/>
      <c r="L2686" s="348">
        <v>0</v>
      </c>
      <c r="M2686" s="349">
        <v>1916</v>
      </c>
    </row>
    <row r="2687" spans="1:13" x14ac:dyDescent="0.2">
      <c r="A2687" s="700" t="s">
        <v>3096</v>
      </c>
      <c r="B2687" s="612"/>
      <c r="C2687" s="612"/>
      <c r="D2687" s="612"/>
      <c r="E2687" s="612"/>
      <c r="F2687" s="612"/>
      <c r="G2687" s="612"/>
      <c r="H2687" s="612"/>
      <c r="I2687" s="612"/>
      <c r="J2687" s="612"/>
      <c r="K2687" s="612"/>
      <c r="L2687" s="612"/>
      <c r="M2687" s="667"/>
    </row>
    <row r="2688" spans="1:13" x14ac:dyDescent="0.2">
      <c r="A2688" s="350">
        <v>1345</v>
      </c>
      <c r="B2688" s="351">
        <v>43739</v>
      </c>
      <c r="C2688" s="352" t="s">
        <v>1539</v>
      </c>
      <c r="D2688" s="353" t="s">
        <v>1540</v>
      </c>
      <c r="E2688" s="702">
        <v>1078.2</v>
      </c>
      <c r="F2688" s="612"/>
      <c r="G2688" s="612"/>
      <c r="H2688" s="354">
        <v>0</v>
      </c>
      <c r="I2688" s="354">
        <v>1078.2</v>
      </c>
      <c r="J2688" s="702">
        <v>1078.2</v>
      </c>
      <c r="K2688" s="612"/>
      <c r="L2688" s="354">
        <v>0</v>
      </c>
      <c r="M2688" s="355">
        <v>0</v>
      </c>
    </row>
    <row r="2689" spans="1:13" x14ac:dyDescent="0.2">
      <c r="A2689" s="703" t="s">
        <v>3096</v>
      </c>
      <c r="B2689" s="612"/>
      <c r="C2689" s="612"/>
      <c r="D2689" s="612"/>
      <c r="E2689" s="612"/>
      <c r="F2689" s="612"/>
      <c r="G2689" s="612"/>
      <c r="H2689" s="612"/>
      <c r="I2689" s="612"/>
      <c r="J2689" s="612"/>
      <c r="K2689" s="612"/>
      <c r="L2689" s="612"/>
      <c r="M2689" s="667"/>
    </row>
    <row r="2690" spans="1:13" x14ac:dyDescent="0.2">
      <c r="A2690" s="344">
        <v>1346</v>
      </c>
      <c r="B2690" s="345">
        <v>43739</v>
      </c>
      <c r="C2690" s="346" t="s">
        <v>1539</v>
      </c>
      <c r="D2690" s="347" t="s">
        <v>1706</v>
      </c>
      <c r="E2690" s="704">
        <v>158</v>
      </c>
      <c r="F2690" s="612"/>
      <c r="G2690" s="612"/>
      <c r="H2690" s="348">
        <v>0</v>
      </c>
      <c r="I2690" s="348">
        <v>158</v>
      </c>
      <c r="J2690" s="704">
        <v>158</v>
      </c>
      <c r="K2690" s="612"/>
      <c r="L2690" s="348">
        <v>0</v>
      </c>
      <c r="M2690" s="349">
        <v>0</v>
      </c>
    </row>
    <row r="2691" spans="1:13" x14ac:dyDescent="0.2">
      <c r="A2691" s="700" t="s">
        <v>3096</v>
      </c>
      <c r="B2691" s="612"/>
      <c r="C2691" s="612"/>
      <c r="D2691" s="612"/>
      <c r="E2691" s="612"/>
      <c r="F2691" s="612"/>
      <c r="G2691" s="612"/>
      <c r="H2691" s="612"/>
      <c r="I2691" s="612"/>
      <c r="J2691" s="612"/>
      <c r="K2691" s="612"/>
      <c r="L2691" s="612"/>
      <c r="M2691" s="667"/>
    </row>
    <row r="2692" spans="1:13" x14ac:dyDescent="0.2">
      <c r="A2692" s="350">
        <v>1347</v>
      </c>
      <c r="B2692" s="351">
        <v>43739</v>
      </c>
      <c r="C2692" s="352" t="s">
        <v>1539</v>
      </c>
      <c r="D2692" s="353" t="s">
        <v>2135</v>
      </c>
      <c r="E2692" s="702">
        <v>5280</v>
      </c>
      <c r="F2692" s="612"/>
      <c r="G2692" s="612"/>
      <c r="H2692" s="354">
        <v>0</v>
      </c>
      <c r="I2692" s="354">
        <v>5280</v>
      </c>
      <c r="J2692" s="702">
        <v>5280</v>
      </c>
      <c r="K2692" s="612"/>
      <c r="L2692" s="354">
        <v>0</v>
      </c>
      <c r="M2692" s="355">
        <v>0</v>
      </c>
    </row>
    <row r="2693" spans="1:13" x14ac:dyDescent="0.2">
      <c r="A2693" s="703" t="s">
        <v>3096</v>
      </c>
      <c r="B2693" s="612"/>
      <c r="C2693" s="612"/>
      <c r="D2693" s="612"/>
      <c r="E2693" s="612"/>
      <c r="F2693" s="612"/>
      <c r="G2693" s="612"/>
      <c r="H2693" s="612"/>
      <c r="I2693" s="612"/>
      <c r="J2693" s="612"/>
      <c r="K2693" s="612"/>
      <c r="L2693" s="612"/>
      <c r="M2693" s="667"/>
    </row>
    <row r="2694" spans="1:13" x14ac:dyDescent="0.2">
      <c r="A2694" s="344">
        <v>1348</v>
      </c>
      <c r="B2694" s="345">
        <v>43739</v>
      </c>
      <c r="C2694" s="346" t="s">
        <v>2059</v>
      </c>
      <c r="D2694" s="347" t="s">
        <v>2019</v>
      </c>
      <c r="E2694" s="704">
        <v>0</v>
      </c>
      <c r="F2694" s="612"/>
      <c r="G2694" s="612"/>
      <c r="H2694" s="348">
        <v>2601.6999999999998</v>
      </c>
      <c r="I2694" s="348">
        <v>0</v>
      </c>
      <c r="J2694" s="704">
        <v>0</v>
      </c>
      <c r="K2694" s="612"/>
      <c r="L2694" s="348">
        <v>0</v>
      </c>
      <c r="M2694" s="349">
        <v>0</v>
      </c>
    </row>
    <row r="2695" spans="1:13" x14ac:dyDescent="0.2">
      <c r="A2695" s="700" t="s">
        <v>3097</v>
      </c>
      <c r="B2695" s="612"/>
      <c r="C2695" s="612"/>
      <c r="D2695" s="612"/>
      <c r="E2695" s="612"/>
      <c r="F2695" s="612"/>
      <c r="G2695" s="612"/>
      <c r="H2695" s="612"/>
      <c r="I2695" s="612"/>
      <c r="J2695" s="612"/>
      <c r="K2695" s="612"/>
      <c r="L2695" s="612"/>
      <c r="M2695" s="667"/>
    </row>
    <row r="2696" spans="1:13" x14ac:dyDescent="0.2">
      <c r="A2696" s="350">
        <v>1349</v>
      </c>
      <c r="B2696" s="351">
        <v>43739</v>
      </c>
      <c r="C2696" s="352" t="s">
        <v>2059</v>
      </c>
      <c r="D2696" s="353" t="s">
        <v>2023</v>
      </c>
      <c r="E2696" s="702">
        <v>11091.99</v>
      </c>
      <c r="F2696" s="612"/>
      <c r="G2696" s="612"/>
      <c r="H2696" s="354">
        <v>4466.91</v>
      </c>
      <c r="I2696" s="354">
        <v>6725.46</v>
      </c>
      <c r="J2696" s="702">
        <v>6725.46</v>
      </c>
      <c r="K2696" s="612"/>
      <c r="L2696" s="354">
        <v>0</v>
      </c>
      <c r="M2696" s="355">
        <v>4366.53</v>
      </c>
    </row>
    <row r="2697" spans="1:13" x14ac:dyDescent="0.2">
      <c r="A2697" s="703" t="s">
        <v>3097</v>
      </c>
      <c r="B2697" s="612"/>
      <c r="C2697" s="612"/>
      <c r="D2697" s="612"/>
      <c r="E2697" s="612"/>
      <c r="F2697" s="612"/>
      <c r="G2697" s="612"/>
      <c r="H2697" s="612"/>
      <c r="I2697" s="612"/>
      <c r="J2697" s="612"/>
      <c r="K2697" s="612"/>
      <c r="L2697" s="612"/>
      <c r="M2697" s="667"/>
    </row>
    <row r="2698" spans="1:13" x14ac:dyDescent="0.2">
      <c r="A2698" s="344">
        <v>1350</v>
      </c>
      <c r="B2698" s="345">
        <v>43739</v>
      </c>
      <c r="C2698" s="346" t="s">
        <v>3098</v>
      </c>
      <c r="D2698" s="347" t="s">
        <v>2023</v>
      </c>
      <c r="E2698" s="704">
        <v>1284.99</v>
      </c>
      <c r="F2698" s="612"/>
      <c r="G2698" s="612"/>
      <c r="H2698" s="348">
        <v>20.079999999999998</v>
      </c>
      <c r="I2698" s="348">
        <v>793.08</v>
      </c>
      <c r="J2698" s="704">
        <v>793.08</v>
      </c>
      <c r="K2698" s="612"/>
      <c r="L2698" s="348">
        <v>0</v>
      </c>
      <c r="M2698" s="349">
        <v>491.91</v>
      </c>
    </row>
    <row r="2699" spans="1:13" x14ac:dyDescent="0.2">
      <c r="A2699" s="700" t="s">
        <v>3099</v>
      </c>
      <c r="B2699" s="612"/>
      <c r="C2699" s="612"/>
      <c r="D2699" s="612"/>
      <c r="E2699" s="612"/>
      <c r="F2699" s="612"/>
      <c r="G2699" s="612"/>
      <c r="H2699" s="612"/>
      <c r="I2699" s="612"/>
      <c r="J2699" s="612"/>
      <c r="K2699" s="612"/>
      <c r="L2699" s="612"/>
      <c r="M2699" s="667"/>
    </row>
    <row r="2700" spans="1:13" x14ac:dyDescent="0.2">
      <c r="A2700" s="350">
        <v>1351</v>
      </c>
      <c r="B2700" s="351">
        <v>43739</v>
      </c>
      <c r="C2700" s="352" t="s">
        <v>3098</v>
      </c>
      <c r="D2700" s="353" t="s">
        <v>2030</v>
      </c>
      <c r="E2700" s="702">
        <v>105.6</v>
      </c>
      <c r="F2700" s="612"/>
      <c r="G2700" s="612"/>
      <c r="H2700" s="354">
        <v>0</v>
      </c>
      <c r="I2700" s="354">
        <v>79.2</v>
      </c>
      <c r="J2700" s="702">
        <v>26.4</v>
      </c>
      <c r="K2700" s="612"/>
      <c r="L2700" s="354">
        <v>0</v>
      </c>
      <c r="M2700" s="355">
        <v>79.2</v>
      </c>
    </row>
    <row r="2701" spans="1:13" x14ac:dyDescent="0.2">
      <c r="A2701" s="703" t="s">
        <v>3100</v>
      </c>
      <c r="B2701" s="612"/>
      <c r="C2701" s="612"/>
      <c r="D2701" s="612"/>
      <c r="E2701" s="612"/>
      <c r="F2701" s="612"/>
      <c r="G2701" s="612"/>
      <c r="H2701" s="612"/>
      <c r="I2701" s="612"/>
      <c r="J2701" s="612"/>
      <c r="K2701" s="612"/>
      <c r="L2701" s="612"/>
      <c r="M2701" s="667"/>
    </row>
    <row r="2702" spans="1:13" x14ac:dyDescent="0.2">
      <c r="A2702" s="344">
        <v>1352</v>
      </c>
      <c r="B2702" s="345">
        <v>43739</v>
      </c>
      <c r="C2702" s="346" t="s">
        <v>1586</v>
      </c>
      <c r="D2702" s="347" t="s">
        <v>1926</v>
      </c>
      <c r="E2702" s="704">
        <v>1092</v>
      </c>
      <c r="F2702" s="612"/>
      <c r="G2702" s="612"/>
      <c r="H2702" s="348">
        <v>0</v>
      </c>
      <c r="I2702" s="348">
        <v>1092</v>
      </c>
      <c r="J2702" s="704">
        <v>1092</v>
      </c>
      <c r="K2702" s="612"/>
      <c r="L2702" s="348">
        <v>0</v>
      </c>
      <c r="M2702" s="349">
        <v>0</v>
      </c>
    </row>
    <row r="2703" spans="1:13" x14ac:dyDescent="0.2">
      <c r="A2703" s="700" t="s">
        <v>3101</v>
      </c>
      <c r="B2703" s="612"/>
      <c r="C2703" s="612"/>
      <c r="D2703" s="612"/>
      <c r="E2703" s="612"/>
      <c r="F2703" s="612"/>
      <c r="G2703" s="612"/>
      <c r="H2703" s="612"/>
      <c r="I2703" s="612"/>
      <c r="J2703" s="612"/>
      <c r="K2703" s="612"/>
      <c r="L2703" s="612"/>
      <c r="M2703" s="667"/>
    </row>
    <row r="2704" spans="1:13" x14ac:dyDescent="0.2">
      <c r="A2704" s="350">
        <v>1353</v>
      </c>
      <c r="B2704" s="351">
        <v>43739</v>
      </c>
      <c r="C2704" s="352" t="s">
        <v>1586</v>
      </c>
      <c r="D2704" s="353" t="s">
        <v>1923</v>
      </c>
      <c r="E2704" s="702">
        <v>4209</v>
      </c>
      <c r="F2704" s="612"/>
      <c r="G2704" s="612"/>
      <c r="H2704" s="354">
        <v>345</v>
      </c>
      <c r="I2704" s="354">
        <v>4209</v>
      </c>
      <c r="J2704" s="702">
        <v>4209</v>
      </c>
      <c r="K2704" s="612"/>
      <c r="L2704" s="354">
        <v>0</v>
      </c>
      <c r="M2704" s="355">
        <v>0</v>
      </c>
    </row>
    <row r="2705" spans="1:13" x14ac:dyDescent="0.2">
      <c r="A2705" s="703" t="s">
        <v>3101</v>
      </c>
      <c r="B2705" s="612"/>
      <c r="C2705" s="612"/>
      <c r="D2705" s="612"/>
      <c r="E2705" s="612"/>
      <c r="F2705" s="612"/>
      <c r="G2705" s="612"/>
      <c r="H2705" s="612"/>
      <c r="I2705" s="612"/>
      <c r="J2705" s="612"/>
      <c r="K2705" s="612"/>
      <c r="L2705" s="612"/>
      <c r="M2705" s="667"/>
    </row>
    <row r="2706" spans="1:13" x14ac:dyDescent="0.2">
      <c r="A2706" s="344">
        <v>1354</v>
      </c>
      <c r="B2706" s="345">
        <v>43739</v>
      </c>
      <c r="C2706" s="346" t="s">
        <v>1586</v>
      </c>
      <c r="D2706" s="347" t="s">
        <v>2218</v>
      </c>
      <c r="E2706" s="704">
        <v>4250</v>
      </c>
      <c r="F2706" s="612"/>
      <c r="G2706" s="612"/>
      <c r="H2706" s="348">
        <v>0</v>
      </c>
      <c r="I2706" s="348">
        <v>4250</v>
      </c>
      <c r="J2706" s="704">
        <v>4250</v>
      </c>
      <c r="K2706" s="612"/>
      <c r="L2706" s="348">
        <v>0</v>
      </c>
      <c r="M2706" s="349">
        <v>0</v>
      </c>
    </row>
    <row r="2707" spans="1:13" x14ac:dyDescent="0.2">
      <c r="A2707" s="700" t="s">
        <v>3101</v>
      </c>
      <c r="B2707" s="612"/>
      <c r="C2707" s="612"/>
      <c r="D2707" s="612"/>
      <c r="E2707" s="612"/>
      <c r="F2707" s="612"/>
      <c r="G2707" s="612"/>
      <c r="H2707" s="612"/>
      <c r="I2707" s="612"/>
      <c r="J2707" s="612"/>
      <c r="K2707" s="612"/>
      <c r="L2707" s="612"/>
      <c r="M2707" s="667"/>
    </row>
    <row r="2708" spans="1:13" x14ac:dyDescent="0.2">
      <c r="A2708" s="350">
        <v>1355</v>
      </c>
      <c r="B2708" s="351">
        <v>43739</v>
      </c>
      <c r="C2708" s="352" t="s">
        <v>1586</v>
      </c>
      <c r="D2708" s="353" t="s">
        <v>1920</v>
      </c>
      <c r="E2708" s="702">
        <v>0</v>
      </c>
      <c r="F2708" s="612"/>
      <c r="G2708" s="612"/>
      <c r="H2708" s="354">
        <v>1112</v>
      </c>
      <c r="I2708" s="354">
        <v>0</v>
      </c>
      <c r="J2708" s="702">
        <v>0</v>
      </c>
      <c r="K2708" s="612"/>
      <c r="L2708" s="354">
        <v>0</v>
      </c>
      <c r="M2708" s="355">
        <v>0</v>
      </c>
    </row>
    <row r="2709" spans="1:13" x14ac:dyDescent="0.2">
      <c r="A2709" s="703" t="s">
        <v>3101</v>
      </c>
      <c r="B2709" s="612"/>
      <c r="C2709" s="612"/>
      <c r="D2709" s="612"/>
      <c r="E2709" s="612"/>
      <c r="F2709" s="612"/>
      <c r="G2709" s="612"/>
      <c r="H2709" s="612"/>
      <c r="I2709" s="612"/>
      <c r="J2709" s="612"/>
      <c r="K2709" s="612"/>
      <c r="L2709" s="612"/>
      <c r="M2709" s="667"/>
    </row>
    <row r="2710" spans="1:13" x14ac:dyDescent="0.2">
      <c r="A2710" s="344">
        <v>1356</v>
      </c>
      <c r="B2710" s="345">
        <v>43739</v>
      </c>
      <c r="C2710" s="346" t="s">
        <v>1586</v>
      </c>
      <c r="D2710" s="347" t="s">
        <v>1917</v>
      </c>
      <c r="E2710" s="704">
        <v>548</v>
      </c>
      <c r="F2710" s="612"/>
      <c r="G2710" s="612"/>
      <c r="H2710" s="348">
        <v>0</v>
      </c>
      <c r="I2710" s="348">
        <v>548</v>
      </c>
      <c r="J2710" s="704">
        <v>548</v>
      </c>
      <c r="K2710" s="612"/>
      <c r="L2710" s="348">
        <v>0</v>
      </c>
      <c r="M2710" s="349">
        <v>0</v>
      </c>
    </row>
    <row r="2711" spans="1:13" x14ac:dyDescent="0.2">
      <c r="A2711" s="700" t="s">
        <v>3101</v>
      </c>
      <c r="B2711" s="612"/>
      <c r="C2711" s="612"/>
      <c r="D2711" s="612"/>
      <c r="E2711" s="612"/>
      <c r="F2711" s="612"/>
      <c r="G2711" s="612"/>
      <c r="H2711" s="612"/>
      <c r="I2711" s="612"/>
      <c r="J2711" s="612"/>
      <c r="K2711" s="612"/>
      <c r="L2711" s="612"/>
      <c r="M2711" s="667"/>
    </row>
    <row r="2712" spans="1:13" x14ac:dyDescent="0.2">
      <c r="A2712" s="350">
        <v>1357</v>
      </c>
      <c r="B2712" s="351">
        <v>43739</v>
      </c>
      <c r="C2712" s="352" t="s">
        <v>1586</v>
      </c>
      <c r="D2712" s="353" t="s">
        <v>1914</v>
      </c>
      <c r="E2712" s="702">
        <v>5676</v>
      </c>
      <c r="F2712" s="612"/>
      <c r="G2712" s="612"/>
      <c r="H2712" s="354">
        <v>0</v>
      </c>
      <c r="I2712" s="354">
        <v>5676</v>
      </c>
      <c r="J2712" s="702">
        <v>5676</v>
      </c>
      <c r="K2712" s="612"/>
      <c r="L2712" s="354">
        <v>0</v>
      </c>
      <c r="M2712" s="355">
        <v>0</v>
      </c>
    </row>
    <row r="2713" spans="1:13" x14ac:dyDescent="0.2">
      <c r="A2713" s="703" t="s">
        <v>3101</v>
      </c>
      <c r="B2713" s="612"/>
      <c r="C2713" s="612"/>
      <c r="D2713" s="612"/>
      <c r="E2713" s="612"/>
      <c r="F2713" s="612"/>
      <c r="G2713" s="612"/>
      <c r="H2713" s="612"/>
      <c r="I2713" s="612"/>
      <c r="J2713" s="612"/>
      <c r="K2713" s="612"/>
      <c r="L2713" s="612"/>
      <c r="M2713" s="667"/>
    </row>
    <row r="2714" spans="1:13" x14ac:dyDescent="0.2">
      <c r="A2714" s="344">
        <v>1358</v>
      </c>
      <c r="B2714" s="345">
        <v>43739</v>
      </c>
      <c r="C2714" s="346" t="s">
        <v>1586</v>
      </c>
      <c r="D2714" s="347" t="s">
        <v>1546</v>
      </c>
      <c r="E2714" s="704">
        <v>913.6</v>
      </c>
      <c r="F2714" s="612"/>
      <c r="G2714" s="612"/>
      <c r="H2714" s="348">
        <v>0</v>
      </c>
      <c r="I2714" s="348">
        <v>913.6</v>
      </c>
      <c r="J2714" s="704">
        <v>913.6</v>
      </c>
      <c r="K2714" s="612"/>
      <c r="L2714" s="348">
        <v>0</v>
      </c>
      <c r="M2714" s="349">
        <v>0</v>
      </c>
    </row>
    <row r="2715" spans="1:13" x14ac:dyDescent="0.2">
      <c r="A2715" s="700" t="s">
        <v>3101</v>
      </c>
      <c r="B2715" s="612"/>
      <c r="C2715" s="612"/>
      <c r="D2715" s="612"/>
      <c r="E2715" s="612"/>
      <c r="F2715" s="612"/>
      <c r="G2715" s="612"/>
      <c r="H2715" s="612"/>
      <c r="I2715" s="612"/>
      <c r="J2715" s="612"/>
      <c r="K2715" s="612"/>
      <c r="L2715" s="612"/>
      <c r="M2715" s="667"/>
    </row>
    <row r="2716" spans="1:13" x14ac:dyDescent="0.2">
      <c r="A2716" s="350">
        <v>1359</v>
      </c>
      <c r="B2716" s="351">
        <v>43739</v>
      </c>
      <c r="C2716" s="352" t="s">
        <v>1586</v>
      </c>
      <c r="D2716" s="353" t="s">
        <v>1775</v>
      </c>
      <c r="E2716" s="702">
        <v>11760</v>
      </c>
      <c r="F2716" s="612"/>
      <c r="G2716" s="612"/>
      <c r="H2716" s="354">
        <v>0</v>
      </c>
      <c r="I2716" s="354">
        <v>11760</v>
      </c>
      <c r="J2716" s="702">
        <v>11760</v>
      </c>
      <c r="K2716" s="612"/>
      <c r="L2716" s="354">
        <v>0</v>
      </c>
      <c r="M2716" s="355">
        <v>0</v>
      </c>
    </row>
    <row r="2717" spans="1:13" x14ac:dyDescent="0.2">
      <c r="A2717" s="703" t="s">
        <v>3102</v>
      </c>
      <c r="B2717" s="612"/>
      <c r="C2717" s="612"/>
      <c r="D2717" s="612"/>
      <c r="E2717" s="612"/>
      <c r="F2717" s="612"/>
      <c r="G2717" s="612"/>
      <c r="H2717" s="612"/>
      <c r="I2717" s="612"/>
      <c r="J2717" s="612"/>
      <c r="K2717" s="612"/>
      <c r="L2717" s="612"/>
      <c r="M2717" s="667"/>
    </row>
    <row r="2718" spans="1:13" x14ac:dyDescent="0.2">
      <c r="A2718" s="344">
        <v>1360</v>
      </c>
      <c r="B2718" s="345">
        <v>43739</v>
      </c>
      <c r="C2718" s="346" t="s">
        <v>1586</v>
      </c>
      <c r="D2718" s="347" t="s">
        <v>2388</v>
      </c>
      <c r="E2718" s="704">
        <v>627</v>
      </c>
      <c r="F2718" s="612"/>
      <c r="G2718" s="612"/>
      <c r="H2718" s="348">
        <v>0</v>
      </c>
      <c r="I2718" s="348">
        <v>627</v>
      </c>
      <c r="J2718" s="704">
        <v>627</v>
      </c>
      <c r="K2718" s="612"/>
      <c r="L2718" s="348">
        <v>0</v>
      </c>
      <c r="M2718" s="349">
        <v>0</v>
      </c>
    </row>
    <row r="2719" spans="1:13" x14ac:dyDescent="0.2">
      <c r="A2719" s="700" t="s">
        <v>3101</v>
      </c>
      <c r="B2719" s="612"/>
      <c r="C2719" s="612"/>
      <c r="D2719" s="612"/>
      <c r="E2719" s="612"/>
      <c r="F2719" s="612"/>
      <c r="G2719" s="612"/>
      <c r="H2719" s="612"/>
      <c r="I2719" s="612"/>
      <c r="J2719" s="612"/>
      <c r="K2719" s="612"/>
      <c r="L2719" s="612"/>
      <c r="M2719" s="667"/>
    </row>
    <row r="2720" spans="1:13" x14ac:dyDescent="0.2">
      <c r="A2720" s="350">
        <v>1361</v>
      </c>
      <c r="B2720" s="351">
        <v>43739</v>
      </c>
      <c r="C2720" s="352" t="s">
        <v>1586</v>
      </c>
      <c r="D2720" s="353" t="s">
        <v>1947</v>
      </c>
      <c r="E2720" s="702">
        <v>860.4</v>
      </c>
      <c r="F2720" s="612"/>
      <c r="G2720" s="612"/>
      <c r="H2720" s="354">
        <v>0</v>
      </c>
      <c r="I2720" s="354">
        <v>860.4</v>
      </c>
      <c r="J2720" s="702">
        <v>860.4</v>
      </c>
      <c r="K2720" s="612"/>
      <c r="L2720" s="354">
        <v>0</v>
      </c>
      <c r="M2720" s="355">
        <v>0</v>
      </c>
    </row>
    <row r="2721" spans="1:13" x14ac:dyDescent="0.2">
      <c r="A2721" s="703" t="s">
        <v>3103</v>
      </c>
      <c r="B2721" s="612"/>
      <c r="C2721" s="612"/>
      <c r="D2721" s="612"/>
      <c r="E2721" s="612"/>
      <c r="F2721" s="612"/>
      <c r="G2721" s="612"/>
      <c r="H2721" s="612"/>
      <c r="I2721" s="612"/>
      <c r="J2721" s="612"/>
      <c r="K2721" s="612"/>
      <c r="L2721" s="612"/>
      <c r="M2721" s="667"/>
    </row>
    <row r="2722" spans="1:13" x14ac:dyDescent="0.2">
      <c r="A2722" s="344">
        <v>1362</v>
      </c>
      <c r="B2722" s="345">
        <v>43739</v>
      </c>
      <c r="C2722" s="346" t="s">
        <v>1574</v>
      </c>
      <c r="D2722" s="347" t="s">
        <v>1710</v>
      </c>
      <c r="E2722" s="704">
        <v>912.05</v>
      </c>
      <c r="F2722" s="612"/>
      <c r="G2722" s="612"/>
      <c r="H2722" s="348">
        <v>0</v>
      </c>
      <c r="I2722" s="348">
        <v>912.05</v>
      </c>
      <c r="J2722" s="704">
        <v>912.05</v>
      </c>
      <c r="K2722" s="612"/>
      <c r="L2722" s="348">
        <v>0</v>
      </c>
      <c r="M2722" s="349">
        <v>0</v>
      </c>
    </row>
    <row r="2723" spans="1:13" x14ac:dyDescent="0.2">
      <c r="A2723" s="700" t="s">
        <v>3103</v>
      </c>
      <c r="B2723" s="612"/>
      <c r="C2723" s="612"/>
      <c r="D2723" s="612"/>
      <c r="E2723" s="612"/>
      <c r="F2723" s="612"/>
      <c r="G2723" s="612"/>
      <c r="H2723" s="612"/>
      <c r="I2723" s="612"/>
      <c r="J2723" s="612"/>
      <c r="K2723" s="612"/>
      <c r="L2723" s="612"/>
      <c r="M2723" s="667"/>
    </row>
    <row r="2724" spans="1:13" x14ac:dyDescent="0.2">
      <c r="A2724" s="350">
        <v>1363</v>
      </c>
      <c r="B2724" s="351">
        <v>43739</v>
      </c>
      <c r="C2724" s="352" t="s">
        <v>1574</v>
      </c>
      <c r="D2724" s="353" t="s">
        <v>3104</v>
      </c>
      <c r="E2724" s="702">
        <v>248.63</v>
      </c>
      <c r="F2724" s="612"/>
      <c r="G2724" s="612"/>
      <c r="H2724" s="354">
        <v>0</v>
      </c>
      <c r="I2724" s="354">
        <v>0</v>
      </c>
      <c r="J2724" s="702">
        <v>0</v>
      </c>
      <c r="K2724" s="612"/>
      <c r="L2724" s="354">
        <v>0</v>
      </c>
      <c r="M2724" s="355">
        <v>248.63</v>
      </c>
    </row>
    <row r="2725" spans="1:13" x14ac:dyDescent="0.2">
      <c r="A2725" s="703" t="s">
        <v>3103</v>
      </c>
      <c r="B2725" s="612"/>
      <c r="C2725" s="612"/>
      <c r="D2725" s="612"/>
      <c r="E2725" s="612"/>
      <c r="F2725" s="612"/>
      <c r="G2725" s="612"/>
      <c r="H2725" s="612"/>
      <c r="I2725" s="612"/>
      <c r="J2725" s="612"/>
      <c r="K2725" s="612"/>
      <c r="L2725" s="612"/>
      <c r="M2725" s="667"/>
    </row>
    <row r="2726" spans="1:13" x14ac:dyDescent="0.2">
      <c r="A2726" s="344">
        <v>1364</v>
      </c>
      <c r="B2726" s="345">
        <v>43739</v>
      </c>
      <c r="C2726" s="346" t="s">
        <v>1586</v>
      </c>
      <c r="D2726" s="347" t="s">
        <v>1706</v>
      </c>
      <c r="E2726" s="704">
        <v>964.25</v>
      </c>
      <c r="F2726" s="612"/>
      <c r="G2726" s="612"/>
      <c r="H2726" s="348">
        <v>0</v>
      </c>
      <c r="I2726" s="348">
        <v>964.25</v>
      </c>
      <c r="J2726" s="704">
        <v>964.25</v>
      </c>
      <c r="K2726" s="612"/>
      <c r="L2726" s="348">
        <v>0</v>
      </c>
      <c r="M2726" s="349">
        <v>0</v>
      </c>
    </row>
    <row r="2727" spans="1:13" x14ac:dyDescent="0.2">
      <c r="A2727" s="700" t="s">
        <v>3101</v>
      </c>
      <c r="B2727" s="612"/>
      <c r="C2727" s="612"/>
      <c r="D2727" s="612"/>
      <c r="E2727" s="612"/>
      <c r="F2727" s="612"/>
      <c r="G2727" s="612"/>
      <c r="H2727" s="612"/>
      <c r="I2727" s="612"/>
      <c r="J2727" s="612"/>
      <c r="K2727" s="612"/>
      <c r="L2727" s="612"/>
      <c r="M2727" s="667"/>
    </row>
    <row r="2728" spans="1:13" x14ac:dyDescent="0.2">
      <c r="A2728" s="350">
        <v>1365</v>
      </c>
      <c r="B2728" s="351">
        <v>43739</v>
      </c>
      <c r="C2728" s="352" t="s">
        <v>1586</v>
      </c>
      <c r="D2728" s="353" t="s">
        <v>1546</v>
      </c>
      <c r="E2728" s="702">
        <v>552.5</v>
      </c>
      <c r="F2728" s="612"/>
      <c r="G2728" s="612"/>
      <c r="H2728" s="354">
        <v>0</v>
      </c>
      <c r="I2728" s="354">
        <v>552.5</v>
      </c>
      <c r="J2728" s="702">
        <v>552.5</v>
      </c>
      <c r="K2728" s="612"/>
      <c r="L2728" s="354">
        <v>0</v>
      </c>
      <c r="M2728" s="355">
        <v>0</v>
      </c>
    </row>
    <row r="2729" spans="1:13" x14ac:dyDescent="0.2">
      <c r="A2729" s="703" t="s">
        <v>3101</v>
      </c>
      <c r="B2729" s="612"/>
      <c r="C2729" s="612"/>
      <c r="D2729" s="612"/>
      <c r="E2729" s="612"/>
      <c r="F2729" s="612"/>
      <c r="G2729" s="612"/>
      <c r="H2729" s="612"/>
      <c r="I2729" s="612"/>
      <c r="J2729" s="612"/>
      <c r="K2729" s="612"/>
      <c r="L2729" s="612"/>
      <c r="M2729" s="667"/>
    </row>
    <row r="2730" spans="1:13" x14ac:dyDescent="0.2">
      <c r="A2730" s="344">
        <v>1366</v>
      </c>
      <c r="B2730" s="345">
        <v>43739</v>
      </c>
      <c r="C2730" s="346" t="s">
        <v>1586</v>
      </c>
      <c r="D2730" s="347" t="s">
        <v>1751</v>
      </c>
      <c r="E2730" s="704">
        <v>340</v>
      </c>
      <c r="F2730" s="612"/>
      <c r="G2730" s="612"/>
      <c r="H2730" s="348">
        <v>0</v>
      </c>
      <c r="I2730" s="348">
        <v>340</v>
      </c>
      <c r="J2730" s="704">
        <v>340</v>
      </c>
      <c r="K2730" s="612"/>
      <c r="L2730" s="348">
        <v>0</v>
      </c>
      <c r="M2730" s="349">
        <v>0</v>
      </c>
    </row>
    <row r="2731" spans="1:13" x14ac:dyDescent="0.2">
      <c r="A2731" s="700" t="s">
        <v>3105</v>
      </c>
      <c r="B2731" s="612"/>
      <c r="C2731" s="612"/>
      <c r="D2731" s="612"/>
      <c r="E2731" s="612"/>
      <c r="F2731" s="612"/>
      <c r="G2731" s="612"/>
      <c r="H2731" s="612"/>
      <c r="I2731" s="612"/>
      <c r="J2731" s="612"/>
      <c r="K2731" s="612"/>
      <c r="L2731" s="612"/>
      <c r="M2731" s="667"/>
    </row>
    <row r="2732" spans="1:13" x14ac:dyDescent="0.2">
      <c r="A2732" s="350">
        <v>1367</v>
      </c>
      <c r="B2732" s="351">
        <v>43739</v>
      </c>
      <c r="C2732" s="352" t="s">
        <v>1586</v>
      </c>
      <c r="D2732" s="353" t="s">
        <v>2218</v>
      </c>
      <c r="E2732" s="702">
        <v>178.2</v>
      </c>
      <c r="F2732" s="612"/>
      <c r="G2732" s="612"/>
      <c r="H2732" s="354">
        <v>0</v>
      </c>
      <c r="I2732" s="354">
        <v>178.2</v>
      </c>
      <c r="J2732" s="702">
        <v>178.2</v>
      </c>
      <c r="K2732" s="612"/>
      <c r="L2732" s="354">
        <v>0</v>
      </c>
      <c r="M2732" s="355">
        <v>0</v>
      </c>
    </row>
    <row r="2733" spans="1:13" x14ac:dyDescent="0.2">
      <c r="A2733" s="703" t="s">
        <v>3105</v>
      </c>
      <c r="B2733" s="612"/>
      <c r="C2733" s="612"/>
      <c r="D2733" s="612"/>
      <c r="E2733" s="612"/>
      <c r="F2733" s="612"/>
      <c r="G2733" s="612"/>
      <c r="H2733" s="612"/>
      <c r="I2733" s="612"/>
      <c r="J2733" s="612"/>
      <c r="K2733" s="612"/>
      <c r="L2733" s="612"/>
      <c r="M2733" s="667"/>
    </row>
    <row r="2734" spans="1:13" x14ac:dyDescent="0.2">
      <c r="A2734" s="344">
        <v>1368</v>
      </c>
      <c r="B2734" s="345">
        <v>43739</v>
      </c>
      <c r="C2734" s="346" t="s">
        <v>1586</v>
      </c>
      <c r="D2734" s="347" t="s">
        <v>1926</v>
      </c>
      <c r="E2734" s="704">
        <v>864.4</v>
      </c>
      <c r="F2734" s="612"/>
      <c r="G2734" s="612"/>
      <c r="H2734" s="348">
        <v>0</v>
      </c>
      <c r="I2734" s="348">
        <v>864.4</v>
      </c>
      <c r="J2734" s="704">
        <v>864.4</v>
      </c>
      <c r="K2734" s="612"/>
      <c r="L2734" s="348">
        <v>0</v>
      </c>
      <c r="M2734" s="349">
        <v>0</v>
      </c>
    </row>
    <row r="2735" spans="1:13" x14ac:dyDescent="0.2">
      <c r="A2735" s="700" t="s">
        <v>3101</v>
      </c>
      <c r="B2735" s="612"/>
      <c r="C2735" s="612"/>
      <c r="D2735" s="612"/>
      <c r="E2735" s="612"/>
      <c r="F2735" s="612"/>
      <c r="G2735" s="612"/>
      <c r="H2735" s="612"/>
      <c r="I2735" s="612"/>
      <c r="J2735" s="612"/>
      <c r="K2735" s="612"/>
      <c r="L2735" s="612"/>
      <c r="M2735" s="667"/>
    </row>
    <row r="2736" spans="1:13" x14ac:dyDescent="0.2">
      <c r="A2736" s="350">
        <v>1369</v>
      </c>
      <c r="B2736" s="351">
        <v>43739</v>
      </c>
      <c r="C2736" s="352" t="s">
        <v>2250</v>
      </c>
      <c r="D2736" s="353" t="s">
        <v>2251</v>
      </c>
      <c r="E2736" s="702">
        <v>6324</v>
      </c>
      <c r="F2736" s="612"/>
      <c r="G2736" s="612"/>
      <c r="H2736" s="354">
        <v>7316</v>
      </c>
      <c r="I2736" s="354">
        <v>6324</v>
      </c>
      <c r="J2736" s="702">
        <v>6324</v>
      </c>
      <c r="K2736" s="612"/>
      <c r="L2736" s="354">
        <v>0</v>
      </c>
      <c r="M2736" s="355">
        <v>0</v>
      </c>
    </row>
    <row r="2737" spans="1:13" x14ac:dyDescent="0.2">
      <c r="A2737" s="703" t="s">
        <v>3106</v>
      </c>
      <c r="B2737" s="612"/>
      <c r="C2737" s="612"/>
      <c r="D2737" s="612"/>
      <c r="E2737" s="612"/>
      <c r="F2737" s="612"/>
      <c r="G2737" s="612"/>
      <c r="H2737" s="612"/>
      <c r="I2737" s="612"/>
      <c r="J2737" s="612"/>
      <c r="K2737" s="612"/>
      <c r="L2737" s="612"/>
      <c r="M2737" s="667"/>
    </row>
    <row r="2738" spans="1:13" x14ac:dyDescent="0.2">
      <c r="A2738" s="344">
        <v>1370</v>
      </c>
      <c r="B2738" s="345">
        <v>43739</v>
      </c>
      <c r="C2738" s="346" t="s">
        <v>3107</v>
      </c>
      <c r="D2738" s="347" t="s">
        <v>3008</v>
      </c>
      <c r="E2738" s="704">
        <v>104.13</v>
      </c>
      <c r="F2738" s="612"/>
      <c r="G2738" s="612"/>
      <c r="H2738" s="348">
        <v>0</v>
      </c>
      <c r="I2738" s="348">
        <v>104.13</v>
      </c>
      <c r="J2738" s="704">
        <v>104.13</v>
      </c>
      <c r="K2738" s="612"/>
      <c r="L2738" s="348">
        <v>0</v>
      </c>
      <c r="M2738" s="349">
        <v>0</v>
      </c>
    </row>
    <row r="2739" spans="1:13" x14ac:dyDescent="0.2">
      <c r="A2739" s="700" t="s">
        <v>3108</v>
      </c>
      <c r="B2739" s="612"/>
      <c r="C2739" s="612"/>
      <c r="D2739" s="612"/>
      <c r="E2739" s="612"/>
      <c r="F2739" s="612"/>
      <c r="G2739" s="612"/>
      <c r="H2739" s="612"/>
      <c r="I2739" s="612"/>
      <c r="J2739" s="612"/>
      <c r="K2739" s="612"/>
      <c r="L2739" s="612"/>
      <c r="M2739" s="667"/>
    </row>
    <row r="2740" spans="1:13" x14ac:dyDescent="0.2">
      <c r="A2740" s="350">
        <v>1371</v>
      </c>
      <c r="B2740" s="351">
        <v>43739</v>
      </c>
      <c r="C2740" s="352" t="s">
        <v>1495</v>
      </c>
      <c r="D2740" s="353" t="s">
        <v>3109</v>
      </c>
      <c r="E2740" s="702">
        <v>35</v>
      </c>
      <c r="F2740" s="612"/>
      <c r="G2740" s="612"/>
      <c r="H2740" s="354">
        <v>0</v>
      </c>
      <c r="I2740" s="354">
        <v>35</v>
      </c>
      <c r="J2740" s="702">
        <v>35</v>
      </c>
      <c r="K2740" s="612"/>
      <c r="L2740" s="354">
        <v>0</v>
      </c>
      <c r="M2740" s="355">
        <v>0</v>
      </c>
    </row>
    <row r="2741" spans="1:13" x14ac:dyDescent="0.2">
      <c r="A2741" s="703" t="s">
        <v>3110</v>
      </c>
      <c r="B2741" s="612"/>
      <c r="C2741" s="612"/>
      <c r="D2741" s="612"/>
      <c r="E2741" s="612"/>
      <c r="F2741" s="612"/>
      <c r="G2741" s="612"/>
      <c r="H2741" s="612"/>
      <c r="I2741" s="612"/>
      <c r="J2741" s="612"/>
      <c r="K2741" s="612"/>
      <c r="L2741" s="612"/>
      <c r="M2741" s="667"/>
    </row>
    <row r="2742" spans="1:13" x14ac:dyDescent="0.2">
      <c r="A2742" s="344">
        <v>1372</v>
      </c>
      <c r="B2742" s="345">
        <v>43739</v>
      </c>
      <c r="C2742" s="346" t="s">
        <v>1495</v>
      </c>
      <c r="D2742" s="347" t="s">
        <v>3111</v>
      </c>
      <c r="E2742" s="704">
        <v>35</v>
      </c>
      <c r="F2742" s="612"/>
      <c r="G2742" s="612"/>
      <c r="H2742" s="348">
        <v>0</v>
      </c>
      <c r="I2742" s="348">
        <v>35</v>
      </c>
      <c r="J2742" s="704">
        <v>35</v>
      </c>
      <c r="K2742" s="612"/>
      <c r="L2742" s="348">
        <v>0</v>
      </c>
      <c r="M2742" s="349">
        <v>0</v>
      </c>
    </row>
    <row r="2743" spans="1:13" x14ac:dyDescent="0.2">
      <c r="A2743" s="700" t="s">
        <v>3110</v>
      </c>
      <c r="B2743" s="612"/>
      <c r="C2743" s="612"/>
      <c r="D2743" s="612"/>
      <c r="E2743" s="612"/>
      <c r="F2743" s="612"/>
      <c r="G2743" s="612"/>
      <c r="H2743" s="612"/>
      <c r="I2743" s="612"/>
      <c r="J2743" s="612"/>
      <c r="K2743" s="612"/>
      <c r="L2743" s="612"/>
      <c r="M2743" s="667"/>
    </row>
    <row r="2744" spans="1:13" x14ac:dyDescent="0.2">
      <c r="A2744" s="350">
        <v>1373</v>
      </c>
      <c r="B2744" s="351">
        <v>43739</v>
      </c>
      <c r="C2744" s="352" t="s">
        <v>1495</v>
      </c>
      <c r="D2744" s="353" t="s">
        <v>2665</v>
      </c>
      <c r="E2744" s="702">
        <v>152</v>
      </c>
      <c r="F2744" s="612"/>
      <c r="G2744" s="612"/>
      <c r="H2744" s="354">
        <v>0</v>
      </c>
      <c r="I2744" s="354">
        <v>152</v>
      </c>
      <c r="J2744" s="702">
        <v>152</v>
      </c>
      <c r="K2744" s="612"/>
      <c r="L2744" s="354">
        <v>0</v>
      </c>
      <c r="M2744" s="355">
        <v>0</v>
      </c>
    </row>
    <row r="2745" spans="1:13" x14ac:dyDescent="0.2">
      <c r="A2745" s="703" t="s">
        <v>3110</v>
      </c>
      <c r="B2745" s="612"/>
      <c r="C2745" s="612"/>
      <c r="D2745" s="612"/>
      <c r="E2745" s="612"/>
      <c r="F2745" s="612"/>
      <c r="G2745" s="612"/>
      <c r="H2745" s="612"/>
      <c r="I2745" s="612"/>
      <c r="J2745" s="612"/>
      <c r="K2745" s="612"/>
      <c r="L2745" s="612"/>
      <c r="M2745" s="667"/>
    </row>
    <row r="2746" spans="1:13" x14ac:dyDescent="0.2">
      <c r="A2746" s="344">
        <v>1374</v>
      </c>
      <c r="B2746" s="345">
        <v>43739</v>
      </c>
      <c r="C2746" s="346" t="s">
        <v>1560</v>
      </c>
      <c r="D2746" s="347" t="s">
        <v>1794</v>
      </c>
      <c r="E2746" s="704">
        <v>0</v>
      </c>
      <c r="F2746" s="612"/>
      <c r="G2746" s="612"/>
      <c r="H2746" s="348">
        <v>20000</v>
      </c>
      <c r="I2746" s="348">
        <v>0</v>
      </c>
      <c r="J2746" s="704">
        <v>0</v>
      </c>
      <c r="K2746" s="612"/>
      <c r="L2746" s="348">
        <v>0</v>
      </c>
      <c r="M2746" s="349">
        <v>0</v>
      </c>
    </row>
    <row r="2747" spans="1:13" x14ac:dyDescent="0.2">
      <c r="A2747" s="700" t="s">
        <v>3112</v>
      </c>
      <c r="B2747" s="612"/>
      <c r="C2747" s="612"/>
      <c r="D2747" s="612"/>
      <c r="E2747" s="612"/>
      <c r="F2747" s="612"/>
      <c r="G2747" s="612"/>
      <c r="H2747" s="612"/>
      <c r="I2747" s="612"/>
      <c r="J2747" s="612"/>
      <c r="K2747" s="612"/>
      <c r="L2747" s="612"/>
      <c r="M2747" s="667"/>
    </row>
    <row r="2748" spans="1:13" x14ac:dyDescent="0.2">
      <c r="A2748" s="350">
        <v>1375</v>
      </c>
      <c r="B2748" s="351">
        <v>43739</v>
      </c>
      <c r="C2748" s="352" t="s">
        <v>1560</v>
      </c>
      <c r="D2748" s="353" t="s">
        <v>1794</v>
      </c>
      <c r="E2748" s="702">
        <v>1361729.7</v>
      </c>
      <c r="F2748" s="612"/>
      <c r="G2748" s="612"/>
      <c r="H2748" s="354">
        <v>0</v>
      </c>
      <c r="I2748" s="354">
        <v>1126219.8</v>
      </c>
      <c r="J2748" s="702">
        <v>1126219.8</v>
      </c>
      <c r="K2748" s="612"/>
      <c r="L2748" s="354">
        <v>0</v>
      </c>
      <c r="M2748" s="355">
        <v>235509.9</v>
      </c>
    </row>
    <row r="2749" spans="1:13" x14ac:dyDescent="0.2">
      <c r="A2749" s="703" t="s">
        <v>3112</v>
      </c>
      <c r="B2749" s="612"/>
      <c r="C2749" s="612"/>
      <c r="D2749" s="612"/>
      <c r="E2749" s="612"/>
      <c r="F2749" s="612"/>
      <c r="G2749" s="612"/>
      <c r="H2749" s="612"/>
      <c r="I2749" s="612"/>
      <c r="J2749" s="612"/>
      <c r="K2749" s="612"/>
      <c r="L2749" s="612"/>
      <c r="M2749" s="667"/>
    </row>
    <row r="2750" spans="1:13" x14ac:dyDescent="0.2">
      <c r="A2750" s="344">
        <v>1376</v>
      </c>
      <c r="B2750" s="345">
        <v>43739</v>
      </c>
      <c r="C2750" s="346" t="s">
        <v>2042</v>
      </c>
      <c r="D2750" s="347" t="s">
        <v>2054</v>
      </c>
      <c r="E2750" s="704">
        <v>703.5</v>
      </c>
      <c r="F2750" s="612"/>
      <c r="G2750" s="612"/>
      <c r="H2750" s="348">
        <v>64</v>
      </c>
      <c r="I2750" s="348">
        <v>703.5</v>
      </c>
      <c r="J2750" s="704">
        <v>703.5</v>
      </c>
      <c r="K2750" s="612"/>
      <c r="L2750" s="348">
        <v>0</v>
      </c>
      <c r="M2750" s="349">
        <v>0</v>
      </c>
    </row>
    <row r="2751" spans="1:13" x14ac:dyDescent="0.2">
      <c r="A2751" s="700" t="s">
        <v>3113</v>
      </c>
      <c r="B2751" s="612"/>
      <c r="C2751" s="612"/>
      <c r="D2751" s="612"/>
      <c r="E2751" s="612"/>
      <c r="F2751" s="612"/>
      <c r="G2751" s="612"/>
      <c r="H2751" s="612"/>
      <c r="I2751" s="612"/>
      <c r="J2751" s="612"/>
      <c r="K2751" s="612"/>
      <c r="L2751" s="612"/>
      <c r="M2751" s="667"/>
    </row>
    <row r="2752" spans="1:13" x14ac:dyDescent="0.2">
      <c r="A2752" s="350">
        <v>1377</v>
      </c>
      <c r="B2752" s="351">
        <v>43740</v>
      </c>
      <c r="C2752" s="352" t="s">
        <v>1549</v>
      </c>
      <c r="D2752" s="353" t="s">
        <v>2043</v>
      </c>
      <c r="E2752" s="702">
        <v>20813.3</v>
      </c>
      <c r="F2752" s="612"/>
      <c r="G2752" s="612"/>
      <c r="H2752" s="354">
        <v>0</v>
      </c>
      <c r="I2752" s="354">
        <v>20813.3</v>
      </c>
      <c r="J2752" s="702">
        <v>20813.3</v>
      </c>
      <c r="K2752" s="612"/>
      <c r="L2752" s="354">
        <v>0</v>
      </c>
      <c r="M2752" s="355">
        <v>0</v>
      </c>
    </row>
    <row r="2753" spans="1:13" x14ac:dyDescent="0.2">
      <c r="A2753" s="703" t="s">
        <v>3114</v>
      </c>
      <c r="B2753" s="612"/>
      <c r="C2753" s="612"/>
      <c r="D2753" s="612"/>
      <c r="E2753" s="612"/>
      <c r="F2753" s="612"/>
      <c r="G2753" s="612"/>
      <c r="H2753" s="612"/>
      <c r="I2753" s="612"/>
      <c r="J2753" s="612"/>
      <c r="K2753" s="612"/>
      <c r="L2753" s="612"/>
      <c r="M2753" s="667"/>
    </row>
    <row r="2754" spans="1:13" x14ac:dyDescent="0.2">
      <c r="A2754" s="344">
        <v>1378</v>
      </c>
      <c r="B2754" s="345">
        <v>43740</v>
      </c>
      <c r="C2754" s="346" t="s">
        <v>1955</v>
      </c>
      <c r="D2754" s="347" t="s">
        <v>2325</v>
      </c>
      <c r="E2754" s="704">
        <v>708.9</v>
      </c>
      <c r="F2754" s="612"/>
      <c r="G2754" s="612"/>
      <c r="H2754" s="348">
        <v>0</v>
      </c>
      <c r="I2754" s="348">
        <v>708.9</v>
      </c>
      <c r="J2754" s="704">
        <v>708.9</v>
      </c>
      <c r="K2754" s="612"/>
      <c r="L2754" s="348">
        <v>0</v>
      </c>
      <c r="M2754" s="349">
        <v>0</v>
      </c>
    </row>
    <row r="2755" spans="1:13" x14ac:dyDescent="0.2">
      <c r="A2755" s="700" t="s">
        <v>2329</v>
      </c>
      <c r="B2755" s="612"/>
      <c r="C2755" s="612"/>
      <c r="D2755" s="612"/>
      <c r="E2755" s="612"/>
      <c r="F2755" s="612"/>
      <c r="G2755" s="612"/>
      <c r="H2755" s="612"/>
      <c r="I2755" s="612"/>
      <c r="J2755" s="612"/>
      <c r="K2755" s="612"/>
      <c r="L2755" s="612"/>
      <c r="M2755" s="667"/>
    </row>
    <row r="2756" spans="1:13" x14ac:dyDescent="0.2">
      <c r="A2756" s="350">
        <v>1379</v>
      </c>
      <c r="B2756" s="351">
        <v>43740</v>
      </c>
      <c r="C2756" s="352" t="s">
        <v>1955</v>
      </c>
      <c r="D2756" s="353" t="s">
        <v>2322</v>
      </c>
      <c r="E2756" s="702">
        <v>260.64</v>
      </c>
      <c r="F2756" s="612"/>
      <c r="G2756" s="612"/>
      <c r="H2756" s="354">
        <v>0</v>
      </c>
      <c r="I2756" s="354">
        <v>260.64</v>
      </c>
      <c r="J2756" s="702">
        <v>260.64</v>
      </c>
      <c r="K2756" s="612"/>
      <c r="L2756" s="354">
        <v>0</v>
      </c>
      <c r="M2756" s="355">
        <v>0</v>
      </c>
    </row>
    <row r="2757" spans="1:13" x14ac:dyDescent="0.2">
      <c r="A2757" s="703" t="s">
        <v>2329</v>
      </c>
      <c r="B2757" s="612"/>
      <c r="C2757" s="612"/>
      <c r="D2757" s="612"/>
      <c r="E2757" s="612"/>
      <c r="F2757" s="612"/>
      <c r="G2757" s="612"/>
      <c r="H2757" s="612"/>
      <c r="I2757" s="612"/>
      <c r="J2757" s="612"/>
      <c r="K2757" s="612"/>
      <c r="L2757" s="612"/>
      <c r="M2757" s="667"/>
    </row>
    <row r="2758" spans="1:13" x14ac:dyDescent="0.2">
      <c r="A2758" s="344">
        <v>1380</v>
      </c>
      <c r="B2758" s="345">
        <v>43740</v>
      </c>
      <c r="C2758" s="346" t="s">
        <v>1955</v>
      </c>
      <c r="D2758" s="347" t="s">
        <v>1956</v>
      </c>
      <c r="E2758" s="704">
        <v>7655.74</v>
      </c>
      <c r="F2758" s="612"/>
      <c r="G2758" s="612"/>
      <c r="H2758" s="348">
        <v>0</v>
      </c>
      <c r="I2758" s="348">
        <v>7655.74</v>
      </c>
      <c r="J2758" s="704">
        <v>7655.74</v>
      </c>
      <c r="K2758" s="612"/>
      <c r="L2758" s="348">
        <v>0</v>
      </c>
      <c r="M2758" s="349">
        <v>0</v>
      </c>
    </row>
    <row r="2759" spans="1:13" x14ac:dyDescent="0.2">
      <c r="A2759" s="700" t="s">
        <v>2329</v>
      </c>
      <c r="B2759" s="612"/>
      <c r="C2759" s="612"/>
      <c r="D2759" s="612"/>
      <c r="E2759" s="612"/>
      <c r="F2759" s="612"/>
      <c r="G2759" s="612"/>
      <c r="H2759" s="612"/>
      <c r="I2759" s="612"/>
      <c r="J2759" s="612"/>
      <c r="K2759" s="612"/>
      <c r="L2759" s="612"/>
      <c r="M2759" s="667"/>
    </row>
    <row r="2760" spans="1:13" x14ac:dyDescent="0.2">
      <c r="A2760" s="350">
        <v>1381</v>
      </c>
      <c r="B2760" s="351">
        <v>43740</v>
      </c>
      <c r="C2760" s="352" t="s">
        <v>1574</v>
      </c>
      <c r="D2760" s="353" t="s">
        <v>1950</v>
      </c>
      <c r="E2760" s="702">
        <v>10944.2</v>
      </c>
      <c r="F2760" s="612"/>
      <c r="G2760" s="612"/>
      <c r="H2760" s="354">
        <v>0</v>
      </c>
      <c r="I2760" s="354">
        <v>10944.2</v>
      </c>
      <c r="J2760" s="702">
        <v>10944.2</v>
      </c>
      <c r="K2760" s="612"/>
      <c r="L2760" s="354">
        <v>0</v>
      </c>
      <c r="M2760" s="355">
        <v>0</v>
      </c>
    </row>
    <row r="2761" spans="1:13" x14ac:dyDescent="0.2">
      <c r="A2761" s="703" t="s">
        <v>3115</v>
      </c>
      <c r="B2761" s="612"/>
      <c r="C2761" s="612"/>
      <c r="D2761" s="612"/>
      <c r="E2761" s="612"/>
      <c r="F2761" s="612"/>
      <c r="G2761" s="612"/>
      <c r="H2761" s="612"/>
      <c r="I2761" s="612"/>
      <c r="J2761" s="612"/>
      <c r="K2761" s="612"/>
      <c r="L2761" s="612"/>
      <c r="M2761" s="667"/>
    </row>
    <row r="2762" spans="1:13" x14ac:dyDescent="0.2">
      <c r="A2762" s="344">
        <v>1382</v>
      </c>
      <c r="B2762" s="345">
        <v>43740</v>
      </c>
      <c r="C2762" s="346" t="s">
        <v>1574</v>
      </c>
      <c r="D2762" s="347" t="s">
        <v>3116</v>
      </c>
      <c r="E2762" s="704">
        <v>6660</v>
      </c>
      <c r="F2762" s="612"/>
      <c r="G2762" s="612"/>
      <c r="H2762" s="348">
        <v>0</v>
      </c>
      <c r="I2762" s="348">
        <v>6660</v>
      </c>
      <c r="J2762" s="704">
        <v>6660</v>
      </c>
      <c r="K2762" s="612"/>
      <c r="L2762" s="348">
        <v>0</v>
      </c>
      <c r="M2762" s="349">
        <v>0</v>
      </c>
    </row>
    <row r="2763" spans="1:13" x14ac:dyDescent="0.2">
      <c r="A2763" s="700" t="s">
        <v>3115</v>
      </c>
      <c r="B2763" s="612"/>
      <c r="C2763" s="612"/>
      <c r="D2763" s="612"/>
      <c r="E2763" s="612"/>
      <c r="F2763" s="612"/>
      <c r="G2763" s="612"/>
      <c r="H2763" s="612"/>
      <c r="I2763" s="612"/>
      <c r="J2763" s="612"/>
      <c r="K2763" s="612"/>
      <c r="L2763" s="612"/>
      <c r="M2763" s="667"/>
    </row>
    <row r="2764" spans="1:13" x14ac:dyDescent="0.2">
      <c r="A2764" s="350">
        <v>1383</v>
      </c>
      <c r="B2764" s="351">
        <v>43740</v>
      </c>
      <c r="C2764" s="352" t="s">
        <v>1563</v>
      </c>
      <c r="D2764" s="353" t="s">
        <v>1967</v>
      </c>
      <c r="E2764" s="702">
        <v>1575</v>
      </c>
      <c r="F2764" s="612"/>
      <c r="G2764" s="612"/>
      <c r="H2764" s="354">
        <v>0</v>
      </c>
      <c r="I2764" s="354">
        <v>1575</v>
      </c>
      <c r="J2764" s="702">
        <v>1575</v>
      </c>
      <c r="K2764" s="612"/>
      <c r="L2764" s="354">
        <v>0</v>
      </c>
      <c r="M2764" s="355">
        <v>0</v>
      </c>
    </row>
    <row r="2765" spans="1:13" x14ac:dyDescent="0.2">
      <c r="A2765" s="703" t="s">
        <v>3117</v>
      </c>
      <c r="B2765" s="612"/>
      <c r="C2765" s="612"/>
      <c r="D2765" s="612"/>
      <c r="E2765" s="612"/>
      <c r="F2765" s="612"/>
      <c r="G2765" s="612"/>
      <c r="H2765" s="612"/>
      <c r="I2765" s="612"/>
      <c r="J2765" s="612"/>
      <c r="K2765" s="612"/>
      <c r="L2765" s="612"/>
      <c r="M2765" s="667"/>
    </row>
    <row r="2766" spans="1:13" x14ac:dyDescent="0.2">
      <c r="A2766" s="344">
        <v>1384</v>
      </c>
      <c r="B2766" s="345">
        <v>43740</v>
      </c>
      <c r="C2766" s="346" t="s">
        <v>1563</v>
      </c>
      <c r="D2766" s="347" t="s">
        <v>1568</v>
      </c>
      <c r="E2766" s="704">
        <v>6120</v>
      </c>
      <c r="F2766" s="612"/>
      <c r="G2766" s="612"/>
      <c r="H2766" s="348">
        <v>0</v>
      </c>
      <c r="I2766" s="348">
        <v>6120</v>
      </c>
      <c r="J2766" s="704">
        <v>6120</v>
      </c>
      <c r="K2766" s="612"/>
      <c r="L2766" s="348">
        <v>0</v>
      </c>
      <c r="M2766" s="349">
        <v>0</v>
      </c>
    </row>
    <row r="2767" spans="1:13" x14ac:dyDescent="0.2">
      <c r="A2767" s="700" t="s">
        <v>3118</v>
      </c>
      <c r="B2767" s="612"/>
      <c r="C2767" s="612"/>
      <c r="D2767" s="612"/>
      <c r="E2767" s="612"/>
      <c r="F2767" s="612"/>
      <c r="G2767" s="612"/>
      <c r="H2767" s="612"/>
      <c r="I2767" s="612"/>
      <c r="J2767" s="612"/>
      <c r="K2767" s="612"/>
      <c r="L2767" s="612"/>
      <c r="M2767" s="667"/>
    </row>
    <row r="2768" spans="1:13" x14ac:dyDescent="0.2">
      <c r="A2768" s="350">
        <v>1385</v>
      </c>
      <c r="B2768" s="351">
        <v>43740</v>
      </c>
      <c r="C2768" s="352" t="s">
        <v>1563</v>
      </c>
      <c r="D2768" s="353" t="s">
        <v>1569</v>
      </c>
      <c r="E2768" s="702">
        <v>600</v>
      </c>
      <c r="F2768" s="612"/>
      <c r="G2768" s="612"/>
      <c r="H2768" s="354">
        <v>0</v>
      </c>
      <c r="I2768" s="354">
        <v>600</v>
      </c>
      <c r="J2768" s="702">
        <v>600</v>
      </c>
      <c r="K2768" s="612"/>
      <c r="L2768" s="354">
        <v>0</v>
      </c>
      <c r="M2768" s="355">
        <v>0</v>
      </c>
    </row>
    <row r="2769" spans="1:13" x14ac:dyDescent="0.2">
      <c r="A2769" s="703" t="s">
        <v>3117</v>
      </c>
      <c r="B2769" s="612"/>
      <c r="C2769" s="612"/>
      <c r="D2769" s="612"/>
      <c r="E2769" s="612"/>
      <c r="F2769" s="612"/>
      <c r="G2769" s="612"/>
      <c r="H2769" s="612"/>
      <c r="I2769" s="612"/>
      <c r="J2769" s="612"/>
      <c r="K2769" s="612"/>
      <c r="L2769" s="612"/>
      <c r="M2769" s="667"/>
    </row>
    <row r="2770" spans="1:13" x14ac:dyDescent="0.2">
      <c r="A2770" s="344">
        <v>1386</v>
      </c>
      <c r="B2770" s="345">
        <v>43740</v>
      </c>
      <c r="C2770" s="346" t="s">
        <v>1563</v>
      </c>
      <c r="D2770" s="347" t="s">
        <v>1569</v>
      </c>
      <c r="E2770" s="704">
        <v>1548</v>
      </c>
      <c r="F2770" s="612"/>
      <c r="G2770" s="612"/>
      <c r="H2770" s="348">
        <v>0</v>
      </c>
      <c r="I2770" s="348">
        <v>1548</v>
      </c>
      <c r="J2770" s="704">
        <v>1548</v>
      </c>
      <c r="K2770" s="612"/>
      <c r="L2770" s="348">
        <v>0</v>
      </c>
      <c r="M2770" s="349">
        <v>0</v>
      </c>
    </row>
    <row r="2771" spans="1:13" x14ac:dyDescent="0.2">
      <c r="A2771" s="700" t="s">
        <v>3119</v>
      </c>
      <c r="B2771" s="612"/>
      <c r="C2771" s="612"/>
      <c r="D2771" s="612"/>
      <c r="E2771" s="612"/>
      <c r="F2771" s="612"/>
      <c r="G2771" s="612"/>
      <c r="H2771" s="612"/>
      <c r="I2771" s="612"/>
      <c r="J2771" s="612"/>
      <c r="K2771" s="612"/>
      <c r="L2771" s="612"/>
      <c r="M2771" s="667"/>
    </row>
    <row r="2772" spans="1:13" x14ac:dyDescent="0.2">
      <c r="A2772" s="350">
        <v>1387</v>
      </c>
      <c r="B2772" s="351">
        <v>43740</v>
      </c>
      <c r="C2772" s="352" t="s">
        <v>1563</v>
      </c>
      <c r="D2772" s="353" t="s">
        <v>1569</v>
      </c>
      <c r="E2772" s="702">
        <v>672</v>
      </c>
      <c r="F2772" s="612"/>
      <c r="G2772" s="612"/>
      <c r="H2772" s="354">
        <v>0</v>
      </c>
      <c r="I2772" s="354">
        <v>672</v>
      </c>
      <c r="J2772" s="702">
        <v>672</v>
      </c>
      <c r="K2772" s="612"/>
      <c r="L2772" s="354">
        <v>0</v>
      </c>
      <c r="M2772" s="355">
        <v>0</v>
      </c>
    </row>
    <row r="2773" spans="1:13" x14ac:dyDescent="0.2">
      <c r="A2773" s="703" t="s">
        <v>3120</v>
      </c>
      <c r="B2773" s="612"/>
      <c r="C2773" s="612"/>
      <c r="D2773" s="612"/>
      <c r="E2773" s="612"/>
      <c r="F2773" s="612"/>
      <c r="G2773" s="612"/>
      <c r="H2773" s="612"/>
      <c r="I2773" s="612"/>
      <c r="J2773" s="612"/>
      <c r="K2773" s="612"/>
      <c r="L2773" s="612"/>
      <c r="M2773" s="667"/>
    </row>
    <row r="2774" spans="1:13" x14ac:dyDescent="0.2">
      <c r="A2774" s="344">
        <v>1388</v>
      </c>
      <c r="B2774" s="345">
        <v>43740</v>
      </c>
      <c r="C2774" s="346" t="s">
        <v>1563</v>
      </c>
      <c r="D2774" s="347" t="s">
        <v>1567</v>
      </c>
      <c r="E2774" s="704">
        <v>3800</v>
      </c>
      <c r="F2774" s="612"/>
      <c r="G2774" s="612"/>
      <c r="H2774" s="348">
        <v>0</v>
      </c>
      <c r="I2774" s="348">
        <v>3800</v>
      </c>
      <c r="J2774" s="704">
        <v>3800</v>
      </c>
      <c r="K2774" s="612"/>
      <c r="L2774" s="348">
        <v>0</v>
      </c>
      <c r="M2774" s="349">
        <v>0</v>
      </c>
    </row>
    <row r="2775" spans="1:13" x14ac:dyDescent="0.2">
      <c r="A2775" s="700" t="s">
        <v>3121</v>
      </c>
      <c r="B2775" s="612"/>
      <c r="C2775" s="612"/>
      <c r="D2775" s="612"/>
      <c r="E2775" s="612"/>
      <c r="F2775" s="612"/>
      <c r="G2775" s="612"/>
      <c r="H2775" s="612"/>
      <c r="I2775" s="612"/>
      <c r="J2775" s="612"/>
      <c r="K2775" s="612"/>
      <c r="L2775" s="612"/>
      <c r="M2775" s="667"/>
    </row>
    <row r="2776" spans="1:13" x14ac:dyDescent="0.2">
      <c r="A2776" s="350">
        <v>1389</v>
      </c>
      <c r="B2776" s="351">
        <v>43740</v>
      </c>
      <c r="C2776" s="352" t="s">
        <v>1784</v>
      </c>
      <c r="D2776" s="353" t="s">
        <v>1706</v>
      </c>
      <c r="E2776" s="702">
        <v>4270</v>
      </c>
      <c r="F2776" s="612"/>
      <c r="G2776" s="612"/>
      <c r="H2776" s="354">
        <v>0</v>
      </c>
      <c r="I2776" s="354">
        <v>4270</v>
      </c>
      <c r="J2776" s="702">
        <v>4022.34</v>
      </c>
      <c r="K2776" s="612"/>
      <c r="L2776" s="354">
        <v>0</v>
      </c>
      <c r="M2776" s="355">
        <v>247.66</v>
      </c>
    </row>
    <row r="2777" spans="1:13" x14ac:dyDescent="0.2">
      <c r="A2777" s="703" t="s">
        <v>3122</v>
      </c>
      <c r="B2777" s="612"/>
      <c r="C2777" s="612"/>
      <c r="D2777" s="612"/>
      <c r="E2777" s="612"/>
      <c r="F2777" s="612"/>
      <c r="G2777" s="612"/>
      <c r="H2777" s="612"/>
      <c r="I2777" s="612"/>
      <c r="J2777" s="612"/>
      <c r="K2777" s="612"/>
      <c r="L2777" s="612"/>
      <c r="M2777" s="667"/>
    </row>
    <row r="2778" spans="1:13" x14ac:dyDescent="0.2">
      <c r="A2778" s="344">
        <v>1390</v>
      </c>
      <c r="B2778" s="345">
        <v>43740</v>
      </c>
      <c r="C2778" s="346" t="s">
        <v>1586</v>
      </c>
      <c r="D2778" s="347" t="s">
        <v>1591</v>
      </c>
      <c r="E2778" s="704">
        <v>300</v>
      </c>
      <c r="F2778" s="612"/>
      <c r="G2778" s="612"/>
      <c r="H2778" s="348">
        <v>0</v>
      </c>
      <c r="I2778" s="348">
        <v>300</v>
      </c>
      <c r="J2778" s="704">
        <v>300</v>
      </c>
      <c r="K2778" s="612"/>
      <c r="L2778" s="348">
        <v>0</v>
      </c>
      <c r="M2778" s="349">
        <v>0</v>
      </c>
    </row>
    <row r="2779" spans="1:13" x14ac:dyDescent="0.2">
      <c r="A2779" s="700" t="s">
        <v>3123</v>
      </c>
      <c r="B2779" s="612"/>
      <c r="C2779" s="612"/>
      <c r="D2779" s="612"/>
      <c r="E2779" s="612"/>
      <c r="F2779" s="612"/>
      <c r="G2779" s="612"/>
      <c r="H2779" s="612"/>
      <c r="I2779" s="612"/>
      <c r="J2779" s="612"/>
      <c r="K2779" s="612"/>
      <c r="L2779" s="612"/>
      <c r="M2779" s="667"/>
    </row>
    <row r="2780" spans="1:13" x14ac:dyDescent="0.2">
      <c r="A2780" s="350">
        <v>1391</v>
      </c>
      <c r="B2780" s="351">
        <v>43740</v>
      </c>
      <c r="C2780" s="352" t="s">
        <v>1586</v>
      </c>
      <c r="D2780" s="353" t="s">
        <v>1693</v>
      </c>
      <c r="E2780" s="702">
        <v>229.8</v>
      </c>
      <c r="F2780" s="612"/>
      <c r="G2780" s="612"/>
      <c r="H2780" s="354">
        <v>0</v>
      </c>
      <c r="I2780" s="354">
        <v>0</v>
      </c>
      <c r="J2780" s="702">
        <v>0</v>
      </c>
      <c r="K2780" s="612"/>
      <c r="L2780" s="354">
        <v>0</v>
      </c>
      <c r="M2780" s="355">
        <v>229.8</v>
      </c>
    </row>
    <row r="2781" spans="1:13" x14ac:dyDescent="0.2">
      <c r="A2781" s="703" t="s">
        <v>3123</v>
      </c>
      <c r="B2781" s="612"/>
      <c r="C2781" s="612"/>
      <c r="D2781" s="612"/>
      <c r="E2781" s="612"/>
      <c r="F2781" s="612"/>
      <c r="G2781" s="612"/>
      <c r="H2781" s="612"/>
      <c r="I2781" s="612"/>
      <c r="J2781" s="612"/>
      <c r="K2781" s="612"/>
      <c r="L2781" s="612"/>
      <c r="M2781" s="667"/>
    </row>
    <row r="2782" spans="1:13" x14ac:dyDescent="0.2">
      <c r="A2782" s="344">
        <v>1392</v>
      </c>
      <c r="B2782" s="345">
        <v>43740</v>
      </c>
      <c r="C2782" s="346" t="s">
        <v>1586</v>
      </c>
      <c r="D2782" s="347" t="s">
        <v>1712</v>
      </c>
      <c r="E2782" s="704">
        <v>14412.6</v>
      </c>
      <c r="F2782" s="612"/>
      <c r="G2782" s="612"/>
      <c r="H2782" s="348">
        <v>0</v>
      </c>
      <c r="I2782" s="348">
        <v>14412.6</v>
      </c>
      <c r="J2782" s="704">
        <v>14412.6</v>
      </c>
      <c r="K2782" s="612"/>
      <c r="L2782" s="348">
        <v>0</v>
      </c>
      <c r="M2782" s="349">
        <v>0</v>
      </c>
    </row>
    <row r="2783" spans="1:13" x14ac:dyDescent="0.2">
      <c r="A2783" s="700" t="s">
        <v>3124</v>
      </c>
      <c r="B2783" s="612"/>
      <c r="C2783" s="612"/>
      <c r="D2783" s="612"/>
      <c r="E2783" s="612"/>
      <c r="F2783" s="612"/>
      <c r="G2783" s="612"/>
      <c r="H2783" s="612"/>
      <c r="I2783" s="612"/>
      <c r="J2783" s="612"/>
      <c r="K2783" s="612"/>
      <c r="L2783" s="612"/>
      <c r="M2783" s="667"/>
    </row>
    <row r="2784" spans="1:13" x14ac:dyDescent="0.2">
      <c r="A2784" s="350">
        <v>1393</v>
      </c>
      <c r="B2784" s="351">
        <v>43740</v>
      </c>
      <c r="C2784" s="352" t="s">
        <v>1586</v>
      </c>
      <c r="D2784" s="353" t="s">
        <v>1886</v>
      </c>
      <c r="E2784" s="702">
        <v>2037.6</v>
      </c>
      <c r="F2784" s="612"/>
      <c r="G2784" s="612"/>
      <c r="H2784" s="354">
        <v>0</v>
      </c>
      <c r="I2784" s="354">
        <v>2037.6</v>
      </c>
      <c r="J2784" s="702">
        <v>2037.6</v>
      </c>
      <c r="K2784" s="612"/>
      <c r="L2784" s="354">
        <v>0</v>
      </c>
      <c r="M2784" s="355">
        <v>0</v>
      </c>
    </row>
    <row r="2785" spans="1:13" x14ac:dyDescent="0.2">
      <c r="A2785" s="703" t="s">
        <v>3125</v>
      </c>
      <c r="B2785" s="612"/>
      <c r="C2785" s="612"/>
      <c r="D2785" s="612"/>
      <c r="E2785" s="612"/>
      <c r="F2785" s="612"/>
      <c r="G2785" s="612"/>
      <c r="H2785" s="612"/>
      <c r="I2785" s="612"/>
      <c r="J2785" s="612"/>
      <c r="K2785" s="612"/>
      <c r="L2785" s="612"/>
      <c r="M2785" s="667"/>
    </row>
    <row r="2786" spans="1:13" x14ac:dyDescent="0.2">
      <c r="A2786" s="344">
        <v>1394</v>
      </c>
      <c r="B2786" s="345">
        <v>43740</v>
      </c>
      <c r="C2786" s="346" t="s">
        <v>1586</v>
      </c>
      <c r="D2786" s="347" t="s">
        <v>1546</v>
      </c>
      <c r="E2786" s="704">
        <v>2702.2</v>
      </c>
      <c r="F2786" s="612"/>
      <c r="G2786" s="612"/>
      <c r="H2786" s="348">
        <v>0</v>
      </c>
      <c r="I2786" s="348">
        <v>2702.2</v>
      </c>
      <c r="J2786" s="704">
        <v>2702.2</v>
      </c>
      <c r="K2786" s="612"/>
      <c r="L2786" s="348">
        <v>0</v>
      </c>
      <c r="M2786" s="349">
        <v>0</v>
      </c>
    </row>
    <row r="2787" spans="1:13" x14ac:dyDescent="0.2">
      <c r="A2787" s="700" t="s">
        <v>3126</v>
      </c>
      <c r="B2787" s="612"/>
      <c r="C2787" s="612"/>
      <c r="D2787" s="612"/>
      <c r="E2787" s="612"/>
      <c r="F2787" s="612"/>
      <c r="G2787" s="612"/>
      <c r="H2787" s="612"/>
      <c r="I2787" s="612"/>
      <c r="J2787" s="612"/>
      <c r="K2787" s="612"/>
      <c r="L2787" s="612"/>
      <c r="M2787" s="667"/>
    </row>
    <row r="2788" spans="1:13" x14ac:dyDescent="0.2">
      <c r="A2788" s="350">
        <v>1395</v>
      </c>
      <c r="B2788" s="351">
        <v>43740</v>
      </c>
      <c r="C2788" s="352" t="s">
        <v>1586</v>
      </c>
      <c r="D2788" s="353" t="s">
        <v>1923</v>
      </c>
      <c r="E2788" s="702">
        <v>4013.52</v>
      </c>
      <c r="F2788" s="612"/>
      <c r="G2788" s="612"/>
      <c r="H2788" s="354">
        <v>771.04</v>
      </c>
      <c r="I2788" s="354">
        <v>4013.52</v>
      </c>
      <c r="J2788" s="702">
        <v>4013.52</v>
      </c>
      <c r="K2788" s="612"/>
      <c r="L2788" s="354">
        <v>0</v>
      </c>
      <c r="M2788" s="355">
        <v>0</v>
      </c>
    </row>
    <row r="2789" spans="1:13" x14ac:dyDescent="0.2">
      <c r="A2789" s="703" t="s">
        <v>3126</v>
      </c>
      <c r="B2789" s="612"/>
      <c r="C2789" s="612"/>
      <c r="D2789" s="612"/>
      <c r="E2789" s="612"/>
      <c r="F2789" s="612"/>
      <c r="G2789" s="612"/>
      <c r="H2789" s="612"/>
      <c r="I2789" s="612"/>
      <c r="J2789" s="612"/>
      <c r="K2789" s="612"/>
      <c r="L2789" s="612"/>
      <c r="M2789" s="667"/>
    </row>
    <row r="2790" spans="1:13" x14ac:dyDescent="0.2">
      <c r="A2790" s="344">
        <v>1396</v>
      </c>
      <c r="B2790" s="345">
        <v>43740</v>
      </c>
      <c r="C2790" s="346" t="s">
        <v>1563</v>
      </c>
      <c r="D2790" s="347" t="s">
        <v>1568</v>
      </c>
      <c r="E2790" s="704">
        <v>3410</v>
      </c>
      <c r="F2790" s="612"/>
      <c r="G2790" s="612"/>
      <c r="H2790" s="348">
        <v>0</v>
      </c>
      <c r="I2790" s="348">
        <v>3410</v>
      </c>
      <c r="J2790" s="704">
        <v>3410</v>
      </c>
      <c r="K2790" s="612"/>
      <c r="L2790" s="348">
        <v>0</v>
      </c>
      <c r="M2790" s="349">
        <v>0</v>
      </c>
    </row>
    <row r="2791" spans="1:13" x14ac:dyDescent="0.2">
      <c r="A2791" s="700" t="s">
        <v>3117</v>
      </c>
      <c r="B2791" s="612"/>
      <c r="C2791" s="612"/>
      <c r="D2791" s="612"/>
      <c r="E2791" s="612"/>
      <c r="F2791" s="612"/>
      <c r="G2791" s="612"/>
      <c r="H2791" s="612"/>
      <c r="I2791" s="612"/>
      <c r="J2791" s="612"/>
      <c r="K2791" s="612"/>
      <c r="L2791" s="612"/>
      <c r="M2791" s="667"/>
    </row>
    <row r="2792" spans="1:13" x14ac:dyDescent="0.2">
      <c r="A2792" s="350">
        <v>1397</v>
      </c>
      <c r="B2792" s="351">
        <v>43740</v>
      </c>
      <c r="C2792" s="352" t="s">
        <v>1586</v>
      </c>
      <c r="D2792" s="353" t="s">
        <v>2218</v>
      </c>
      <c r="E2792" s="702">
        <v>1700</v>
      </c>
      <c r="F2792" s="612"/>
      <c r="G2792" s="612"/>
      <c r="H2792" s="354">
        <v>0</v>
      </c>
      <c r="I2792" s="354">
        <v>1700</v>
      </c>
      <c r="J2792" s="702">
        <v>1700</v>
      </c>
      <c r="K2792" s="612"/>
      <c r="L2792" s="354">
        <v>0</v>
      </c>
      <c r="M2792" s="355">
        <v>0</v>
      </c>
    </row>
    <row r="2793" spans="1:13" x14ac:dyDescent="0.2">
      <c r="A2793" s="703" t="s">
        <v>3126</v>
      </c>
      <c r="B2793" s="612"/>
      <c r="C2793" s="612"/>
      <c r="D2793" s="612"/>
      <c r="E2793" s="612"/>
      <c r="F2793" s="612"/>
      <c r="G2793" s="612"/>
      <c r="H2793" s="612"/>
      <c r="I2793" s="612"/>
      <c r="J2793" s="612"/>
      <c r="K2793" s="612"/>
      <c r="L2793" s="612"/>
      <c r="M2793" s="667"/>
    </row>
    <row r="2794" spans="1:13" x14ac:dyDescent="0.2">
      <c r="A2794" s="344">
        <v>1398</v>
      </c>
      <c r="B2794" s="345">
        <v>43740</v>
      </c>
      <c r="C2794" s="346" t="s">
        <v>1586</v>
      </c>
      <c r="D2794" s="347" t="s">
        <v>1920</v>
      </c>
      <c r="E2794" s="704">
        <v>0</v>
      </c>
      <c r="F2794" s="612"/>
      <c r="G2794" s="612"/>
      <c r="H2794" s="348">
        <v>2224</v>
      </c>
      <c r="I2794" s="348">
        <v>0</v>
      </c>
      <c r="J2794" s="704">
        <v>0</v>
      </c>
      <c r="K2794" s="612"/>
      <c r="L2794" s="348">
        <v>0</v>
      </c>
      <c r="M2794" s="349">
        <v>0</v>
      </c>
    </row>
    <row r="2795" spans="1:13" x14ac:dyDescent="0.2">
      <c r="A2795" s="700" t="s">
        <v>3126</v>
      </c>
      <c r="B2795" s="612"/>
      <c r="C2795" s="612"/>
      <c r="D2795" s="612"/>
      <c r="E2795" s="612"/>
      <c r="F2795" s="612"/>
      <c r="G2795" s="612"/>
      <c r="H2795" s="612"/>
      <c r="I2795" s="612"/>
      <c r="J2795" s="612"/>
      <c r="K2795" s="612"/>
      <c r="L2795" s="612"/>
      <c r="M2795" s="667"/>
    </row>
    <row r="2796" spans="1:13" x14ac:dyDescent="0.2">
      <c r="A2796" s="350">
        <v>1399</v>
      </c>
      <c r="B2796" s="351">
        <v>43740</v>
      </c>
      <c r="C2796" s="352" t="s">
        <v>1586</v>
      </c>
      <c r="D2796" s="353" t="s">
        <v>1917</v>
      </c>
      <c r="E2796" s="702">
        <v>2162.4</v>
      </c>
      <c r="F2796" s="612"/>
      <c r="G2796" s="612"/>
      <c r="H2796" s="354">
        <v>0</v>
      </c>
      <c r="I2796" s="354">
        <v>2162.4</v>
      </c>
      <c r="J2796" s="702">
        <v>2162.4</v>
      </c>
      <c r="K2796" s="612"/>
      <c r="L2796" s="354">
        <v>0</v>
      </c>
      <c r="M2796" s="355">
        <v>0</v>
      </c>
    </row>
    <row r="2797" spans="1:13" x14ac:dyDescent="0.2">
      <c r="A2797" s="703" t="s">
        <v>3105</v>
      </c>
      <c r="B2797" s="612"/>
      <c r="C2797" s="612"/>
      <c r="D2797" s="612"/>
      <c r="E2797" s="612"/>
      <c r="F2797" s="612"/>
      <c r="G2797" s="612"/>
      <c r="H2797" s="612"/>
      <c r="I2797" s="612"/>
      <c r="J2797" s="612"/>
      <c r="K2797" s="612"/>
      <c r="L2797" s="612"/>
      <c r="M2797" s="667"/>
    </row>
    <row r="2798" spans="1:13" x14ac:dyDescent="0.2">
      <c r="A2798" s="344">
        <v>1400</v>
      </c>
      <c r="B2798" s="345">
        <v>43740</v>
      </c>
      <c r="C2798" s="346" t="s">
        <v>1586</v>
      </c>
      <c r="D2798" s="347" t="s">
        <v>1926</v>
      </c>
      <c r="E2798" s="704">
        <v>2812.8</v>
      </c>
      <c r="F2798" s="612"/>
      <c r="G2798" s="612"/>
      <c r="H2798" s="348">
        <v>0</v>
      </c>
      <c r="I2798" s="348">
        <v>2812.8</v>
      </c>
      <c r="J2798" s="704">
        <v>2812.8</v>
      </c>
      <c r="K2798" s="612"/>
      <c r="L2798" s="348">
        <v>0</v>
      </c>
      <c r="M2798" s="349">
        <v>0</v>
      </c>
    </row>
    <row r="2799" spans="1:13" x14ac:dyDescent="0.2">
      <c r="A2799" s="700" t="s">
        <v>3126</v>
      </c>
      <c r="B2799" s="612"/>
      <c r="C2799" s="612"/>
      <c r="D2799" s="612"/>
      <c r="E2799" s="612"/>
      <c r="F2799" s="612"/>
      <c r="G2799" s="612"/>
      <c r="H2799" s="612"/>
      <c r="I2799" s="612"/>
      <c r="J2799" s="612"/>
      <c r="K2799" s="612"/>
      <c r="L2799" s="612"/>
      <c r="M2799" s="667"/>
    </row>
    <row r="2800" spans="1:13" x14ac:dyDescent="0.2">
      <c r="A2800" s="350">
        <v>1401</v>
      </c>
      <c r="B2800" s="351">
        <v>43740</v>
      </c>
      <c r="C2800" s="352" t="s">
        <v>1539</v>
      </c>
      <c r="D2800" s="353" t="s">
        <v>1706</v>
      </c>
      <c r="E2800" s="702">
        <v>251</v>
      </c>
      <c r="F2800" s="612"/>
      <c r="G2800" s="612"/>
      <c r="H2800" s="354">
        <v>0</v>
      </c>
      <c r="I2800" s="354">
        <v>0</v>
      </c>
      <c r="J2800" s="702">
        <v>0</v>
      </c>
      <c r="K2800" s="612"/>
      <c r="L2800" s="354">
        <v>0</v>
      </c>
      <c r="M2800" s="355">
        <v>251</v>
      </c>
    </row>
    <row r="2801" spans="1:13" x14ac:dyDescent="0.2">
      <c r="A2801" s="703" t="s">
        <v>3127</v>
      </c>
      <c r="B2801" s="612"/>
      <c r="C2801" s="612"/>
      <c r="D2801" s="612"/>
      <c r="E2801" s="612"/>
      <c r="F2801" s="612"/>
      <c r="G2801" s="612"/>
      <c r="H2801" s="612"/>
      <c r="I2801" s="612"/>
      <c r="J2801" s="612"/>
      <c r="K2801" s="612"/>
      <c r="L2801" s="612"/>
      <c r="M2801" s="667"/>
    </row>
    <row r="2802" spans="1:13" x14ac:dyDescent="0.2">
      <c r="A2802" s="344">
        <v>1402</v>
      </c>
      <c r="B2802" s="345">
        <v>43740</v>
      </c>
      <c r="C2802" s="346" t="s">
        <v>1539</v>
      </c>
      <c r="D2802" s="347" t="s">
        <v>1546</v>
      </c>
      <c r="E2802" s="704">
        <v>420</v>
      </c>
      <c r="F2802" s="612"/>
      <c r="G2802" s="612"/>
      <c r="H2802" s="348">
        <v>0</v>
      </c>
      <c r="I2802" s="348">
        <v>420</v>
      </c>
      <c r="J2802" s="704">
        <v>420</v>
      </c>
      <c r="K2802" s="612"/>
      <c r="L2802" s="348">
        <v>0</v>
      </c>
      <c r="M2802" s="349">
        <v>0</v>
      </c>
    </row>
    <row r="2803" spans="1:13" x14ac:dyDescent="0.2">
      <c r="A2803" s="700" t="s">
        <v>3127</v>
      </c>
      <c r="B2803" s="612"/>
      <c r="C2803" s="612"/>
      <c r="D2803" s="612"/>
      <c r="E2803" s="612"/>
      <c r="F2803" s="612"/>
      <c r="G2803" s="612"/>
      <c r="H2803" s="612"/>
      <c r="I2803" s="612"/>
      <c r="J2803" s="612"/>
      <c r="K2803" s="612"/>
      <c r="L2803" s="612"/>
      <c r="M2803" s="667"/>
    </row>
    <row r="2804" spans="1:13" x14ac:dyDescent="0.2">
      <c r="A2804" s="350">
        <v>1403</v>
      </c>
      <c r="B2804" s="351">
        <v>43740</v>
      </c>
      <c r="C2804" s="352" t="s">
        <v>1869</v>
      </c>
      <c r="D2804" s="353" t="s">
        <v>1584</v>
      </c>
      <c r="E2804" s="702">
        <v>4430</v>
      </c>
      <c r="F2804" s="612"/>
      <c r="G2804" s="612"/>
      <c r="H2804" s="354">
        <v>5570</v>
      </c>
      <c r="I2804" s="354">
        <v>4430</v>
      </c>
      <c r="J2804" s="702">
        <v>4430</v>
      </c>
      <c r="K2804" s="612"/>
      <c r="L2804" s="354">
        <v>0</v>
      </c>
      <c r="M2804" s="355">
        <v>0</v>
      </c>
    </row>
    <row r="2805" spans="1:13" x14ac:dyDescent="0.2">
      <c r="A2805" s="703" t="s">
        <v>3128</v>
      </c>
      <c r="B2805" s="612"/>
      <c r="C2805" s="612"/>
      <c r="D2805" s="612"/>
      <c r="E2805" s="612"/>
      <c r="F2805" s="612"/>
      <c r="G2805" s="612"/>
      <c r="H2805" s="612"/>
      <c r="I2805" s="612"/>
      <c r="J2805" s="612"/>
      <c r="K2805" s="612"/>
      <c r="L2805" s="612"/>
      <c r="M2805" s="667"/>
    </row>
    <row r="2806" spans="1:13" x14ac:dyDescent="0.2">
      <c r="A2806" s="344">
        <v>1404</v>
      </c>
      <c r="B2806" s="345">
        <v>43740</v>
      </c>
      <c r="C2806" s="346" t="s">
        <v>3129</v>
      </c>
      <c r="D2806" s="347" t="s">
        <v>3130</v>
      </c>
      <c r="E2806" s="704">
        <v>34707</v>
      </c>
      <c r="F2806" s="612"/>
      <c r="G2806" s="612"/>
      <c r="H2806" s="348">
        <v>0</v>
      </c>
      <c r="I2806" s="348">
        <v>34707</v>
      </c>
      <c r="J2806" s="704">
        <v>34707</v>
      </c>
      <c r="K2806" s="612"/>
      <c r="L2806" s="348">
        <v>0</v>
      </c>
      <c r="M2806" s="349">
        <v>0</v>
      </c>
    </row>
    <row r="2807" spans="1:13" x14ac:dyDescent="0.2">
      <c r="A2807" s="700" t="s">
        <v>3131</v>
      </c>
      <c r="B2807" s="612"/>
      <c r="C2807" s="612"/>
      <c r="D2807" s="612"/>
      <c r="E2807" s="612"/>
      <c r="F2807" s="612"/>
      <c r="G2807" s="612"/>
      <c r="H2807" s="612"/>
      <c r="I2807" s="612"/>
      <c r="J2807" s="612"/>
      <c r="K2807" s="612"/>
      <c r="L2807" s="612"/>
      <c r="M2807" s="667"/>
    </row>
    <row r="2808" spans="1:13" x14ac:dyDescent="0.2">
      <c r="A2808" s="350">
        <v>1405</v>
      </c>
      <c r="B2808" s="351">
        <v>43740</v>
      </c>
      <c r="C2808" s="352" t="s">
        <v>1766</v>
      </c>
      <c r="D2808" s="353" t="s">
        <v>3132</v>
      </c>
      <c r="E2808" s="702">
        <v>6500</v>
      </c>
      <c r="F2808" s="612"/>
      <c r="G2808" s="612"/>
      <c r="H2808" s="354">
        <v>0</v>
      </c>
      <c r="I2808" s="354">
        <v>6500</v>
      </c>
      <c r="J2808" s="702">
        <v>6500</v>
      </c>
      <c r="K2808" s="612"/>
      <c r="L2808" s="354">
        <v>0</v>
      </c>
      <c r="M2808" s="355">
        <v>0</v>
      </c>
    </row>
    <row r="2809" spans="1:13" x14ac:dyDescent="0.2">
      <c r="A2809" s="703" t="s">
        <v>3131</v>
      </c>
      <c r="B2809" s="612"/>
      <c r="C2809" s="612"/>
      <c r="D2809" s="612"/>
      <c r="E2809" s="612"/>
      <c r="F2809" s="612"/>
      <c r="G2809" s="612"/>
      <c r="H2809" s="612"/>
      <c r="I2809" s="612"/>
      <c r="J2809" s="612"/>
      <c r="K2809" s="612"/>
      <c r="L2809" s="612"/>
      <c r="M2809" s="667"/>
    </row>
    <row r="2810" spans="1:13" x14ac:dyDescent="0.2">
      <c r="A2810" s="344">
        <v>1406</v>
      </c>
      <c r="B2810" s="345">
        <v>43740</v>
      </c>
      <c r="C2810" s="346" t="s">
        <v>3133</v>
      </c>
      <c r="D2810" s="347" t="s">
        <v>3134</v>
      </c>
      <c r="E2810" s="704">
        <v>450</v>
      </c>
      <c r="F2810" s="612"/>
      <c r="G2810" s="612"/>
      <c r="H2810" s="348">
        <v>0</v>
      </c>
      <c r="I2810" s="348">
        <v>450</v>
      </c>
      <c r="J2810" s="704">
        <v>450</v>
      </c>
      <c r="K2810" s="612"/>
      <c r="L2810" s="348">
        <v>0</v>
      </c>
      <c r="M2810" s="349">
        <v>0</v>
      </c>
    </row>
    <row r="2811" spans="1:13" x14ac:dyDescent="0.2">
      <c r="A2811" s="700" t="s">
        <v>3135</v>
      </c>
      <c r="B2811" s="612"/>
      <c r="C2811" s="612"/>
      <c r="D2811" s="612"/>
      <c r="E2811" s="612"/>
      <c r="F2811" s="612"/>
      <c r="G2811" s="612"/>
      <c r="H2811" s="612"/>
      <c r="I2811" s="612"/>
      <c r="J2811" s="612"/>
      <c r="K2811" s="612"/>
      <c r="L2811" s="612"/>
      <c r="M2811" s="667"/>
    </row>
    <row r="2812" spans="1:13" x14ac:dyDescent="0.2">
      <c r="A2812" s="350">
        <v>1407</v>
      </c>
      <c r="B2812" s="351">
        <v>43740</v>
      </c>
      <c r="C2812" s="352" t="s">
        <v>1574</v>
      </c>
      <c r="D2812" s="353" t="s">
        <v>2392</v>
      </c>
      <c r="E2812" s="702">
        <v>348.5</v>
      </c>
      <c r="F2812" s="612"/>
      <c r="G2812" s="612"/>
      <c r="H2812" s="354">
        <v>0</v>
      </c>
      <c r="I2812" s="354">
        <v>348.5</v>
      </c>
      <c r="J2812" s="702">
        <v>348.5</v>
      </c>
      <c r="K2812" s="612"/>
      <c r="L2812" s="354">
        <v>0</v>
      </c>
      <c r="M2812" s="355">
        <v>0</v>
      </c>
    </row>
    <row r="2813" spans="1:13" x14ac:dyDescent="0.2">
      <c r="A2813" s="703" t="s">
        <v>3136</v>
      </c>
      <c r="B2813" s="612"/>
      <c r="C2813" s="612"/>
      <c r="D2813" s="612"/>
      <c r="E2813" s="612"/>
      <c r="F2813" s="612"/>
      <c r="G2813" s="612"/>
      <c r="H2813" s="612"/>
      <c r="I2813" s="612"/>
      <c r="J2813" s="612"/>
      <c r="K2813" s="612"/>
      <c r="L2813" s="612"/>
      <c r="M2813" s="667"/>
    </row>
    <row r="2814" spans="1:13" x14ac:dyDescent="0.2">
      <c r="A2814" s="344">
        <v>1408</v>
      </c>
      <c r="B2814" s="345">
        <v>43740</v>
      </c>
      <c r="C2814" s="346" t="s">
        <v>1574</v>
      </c>
      <c r="D2814" s="347" t="s">
        <v>2392</v>
      </c>
      <c r="E2814" s="704">
        <v>540.4</v>
      </c>
      <c r="F2814" s="612"/>
      <c r="G2814" s="612"/>
      <c r="H2814" s="348">
        <v>0</v>
      </c>
      <c r="I2814" s="348">
        <v>540.4</v>
      </c>
      <c r="J2814" s="704">
        <v>540.4</v>
      </c>
      <c r="K2814" s="612"/>
      <c r="L2814" s="348">
        <v>0</v>
      </c>
      <c r="M2814" s="349">
        <v>0</v>
      </c>
    </row>
    <row r="2815" spans="1:13" x14ac:dyDescent="0.2">
      <c r="A2815" s="700" t="s">
        <v>3137</v>
      </c>
      <c r="B2815" s="612"/>
      <c r="C2815" s="612"/>
      <c r="D2815" s="612"/>
      <c r="E2815" s="612"/>
      <c r="F2815" s="612"/>
      <c r="G2815" s="612"/>
      <c r="H2815" s="612"/>
      <c r="I2815" s="612"/>
      <c r="J2815" s="612"/>
      <c r="K2815" s="612"/>
      <c r="L2815" s="612"/>
      <c r="M2815" s="667"/>
    </row>
    <row r="2816" spans="1:13" x14ac:dyDescent="0.2">
      <c r="A2816" s="350">
        <v>1409</v>
      </c>
      <c r="B2816" s="351">
        <v>43740</v>
      </c>
      <c r="C2816" s="352" t="s">
        <v>3138</v>
      </c>
      <c r="D2816" s="353" t="s">
        <v>3139</v>
      </c>
      <c r="E2816" s="702">
        <v>0</v>
      </c>
      <c r="F2816" s="612"/>
      <c r="G2816" s="612"/>
      <c r="H2816" s="354">
        <v>12150</v>
      </c>
      <c r="I2816" s="354">
        <v>0</v>
      </c>
      <c r="J2816" s="702">
        <v>0</v>
      </c>
      <c r="K2816" s="612"/>
      <c r="L2816" s="354">
        <v>0</v>
      </c>
      <c r="M2816" s="355">
        <v>0</v>
      </c>
    </row>
    <row r="2817" spans="1:13" x14ac:dyDescent="0.2">
      <c r="A2817" s="703" t="s">
        <v>3140</v>
      </c>
      <c r="B2817" s="612"/>
      <c r="C2817" s="612"/>
      <c r="D2817" s="612"/>
      <c r="E2817" s="612"/>
      <c r="F2817" s="612"/>
      <c r="G2817" s="612"/>
      <c r="H2817" s="612"/>
      <c r="I2817" s="612"/>
      <c r="J2817" s="612"/>
      <c r="K2817" s="612"/>
      <c r="L2817" s="612"/>
      <c r="M2817" s="667"/>
    </row>
    <row r="2818" spans="1:13" x14ac:dyDescent="0.2">
      <c r="A2818" s="344">
        <v>1410</v>
      </c>
      <c r="B2818" s="345">
        <v>43742</v>
      </c>
      <c r="C2818" s="346" t="s">
        <v>1776</v>
      </c>
      <c r="D2818" s="347" t="s">
        <v>3141</v>
      </c>
      <c r="E2818" s="704">
        <v>8539</v>
      </c>
      <c r="F2818" s="612"/>
      <c r="G2818" s="612"/>
      <c r="H2818" s="348">
        <v>0</v>
      </c>
      <c r="I2818" s="348">
        <v>8539</v>
      </c>
      <c r="J2818" s="704">
        <v>8539</v>
      </c>
      <c r="K2818" s="612"/>
      <c r="L2818" s="348">
        <v>0</v>
      </c>
      <c r="M2818" s="349">
        <v>0</v>
      </c>
    </row>
    <row r="2819" spans="1:13" x14ac:dyDescent="0.2">
      <c r="A2819" s="700" t="s">
        <v>3142</v>
      </c>
      <c r="B2819" s="612"/>
      <c r="C2819" s="612"/>
      <c r="D2819" s="612"/>
      <c r="E2819" s="612"/>
      <c r="F2819" s="612"/>
      <c r="G2819" s="612"/>
      <c r="H2819" s="612"/>
      <c r="I2819" s="612"/>
      <c r="J2819" s="612"/>
      <c r="K2819" s="612"/>
      <c r="L2819" s="612"/>
      <c r="M2819" s="667"/>
    </row>
    <row r="2820" spans="1:13" x14ac:dyDescent="0.2">
      <c r="A2820" s="350">
        <v>1411</v>
      </c>
      <c r="B2820" s="351">
        <v>43742</v>
      </c>
      <c r="C2820" s="352" t="s">
        <v>1776</v>
      </c>
      <c r="D2820" s="353" t="s">
        <v>3143</v>
      </c>
      <c r="E2820" s="702">
        <v>1910</v>
      </c>
      <c r="F2820" s="612"/>
      <c r="G2820" s="612"/>
      <c r="H2820" s="354">
        <v>0</v>
      </c>
      <c r="I2820" s="354">
        <v>1910</v>
      </c>
      <c r="J2820" s="702">
        <v>1910</v>
      </c>
      <c r="K2820" s="612"/>
      <c r="L2820" s="354">
        <v>0</v>
      </c>
      <c r="M2820" s="355">
        <v>0</v>
      </c>
    </row>
    <row r="2821" spans="1:13" x14ac:dyDescent="0.2">
      <c r="A2821" s="703" t="s">
        <v>3142</v>
      </c>
      <c r="B2821" s="612"/>
      <c r="C2821" s="612"/>
      <c r="D2821" s="612"/>
      <c r="E2821" s="612"/>
      <c r="F2821" s="612"/>
      <c r="G2821" s="612"/>
      <c r="H2821" s="612"/>
      <c r="I2821" s="612"/>
      <c r="J2821" s="612"/>
      <c r="K2821" s="612"/>
      <c r="L2821" s="612"/>
      <c r="M2821" s="667"/>
    </row>
    <row r="2822" spans="1:13" x14ac:dyDescent="0.2">
      <c r="A2822" s="344">
        <v>1412</v>
      </c>
      <c r="B2822" s="345">
        <v>43742</v>
      </c>
      <c r="C2822" s="346" t="s">
        <v>1552</v>
      </c>
      <c r="D2822" s="347" t="s">
        <v>2182</v>
      </c>
      <c r="E2822" s="704">
        <v>336</v>
      </c>
      <c r="F2822" s="612"/>
      <c r="G2822" s="612"/>
      <c r="H2822" s="348">
        <v>0</v>
      </c>
      <c r="I2822" s="348">
        <v>336</v>
      </c>
      <c r="J2822" s="704">
        <v>336</v>
      </c>
      <c r="K2822" s="612"/>
      <c r="L2822" s="348">
        <v>0</v>
      </c>
      <c r="M2822" s="349">
        <v>0</v>
      </c>
    </row>
    <row r="2823" spans="1:13" x14ac:dyDescent="0.2">
      <c r="A2823" s="700" t="s">
        <v>3093</v>
      </c>
      <c r="B2823" s="612"/>
      <c r="C2823" s="612"/>
      <c r="D2823" s="612"/>
      <c r="E2823" s="612"/>
      <c r="F2823" s="612"/>
      <c r="G2823" s="612"/>
      <c r="H2823" s="612"/>
      <c r="I2823" s="612"/>
      <c r="J2823" s="612"/>
      <c r="K2823" s="612"/>
      <c r="L2823" s="612"/>
      <c r="M2823" s="667"/>
    </row>
    <row r="2824" spans="1:13" x14ac:dyDescent="0.2">
      <c r="A2824" s="350">
        <v>1413</v>
      </c>
      <c r="B2824" s="351">
        <v>43742</v>
      </c>
      <c r="C2824" s="352" t="s">
        <v>1436</v>
      </c>
      <c r="D2824" s="353" t="s">
        <v>1437</v>
      </c>
      <c r="E2824" s="702">
        <v>2223100</v>
      </c>
      <c r="F2824" s="612"/>
      <c r="G2824" s="612"/>
      <c r="H2824" s="354">
        <v>0</v>
      </c>
      <c r="I2824" s="354">
        <v>2200310.6800000002</v>
      </c>
      <c r="J2824" s="702">
        <v>2198604.59</v>
      </c>
      <c r="K2824" s="612"/>
      <c r="L2824" s="354">
        <v>0</v>
      </c>
      <c r="M2824" s="355">
        <v>24495.41</v>
      </c>
    </row>
    <row r="2825" spans="1:13" x14ac:dyDescent="0.2">
      <c r="A2825" s="703" t="s">
        <v>2256</v>
      </c>
      <c r="B2825" s="612"/>
      <c r="C2825" s="612"/>
      <c r="D2825" s="612"/>
      <c r="E2825" s="612"/>
      <c r="F2825" s="612"/>
      <c r="G2825" s="612"/>
      <c r="H2825" s="612"/>
      <c r="I2825" s="612"/>
      <c r="J2825" s="612"/>
      <c r="K2825" s="612"/>
      <c r="L2825" s="612"/>
      <c r="M2825" s="667"/>
    </row>
    <row r="2826" spans="1:13" x14ac:dyDescent="0.2">
      <c r="A2826" s="344">
        <v>1414</v>
      </c>
      <c r="B2826" s="345">
        <v>43742</v>
      </c>
      <c r="C2826" s="346" t="s">
        <v>1436</v>
      </c>
      <c r="D2826" s="347" t="s">
        <v>1437</v>
      </c>
      <c r="E2826" s="704">
        <v>79100</v>
      </c>
      <c r="F2826" s="612"/>
      <c r="G2826" s="612"/>
      <c r="H2826" s="348">
        <v>0</v>
      </c>
      <c r="I2826" s="348">
        <v>79008.02</v>
      </c>
      <c r="J2826" s="704">
        <v>79008.02</v>
      </c>
      <c r="K2826" s="612"/>
      <c r="L2826" s="348">
        <v>0</v>
      </c>
      <c r="M2826" s="349">
        <v>91.98</v>
      </c>
    </row>
    <row r="2827" spans="1:13" x14ac:dyDescent="0.2">
      <c r="A2827" s="700" t="s">
        <v>3144</v>
      </c>
      <c r="B2827" s="612"/>
      <c r="C2827" s="612"/>
      <c r="D2827" s="612"/>
      <c r="E2827" s="612"/>
      <c r="F2827" s="612"/>
      <c r="G2827" s="612"/>
      <c r="H2827" s="612"/>
      <c r="I2827" s="612"/>
      <c r="J2827" s="612"/>
      <c r="K2827" s="612"/>
      <c r="L2827" s="612"/>
      <c r="M2827" s="667"/>
    </row>
    <row r="2828" spans="1:13" x14ac:dyDescent="0.2">
      <c r="A2828" s="350">
        <v>1415</v>
      </c>
      <c r="B2828" s="351">
        <v>43742</v>
      </c>
      <c r="C2828" s="352" t="s">
        <v>1436</v>
      </c>
      <c r="D2828" s="353" t="s">
        <v>1437</v>
      </c>
      <c r="E2828" s="702">
        <v>231000</v>
      </c>
      <c r="F2828" s="612"/>
      <c r="G2828" s="612"/>
      <c r="H2828" s="354">
        <v>0</v>
      </c>
      <c r="I2828" s="354">
        <v>225118.97</v>
      </c>
      <c r="J2828" s="702">
        <v>218517.71</v>
      </c>
      <c r="K2828" s="612"/>
      <c r="L2828" s="354">
        <v>0</v>
      </c>
      <c r="M2828" s="355">
        <v>12482.29</v>
      </c>
    </row>
    <row r="2829" spans="1:13" x14ac:dyDescent="0.2">
      <c r="A2829" s="703" t="s">
        <v>2256</v>
      </c>
      <c r="B2829" s="612"/>
      <c r="C2829" s="612"/>
      <c r="D2829" s="612"/>
      <c r="E2829" s="612"/>
      <c r="F2829" s="612"/>
      <c r="G2829" s="612"/>
      <c r="H2829" s="612"/>
      <c r="I2829" s="612"/>
      <c r="J2829" s="612"/>
      <c r="K2829" s="612"/>
      <c r="L2829" s="612"/>
      <c r="M2829" s="667"/>
    </row>
    <row r="2830" spans="1:13" x14ac:dyDescent="0.2">
      <c r="A2830" s="344">
        <v>1416</v>
      </c>
      <c r="B2830" s="345">
        <v>43742</v>
      </c>
      <c r="C2830" s="346" t="s">
        <v>1439</v>
      </c>
      <c r="D2830" s="347" t="s">
        <v>1437</v>
      </c>
      <c r="E2830" s="704">
        <v>685800</v>
      </c>
      <c r="F2830" s="612"/>
      <c r="G2830" s="612"/>
      <c r="H2830" s="348">
        <v>0</v>
      </c>
      <c r="I2830" s="348">
        <v>685520.15</v>
      </c>
      <c r="J2830" s="704">
        <v>685520.15</v>
      </c>
      <c r="K2830" s="612"/>
      <c r="L2830" s="348">
        <v>0</v>
      </c>
      <c r="M2830" s="349">
        <v>279.85000000000002</v>
      </c>
    </row>
    <row r="2831" spans="1:13" x14ac:dyDescent="0.2">
      <c r="A2831" s="700" t="s">
        <v>3144</v>
      </c>
      <c r="B2831" s="612"/>
      <c r="C2831" s="612"/>
      <c r="D2831" s="612"/>
      <c r="E2831" s="612"/>
      <c r="F2831" s="612"/>
      <c r="G2831" s="612"/>
      <c r="H2831" s="612"/>
      <c r="I2831" s="612"/>
      <c r="J2831" s="612"/>
      <c r="K2831" s="612"/>
      <c r="L2831" s="612"/>
      <c r="M2831" s="667"/>
    </row>
    <row r="2832" spans="1:13" x14ac:dyDescent="0.2">
      <c r="A2832" s="350">
        <v>1417</v>
      </c>
      <c r="B2832" s="351">
        <v>43742</v>
      </c>
      <c r="C2832" s="352" t="s">
        <v>1440</v>
      </c>
      <c r="D2832" s="353" t="s">
        <v>1437</v>
      </c>
      <c r="E2832" s="702">
        <v>463499</v>
      </c>
      <c r="F2832" s="612"/>
      <c r="G2832" s="612"/>
      <c r="H2832" s="354">
        <v>0</v>
      </c>
      <c r="I2832" s="354">
        <v>463316.86</v>
      </c>
      <c r="J2832" s="702">
        <v>463316.86</v>
      </c>
      <c r="K2832" s="612"/>
      <c r="L2832" s="354">
        <v>0</v>
      </c>
      <c r="M2832" s="355">
        <v>182.14</v>
      </c>
    </row>
    <row r="2833" spans="1:13" x14ac:dyDescent="0.2">
      <c r="A2833" s="703" t="s">
        <v>3144</v>
      </c>
      <c r="B2833" s="612"/>
      <c r="C2833" s="612"/>
      <c r="D2833" s="612"/>
      <c r="E2833" s="612"/>
      <c r="F2833" s="612"/>
      <c r="G2833" s="612"/>
      <c r="H2833" s="612"/>
      <c r="I2833" s="612"/>
      <c r="J2833" s="612"/>
      <c r="K2833" s="612"/>
      <c r="L2833" s="612"/>
      <c r="M2833" s="667"/>
    </row>
    <row r="2834" spans="1:13" x14ac:dyDescent="0.2">
      <c r="A2834" s="344">
        <v>1419</v>
      </c>
      <c r="B2834" s="345">
        <v>43742</v>
      </c>
      <c r="C2834" s="346" t="s">
        <v>1442</v>
      </c>
      <c r="D2834" s="347" t="s">
        <v>1443</v>
      </c>
      <c r="E2834" s="704">
        <v>689900</v>
      </c>
      <c r="F2834" s="612"/>
      <c r="G2834" s="612"/>
      <c r="H2834" s="348">
        <v>0</v>
      </c>
      <c r="I2834" s="348">
        <v>647034.56999999995</v>
      </c>
      <c r="J2834" s="704">
        <v>432041.36</v>
      </c>
      <c r="K2834" s="612"/>
      <c r="L2834" s="348">
        <v>0</v>
      </c>
      <c r="M2834" s="349">
        <v>257858.64</v>
      </c>
    </row>
    <row r="2835" spans="1:13" x14ac:dyDescent="0.2">
      <c r="A2835" s="700" t="s">
        <v>3145</v>
      </c>
      <c r="B2835" s="612"/>
      <c r="C2835" s="612"/>
      <c r="D2835" s="612"/>
      <c r="E2835" s="612"/>
      <c r="F2835" s="612"/>
      <c r="G2835" s="612"/>
      <c r="H2835" s="612"/>
      <c r="I2835" s="612"/>
      <c r="J2835" s="612"/>
      <c r="K2835" s="612"/>
      <c r="L2835" s="612"/>
      <c r="M2835" s="667"/>
    </row>
    <row r="2836" spans="1:13" x14ac:dyDescent="0.2">
      <c r="A2836" s="350">
        <v>1420</v>
      </c>
      <c r="B2836" s="351">
        <v>43742</v>
      </c>
      <c r="C2836" s="352" t="s">
        <v>1469</v>
      </c>
      <c r="D2836" s="353" t="s">
        <v>1437</v>
      </c>
      <c r="E2836" s="702">
        <v>821000</v>
      </c>
      <c r="F2836" s="612"/>
      <c r="G2836" s="612"/>
      <c r="H2836" s="354">
        <v>0</v>
      </c>
      <c r="I2836" s="354">
        <v>781083.66</v>
      </c>
      <c r="J2836" s="702">
        <v>781083.66</v>
      </c>
      <c r="K2836" s="612"/>
      <c r="L2836" s="354">
        <v>0</v>
      </c>
      <c r="M2836" s="355">
        <v>39916.339999999997</v>
      </c>
    </row>
    <row r="2837" spans="1:13" x14ac:dyDescent="0.2">
      <c r="A2837" s="703" t="s">
        <v>3144</v>
      </c>
      <c r="B2837" s="612"/>
      <c r="C2837" s="612"/>
      <c r="D2837" s="612"/>
      <c r="E2837" s="612"/>
      <c r="F2837" s="612"/>
      <c r="G2837" s="612"/>
      <c r="H2837" s="612"/>
      <c r="I2837" s="612"/>
      <c r="J2837" s="612"/>
      <c r="K2837" s="612"/>
      <c r="L2837" s="612"/>
      <c r="M2837" s="667"/>
    </row>
    <row r="2838" spans="1:13" x14ac:dyDescent="0.2">
      <c r="A2838" s="344">
        <v>1421</v>
      </c>
      <c r="B2838" s="345">
        <v>43742</v>
      </c>
      <c r="C2838" s="346" t="s">
        <v>1470</v>
      </c>
      <c r="D2838" s="347" t="s">
        <v>1437</v>
      </c>
      <c r="E2838" s="704">
        <v>2538800</v>
      </c>
      <c r="F2838" s="612"/>
      <c r="G2838" s="612"/>
      <c r="H2838" s="348">
        <v>0</v>
      </c>
      <c r="I2838" s="348">
        <v>2524689.52</v>
      </c>
      <c r="J2838" s="704">
        <v>2524689.52</v>
      </c>
      <c r="K2838" s="612"/>
      <c r="L2838" s="348">
        <v>0</v>
      </c>
      <c r="M2838" s="349">
        <v>14110.48</v>
      </c>
    </row>
    <row r="2839" spans="1:13" x14ac:dyDescent="0.2">
      <c r="A2839" s="700" t="s">
        <v>3144</v>
      </c>
      <c r="B2839" s="612"/>
      <c r="C2839" s="612"/>
      <c r="D2839" s="612"/>
      <c r="E2839" s="612"/>
      <c r="F2839" s="612"/>
      <c r="G2839" s="612"/>
      <c r="H2839" s="612"/>
      <c r="I2839" s="612"/>
      <c r="J2839" s="612"/>
      <c r="K2839" s="612"/>
      <c r="L2839" s="612"/>
      <c r="M2839" s="667"/>
    </row>
    <row r="2840" spans="1:13" x14ac:dyDescent="0.2">
      <c r="A2840" s="350">
        <v>1422</v>
      </c>
      <c r="B2840" s="351">
        <v>43742</v>
      </c>
      <c r="C2840" s="352" t="s">
        <v>1472</v>
      </c>
      <c r="D2840" s="353" t="s">
        <v>1443</v>
      </c>
      <c r="E2840" s="702">
        <v>949900</v>
      </c>
      <c r="F2840" s="612"/>
      <c r="G2840" s="612"/>
      <c r="H2840" s="354">
        <v>0</v>
      </c>
      <c r="I2840" s="354">
        <v>786046.48</v>
      </c>
      <c r="J2840" s="702">
        <v>576098.72</v>
      </c>
      <c r="K2840" s="612"/>
      <c r="L2840" s="354">
        <v>0</v>
      </c>
      <c r="M2840" s="355">
        <v>373801.28</v>
      </c>
    </row>
    <row r="2841" spans="1:13" x14ac:dyDescent="0.2">
      <c r="A2841" s="703" t="s">
        <v>3146</v>
      </c>
      <c r="B2841" s="612"/>
      <c r="C2841" s="612"/>
      <c r="D2841" s="612"/>
      <c r="E2841" s="612"/>
      <c r="F2841" s="612"/>
      <c r="G2841" s="612"/>
      <c r="H2841" s="612"/>
      <c r="I2841" s="612"/>
      <c r="J2841" s="612"/>
      <c r="K2841" s="612"/>
      <c r="L2841" s="612"/>
      <c r="M2841" s="667"/>
    </row>
    <row r="2842" spans="1:13" x14ac:dyDescent="0.2">
      <c r="A2842" s="344">
        <v>1423</v>
      </c>
      <c r="B2842" s="345">
        <v>43742</v>
      </c>
      <c r="C2842" s="346" t="s">
        <v>1462</v>
      </c>
      <c r="D2842" s="347" t="s">
        <v>1437</v>
      </c>
      <c r="E2842" s="704">
        <v>279000</v>
      </c>
      <c r="F2842" s="612"/>
      <c r="G2842" s="612"/>
      <c r="H2842" s="348">
        <v>0</v>
      </c>
      <c r="I2842" s="348">
        <v>188015.06</v>
      </c>
      <c r="J2842" s="704">
        <v>188015.06</v>
      </c>
      <c r="K2842" s="612"/>
      <c r="L2842" s="348">
        <v>0</v>
      </c>
      <c r="M2842" s="349">
        <v>90984.94</v>
      </c>
    </row>
    <row r="2843" spans="1:13" x14ac:dyDescent="0.2">
      <c r="A2843" s="700" t="s">
        <v>3144</v>
      </c>
      <c r="B2843" s="612"/>
      <c r="C2843" s="612"/>
      <c r="D2843" s="612"/>
      <c r="E2843" s="612"/>
      <c r="F2843" s="612"/>
      <c r="G2843" s="612"/>
      <c r="H2843" s="612"/>
      <c r="I2843" s="612"/>
      <c r="J2843" s="612"/>
      <c r="K2843" s="612"/>
      <c r="L2843" s="612"/>
      <c r="M2843" s="667"/>
    </row>
    <row r="2844" spans="1:13" x14ac:dyDescent="0.2">
      <c r="A2844" s="350">
        <v>1424</v>
      </c>
      <c r="B2844" s="351">
        <v>43742</v>
      </c>
      <c r="C2844" s="352" t="s">
        <v>1463</v>
      </c>
      <c r="D2844" s="353" t="s">
        <v>1437</v>
      </c>
      <c r="E2844" s="702">
        <v>2221100</v>
      </c>
      <c r="F2844" s="612"/>
      <c r="G2844" s="612"/>
      <c r="H2844" s="354">
        <v>0</v>
      </c>
      <c r="I2844" s="354">
        <v>2217229.83</v>
      </c>
      <c r="J2844" s="702">
        <v>2213444.71</v>
      </c>
      <c r="K2844" s="612"/>
      <c r="L2844" s="354">
        <v>0</v>
      </c>
      <c r="M2844" s="355">
        <v>7655.29</v>
      </c>
    </row>
    <row r="2845" spans="1:13" x14ac:dyDescent="0.2">
      <c r="A2845" s="703" t="s">
        <v>3144</v>
      </c>
      <c r="B2845" s="612"/>
      <c r="C2845" s="612"/>
      <c r="D2845" s="612"/>
      <c r="E2845" s="612"/>
      <c r="F2845" s="612"/>
      <c r="G2845" s="612"/>
      <c r="H2845" s="612"/>
      <c r="I2845" s="612"/>
      <c r="J2845" s="612"/>
      <c r="K2845" s="612"/>
      <c r="L2845" s="612"/>
      <c r="M2845" s="667"/>
    </row>
    <row r="2846" spans="1:13" x14ac:dyDescent="0.2">
      <c r="A2846" s="344">
        <v>1425</v>
      </c>
      <c r="B2846" s="345">
        <v>43742</v>
      </c>
      <c r="C2846" s="346" t="s">
        <v>1464</v>
      </c>
      <c r="D2846" s="347" t="s">
        <v>1437</v>
      </c>
      <c r="E2846" s="704">
        <v>115000</v>
      </c>
      <c r="F2846" s="612"/>
      <c r="G2846" s="612"/>
      <c r="H2846" s="348">
        <v>0</v>
      </c>
      <c r="I2846" s="348">
        <v>50212.23</v>
      </c>
      <c r="J2846" s="704">
        <v>50212.23</v>
      </c>
      <c r="K2846" s="612"/>
      <c r="L2846" s="348">
        <v>0</v>
      </c>
      <c r="M2846" s="349">
        <v>64787.77</v>
      </c>
    </row>
    <row r="2847" spans="1:13" x14ac:dyDescent="0.2">
      <c r="A2847" s="700" t="s">
        <v>3144</v>
      </c>
      <c r="B2847" s="612"/>
      <c r="C2847" s="612"/>
      <c r="D2847" s="612"/>
      <c r="E2847" s="612"/>
      <c r="F2847" s="612"/>
      <c r="G2847" s="612"/>
      <c r="H2847" s="612"/>
      <c r="I2847" s="612"/>
      <c r="J2847" s="612"/>
      <c r="K2847" s="612"/>
      <c r="L2847" s="612"/>
      <c r="M2847" s="667"/>
    </row>
    <row r="2848" spans="1:13" x14ac:dyDescent="0.2">
      <c r="A2848" s="350">
        <v>1426</v>
      </c>
      <c r="B2848" s="351">
        <v>43742</v>
      </c>
      <c r="C2848" s="352" t="s">
        <v>1465</v>
      </c>
      <c r="D2848" s="353" t="s">
        <v>1443</v>
      </c>
      <c r="E2848" s="702">
        <v>769900</v>
      </c>
      <c r="F2848" s="612"/>
      <c r="G2848" s="612"/>
      <c r="H2848" s="354">
        <v>0</v>
      </c>
      <c r="I2848" s="354">
        <v>596564.30000000005</v>
      </c>
      <c r="J2848" s="702">
        <v>438999.5</v>
      </c>
      <c r="K2848" s="612"/>
      <c r="L2848" s="354">
        <v>0</v>
      </c>
      <c r="M2848" s="355">
        <v>330900.5</v>
      </c>
    </row>
    <row r="2849" spans="1:13" x14ac:dyDescent="0.2">
      <c r="A2849" s="703" t="s">
        <v>3145</v>
      </c>
      <c r="B2849" s="612"/>
      <c r="C2849" s="612"/>
      <c r="D2849" s="612"/>
      <c r="E2849" s="612"/>
      <c r="F2849" s="612"/>
      <c r="G2849" s="612"/>
      <c r="H2849" s="612"/>
      <c r="I2849" s="612"/>
      <c r="J2849" s="612"/>
      <c r="K2849" s="612"/>
      <c r="L2849" s="612"/>
      <c r="M2849" s="667"/>
    </row>
    <row r="2850" spans="1:13" x14ac:dyDescent="0.2">
      <c r="A2850" s="344">
        <v>1427</v>
      </c>
      <c r="B2850" s="345">
        <v>43742</v>
      </c>
      <c r="C2850" s="346" t="s">
        <v>1574</v>
      </c>
      <c r="D2850" s="347" t="s">
        <v>2392</v>
      </c>
      <c r="E2850" s="704">
        <v>1559.3</v>
      </c>
      <c r="F2850" s="612"/>
      <c r="G2850" s="612"/>
      <c r="H2850" s="348">
        <v>0</v>
      </c>
      <c r="I2850" s="348">
        <v>1559.3</v>
      </c>
      <c r="J2850" s="704">
        <v>1559.3</v>
      </c>
      <c r="K2850" s="612"/>
      <c r="L2850" s="348">
        <v>0</v>
      </c>
      <c r="M2850" s="349">
        <v>0</v>
      </c>
    </row>
    <row r="2851" spans="1:13" x14ac:dyDescent="0.2">
      <c r="A2851" s="700" t="s">
        <v>3147</v>
      </c>
      <c r="B2851" s="612"/>
      <c r="C2851" s="612"/>
      <c r="D2851" s="612"/>
      <c r="E2851" s="612"/>
      <c r="F2851" s="612"/>
      <c r="G2851" s="612"/>
      <c r="H2851" s="612"/>
      <c r="I2851" s="612"/>
      <c r="J2851" s="612"/>
      <c r="K2851" s="612"/>
      <c r="L2851" s="612"/>
      <c r="M2851" s="667"/>
    </row>
    <row r="2852" spans="1:13" x14ac:dyDescent="0.2">
      <c r="A2852" s="350">
        <v>1428</v>
      </c>
      <c r="B2852" s="351">
        <v>43742</v>
      </c>
      <c r="C2852" s="352" t="s">
        <v>2001</v>
      </c>
      <c r="D2852" s="353" t="s">
        <v>2523</v>
      </c>
      <c r="E2852" s="702">
        <v>0</v>
      </c>
      <c r="F2852" s="612"/>
      <c r="G2852" s="612"/>
      <c r="H2852" s="354">
        <v>3120</v>
      </c>
      <c r="I2852" s="354">
        <v>0</v>
      </c>
      <c r="J2852" s="702">
        <v>0</v>
      </c>
      <c r="K2852" s="612"/>
      <c r="L2852" s="354">
        <v>0</v>
      </c>
      <c r="M2852" s="355">
        <v>0</v>
      </c>
    </row>
    <row r="2853" spans="1:13" x14ac:dyDescent="0.2">
      <c r="A2853" s="703" t="s">
        <v>3148</v>
      </c>
      <c r="B2853" s="612"/>
      <c r="C2853" s="612"/>
      <c r="D2853" s="612"/>
      <c r="E2853" s="612"/>
      <c r="F2853" s="612"/>
      <c r="G2853" s="612"/>
      <c r="H2853" s="612"/>
      <c r="I2853" s="612"/>
      <c r="J2853" s="612"/>
      <c r="K2853" s="612"/>
      <c r="L2853" s="612"/>
      <c r="M2853" s="667"/>
    </row>
    <row r="2854" spans="1:13" x14ac:dyDescent="0.2">
      <c r="A2854" s="344">
        <v>1429</v>
      </c>
      <c r="B2854" s="345">
        <v>43742</v>
      </c>
      <c r="C2854" s="346" t="s">
        <v>2001</v>
      </c>
      <c r="D2854" s="347" t="s">
        <v>2523</v>
      </c>
      <c r="E2854" s="704">
        <v>504</v>
      </c>
      <c r="F2854" s="612"/>
      <c r="G2854" s="612"/>
      <c r="H2854" s="348">
        <v>441</v>
      </c>
      <c r="I2854" s="348">
        <v>63</v>
      </c>
      <c r="J2854" s="704">
        <v>63</v>
      </c>
      <c r="K2854" s="612"/>
      <c r="L2854" s="348">
        <v>0</v>
      </c>
      <c r="M2854" s="349">
        <v>441</v>
      </c>
    </row>
    <row r="2855" spans="1:13" x14ac:dyDescent="0.2">
      <c r="A2855" s="700" t="s">
        <v>3149</v>
      </c>
      <c r="B2855" s="612"/>
      <c r="C2855" s="612"/>
      <c r="D2855" s="612"/>
      <c r="E2855" s="612"/>
      <c r="F2855" s="612"/>
      <c r="G2855" s="612"/>
      <c r="H2855" s="612"/>
      <c r="I2855" s="612"/>
      <c r="J2855" s="612"/>
      <c r="K2855" s="612"/>
      <c r="L2855" s="612"/>
      <c r="M2855" s="667"/>
    </row>
    <row r="2856" spans="1:13" x14ac:dyDescent="0.2">
      <c r="A2856" s="350">
        <v>1430</v>
      </c>
      <c r="B2856" s="351">
        <v>43742</v>
      </c>
      <c r="C2856" s="352" t="s">
        <v>1784</v>
      </c>
      <c r="D2856" s="353" t="s">
        <v>2523</v>
      </c>
      <c r="E2856" s="702">
        <v>605</v>
      </c>
      <c r="F2856" s="612"/>
      <c r="G2856" s="612"/>
      <c r="H2856" s="354">
        <v>295</v>
      </c>
      <c r="I2856" s="354">
        <v>205</v>
      </c>
      <c r="J2856" s="702">
        <v>205</v>
      </c>
      <c r="K2856" s="612"/>
      <c r="L2856" s="354">
        <v>0</v>
      </c>
      <c r="M2856" s="355">
        <v>400</v>
      </c>
    </row>
    <row r="2857" spans="1:13" x14ac:dyDescent="0.2">
      <c r="A2857" s="703" t="s">
        <v>3150</v>
      </c>
      <c r="B2857" s="612"/>
      <c r="C2857" s="612"/>
      <c r="D2857" s="612"/>
      <c r="E2857" s="612"/>
      <c r="F2857" s="612"/>
      <c r="G2857" s="612"/>
      <c r="H2857" s="612"/>
      <c r="I2857" s="612"/>
      <c r="J2857" s="612"/>
      <c r="K2857" s="612"/>
      <c r="L2857" s="612"/>
      <c r="M2857" s="667"/>
    </row>
    <row r="2858" spans="1:13" x14ac:dyDescent="0.2">
      <c r="A2858" s="344">
        <v>1431</v>
      </c>
      <c r="B2858" s="345">
        <v>43742</v>
      </c>
      <c r="C2858" s="346" t="s">
        <v>1784</v>
      </c>
      <c r="D2858" s="347" t="s">
        <v>2523</v>
      </c>
      <c r="E2858" s="704">
        <v>1165</v>
      </c>
      <c r="F2858" s="612"/>
      <c r="G2858" s="612"/>
      <c r="H2858" s="348">
        <v>185</v>
      </c>
      <c r="I2858" s="348">
        <v>785</v>
      </c>
      <c r="J2858" s="704">
        <v>785</v>
      </c>
      <c r="K2858" s="612"/>
      <c r="L2858" s="348">
        <v>0</v>
      </c>
      <c r="M2858" s="349">
        <v>380</v>
      </c>
    </row>
    <row r="2859" spans="1:13" x14ac:dyDescent="0.2">
      <c r="A2859" s="700" t="s">
        <v>3151</v>
      </c>
      <c r="B2859" s="612"/>
      <c r="C2859" s="612"/>
      <c r="D2859" s="612"/>
      <c r="E2859" s="612"/>
      <c r="F2859" s="612"/>
      <c r="G2859" s="612"/>
      <c r="H2859" s="612"/>
      <c r="I2859" s="612"/>
      <c r="J2859" s="612"/>
      <c r="K2859" s="612"/>
      <c r="L2859" s="612"/>
      <c r="M2859" s="667"/>
    </row>
    <row r="2860" spans="1:13" x14ac:dyDescent="0.2">
      <c r="A2860" s="350">
        <v>1432</v>
      </c>
      <c r="B2860" s="351">
        <v>43742</v>
      </c>
      <c r="C2860" s="352" t="s">
        <v>2042</v>
      </c>
      <c r="D2860" s="353" t="s">
        <v>1550</v>
      </c>
      <c r="E2860" s="702">
        <v>8535</v>
      </c>
      <c r="F2860" s="612"/>
      <c r="G2860" s="612"/>
      <c r="H2860" s="354">
        <v>0</v>
      </c>
      <c r="I2860" s="354">
        <v>8535</v>
      </c>
      <c r="J2860" s="702">
        <v>8535</v>
      </c>
      <c r="K2860" s="612"/>
      <c r="L2860" s="354">
        <v>0</v>
      </c>
      <c r="M2860" s="355">
        <v>0</v>
      </c>
    </row>
    <row r="2861" spans="1:13" x14ac:dyDescent="0.2">
      <c r="A2861" s="703" t="s">
        <v>3152</v>
      </c>
      <c r="B2861" s="612"/>
      <c r="C2861" s="612"/>
      <c r="D2861" s="612"/>
      <c r="E2861" s="612"/>
      <c r="F2861" s="612"/>
      <c r="G2861" s="612"/>
      <c r="H2861" s="612"/>
      <c r="I2861" s="612"/>
      <c r="J2861" s="612"/>
      <c r="K2861" s="612"/>
      <c r="L2861" s="612"/>
      <c r="M2861" s="667"/>
    </row>
    <row r="2862" spans="1:13" x14ac:dyDescent="0.2">
      <c r="A2862" s="344">
        <v>1433</v>
      </c>
      <c r="B2862" s="345">
        <v>43742</v>
      </c>
      <c r="C2862" s="346" t="s">
        <v>1539</v>
      </c>
      <c r="D2862" s="347" t="s">
        <v>1706</v>
      </c>
      <c r="E2862" s="704">
        <v>724</v>
      </c>
      <c r="F2862" s="612"/>
      <c r="G2862" s="612"/>
      <c r="H2862" s="348">
        <v>0</v>
      </c>
      <c r="I2862" s="348">
        <v>724</v>
      </c>
      <c r="J2862" s="704">
        <v>724</v>
      </c>
      <c r="K2862" s="612"/>
      <c r="L2862" s="348">
        <v>0</v>
      </c>
      <c r="M2862" s="349">
        <v>0</v>
      </c>
    </row>
    <row r="2863" spans="1:13" x14ac:dyDescent="0.2">
      <c r="A2863" s="700" t="s">
        <v>3153</v>
      </c>
      <c r="B2863" s="612"/>
      <c r="C2863" s="612"/>
      <c r="D2863" s="612"/>
      <c r="E2863" s="612"/>
      <c r="F2863" s="612"/>
      <c r="G2863" s="612"/>
      <c r="H2863" s="612"/>
      <c r="I2863" s="612"/>
      <c r="J2863" s="612"/>
      <c r="K2863" s="612"/>
      <c r="L2863" s="612"/>
      <c r="M2863" s="667"/>
    </row>
    <row r="2864" spans="1:13" x14ac:dyDescent="0.2">
      <c r="A2864" s="350">
        <v>1434</v>
      </c>
      <c r="B2864" s="351">
        <v>43753</v>
      </c>
      <c r="C2864" s="352" t="s">
        <v>1571</v>
      </c>
      <c r="D2864" s="353" t="s">
        <v>3154</v>
      </c>
      <c r="E2864" s="702">
        <v>4444</v>
      </c>
      <c r="F2864" s="612"/>
      <c r="G2864" s="612"/>
      <c r="H2864" s="354">
        <v>0</v>
      </c>
      <c r="I2864" s="354">
        <v>4444</v>
      </c>
      <c r="J2864" s="702">
        <v>4444</v>
      </c>
      <c r="K2864" s="612"/>
      <c r="L2864" s="354">
        <v>0</v>
      </c>
      <c r="M2864" s="355">
        <v>0</v>
      </c>
    </row>
    <row r="2865" spans="1:13" x14ac:dyDescent="0.2">
      <c r="A2865" s="703" t="s">
        <v>3155</v>
      </c>
      <c r="B2865" s="612"/>
      <c r="C2865" s="612"/>
      <c r="D2865" s="612"/>
      <c r="E2865" s="612"/>
      <c r="F2865" s="612"/>
      <c r="G2865" s="612"/>
      <c r="H2865" s="612"/>
      <c r="I2865" s="612"/>
      <c r="J2865" s="612"/>
      <c r="K2865" s="612"/>
      <c r="L2865" s="612"/>
      <c r="M2865" s="667"/>
    </row>
    <row r="2866" spans="1:13" x14ac:dyDescent="0.2">
      <c r="A2866" s="344">
        <v>1435</v>
      </c>
      <c r="B2866" s="345">
        <v>43753</v>
      </c>
      <c r="C2866" s="346" t="s">
        <v>1552</v>
      </c>
      <c r="D2866" s="347" t="s">
        <v>2002</v>
      </c>
      <c r="E2866" s="704">
        <v>20102</v>
      </c>
      <c r="F2866" s="612"/>
      <c r="G2866" s="612"/>
      <c r="H2866" s="348">
        <v>0</v>
      </c>
      <c r="I2866" s="348">
        <v>20102</v>
      </c>
      <c r="J2866" s="704">
        <v>20102</v>
      </c>
      <c r="K2866" s="612"/>
      <c r="L2866" s="348">
        <v>0</v>
      </c>
      <c r="M2866" s="349">
        <v>0</v>
      </c>
    </row>
    <row r="2867" spans="1:13" x14ac:dyDescent="0.2">
      <c r="A2867" s="700" t="s">
        <v>3156</v>
      </c>
      <c r="B2867" s="612"/>
      <c r="C2867" s="612"/>
      <c r="D2867" s="612"/>
      <c r="E2867" s="612"/>
      <c r="F2867" s="612"/>
      <c r="G2867" s="612"/>
      <c r="H2867" s="612"/>
      <c r="I2867" s="612"/>
      <c r="J2867" s="612"/>
      <c r="K2867" s="612"/>
      <c r="L2867" s="612"/>
      <c r="M2867" s="667"/>
    </row>
    <row r="2868" spans="1:13" x14ac:dyDescent="0.2">
      <c r="A2868" s="350">
        <v>1436</v>
      </c>
      <c r="B2868" s="351">
        <v>43753</v>
      </c>
      <c r="C2868" s="352" t="s">
        <v>1552</v>
      </c>
      <c r="D2868" s="353" t="s">
        <v>3073</v>
      </c>
      <c r="E2868" s="702">
        <v>69</v>
      </c>
      <c r="F2868" s="612"/>
      <c r="G2868" s="612"/>
      <c r="H2868" s="354">
        <v>477</v>
      </c>
      <c r="I2868" s="354">
        <v>69</v>
      </c>
      <c r="J2868" s="702">
        <v>69</v>
      </c>
      <c r="K2868" s="612"/>
      <c r="L2868" s="354">
        <v>0</v>
      </c>
      <c r="M2868" s="355">
        <v>0</v>
      </c>
    </row>
    <row r="2869" spans="1:13" x14ac:dyDescent="0.2">
      <c r="A2869" s="703" t="s">
        <v>3157</v>
      </c>
      <c r="B2869" s="612"/>
      <c r="C2869" s="612"/>
      <c r="D2869" s="612"/>
      <c r="E2869" s="612"/>
      <c r="F2869" s="612"/>
      <c r="G2869" s="612"/>
      <c r="H2869" s="612"/>
      <c r="I2869" s="612"/>
      <c r="J2869" s="612"/>
      <c r="K2869" s="612"/>
      <c r="L2869" s="612"/>
      <c r="M2869" s="667"/>
    </row>
    <row r="2870" spans="1:13" x14ac:dyDescent="0.2">
      <c r="A2870" s="344">
        <v>1437</v>
      </c>
      <c r="B2870" s="345">
        <v>43755</v>
      </c>
      <c r="C2870" s="346" t="s">
        <v>1583</v>
      </c>
      <c r="D2870" s="347" t="s">
        <v>3158</v>
      </c>
      <c r="E2870" s="704">
        <v>6446.18</v>
      </c>
      <c r="F2870" s="612"/>
      <c r="G2870" s="612"/>
      <c r="H2870" s="348">
        <v>0</v>
      </c>
      <c r="I2870" s="348">
        <v>6446.18</v>
      </c>
      <c r="J2870" s="704">
        <v>6446.18</v>
      </c>
      <c r="K2870" s="612"/>
      <c r="L2870" s="348">
        <v>0</v>
      </c>
      <c r="M2870" s="349">
        <v>0</v>
      </c>
    </row>
    <row r="2871" spans="1:13" x14ac:dyDescent="0.2">
      <c r="A2871" s="700" t="s">
        <v>3159</v>
      </c>
      <c r="B2871" s="612"/>
      <c r="C2871" s="612"/>
      <c r="D2871" s="612"/>
      <c r="E2871" s="612"/>
      <c r="F2871" s="612"/>
      <c r="G2871" s="612"/>
      <c r="H2871" s="612"/>
      <c r="I2871" s="612"/>
      <c r="J2871" s="612"/>
      <c r="K2871" s="612"/>
      <c r="L2871" s="612"/>
      <c r="M2871" s="667"/>
    </row>
    <row r="2872" spans="1:13" x14ac:dyDescent="0.2">
      <c r="A2872" s="350">
        <v>1438</v>
      </c>
      <c r="B2872" s="351">
        <v>43755</v>
      </c>
      <c r="C2872" s="352" t="s">
        <v>1586</v>
      </c>
      <c r="D2872" s="353" t="s">
        <v>1692</v>
      </c>
      <c r="E2872" s="702">
        <v>10060</v>
      </c>
      <c r="F2872" s="612"/>
      <c r="G2872" s="612"/>
      <c r="H2872" s="354">
        <v>0</v>
      </c>
      <c r="I2872" s="354">
        <v>10060</v>
      </c>
      <c r="J2872" s="702">
        <v>10060</v>
      </c>
      <c r="K2872" s="612"/>
      <c r="L2872" s="354">
        <v>0</v>
      </c>
      <c r="M2872" s="355">
        <v>0</v>
      </c>
    </row>
    <row r="2873" spans="1:13" x14ac:dyDescent="0.2">
      <c r="A2873" s="703" t="s">
        <v>3160</v>
      </c>
      <c r="B2873" s="612"/>
      <c r="C2873" s="612"/>
      <c r="D2873" s="612"/>
      <c r="E2873" s="612"/>
      <c r="F2873" s="612"/>
      <c r="G2873" s="612"/>
      <c r="H2873" s="612"/>
      <c r="I2873" s="612"/>
      <c r="J2873" s="612"/>
      <c r="K2873" s="612"/>
      <c r="L2873" s="612"/>
      <c r="M2873" s="667"/>
    </row>
    <row r="2874" spans="1:13" x14ac:dyDescent="0.2">
      <c r="A2874" s="344">
        <v>1439</v>
      </c>
      <c r="B2874" s="345">
        <v>43755</v>
      </c>
      <c r="C2874" s="346" t="s">
        <v>1495</v>
      </c>
      <c r="D2874" s="347" t="s">
        <v>3161</v>
      </c>
      <c r="E2874" s="704">
        <v>35</v>
      </c>
      <c r="F2874" s="612"/>
      <c r="G2874" s="612"/>
      <c r="H2874" s="348">
        <v>0</v>
      </c>
      <c r="I2874" s="348">
        <v>35</v>
      </c>
      <c r="J2874" s="704">
        <v>35</v>
      </c>
      <c r="K2874" s="612"/>
      <c r="L2874" s="348">
        <v>0</v>
      </c>
      <c r="M2874" s="349">
        <v>0</v>
      </c>
    </row>
    <row r="2875" spans="1:13" x14ac:dyDescent="0.2">
      <c r="A2875" s="700" t="s">
        <v>3162</v>
      </c>
      <c r="B2875" s="612"/>
      <c r="C2875" s="612"/>
      <c r="D2875" s="612"/>
      <c r="E2875" s="612"/>
      <c r="F2875" s="612"/>
      <c r="G2875" s="612"/>
      <c r="H2875" s="612"/>
      <c r="I2875" s="612"/>
      <c r="J2875" s="612"/>
      <c r="K2875" s="612"/>
      <c r="L2875" s="612"/>
      <c r="M2875" s="667"/>
    </row>
    <row r="2876" spans="1:13" x14ac:dyDescent="0.2">
      <c r="A2876" s="350">
        <v>1440</v>
      </c>
      <c r="B2876" s="351">
        <v>43755</v>
      </c>
      <c r="C2876" s="352" t="s">
        <v>1495</v>
      </c>
      <c r="D2876" s="353" t="s">
        <v>3163</v>
      </c>
      <c r="E2876" s="702">
        <v>35</v>
      </c>
      <c r="F2876" s="612"/>
      <c r="G2876" s="612"/>
      <c r="H2876" s="354">
        <v>0</v>
      </c>
      <c r="I2876" s="354">
        <v>35</v>
      </c>
      <c r="J2876" s="702">
        <v>35</v>
      </c>
      <c r="K2876" s="612"/>
      <c r="L2876" s="354">
        <v>0</v>
      </c>
      <c r="M2876" s="355">
        <v>0</v>
      </c>
    </row>
    <row r="2877" spans="1:13" x14ac:dyDescent="0.2">
      <c r="A2877" s="703" t="s">
        <v>3164</v>
      </c>
      <c r="B2877" s="612"/>
      <c r="C2877" s="612"/>
      <c r="D2877" s="612"/>
      <c r="E2877" s="612"/>
      <c r="F2877" s="612"/>
      <c r="G2877" s="612"/>
      <c r="H2877" s="612"/>
      <c r="I2877" s="612"/>
      <c r="J2877" s="612"/>
      <c r="K2877" s="612"/>
      <c r="L2877" s="612"/>
      <c r="M2877" s="667"/>
    </row>
    <row r="2878" spans="1:13" x14ac:dyDescent="0.2">
      <c r="A2878" s="344">
        <v>1441</v>
      </c>
      <c r="B2878" s="345">
        <v>43755</v>
      </c>
      <c r="C2878" s="346" t="s">
        <v>1495</v>
      </c>
      <c r="D2878" s="347" t="s">
        <v>3165</v>
      </c>
      <c r="E2878" s="704">
        <v>1897.5</v>
      </c>
      <c r="F2878" s="612"/>
      <c r="G2878" s="612"/>
      <c r="H2878" s="348">
        <v>0</v>
      </c>
      <c r="I2878" s="348">
        <v>1897.5</v>
      </c>
      <c r="J2878" s="704">
        <v>1897.5</v>
      </c>
      <c r="K2878" s="612"/>
      <c r="L2878" s="348">
        <v>0</v>
      </c>
      <c r="M2878" s="349">
        <v>0</v>
      </c>
    </row>
    <row r="2879" spans="1:13" x14ac:dyDescent="0.2">
      <c r="A2879" s="700" t="s">
        <v>3166</v>
      </c>
      <c r="B2879" s="612"/>
      <c r="C2879" s="612"/>
      <c r="D2879" s="612"/>
      <c r="E2879" s="612"/>
      <c r="F2879" s="612"/>
      <c r="G2879" s="612"/>
      <c r="H2879" s="612"/>
      <c r="I2879" s="612"/>
      <c r="J2879" s="612"/>
      <c r="K2879" s="612"/>
      <c r="L2879" s="612"/>
      <c r="M2879" s="667"/>
    </row>
    <row r="2880" spans="1:13" x14ac:dyDescent="0.2">
      <c r="A2880" s="350">
        <v>1442</v>
      </c>
      <c r="B2880" s="351">
        <v>43755</v>
      </c>
      <c r="C2880" s="352" t="s">
        <v>1714</v>
      </c>
      <c r="D2880" s="353" t="s">
        <v>1717</v>
      </c>
      <c r="E2880" s="702">
        <v>1555.94</v>
      </c>
      <c r="F2880" s="612"/>
      <c r="G2880" s="612"/>
      <c r="H2880" s="354">
        <v>0</v>
      </c>
      <c r="I2880" s="354">
        <v>1555.94</v>
      </c>
      <c r="J2880" s="702">
        <v>1555.94</v>
      </c>
      <c r="K2880" s="612"/>
      <c r="L2880" s="354">
        <v>0</v>
      </c>
      <c r="M2880" s="355">
        <v>0</v>
      </c>
    </row>
    <row r="2881" spans="1:13" x14ac:dyDescent="0.2">
      <c r="A2881" s="703" t="s">
        <v>3167</v>
      </c>
      <c r="B2881" s="612"/>
      <c r="C2881" s="612"/>
      <c r="D2881" s="612"/>
      <c r="E2881" s="612"/>
      <c r="F2881" s="612"/>
      <c r="G2881" s="612"/>
      <c r="H2881" s="612"/>
      <c r="I2881" s="612"/>
      <c r="J2881" s="612"/>
      <c r="K2881" s="612"/>
      <c r="L2881" s="612"/>
      <c r="M2881" s="667"/>
    </row>
    <row r="2882" spans="1:13" x14ac:dyDescent="0.2">
      <c r="A2882" s="344">
        <v>1443</v>
      </c>
      <c r="B2882" s="345">
        <v>43755</v>
      </c>
      <c r="C2882" s="346" t="s">
        <v>1714</v>
      </c>
      <c r="D2882" s="347" t="s">
        <v>1715</v>
      </c>
      <c r="E2882" s="704">
        <v>0</v>
      </c>
      <c r="F2882" s="612"/>
      <c r="G2882" s="612"/>
      <c r="H2882" s="348">
        <v>2090.44</v>
      </c>
      <c r="I2882" s="348">
        <v>0</v>
      </c>
      <c r="J2882" s="704">
        <v>0</v>
      </c>
      <c r="K2882" s="612"/>
      <c r="L2882" s="348">
        <v>0</v>
      </c>
      <c r="M2882" s="349">
        <v>0</v>
      </c>
    </row>
    <row r="2883" spans="1:13" x14ac:dyDescent="0.2">
      <c r="A2883" s="700" t="s">
        <v>3167</v>
      </c>
      <c r="B2883" s="612"/>
      <c r="C2883" s="612"/>
      <c r="D2883" s="612"/>
      <c r="E2883" s="612"/>
      <c r="F2883" s="612"/>
      <c r="G2883" s="612"/>
      <c r="H2883" s="612"/>
      <c r="I2883" s="612"/>
      <c r="J2883" s="612"/>
      <c r="K2883" s="612"/>
      <c r="L2883" s="612"/>
      <c r="M2883" s="667"/>
    </row>
    <row r="2884" spans="1:13" x14ac:dyDescent="0.2">
      <c r="A2884" s="350">
        <v>1444</v>
      </c>
      <c r="B2884" s="351">
        <v>43755</v>
      </c>
      <c r="C2884" s="352" t="s">
        <v>1714</v>
      </c>
      <c r="D2884" s="353" t="s">
        <v>1715</v>
      </c>
      <c r="E2884" s="702">
        <v>0</v>
      </c>
      <c r="F2884" s="612"/>
      <c r="G2884" s="612"/>
      <c r="H2884" s="354">
        <v>384.58</v>
      </c>
      <c r="I2884" s="354">
        <v>0</v>
      </c>
      <c r="J2884" s="702">
        <v>0</v>
      </c>
      <c r="K2884" s="612"/>
      <c r="L2884" s="354">
        <v>0</v>
      </c>
      <c r="M2884" s="355">
        <v>0</v>
      </c>
    </row>
    <row r="2885" spans="1:13" x14ac:dyDescent="0.2">
      <c r="A2885" s="703" t="s">
        <v>3168</v>
      </c>
      <c r="B2885" s="612"/>
      <c r="C2885" s="612"/>
      <c r="D2885" s="612"/>
      <c r="E2885" s="612"/>
      <c r="F2885" s="612"/>
      <c r="G2885" s="612"/>
      <c r="H2885" s="612"/>
      <c r="I2885" s="612"/>
      <c r="J2885" s="612"/>
      <c r="K2885" s="612"/>
      <c r="L2885" s="612"/>
      <c r="M2885" s="667"/>
    </row>
    <row r="2886" spans="1:13" x14ac:dyDescent="0.2">
      <c r="A2886" s="344">
        <v>1445</v>
      </c>
      <c r="B2886" s="345">
        <v>43755</v>
      </c>
      <c r="C2886" s="346" t="s">
        <v>1714</v>
      </c>
      <c r="D2886" s="347" t="s">
        <v>1718</v>
      </c>
      <c r="E2886" s="704">
        <v>1327.04</v>
      </c>
      <c r="F2886" s="612"/>
      <c r="G2886" s="612"/>
      <c r="H2886" s="348">
        <v>0</v>
      </c>
      <c r="I2886" s="348">
        <v>1327.04</v>
      </c>
      <c r="J2886" s="704">
        <v>1327.04</v>
      </c>
      <c r="K2886" s="612"/>
      <c r="L2886" s="348">
        <v>0</v>
      </c>
      <c r="M2886" s="349">
        <v>0</v>
      </c>
    </row>
    <row r="2887" spans="1:13" x14ac:dyDescent="0.2">
      <c r="A2887" s="700" t="s">
        <v>3167</v>
      </c>
      <c r="B2887" s="612"/>
      <c r="C2887" s="612"/>
      <c r="D2887" s="612"/>
      <c r="E2887" s="612"/>
      <c r="F2887" s="612"/>
      <c r="G2887" s="612"/>
      <c r="H2887" s="612"/>
      <c r="I2887" s="612"/>
      <c r="J2887" s="612"/>
      <c r="K2887" s="612"/>
      <c r="L2887" s="612"/>
      <c r="M2887" s="667"/>
    </row>
    <row r="2888" spans="1:13" x14ac:dyDescent="0.2">
      <c r="A2888" s="350">
        <v>1446</v>
      </c>
      <c r="B2888" s="351">
        <v>43755</v>
      </c>
      <c r="C2888" s="352" t="s">
        <v>1714</v>
      </c>
      <c r="D2888" s="353" t="s">
        <v>1718</v>
      </c>
      <c r="E2888" s="702">
        <v>697.04</v>
      </c>
      <c r="F2888" s="612"/>
      <c r="G2888" s="612"/>
      <c r="H2888" s="354">
        <v>0</v>
      </c>
      <c r="I2888" s="354">
        <v>697.04</v>
      </c>
      <c r="J2888" s="702">
        <v>697.04</v>
      </c>
      <c r="K2888" s="612"/>
      <c r="L2888" s="354">
        <v>0</v>
      </c>
      <c r="M2888" s="355">
        <v>0</v>
      </c>
    </row>
    <row r="2889" spans="1:13" x14ac:dyDescent="0.2">
      <c r="A2889" s="703" t="s">
        <v>3168</v>
      </c>
      <c r="B2889" s="612"/>
      <c r="C2889" s="612"/>
      <c r="D2889" s="612"/>
      <c r="E2889" s="612"/>
      <c r="F2889" s="612"/>
      <c r="G2889" s="612"/>
      <c r="H2889" s="612"/>
      <c r="I2889" s="612"/>
      <c r="J2889" s="612"/>
      <c r="K2889" s="612"/>
      <c r="L2889" s="612"/>
      <c r="M2889" s="667"/>
    </row>
    <row r="2890" spans="1:13" x14ac:dyDescent="0.2">
      <c r="A2890" s="344">
        <v>1447</v>
      </c>
      <c r="B2890" s="345">
        <v>43755</v>
      </c>
      <c r="C2890" s="346" t="s">
        <v>2260</v>
      </c>
      <c r="D2890" s="347" t="s">
        <v>2536</v>
      </c>
      <c r="E2890" s="704">
        <v>2895</v>
      </c>
      <c r="F2890" s="612"/>
      <c r="G2890" s="612"/>
      <c r="H2890" s="348">
        <v>0</v>
      </c>
      <c r="I2890" s="348">
        <v>2895</v>
      </c>
      <c r="J2890" s="704">
        <v>2895</v>
      </c>
      <c r="K2890" s="612"/>
      <c r="L2890" s="348">
        <v>0</v>
      </c>
      <c r="M2890" s="349">
        <v>0</v>
      </c>
    </row>
    <row r="2891" spans="1:13" x14ac:dyDescent="0.2">
      <c r="A2891" s="700" t="s">
        <v>3169</v>
      </c>
      <c r="B2891" s="612"/>
      <c r="C2891" s="612"/>
      <c r="D2891" s="612"/>
      <c r="E2891" s="612"/>
      <c r="F2891" s="612"/>
      <c r="G2891" s="612"/>
      <c r="H2891" s="612"/>
      <c r="I2891" s="612"/>
      <c r="J2891" s="612"/>
      <c r="K2891" s="612"/>
      <c r="L2891" s="612"/>
      <c r="M2891" s="667"/>
    </row>
    <row r="2892" spans="1:13" x14ac:dyDescent="0.2">
      <c r="A2892" s="350">
        <v>1448</v>
      </c>
      <c r="B2892" s="351">
        <v>43755</v>
      </c>
      <c r="C2892" s="352" t="s">
        <v>1539</v>
      </c>
      <c r="D2892" s="353" t="s">
        <v>2054</v>
      </c>
      <c r="E2892" s="702">
        <v>238</v>
      </c>
      <c r="F2892" s="612"/>
      <c r="G2892" s="612"/>
      <c r="H2892" s="354">
        <v>0</v>
      </c>
      <c r="I2892" s="354">
        <v>238</v>
      </c>
      <c r="J2892" s="702">
        <v>238</v>
      </c>
      <c r="K2892" s="612"/>
      <c r="L2892" s="354">
        <v>0</v>
      </c>
      <c r="M2892" s="355">
        <v>0</v>
      </c>
    </row>
    <row r="2893" spans="1:13" x14ac:dyDescent="0.2">
      <c r="A2893" s="703" t="s">
        <v>3170</v>
      </c>
      <c r="B2893" s="612"/>
      <c r="C2893" s="612"/>
      <c r="D2893" s="612"/>
      <c r="E2893" s="612"/>
      <c r="F2893" s="612"/>
      <c r="G2893" s="612"/>
      <c r="H2893" s="612"/>
      <c r="I2893" s="612"/>
      <c r="J2893" s="612"/>
      <c r="K2893" s="612"/>
      <c r="L2893" s="612"/>
      <c r="M2893" s="667"/>
    </row>
    <row r="2894" spans="1:13" x14ac:dyDescent="0.2">
      <c r="A2894" s="344">
        <v>1449</v>
      </c>
      <c r="B2894" s="345">
        <v>43755</v>
      </c>
      <c r="C2894" s="346" t="s">
        <v>1489</v>
      </c>
      <c r="D2894" s="347" t="s">
        <v>1490</v>
      </c>
      <c r="E2894" s="704">
        <v>1000</v>
      </c>
      <c r="F2894" s="612"/>
      <c r="G2894" s="612"/>
      <c r="H2894" s="348">
        <v>0</v>
      </c>
      <c r="I2894" s="348">
        <v>0</v>
      </c>
      <c r="J2894" s="704">
        <v>0</v>
      </c>
      <c r="K2894" s="612"/>
      <c r="L2894" s="348">
        <v>0</v>
      </c>
      <c r="M2894" s="349">
        <v>1000</v>
      </c>
    </row>
    <row r="2895" spans="1:13" x14ac:dyDescent="0.2">
      <c r="A2895" s="700" t="s">
        <v>3171</v>
      </c>
      <c r="B2895" s="612"/>
      <c r="C2895" s="612"/>
      <c r="D2895" s="612"/>
      <c r="E2895" s="612"/>
      <c r="F2895" s="612"/>
      <c r="G2895" s="612"/>
      <c r="H2895" s="612"/>
      <c r="I2895" s="612"/>
      <c r="J2895" s="612"/>
      <c r="K2895" s="612"/>
      <c r="L2895" s="612"/>
      <c r="M2895" s="667"/>
    </row>
    <row r="2896" spans="1:13" x14ac:dyDescent="0.2">
      <c r="A2896" s="350">
        <v>1450</v>
      </c>
      <c r="B2896" s="351">
        <v>43756</v>
      </c>
      <c r="C2896" s="352" t="s">
        <v>1539</v>
      </c>
      <c r="D2896" s="353" t="s">
        <v>2043</v>
      </c>
      <c r="E2896" s="702">
        <v>579211.71</v>
      </c>
      <c r="F2896" s="612"/>
      <c r="G2896" s="612"/>
      <c r="H2896" s="354">
        <v>0</v>
      </c>
      <c r="I2896" s="354">
        <v>574921.88</v>
      </c>
      <c r="J2896" s="702">
        <v>574921.88</v>
      </c>
      <c r="K2896" s="612"/>
      <c r="L2896" s="354">
        <v>0</v>
      </c>
      <c r="M2896" s="355">
        <v>4289.83</v>
      </c>
    </row>
    <row r="2897" spans="1:13" x14ac:dyDescent="0.2">
      <c r="A2897" s="703" t="s">
        <v>3172</v>
      </c>
      <c r="B2897" s="612"/>
      <c r="C2897" s="612"/>
      <c r="D2897" s="612"/>
      <c r="E2897" s="612"/>
      <c r="F2897" s="612"/>
      <c r="G2897" s="612"/>
      <c r="H2897" s="612"/>
      <c r="I2897" s="612"/>
      <c r="J2897" s="612"/>
      <c r="K2897" s="612"/>
      <c r="L2897" s="612"/>
      <c r="M2897" s="667"/>
    </row>
    <row r="2898" spans="1:13" x14ac:dyDescent="0.2">
      <c r="A2898" s="344">
        <v>1451</v>
      </c>
      <c r="B2898" s="345">
        <v>43760</v>
      </c>
      <c r="C2898" s="346" t="s">
        <v>1899</v>
      </c>
      <c r="D2898" s="347" t="s">
        <v>1777</v>
      </c>
      <c r="E2898" s="704">
        <v>8685</v>
      </c>
      <c r="F2898" s="612"/>
      <c r="G2898" s="612"/>
      <c r="H2898" s="348">
        <v>0</v>
      </c>
      <c r="I2898" s="348">
        <v>8685</v>
      </c>
      <c r="J2898" s="704">
        <v>8685</v>
      </c>
      <c r="K2898" s="612"/>
      <c r="L2898" s="348">
        <v>0</v>
      </c>
      <c r="M2898" s="349">
        <v>0</v>
      </c>
    </row>
    <row r="2899" spans="1:13" x14ac:dyDescent="0.2">
      <c r="A2899" s="700" t="s">
        <v>3173</v>
      </c>
      <c r="B2899" s="612"/>
      <c r="C2899" s="612"/>
      <c r="D2899" s="612"/>
      <c r="E2899" s="612"/>
      <c r="F2899" s="612"/>
      <c r="G2899" s="612"/>
      <c r="H2899" s="612"/>
      <c r="I2899" s="612"/>
      <c r="J2899" s="612"/>
      <c r="K2899" s="612"/>
      <c r="L2899" s="612"/>
      <c r="M2899" s="667"/>
    </row>
    <row r="2900" spans="1:13" x14ac:dyDescent="0.2">
      <c r="A2900" s="350">
        <v>1452</v>
      </c>
      <c r="B2900" s="351">
        <v>43760</v>
      </c>
      <c r="C2900" s="352" t="s">
        <v>1560</v>
      </c>
      <c r="D2900" s="353" t="s">
        <v>1777</v>
      </c>
      <c r="E2900" s="702">
        <v>2271</v>
      </c>
      <c r="F2900" s="612"/>
      <c r="G2900" s="612"/>
      <c r="H2900" s="354">
        <v>0</v>
      </c>
      <c r="I2900" s="354">
        <v>2271</v>
      </c>
      <c r="J2900" s="702">
        <v>2271</v>
      </c>
      <c r="K2900" s="612"/>
      <c r="L2900" s="354">
        <v>0</v>
      </c>
      <c r="M2900" s="355">
        <v>0</v>
      </c>
    </row>
    <row r="2901" spans="1:13" x14ac:dyDescent="0.2">
      <c r="A2901" s="703" t="s">
        <v>3174</v>
      </c>
      <c r="B2901" s="612"/>
      <c r="C2901" s="612"/>
      <c r="D2901" s="612"/>
      <c r="E2901" s="612"/>
      <c r="F2901" s="612"/>
      <c r="G2901" s="612"/>
      <c r="H2901" s="612"/>
      <c r="I2901" s="612"/>
      <c r="J2901" s="612"/>
      <c r="K2901" s="612"/>
      <c r="L2901" s="612"/>
      <c r="M2901" s="667"/>
    </row>
    <row r="2902" spans="1:13" x14ac:dyDescent="0.2">
      <c r="A2902" s="344">
        <v>1453</v>
      </c>
      <c r="B2902" s="345">
        <v>43760</v>
      </c>
      <c r="C2902" s="346" t="s">
        <v>1756</v>
      </c>
      <c r="D2902" s="347" t="s">
        <v>1757</v>
      </c>
      <c r="E2902" s="704">
        <v>45800</v>
      </c>
      <c r="F2902" s="612"/>
      <c r="G2902" s="612"/>
      <c r="H2902" s="348">
        <v>0</v>
      </c>
      <c r="I2902" s="348">
        <v>45800</v>
      </c>
      <c r="J2902" s="704">
        <v>45800</v>
      </c>
      <c r="K2902" s="612"/>
      <c r="L2902" s="348">
        <v>0</v>
      </c>
      <c r="M2902" s="349">
        <v>0</v>
      </c>
    </row>
    <row r="2903" spans="1:13" x14ac:dyDescent="0.2">
      <c r="A2903" s="700" t="s">
        <v>3175</v>
      </c>
      <c r="B2903" s="612"/>
      <c r="C2903" s="612"/>
      <c r="D2903" s="612"/>
      <c r="E2903" s="612"/>
      <c r="F2903" s="612"/>
      <c r="G2903" s="612"/>
      <c r="H2903" s="612"/>
      <c r="I2903" s="612"/>
      <c r="J2903" s="612"/>
      <c r="K2903" s="612"/>
      <c r="L2903" s="612"/>
      <c r="M2903" s="667"/>
    </row>
    <row r="2904" spans="1:13" x14ac:dyDescent="0.2">
      <c r="A2904" s="350">
        <v>1454</v>
      </c>
      <c r="B2904" s="351">
        <v>43760</v>
      </c>
      <c r="C2904" s="352" t="s">
        <v>2042</v>
      </c>
      <c r="D2904" s="353" t="s">
        <v>2043</v>
      </c>
      <c r="E2904" s="702">
        <v>50000</v>
      </c>
      <c r="F2904" s="612"/>
      <c r="G2904" s="612"/>
      <c r="H2904" s="354">
        <v>0</v>
      </c>
      <c r="I2904" s="354">
        <v>15750.16</v>
      </c>
      <c r="J2904" s="702">
        <v>15750.16</v>
      </c>
      <c r="K2904" s="612"/>
      <c r="L2904" s="354">
        <v>0</v>
      </c>
      <c r="M2904" s="355">
        <v>34249.839999999997</v>
      </c>
    </row>
    <row r="2905" spans="1:13" x14ac:dyDescent="0.2">
      <c r="A2905" s="703" t="s">
        <v>3176</v>
      </c>
      <c r="B2905" s="612"/>
      <c r="C2905" s="612"/>
      <c r="D2905" s="612"/>
      <c r="E2905" s="612"/>
      <c r="F2905" s="612"/>
      <c r="G2905" s="612"/>
      <c r="H2905" s="612"/>
      <c r="I2905" s="612"/>
      <c r="J2905" s="612"/>
      <c r="K2905" s="612"/>
      <c r="L2905" s="612"/>
      <c r="M2905" s="667"/>
    </row>
    <row r="2906" spans="1:13" x14ac:dyDescent="0.2">
      <c r="A2906" s="344">
        <v>1455</v>
      </c>
      <c r="B2906" s="345">
        <v>43760</v>
      </c>
      <c r="C2906" s="346" t="s">
        <v>1574</v>
      </c>
      <c r="D2906" s="347" t="s">
        <v>3015</v>
      </c>
      <c r="E2906" s="704">
        <v>2880</v>
      </c>
      <c r="F2906" s="612"/>
      <c r="G2906" s="612"/>
      <c r="H2906" s="348">
        <v>0</v>
      </c>
      <c r="I2906" s="348">
        <v>2880</v>
      </c>
      <c r="J2906" s="704">
        <v>2880</v>
      </c>
      <c r="K2906" s="612"/>
      <c r="L2906" s="348">
        <v>0</v>
      </c>
      <c r="M2906" s="349">
        <v>0</v>
      </c>
    </row>
    <row r="2907" spans="1:13" x14ac:dyDescent="0.2">
      <c r="A2907" s="700" t="s">
        <v>3177</v>
      </c>
      <c r="B2907" s="612"/>
      <c r="C2907" s="612"/>
      <c r="D2907" s="612"/>
      <c r="E2907" s="612"/>
      <c r="F2907" s="612"/>
      <c r="G2907" s="612"/>
      <c r="H2907" s="612"/>
      <c r="I2907" s="612"/>
      <c r="J2907" s="612"/>
      <c r="K2907" s="612"/>
      <c r="L2907" s="612"/>
      <c r="M2907" s="667"/>
    </row>
    <row r="2908" spans="1:13" x14ac:dyDescent="0.2">
      <c r="A2908" s="350">
        <v>1456</v>
      </c>
      <c r="B2908" s="351">
        <v>43760</v>
      </c>
      <c r="C2908" s="352" t="s">
        <v>1574</v>
      </c>
      <c r="D2908" s="353" t="s">
        <v>3017</v>
      </c>
      <c r="E2908" s="702">
        <v>179.2</v>
      </c>
      <c r="F2908" s="612"/>
      <c r="G2908" s="612"/>
      <c r="H2908" s="354">
        <v>0</v>
      </c>
      <c r="I2908" s="354">
        <v>179.2</v>
      </c>
      <c r="J2908" s="702">
        <v>179.2</v>
      </c>
      <c r="K2908" s="612"/>
      <c r="L2908" s="354">
        <v>0</v>
      </c>
      <c r="M2908" s="355">
        <v>0</v>
      </c>
    </row>
    <row r="2909" spans="1:13" x14ac:dyDescent="0.2">
      <c r="A2909" s="703" t="s">
        <v>3177</v>
      </c>
      <c r="B2909" s="612"/>
      <c r="C2909" s="612"/>
      <c r="D2909" s="612"/>
      <c r="E2909" s="612"/>
      <c r="F2909" s="612"/>
      <c r="G2909" s="612"/>
      <c r="H2909" s="612"/>
      <c r="I2909" s="612"/>
      <c r="J2909" s="612"/>
      <c r="K2909" s="612"/>
      <c r="L2909" s="612"/>
      <c r="M2909" s="667"/>
    </row>
    <row r="2910" spans="1:13" x14ac:dyDescent="0.2">
      <c r="A2910" s="344">
        <v>1457</v>
      </c>
      <c r="B2910" s="345">
        <v>43760</v>
      </c>
      <c r="C2910" s="346" t="s">
        <v>1574</v>
      </c>
      <c r="D2910" s="347" t="s">
        <v>3019</v>
      </c>
      <c r="E2910" s="704">
        <v>231.24</v>
      </c>
      <c r="F2910" s="612"/>
      <c r="G2910" s="612"/>
      <c r="H2910" s="348">
        <v>0</v>
      </c>
      <c r="I2910" s="348">
        <v>231.24</v>
      </c>
      <c r="J2910" s="704">
        <v>231.24</v>
      </c>
      <c r="K2910" s="612"/>
      <c r="L2910" s="348">
        <v>0</v>
      </c>
      <c r="M2910" s="349">
        <v>0</v>
      </c>
    </row>
    <row r="2911" spans="1:13" x14ac:dyDescent="0.2">
      <c r="A2911" s="700" t="s">
        <v>3178</v>
      </c>
      <c r="B2911" s="612"/>
      <c r="C2911" s="612"/>
      <c r="D2911" s="612"/>
      <c r="E2911" s="612"/>
      <c r="F2911" s="612"/>
      <c r="G2911" s="612"/>
      <c r="H2911" s="612"/>
      <c r="I2911" s="612"/>
      <c r="J2911" s="612"/>
      <c r="K2911" s="612"/>
      <c r="L2911" s="612"/>
      <c r="M2911" s="667"/>
    </row>
    <row r="2912" spans="1:13" x14ac:dyDescent="0.2">
      <c r="A2912" s="350">
        <v>1458</v>
      </c>
      <c r="B2912" s="351">
        <v>43760</v>
      </c>
      <c r="C2912" s="352" t="s">
        <v>1574</v>
      </c>
      <c r="D2912" s="353" t="s">
        <v>3019</v>
      </c>
      <c r="E2912" s="702">
        <v>916.33</v>
      </c>
      <c r="F2912" s="612"/>
      <c r="G2912" s="612"/>
      <c r="H2912" s="354">
        <v>0</v>
      </c>
      <c r="I2912" s="354">
        <v>916.33</v>
      </c>
      <c r="J2912" s="702">
        <v>916.33</v>
      </c>
      <c r="K2912" s="612"/>
      <c r="L2912" s="354">
        <v>0</v>
      </c>
      <c r="M2912" s="355">
        <v>0</v>
      </c>
    </row>
    <row r="2913" spans="1:13" x14ac:dyDescent="0.2">
      <c r="A2913" s="703" t="s">
        <v>3177</v>
      </c>
      <c r="B2913" s="612"/>
      <c r="C2913" s="612"/>
      <c r="D2913" s="612"/>
      <c r="E2913" s="612"/>
      <c r="F2913" s="612"/>
      <c r="G2913" s="612"/>
      <c r="H2913" s="612"/>
      <c r="I2913" s="612"/>
      <c r="J2913" s="612"/>
      <c r="K2913" s="612"/>
      <c r="L2913" s="612"/>
      <c r="M2913" s="667"/>
    </row>
    <row r="2914" spans="1:13" x14ac:dyDescent="0.2">
      <c r="A2914" s="344">
        <v>1459</v>
      </c>
      <c r="B2914" s="345">
        <v>43760</v>
      </c>
      <c r="C2914" s="346" t="s">
        <v>1574</v>
      </c>
      <c r="D2914" s="347" t="s">
        <v>3021</v>
      </c>
      <c r="E2914" s="704">
        <v>255.6</v>
      </c>
      <c r="F2914" s="612"/>
      <c r="G2914" s="612"/>
      <c r="H2914" s="348">
        <v>0</v>
      </c>
      <c r="I2914" s="348">
        <v>255.6</v>
      </c>
      <c r="J2914" s="704">
        <v>255.6</v>
      </c>
      <c r="K2914" s="612"/>
      <c r="L2914" s="348">
        <v>0</v>
      </c>
      <c r="M2914" s="349">
        <v>0</v>
      </c>
    </row>
    <row r="2915" spans="1:13" x14ac:dyDescent="0.2">
      <c r="A2915" s="700" t="s">
        <v>3177</v>
      </c>
      <c r="B2915" s="612"/>
      <c r="C2915" s="612"/>
      <c r="D2915" s="612"/>
      <c r="E2915" s="612"/>
      <c r="F2915" s="612"/>
      <c r="G2915" s="612"/>
      <c r="H2915" s="612"/>
      <c r="I2915" s="612"/>
      <c r="J2915" s="612"/>
      <c r="K2915" s="612"/>
      <c r="L2915" s="612"/>
      <c r="M2915" s="667"/>
    </row>
    <row r="2916" spans="1:13" x14ac:dyDescent="0.2">
      <c r="A2916" s="350">
        <v>1460</v>
      </c>
      <c r="B2916" s="351">
        <v>43760</v>
      </c>
      <c r="C2916" s="352" t="s">
        <v>1574</v>
      </c>
      <c r="D2916" s="353" t="s">
        <v>3025</v>
      </c>
      <c r="E2916" s="702">
        <v>6733.92</v>
      </c>
      <c r="F2916" s="612"/>
      <c r="G2916" s="612"/>
      <c r="H2916" s="354">
        <v>0</v>
      </c>
      <c r="I2916" s="354">
        <v>6733.92</v>
      </c>
      <c r="J2916" s="702">
        <v>6733.92</v>
      </c>
      <c r="K2916" s="612"/>
      <c r="L2916" s="354">
        <v>0</v>
      </c>
      <c r="M2916" s="355">
        <v>0</v>
      </c>
    </row>
    <row r="2917" spans="1:13" x14ac:dyDescent="0.2">
      <c r="A2917" s="703" t="s">
        <v>3177</v>
      </c>
      <c r="B2917" s="612"/>
      <c r="C2917" s="612"/>
      <c r="D2917" s="612"/>
      <c r="E2917" s="612"/>
      <c r="F2917" s="612"/>
      <c r="G2917" s="612"/>
      <c r="H2917" s="612"/>
      <c r="I2917" s="612"/>
      <c r="J2917" s="612"/>
      <c r="K2917" s="612"/>
      <c r="L2917" s="612"/>
      <c r="M2917" s="667"/>
    </row>
    <row r="2918" spans="1:13" x14ac:dyDescent="0.2">
      <c r="A2918" s="344">
        <v>1461</v>
      </c>
      <c r="B2918" s="345">
        <v>43760</v>
      </c>
      <c r="C2918" s="346" t="s">
        <v>1574</v>
      </c>
      <c r="D2918" s="347" t="s">
        <v>3029</v>
      </c>
      <c r="E2918" s="704">
        <v>2292</v>
      </c>
      <c r="F2918" s="612"/>
      <c r="G2918" s="612"/>
      <c r="H2918" s="348">
        <v>0</v>
      </c>
      <c r="I2918" s="348">
        <v>2292</v>
      </c>
      <c r="J2918" s="704">
        <v>2292</v>
      </c>
      <c r="K2918" s="612"/>
      <c r="L2918" s="348">
        <v>0</v>
      </c>
      <c r="M2918" s="349">
        <v>0</v>
      </c>
    </row>
    <row r="2919" spans="1:13" x14ac:dyDescent="0.2">
      <c r="A2919" s="700" t="s">
        <v>3177</v>
      </c>
      <c r="B2919" s="612"/>
      <c r="C2919" s="612"/>
      <c r="D2919" s="612"/>
      <c r="E2919" s="612"/>
      <c r="F2919" s="612"/>
      <c r="G2919" s="612"/>
      <c r="H2919" s="612"/>
      <c r="I2919" s="612"/>
      <c r="J2919" s="612"/>
      <c r="K2919" s="612"/>
      <c r="L2919" s="612"/>
      <c r="M2919" s="667"/>
    </row>
    <row r="2920" spans="1:13" x14ac:dyDescent="0.2">
      <c r="A2920" s="350">
        <v>1462</v>
      </c>
      <c r="B2920" s="351">
        <v>43760</v>
      </c>
      <c r="C2920" s="352" t="s">
        <v>1574</v>
      </c>
      <c r="D2920" s="353" t="s">
        <v>3029</v>
      </c>
      <c r="E2920" s="702">
        <v>1860</v>
      </c>
      <c r="F2920" s="612"/>
      <c r="G2920" s="612"/>
      <c r="H2920" s="354">
        <v>0</v>
      </c>
      <c r="I2920" s="354">
        <v>1860</v>
      </c>
      <c r="J2920" s="702">
        <v>1860</v>
      </c>
      <c r="K2920" s="612"/>
      <c r="L2920" s="354">
        <v>0</v>
      </c>
      <c r="M2920" s="355">
        <v>0</v>
      </c>
    </row>
    <row r="2921" spans="1:13" x14ac:dyDescent="0.2">
      <c r="A2921" s="703" t="s">
        <v>3178</v>
      </c>
      <c r="B2921" s="612"/>
      <c r="C2921" s="612"/>
      <c r="D2921" s="612"/>
      <c r="E2921" s="612"/>
      <c r="F2921" s="612"/>
      <c r="G2921" s="612"/>
      <c r="H2921" s="612"/>
      <c r="I2921" s="612"/>
      <c r="J2921" s="612"/>
      <c r="K2921" s="612"/>
      <c r="L2921" s="612"/>
      <c r="M2921" s="667"/>
    </row>
    <row r="2922" spans="1:13" x14ac:dyDescent="0.2">
      <c r="A2922" s="344">
        <v>1463</v>
      </c>
      <c r="B2922" s="345">
        <v>43760</v>
      </c>
      <c r="C2922" s="346" t="s">
        <v>1574</v>
      </c>
      <c r="D2922" s="347" t="s">
        <v>3031</v>
      </c>
      <c r="E2922" s="704">
        <v>0</v>
      </c>
      <c r="F2922" s="612"/>
      <c r="G2922" s="612"/>
      <c r="H2922" s="348">
        <v>1838.88</v>
      </c>
      <c r="I2922" s="348">
        <v>0</v>
      </c>
      <c r="J2922" s="704">
        <v>0</v>
      </c>
      <c r="K2922" s="612"/>
      <c r="L2922" s="348">
        <v>0</v>
      </c>
      <c r="M2922" s="349">
        <v>0</v>
      </c>
    </row>
    <row r="2923" spans="1:13" x14ac:dyDescent="0.2">
      <c r="A2923" s="700" t="s">
        <v>3179</v>
      </c>
      <c r="B2923" s="612"/>
      <c r="C2923" s="612"/>
      <c r="D2923" s="612"/>
      <c r="E2923" s="612"/>
      <c r="F2923" s="612"/>
      <c r="G2923" s="612"/>
      <c r="H2923" s="612"/>
      <c r="I2923" s="612"/>
      <c r="J2923" s="612"/>
      <c r="K2923" s="612"/>
      <c r="L2923" s="612"/>
      <c r="M2923" s="667"/>
    </row>
    <row r="2924" spans="1:13" x14ac:dyDescent="0.2">
      <c r="A2924" s="350">
        <v>1464</v>
      </c>
      <c r="B2924" s="351">
        <v>43760</v>
      </c>
      <c r="C2924" s="352" t="s">
        <v>1574</v>
      </c>
      <c r="D2924" s="353" t="s">
        <v>3033</v>
      </c>
      <c r="E2924" s="702">
        <v>474.12</v>
      </c>
      <c r="F2924" s="612"/>
      <c r="G2924" s="612"/>
      <c r="H2924" s="354">
        <v>0</v>
      </c>
      <c r="I2924" s="354">
        <v>474.12</v>
      </c>
      <c r="J2924" s="702">
        <v>474.12</v>
      </c>
      <c r="K2924" s="612"/>
      <c r="L2924" s="354">
        <v>0</v>
      </c>
      <c r="M2924" s="355">
        <v>0</v>
      </c>
    </row>
    <row r="2925" spans="1:13" x14ac:dyDescent="0.2">
      <c r="A2925" s="703" t="s">
        <v>3180</v>
      </c>
      <c r="B2925" s="612"/>
      <c r="C2925" s="612"/>
      <c r="D2925" s="612"/>
      <c r="E2925" s="612"/>
      <c r="F2925" s="612"/>
      <c r="G2925" s="612"/>
      <c r="H2925" s="612"/>
      <c r="I2925" s="612"/>
      <c r="J2925" s="612"/>
      <c r="K2925" s="612"/>
      <c r="L2925" s="612"/>
      <c r="M2925" s="667"/>
    </row>
    <row r="2926" spans="1:13" x14ac:dyDescent="0.2">
      <c r="A2926" s="344">
        <v>1465</v>
      </c>
      <c r="B2926" s="345">
        <v>43760</v>
      </c>
      <c r="C2926" s="346" t="s">
        <v>1539</v>
      </c>
      <c r="D2926" s="347" t="s">
        <v>1548</v>
      </c>
      <c r="E2926" s="704">
        <v>504</v>
      </c>
      <c r="F2926" s="612"/>
      <c r="G2926" s="612"/>
      <c r="H2926" s="348">
        <v>0</v>
      </c>
      <c r="I2926" s="348">
        <v>504</v>
      </c>
      <c r="J2926" s="704">
        <v>504</v>
      </c>
      <c r="K2926" s="612"/>
      <c r="L2926" s="348">
        <v>0</v>
      </c>
      <c r="M2926" s="349">
        <v>0</v>
      </c>
    </row>
    <row r="2927" spans="1:13" x14ac:dyDescent="0.2">
      <c r="A2927" s="700" t="s">
        <v>3181</v>
      </c>
      <c r="B2927" s="612"/>
      <c r="C2927" s="612"/>
      <c r="D2927" s="612"/>
      <c r="E2927" s="612"/>
      <c r="F2927" s="612"/>
      <c r="G2927" s="612"/>
      <c r="H2927" s="612"/>
      <c r="I2927" s="612"/>
      <c r="J2927" s="612"/>
      <c r="K2927" s="612"/>
      <c r="L2927" s="612"/>
      <c r="M2927" s="667"/>
    </row>
    <row r="2928" spans="1:13" x14ac:dyDescent="0.2">
      <c r="A2928" s="350">
        <v>1466</v>
      </c>
      <c r="B2928" s="351">
        <v>43760</v>
      </c>
      <c r="C2928" s="352" t="s">
        <v>1539</v>
      </c>
      <c r="D2928" s="353" t="s">
        <v>1543</v>
      </c>
      <c r="E2928" s="702">
        <v>2980</v>
      </c>
      <c r="F2928" s="612"/>
      <c r="G2928" s="612"/>
      <c r="H2928" s="354">
        <v>0</v>
      </c>
      <c r="I2928" s="354">
        <v>2980</v>
      </c>
      <c r="J2928" s="702">
        <v>2980</v>
      </c>
      <c r="K2928" s="612"/>
      <c r="L2928" s="354">
        <v>0</v>
      </c>
      <c r="M2928" s="355">
        <v>0</v>
      </c>
    </row>
    <row r="2929" spans="1:13" x14ac:dyDescent="0.2">
      <c r="A2929" s="703" t="s">
        <v>3182</v>
      </c>
      <c r="B2929" s="612"/>
      <c r="C2929" s="612"/>
      <c r="D2929" s="612"/>
      <c r="E2929" s="612"/>
      <c r="F2929" s="612"/>
      <c r="G2929" s="612"/>
      <c r="H2929" s="612"/>
      <c r="I2929" s="612"/>
      <c r="J2929" s="612"/>
      <c r="K2929" s="612"/>
      <c r="L2929" s="612"/>
      <c r="M2929" s="667"/>
    </row>
    <row r="2930" spans="1:13" x14ac:dyDescent="0.2">
      <c r="A2930" s="344">
        <v>1467</v>
      </c>
      <c r="B2930" s="345">
        <v>43760</v>
      </c>
      <c r="C2930" s="346" t="s">
        <v>1539</v>
      </c>
      <c r="D2930" s="347" t="s">
        <v>3183</v>
      </c>
      <c r="E2930" s="704">
        <v>24.33</v>
      </c>
      <c r="F2930" s="612"/>
      <c r="G2930" s="612"/>
      <c r="H2930" s="348">
        <v>0</v>
      </c>
      <c r="I2930" s="348">
        <v>24.33</v>
      </c>
      <c r="J2930" s="704">
        <v>24.33</v>
      </c>
      <c r="K2930" s="612"/>
      <c r="L2930" s="348">
        <v>0</v>
      </c>
      <c r="M2930" s="349">
        <v>0</v>
      </c>
    </row>
    <row r="2931" spans="1:13" x14ac:dyDescent="0.2">
      <c r="A2931" s="700" t="s">
        <v>3184</v>
      </c>
      <c r="B2931" s="612"/>
      <c r="C2931" s="612"/>
      <c r="D2931" s="612"/>
      <c r="E2931" s="612"/>
      <c r="F2931" s="612"/>
      <c r="G2931" s="612"/>
      <c r="H2931" s="612"/>
      <c r="I2931" s="612"/>
      <c r="J2931" s="612"/>
      <c r="K2931" s="612"/>
      <c r="L2931" s="612"/>
      <c r="M2931" s="667"/>
    </row>
    <row r="2932" spans="1:13" x14ac:dyDescent="0.2">
      <c r="A2932" s="350">
        <v>1468</v>
      </c>
      <c r="B2932" s="351">
        <v>43762</v>
      </c>
      <c r="C2932" s="352" t="s">
        <v>3082</v>
      </c>
      <c r="D2932" s="353" t="s">
        <v>2712</v>
      </c>
      <c r="E2932" s="702">
        <v>3238</v>
      </c>
      <c r="F2932" s="612"/>
      <c r="G2932" s="612"/>
      <c r="H2932" s="354">
        <v>0</v>
      </c>
      <c r="I2932" s="354">
        <v>3238</v>
      </c>
      <c r="J2932" s="702">
        <v>3238</v>
      </c>
      <c r="K2932" s="612"/>
      <c r="L2932" s="354">
        <v>0</v>
      </c>
      <c r="M2932" s="355">
        <v>0</v>
      </c>
    </row>
    <row r="2933" spans="1:13" x14ac:dyDescent="0.2">
      <c r="A2933" s="703" t="s">
        <v>3185</v>
      </c>
      <c r="B2933" s="612"/>
      <c r="C2933" s="612"/>
      <c r="D2933" s="612"/>
      <c r="E2933" s="612"/>
      <c r="F2933" s="612"/>
      <c r="G2933" s="612"/>
      <c r="H2933" s="612"/>
      <c r="I2933" s="612"/>
      <c r="J2933" s="612"/>
      <c r="K2933" s="612"/>
      <c r="L2933" s="612"/>
      <c r="M2933" s="667"/>
    </row>
    <row r="2934" spans="1:13" x14ac:dyDescent="0.2">
      <c r="A2934" s="344">
        <v>1469</v>
      </c>
      <c r="B2934" s="345">
        <v>43763</v>
      </c>
      <c r="C2934" s="346" t="s">
        <v>1882</v>
      </c>
      <c r="D2934" s="347" t="s">
        <v>3186</v>
      </c>
      <c r="E2934" s="704">
        <v>561.20000000000005</v>
      </c>
      <c r="F2934" s="612"/>
      <c r="G2934" s="612"/>
      <c r="H2934" s="348">
        <v>0</v>
      </c>
      <c r="I2934" s="348">
        <v>561.20000000000005</v>
      </c>
      <c r="J2934" s="704">
        <v>561.20000000000005</v>
      </c>
      <c r="K2934" s="612"/>
      <c r="L2934" s="348">
        <v>0</v>
      </c>
      <c r="M2934" s="349">
        <v>0</v>
      </c>
    </row>
    <row r="2935" spans="1:13" x14ac:dyDescent="0.2">
      <c r="A2935" s="700" t="s">
        <v>3187</v>
      </c>
      <c r="B2935" s="612"/>
      <c r="C2935" s="612"/>
      <c r="D2935" s="612"/>
      <c r="E2935" s="612"/>
      <c r="F2935" s="612"/>
      <c r="G2935" s="612"/>
      <c r="H2935" s="612"/>
      <c r="I2935" s="612"/>
      <c r="J2935" s="612"/>
      <c r="K2935" s="612"/>
      <c r="L2935" s="612"/>
      <c r="M2935" s="667"/>
    </row>
    <row r="2936" spans="1:13" x14ac:dyDescent="0.2">
      <c r="A2936" s="350">
        <v>1470</v>
      </c>
      <c r="B2936" s="351">
        <v>43763</v>
      </c>
      <c r="C2936" s="352" t="s">
        <v>2009</v>
      </c>
      <c r="D2936" s="353" t="s">
        <v>3186</v>
      </c>
      <c r="E2936" s="702">
        <v>1827.27</v>
      </c>
      <c r="F2936" s="612"/>
      <c r="G2936" s="612"/>
      <c r="H2936" s="354">
        <v>0</v>
      </c>
      <c r="I2936" s="354">
        <v>1827.27</v>
      </c>
      <c r="J2936" s="702">
        <v>1827.27</v>
      </c>
      <c r="K2936" s="612"/>
      <c r="L2936" s="354">
        <v>0</v>
      </c>
      <c r="M2936" s="355">
        <v>0</v>
      </c>
    </row>
    <row r="2937" spans="1:13" x14ac:dyDescent="0.2">
      <c r="A2937" s="703" t="s">
        <v>3188</v>
      </c>
      <c r="B2937" s="612"/>
      <c r="C2937" s="612"/>
      <c r="D2937" s="612"/>
      <c r="E2937" s="612"/>
      <c r="F2937" s="612"/>
      <c r="G2937" s="612"/>
      <c r="H2937" s="612"/>
      <c r="I2937" s="612"/>
      <c r="J2937" s="612"/>
      <c r="K2937" s="612"/>
      <c r="L2937" s="612"/>
      <c r="M2937" s="667"/>
    </row>
    <row r="2938" spans="1:13" x14ac:dyDescent="0.2">
      <c r="A2938" s="344">
        <v>1471</v>
      </c>
      <c r="B2938" s="345">
        <v>43770</v>
      </c>
      <c r="C2938" s="346" t="s">
        <v>3189</v>
      </c>
      <c r="D2938" s="347" t="s">
        <v>3085</v>
      </c>
      <c r="E2938" s="704">
        <v>1015</v>
      </c>
      <c r="F2938" s="612"/>
      <c r="G2938" s="612"/>
      <c r="H2938" s="348">
        <v>0</v>
      </c>
      <c r="I2938" s="348">
        <v>0</v>
      </c>
      <c r="J2938" s="704">
        <v>0</v>
      </c>
      <c r="K2938" s="612"/>
      <c r="L2938" s="348">
        <v>0</v>
      </c>
      <c r="M2938" s="349">
        <v>1015</v>
      </c>
    </row>
    <row r="2939" spans="1:13" x14ac:dyDescent="0.2">
      <c r="A2939" s="700" t="s">
        <v>3190</v>
      </c>
      <c r="B2939" s="612"/>
      <c r="C2939" s="612"/>
      <c r="D2939" s="612"/>
      <c r="E2939" s="612"/>
      <c r="F2939" s="612"/>
      <c r="G2939" s="612"/>
      <c r="H2939" s="612"/>
      <c r="I2939" s="612"/>
      <c r="J2939" s="612"/>
      <c r="K2939" s="612"/>
      <c r="L2939" s="612"/>
      <c r="M2939" s="667"/>
    </row>
    <row r="2940" spans="1:13" x14ac:dyDescent="0.2">
      <c r="A2940" s="350">
        <v>1472</v>
      </c>
      <c r="B2940" s="351">
        <v>43770</v>
      </c>
      <c r="C2940" s="352" t="s">
        <v>3191</v>
      </c>
      <c r="D2940" s="353" t="s">
        <v>3192</v>
      </c>
      <c r="E2940" s="702">
        <v>3899</v>
      </c>
      <c r="F2940" s="612"/>
      <c r="G2940" s="612"/>
      <c r="H2940" s="354">
        <v>0</v>
      </c>
      <c r="I2940" s="354">
        <v>3899</v>
      </c>
      <c r="J2940" s="702">
        <v>3899</v>
      </c>
      <c r="K2940" s="612"/>
      <c r="L2940" s="354">
        <v>0</v>
      </c>
      <c r="M2940" s="355">
        <v>0</v>
      </c>
    </row>
    <row r="2941" spans="1:13" x14ac:dyDescent="0.2">
      <c r="A2941" s="703" t="s">
        <v>3193</v>
      </c>
      <c r="B2941" s="612"/>
      <c r="C2941" s="612"/>
      <c r="D2941" s="612"/>
      <c r="E2941" s="612"/>
      <c r="F2941" s="612"/>
      <c r="G2941" s="612"/>
      <c r="H2941" s="612"/>
      <c r="I2941" s="612"/>
      <c r="J2941" s="612"/>
      <c r="K2941" s="612"/>
      <c r="L2941" s="612"/>
      <c r="M2941" s="667"/>
    </row>
    <row r="2942" spans="1:13" x14ac:dyDescent="0.2">
      <c r="A2942" s="344">
        <v>1473</v>
      </c>
      <c r="B2942" s="345">
        <v>43770</v>
      </c>
      <c r="C2942" s="346" t="s">
        <v>3191</v>
      </c>
      <c r="D2942" s="347" t="s">
        <v>3130</v>
      </c>
      <c r="E2942" s="704">
        <v>21126</v>
      </c>
      <c r="F2942" s="612"/>
      <c r="G2942" s="612"/>
      <c r="H2942" s="348">
        <v>0</v>
      </c>
      <c r="I2942" s="348">
        <v>21126</v>
      </c>
      <c r="J2942" s="704">
        <v>21126</v>
      </c>
      <c r="K2942" s="612"/>
      <c r="L2942" s="348">
        <v>0</v>
      </c>
      <c r="M2942" s="349">
        <v>0</v>
      </c>
    </row>
    <row r="2943" spans="1:13" x14ac:dyDescent="0.2">
      <c r="A2943" s="700" t="s">
        <v>3194</v>
      </c>
      <c r="B2943" s="612"/>
      <c r="C2943" s="612"/>
      <c r="D2943" s="612"/>
      <c r="E2943" s="612"/>
      <c r="F2943" s="612"/>
      <c r="G2943" s="612"/>
      <c r="H2943" s="612"/>
      <c r="I2943" s="612"/>
      <c r="J2943" s="612"/>
      <c r="K2943" s="612"/>
      <c r="L2943" s="612"/>
      <c r="M2943" s="667"/>
    </row>
    <row r="2944" spans="1:13" x14ac:dyDescent="0.2">
      <c r="A2944" s="350">
        <v>1474</v>
      </c>
      <c r="B2944" s="351">
        <v>43770</v>
      </c>
      <c r="C2944" s="352" t="s">
        <v>3195</v>
      </c>
      <c r="D2944" s="353" t="s">
        <v>3196</v>
      </c>
      <c r="E2944" s="702">
        <v>0</v>
      </c>
      <c r="F2944" s="612"/>
      <c r="G2944" s="612"/>
      <c r="H2944" s="354">
        <v>3570</v>
      </c>
      <c r="I2944" s="354">
        <v>0</v>
      </c>
      <c r="J2944" s="702">
        <v>0</v>
      </c>
      <c r="K2944" s="612"/>
      <c r="L2944" s="354">
        <v>0</v>
      </c>
      <c r="M2944" s="355">
        <v>0</v>
      </c>
    </row>
    <row r="2945" spans="1:13" x14ac:dyDescent="0.2">
      <c r="A2945" s="703" t="s">
        <v>3197</v>
      </c>
      <c r="B2945" s="612"/>
      <c r="C2945" s="612"/>
      <c r="D2945" s="612"/>
      <c r="E2945" s="612"/>
      <c r="F2945" s="612"/>
      <c r="G2945" s="612"/>
      <c r="H2945" s="612"/>
      <c r="I2945" s="612"/>
      <c r="J2945" s="612"/>
      <c r="K2945" s="612"/>
      <c r="L2945" s="612"/>
      <c r="M2945" s="667"/>
    </row>
    <row r="2946" spans="1:13" x14ac:dyDescent="0.2">
      <c r="A2946" s="344">
        <v>1475</v>
      </c>
      <c r="B2946" s="345">
        <v>43770</v>
      </c>
      <c r="C2946" s="346" t="s">
        <v>1882</v>
      </c>
      <c r="D2946" s="347" t="s">
        <v>1829</v>
      </c>
      <c r="E2946" s="704">
        <v>9880</v>
      </c>
      <c r="F2946" s="612"/>
      <c r="G2946" s="612"/>
      <c r="H2946" s="348">
        <v>0</v>
      </c>
      <c r="I2946" s="348">
        <v>4940</v>
      </c>
      <c r="J2946" s="704">
        <v>4940</v>
      </c>
      <c r="K2946" s="612"/>
      <c r="L2946" s="348">
        <v>0</v>
      </c>
      <c r="M2946" s="349">
        <v>4940</v>
      </c>
    </row>
    <row r="2947" spans="1:13" x14ac:dyDescent="0.2">
      <c r="A2947" s="700" t="s">
        <v>3198</v>
      </c>
      <c r="B2947" s="612"/>
      <c r="C2947" s="612"/>
      <c r="D2947" s="612"/>
      <c r="E2947" s="612"/>
      <c r="F2947" s="612"/>
      <c r="G2947" s="612"/>
      <c r="H2947" s="612"/>
      <c r="I2947" s="612"/>
      <c r="J2947" s="612"/>
      <c r="K2947" s="612"/>
      <c r="L2947" s="612"/>
      <c r="M2947" s="667"/>
    </row>
    <row r="2948" spans="1:13" x14ac:dyDescent="0.2">
      <c r="A2948" s="350">
        <v>1476</v>
      </c>
      <c r="B2948" s="351">
        <v>43770</v>
      </c>
      <c r="C2948" s="352" t="s">
        <v>1495</v>
      </c>
      <c r="D2948" s="353" t="s">
        <v>3199</v>
      </c>
      <c r="E2948" s="702">
        <v>105</v>
      </c>
      <c r="F2948" s="612"/>
      <c r="G2948" s="612"/>
      <c r="H2948" s="354">
        <v>0</v>
      </c>
      <c r="I2948" s="354">
        <v>105</v>
      </c>
      <c r="J2948" s="702">
        <v>105</v>
      </c>
      <c r="K2948" s="612"/>
      <c r="L2948" s="354">
        <v>0</v>
      </c>
      <c r="M2948" s="355">
        <v>0</v>
      </c>
    </row>
    <row r="2949" spans="1:13" x14ac:dyDescent="0.2">
      <c r="A2949" s="703" t="s">
        <v>3200</v>
      </c>
      <c r="B2949" s="612"/>
      <c r="C2949" s="612"/>
      <c r="D2949" s="612"/>
      <c r="E2949" s="612"/>
      <c r="F2949" s="612"/>
      <c r="G2949" s="612"/>
      <c r="H2949" s="612"/>
      <c r="I2949" s="612"/>
      <c r="J2949" s="612"/>
      <c r="K2949" s="612"/>
      <c r="L2949" s="612"/>
      <c r="M2949" s="667"/>
    </row>
    <row r="2950" spans="1:13" x14ac:dyDescent="0.2">
      <c r="A2950" s="344">
        <v>1477</v>
      </c>
      <c r="B2950" s="345">
        <v>43770</v>
      </c>
      <c r="C2950" s="346" t="s">
        <v>1495</v>
      </c>
      <c r="D2950" s="347" t="s">
        <v>1853</v>
      </c>
      <c r="E2950" s="704">
        <v>105</v>
      </c>
      <c r="F2950" s="612"/>
      <c r="G2950" s="612"/>
      <c r="H2950" s="348">
        <v>0</v>
      </c>
      <c r="I2950" s="348">
        <v>70</v>
      </c>
      <c r="J2950" s="704">
        <v>70</v>
      </c>
      <c r="K2950" s="612"/>
      <c r="L2950" s="348">
        <v>0</v>
      </c>
      <c r="M2950" s="349">
        <v>35</v>
      </c>
    </row>
    <row r="2951" spans="1:13" x14ac:dyDescent="0.2">
      <c r="A2951" s="700" t="s">
        <v>3200</v>
      </c>
      <c r="B2951" s="612"/>
      <c r="C2951" s="612"/>
      <c r="D2951" s="612"/>
      <c r="E2951" s="612"/>
      <c r="F2951" s="612"/>
      <c r="G2951" s="612"/>
      <c r="H2951" s="612"/>
      <c r="I2951" s="612"/>
      <c r="J2951" s="612"/>
      <c r="K2951" s="612"/>
      <c r="L2951" s="612"/>
      <c r="M2951" s="667"/>
    </row>
    <row r="2952" spans="1:13" x14ac:dyDescent="0.2">
      <c r="A2952" s="350">
        <v>1478</v>
      </c>
      <c r="B2952" s="351">
        <v>43773</v>
      </c>
      <c r="C2952" s="352" t="s">
        <v>1882</v>
      </c>
      <c r="D2952" s="353" t="s">
        <v>2968</v>
      </c>
      <c r="E2952" s="702">
        <v>1255</v>
      </c>
      <c r="F2952" s="612"/>
      <c r="G2952" s="612"/>
      <c r="H2952" s="354">
        <v>0</v>
      </c>
      <c r="I2952" s="354">
        <v>0</v>
      </c>
      <c r="J2952" s="702">
        <v>0</v>
      </c>
      <c r="K2952" s="612"/>
      <c r="L2952" s="354">
        <v>0</v>
      </c>
      <c r="M2952" s="355">
        <v>1255</v>
      </c>
    </row>
    <row r="2953" spans="1:13" x14ac:dyDescent="0.2">
      <c r="A2953" s="703" t="s">
        <v>3201</v>
      </c>
      <c r="B2953" s="612"/>
      <c r="C2953" s="612"/>
      <c r="D2953" s="612"/>
      <c r="E2953" s="612"/>
      <c r="F2953" s="612"/>
      <c r="G2953" s="612"/>
      <c r="H2953" s="612"/>
      <c r="I2953" s="612"/>
      <c r="J2953" s="612"/>
      <c r="K2953" s="612"/>
      <c r="L2953" s="612"/>
      <c r="M2953" s="667"/>
    </row>
    <row r="2954" spans="1:13" x14ac:dyDescent="0.2">
      <c r="A2954" s="344">
        <v>1479</v>
      </c>
      <c r="B2954" s="345">
        <v>43777</v>
      </c>
      <c r="C2954" s="346" t="s">
        <v>1574</v>
      </c>
      <c r="D2954" s="347" t="s">
        <v>3202</v>
      </c>
      <c r="E2954" s="704">
        <v>1440</v>
      </c>
      <c r="F2954" s="612"/>
      <c r="G2954" s="612"/>
      <c r="H2954" s="348">
        <v>0</v>
      </c>
      <c r="I2954" s="348">
        <v>1440</v>
      </c>
      <c r="J2954" s="704">
        <v>1440</v>
      </c>
      <c r="K2954" s="612"/>
      <c r="L2954" s="348">
        <v>0</v>
      </c>
      <c r="M2954" s="349">
        <v>0</v>
      </c>
    </row>
    <row r="2955" spans="1:13" x14ac:dyDescent="0.2">
      <c r="A2955" s="700" t="s">
        <v>3203</v>
      </c>
      <c r="B2955" s="612"/>
      <c r="C2955" s="612"/>
      <c r="D2955" s="612"/>
      <c r="E2955" s="612"/>
      <c r="F2955" s="612"/>
      <c r="G2955" s="612"/>
      <c r="H2955" s="612"/>
      <c r="I2955" s="612"/>
      <c r="J2955" s="612"/>
      <c r="K2955" s="612"/>
      <c r="L2955" s="612"/>
      <c r="M2955" s="667"/>
    </row>
    <row r="2956" spans="1:13" x14ac:dyDescent="0.2">
      <c r="A2956" s="350">
        <v>1480</v>
      </c>
      <c r="B2956" s="351">
        <v>43777</v>
      </c>
      <c r="C2956" s="352" t="s">
        <v>3204</v>
      </c>
      <c r="D2956" s="353" t="s">
        <v>3130</v>
      </c>
      <c r="E2956" s="702">
        <v>12072</v>
      </c>
      <c r="F2956" s="612"/>
      <c r="G2956" s="612"/>
      <c r="H2956" s="354">
        <v>0</v>
      </c>
      <c r="I2956" s="354">
        <v>12072</v>
      </c>
      <c r="J2956" s="702">
        <v>12072</v>
      </c>
      <c r="K2956" s="612"/>
      <c r="L2956" s="354">
        <v>0</v>
      </c>
      <c r="M2956" s="355">
        <v>0</v>
      </c>
    </row>
    <row r="2957" spans="1:13" x14ac:dyDescent="0.2">
      <c r="A2957" s="703" t="s">
        <v>3205</v>
      </c>
      <c r="B2957" s="612"/>
      <c r="C2957" s="612"/>
      <c r="D2957" s="612"/>
      <c r="E2957" s="612"/>
      <c r="F2957" s="612"/>
      <c r="G2957" s="612"/>
      <c r="H2957" s="612"/>
      <c r="I2957" s="612"/>
      <c r="J2957" s="612"/>
      <c r="K2957" s="612"/>
      <c r="L2957" s="612"/>
      <c r="M2957" s="667"/>
    </row>
    <row r="2958" spans="1:13" x14ac:dyDescent="0.2">
      <c r="A2958" s="344">
        <v>1481</v>
      </c>
      <c r="B2958" s="345">
        <v>43777</v>
      </c>
      <c r="C2958" s="346" t="s">
        <v>3206</v>
      </c>
      <c r="D2958" s="347" t="s">
        <v>3132</v>
      </c>
      <c r="E2958" s="704">
        <v>3250</v>
      </c>
      <c r="F2958" s="612"/>
      <c r="G2958" s="612"/>
      <c r="H2958" s="348">
        <v>0</v>
      </c>
      <c r="I2958" s="348">
        <v>0</v>
      </c>
      <c r="J2958" s="704">
        <v>0</v>
      </c>
      <c r="K2958" s="612"/>
      <c r="L2958" s="348">
        <v>0</v>
      </c>
      <c r="M2958" s="349">
        <v>3250</v>
      </c>
    </row>
    <row r="2959" spans="1:13" x14ac:dyDescent="0.2">
      <c r="A2959" s="700" t="s">
        <v>3207</v>
      </c>
      <c r="B2959" s="612"/>
      <c r="C2959" s="612"/>
      <c r="D2959" s="612"/>
      <c r="E2959" s="612"/>
      <c r="F2959" s="612"/>
      <c r="G2959" s="612"/>
      <c r="H2959" s="612"/>
      <c r="I2959" s="612"/>
      <c r="J2959" s="612"/>
      <c r="K2959" s="612"/>
      <c r="L2959" s="612"/>
      <c r="M2959" s="667"/>
    </row>
    <row r="2960" spans="1:13" x14ac:dyDescent="0.2">
      <c r="A2960" s="350">
        <v>1482</v>
      </c>
      <c r="B2960" s="351">
        <v>43777</v>
      </c>
      <c r="C2960" s="352" t="s">
        <v>3129</v>
      </c>
      <c r="D2960" s="353" t="s">
        <v>3130</v>
      </c>
      <c r="E2960" s="702">
        <v>10563</v>
      </c>
      <c r="F2960" s="612"/>
      <c r="G2960" s="612"/>
      <c r="H2960" s="354">
        <v>0</v>
      </c>
      <c r="I2960" s="354">
        <v>10563</v>
      </c>
      <c r="J2960" s="702">
        <v>10563</v>
      </c>
      <c r="K2960" s="612"/>
      <c r="L2960" s="354">
        <v>0</v>
      </c>
      <c r="M2960" s="355">
        <v>0</v>
      </c>
    </row>
    <row r="2961" spans="1:13" x14ac:dyDescent="0.2">
      <c r="A2961" s="703" t="s">
        <v>3208</v>
      </c>
      <c r="B2961" s="612"/>
      <c r="C2961" s="612"/>
      <c r="D2961" s="612"/>
      <c r="E2961" s="612"/>
      <c r="F2961" s="612"/>
      <c r="G2961" s="612"/>
      <c r="H2961" s="612"/>
      <c r="I2961" s="612"/>
      <c r="J2961" s="612"/>
      <c r="K2961" s="612"/>
      <c r="L2961" s="612"/>
      <c r="M2961" s="667"/>
    </row>
    <row r="2962" spans="1:13" x14ac:dyDescent="0.2">
      <c r="A2962" s="344">
        <v>1483</v>
      </c>
      <c r="B2962" s="345">
        <v>43777</v>
      </c>
      <c r="C2962" s="346" t="s">
        <v>3204</v>
      </c>
      <c r="D2962" s="347" t="s">
        <v>3192</v>
      </c>
      <c r="E2962" s="704">
        <v>15596</v>
      </c>
      <c r="F2962" s="612"/>
      <c r="G2962" s="612"/>
      <c r="H2962" s="348">
        <v>0</v>
      </c>
      <c r="I2962" s="348">
        <v>15596</v>
      </c>
      <c r="J2962" s="704">
        <v>15596</v>
      </c>
      <c r="K2962" s="612"/>
      <c r="L2962" s="348">
        <v>0</v>
      </c>
      <c r="M2962" s="349">
        <v>0</v>
      </c>
    </row>
    <row r="2963" spans="1:13" x14ac:dyDescent="0.2">
      <c r="A2963" s="700" t="s">
        <v>3209</v>
      </c>
      <c r="B2963" s="612"/>
      <c r="C2963" s="612"/>
      <c r="D2963" s="612"/>
      <c r="E2963" s="612"/>
      <c r="F2963" s="612"/>
      <c r="G2963" s="612"/>
      <c r="H2963" s="612"/>
      <c r="I2963" s="612"/>
      <c r="J2963" s="612"/>
      <c r="K2963" s="612"/>
      <c r="L2963" s="612"/>
      <c r="M2963" s="667"/>
    </row>
    <row r="2964" spans="1:13" x14ac:dyDescent="0.2">
      <c r="A2964" s="350">
        <v>1484</v>
      </c>
      <c r="B2964" s="351">
        <v>43777</v>
      </c>
      <c r="C2964" s="352" t="s">
        <v>3210</v>
      </c>
      <c r="D2964" s="353" t="s">
        <v>2105</v>
      </c>
      <c r="E2964" s="702">
        <v>9986.4</v>
      </c>
      <c r="F2964" s="612"/>
      <c r="G2964" s="612"/>
      <c r="H2964" s="354">
        <v>0</v>
      </c>
      <c r="I2964" s="354">
        <v>9986.4</v>
      </c>
      <c r="J2964" s="702">
        <v>0</v>
      </c>
      <c r="K2964" s="612"/>
      <c r="L2964" s="354">
        <v>0</v>
      </c>
      <c r="M2964" s="355">
        <v>9986.4</v>
      </c>
    </row>
    <row r="2965" spans="1:13" x14ac:dyDescent="0.2">
      <c r="A2965" s="703" t="s">
        <v>3211</v>
      </c>
      <c r="B2965" s="612"/>
      <c r="C2965" s="612"/>
      <c r="D2965" s="612"/>
      <c r="E2965" s="612"/>
      <c r="F2965" s="612"/>
      <c r="G2965" s="612"/>
      <c r="H2965" s="612"/>
      <c r="I2965" s="612"/>
      <c r="J2965" s="612"/>
      <c r="K2965" s="612"/>
      <c r="L2965" s="612"/>
      <c r="M2965" s="667"/>
    </row>
    <row r="2966" spans="1:13" x14ac:dyDescent="0.2">
      <c r="A2966" s="344">
        <v>1485</v>
      </c>
      <c r="B2966" s="345">
        <v>43777</v>
      </c>
      <c r="C2966" s="346" t="s">
        <v>1552</v>
      </c>
      <c r="D2966" s="347" t="s">
        <v>1557</v>
      </c>
      <c r="E2966" s="704">
        <v>540</v>
      </c>
      <c r="F2966" s="612"/>
      <c r="G2966" s="612"/>
      <c r="H2966" s="348">
        <v>0</v>
      </c>
      <c r="I2966" s="348">
        <v>540</v>
      </c>
      <c r="J2966" s="704">
        <v>540</v>
      </c>
      <c r="K2966" s="612"/>
      <c r="L2966" s="348">
        <v>0</v>
      </c>
      <c r="M2966" s="349">
        <v>0</v>
      </c>
    </row>
    <row r="2967" spans="1:13" x14ac:dyDescent="0.2">
      <c r="A2967" s="700" t="s">
        <v>3212</v>
      </c>
      <c r="B2967" s="612"/>
      <c r="C2967" s="612"/>
      <c r="D2967" s="612"/>
      <c r="E2967" s="612"/>
      <c r="F2967" s="612"/>
      <c r="G2967" s="612"/>
      <c r="H2967" s="612"/>
      <c r="I2967" s="612"/>
      <c r="J2967" s="612"/>
      <c r="K2967" s="612"/>
      <c r="L2967" s="612"/>
      <c r="M2967" s="667"/>
    </row>
    <row r="2968" spans="1:13" x14ac:dyDescent="0.2">
      <c r="A2968" s="350">
        <v>1486</v>
      </c>
      <c r="B2968" s="351">
        <v>43777</v>
      </c>
      <c r="C2968" s="352" t="s">
        <v>1552</v>
      </c>
      <c r="D2968" s="353" t="s">
        <v>1932</v>
      </c>
      <c r="E2968" s="702">
        <v>600</v>
      </c>
      <c r="F2968" s="612"/>
      <c r="G2968" s="612"/>
      <c r="H2968" s="354">
        <v>0</v>
      </c>
      <c r="I2968" s="354">
        <v>0</v>
      </c>
      <c r="J2968" s="702">
        <v>0</v>
      </c>
      <c r="K2968" s="612"/>
      <c r="L2968" s="354">
        <v>0</v>
      </c>
      <c r="M2968" s="355">
        <v>600</v>
      </c>
    </row>
    <row r="2969" spans="1:13" x14ac:dyDescent="0.2">
      <c r="A2969" s="703" t="s">
        <v>3212</v>
      </c>
      <c r="B2969" s="612"/>
      <c r="C2969" s="612"/>
      <c r="D2969" s="612"/>
      <c r="E2969" s="612"/>
      <c r="F2969" s="612"/>
      <c r="G2969" s="612"/>
      <c r="H2969" s="612"/>
      <c r="I2969" s="612"/>
      <c r="J2969" s="612"/>
      <c r="K2969" s="612"/>
      <c r="L2969" s="612"/>
      <c r="M2969" s="667"/>
    </row>
    <row r="2970" spans="1:13" x14ac:dyDescent="0.2">
      <c r="A2970" s="344">
        <v>1487</v>
      </c>
      <c r="B2970" s="345">
        <v>43777</v>
      </c>
      <c r="C2970" s="346" t="s">
        <v>1552</v>
      </c>
      <c r="D2970" s="347" t="s">
        <v>1879</v>
      </c>
      <c r="E2970" s="704">
        <v>680</v>
      </c>
      <c r="F2970" s="612"/>
      <c r="G2970" s="612"/>
      <c r="H2970" s="348">
        <v>0</v>
      </c>
      <c r="I2970" s="348">
        <v>680</v>
      </c>
      <c r="J2970" s="704">
        <v>0</v>
      </c>
      <c r="K2970" s="612"/>
      <c r="L2970" s="348">
        <v>0</v>
      </c>
      <c r="M2970" s="349">
        <v>680</v>
      </c>
    </row>
    <row r="2971" spans="1:13" x14ac:dyDescent="0.2">
      <c r="A2971" s="700" t="s">
        <v>3212</v>
      </c>
      <c r="B2971" s="612"/>
      <c r="C2971" s="612"/>
      <c r="D2971" s="612"/>
      <c r="E2971" s="612"/>
      <c r="F2971" s="612"/>
      <c r="G2971" s="612"/>
      <c r="H2971" s="612"/>
      <c r="I2971" s="612"/>
      <c r="J2971" s="612"/>
      <c r="K2971" s="612"/>
      <c r="L2971" s="612"/>
      <c r="M2971" s="667"/>
    </row>
    <row r="2972" spans="1:13" x14ac:dyDescent="0.2">
      <c r="A2972" s="350">
        <v>1488</v>
      </c>
      <c r="B2972" s="351">
        <v>43777</v>
      </c>
      <c r="C2972" s="352" t="s">
        <v>1552</v>
      </c>
      <c r="D2972" s="353" t="s">
        <v>3073</v>
      </c>
      <c r="E2972" s="702">
        <v>2838.44</v>
      </c>
      <c r="F2972" s="612"/>
      <c r="G2972" s="612"/>
      <c r="H2972" s="354">
        <v>0</v>
      </c>
      <c r="I2972" s="354">
        <v>2838.44</v>
      </c>
      <c r="J2972" s="702">
        <v>0</v>
      </c>
      <c r="K2972" s="612"/>
      <c r="L2972" s="354">
        <v>0</v>
      </c>
      <c r="M2972" s="355">
        <v>2838.44</v>
      </c>
    </row>
    <row r="2973" spans="1:13" x14ac:dyDescent="0.2">
      <c r="A2973" s="703" t="s">
        <v>3213</v>
      </c>
      <c r="B2973" s="612"/>
      <c r="C2973" s="612"/>
      <c r="D2973" s="612"/>
      <c r="E2973" s="612"/>
      <c r="F2973" s="612"/>
      <c r="G2973" s="612"/>
      <c r="H2973" s="612"/>
      <c r="I2973" s="612"/>
      <c r="J2973" s="612"/>
      <c r="K2973" s="612"/>
      <c r="L2973" s="612"/>
      <c r="M2973" s="667"/>
    </row>
    <row r="2974" spans="1:13" x14ac:dyDescent="0.2">
      <c r="A2974" s="344">
        <v>1489</v>
      </c>
      <c r="B2974" s="345">
        <v>43777</v>
      </c>
      <c r="C2974" s="346" t="s">
        <v>1552</v>
      </c>
      <c r="D2974" s="347" t="s">
        <v>1879</v>
      </c>
      <c r="E2974" s="704">
        <v>4192.4799999999996</v>
      </c>
      <c r="F2974" s="612"/>
      <c r="G2974" s="612"/>
      <c r="H2974" s="348">
        <v>0</v>
      </c>
      <c r="I2974" s="348">
        <v>4192.4799999999996</v>
      </c>
      <c r="J2974" s="704">
        <v>0</v>
      </c>
      <c r="K2974" s="612"/>
      <c r="L2974" s="348">
        <v>0</v>
      </c>
      <c r="M2974" s="349">
        <v>4192.4799999999996</v>
      </c>
    </row>
    <row r="2975" spans="1:13" x14ac:dyDescent="0.2">
      <c r="A2975" s="700" t="s">
        <v>3213</v>
      </c>
      <c r="B2975" s="612"/>
      <c r="C2975" s="612"/>
      <c r="D2975" s="612"/>
      <c r="E2975" s="612"/>
      <c r="F2975" s="612"/>
      <c r="G2975" s="612"/>
      <c r="H2975" s="612"/>
      <c r="I2975" s="612"/>
      <c r="J2975" s="612"/>
      <c r="K2975" s="612"/>
      <c r="L2975" s="612"/>
      <c r="M2975" s="667"/>
    </row>
    <row r="2976" spans="1:13" x14ac:dyDescent="0.2">
      <c r="A2976" s="350">
        <v>1490</v>
      </c>
      <c r="B2976" s="351">
        <v>43777</v>
      </c>
      <c r="C2976" s="352" t="s">
        <v>1552</v>
      </c>
      <c r="D2976" s="353" t="s">
        <v>3071</v>
      </c>
      <c r="E2976" s="702">
        <v>4667.5</v>
      </c>
      <c r="F2976" s="612"/>
      <c r="G2976" s="612"/>
      <c r="H2976" s="354">
        <v>0</v>
      </c>
      <c r="I2976" s="354">
        <v>4667.5</v>
      </c>
      <c r="J2976" s="702">
        <v>4667.5</v>
      </c>
      <c r="K2976" s="612"/>
      <c r="L2976" s="354">
        <v>0</v>
      </c>
      <c r="M2976" s="355">
        <v>0</v>
      </c>
    </row>
    <row r="2977" spans="1:13" x14ac:dyDescent="0.2">
      <c r="A2977" s="703" t="s">
        <v>3213</v>
      </c>
      <c r="B2977" s="612"/>
      <c r="C2977" s="612"/>
      <c r="D2977" s="612"/>
      <c r="E2977" s="612"/>
      <c r="F2977" s="612"/>
      <c r="G2977" s="612"/>
      <c r="H2977" s="612"/>
      <c r="I2977" s="612"/>
      <c r="J2977" s="612"/>
      <c r="K2977" s="612"/>
      <c r="L2977" s="612"/>
      <c r="M2977" s="667"/>
    </row>
    <row r="2978" spans="1:13" x14ac:dyDescent="0.2">
      <c r="A2978" s="344">
        <v>1491</v>
      </c>
      <c r="B2978" s="345">
        <v>43777</v>
      </c>
      <c r="C2978" s="346" t="s">
        <v>1552</v>
      </c>
      <c r="D2978" s="347" t="s">
        <v>2119</v>
      </c>
      <c r="E2978" s="704">
        <v>5448</v>
      </c>
      <c r="F2978" s="612"/>
      <c r="G2978" s="612"/>
      <c r="H2978" s="348">
        <v>0</v>
      </c>
      <c r="I2978" s="348">
        <v>5448</v>
      </c>
      <c r="J2978" s="704">
        <v>5448</v>
      </c>
      <c r="K2978" s="612"/>
      <c r="L2978" s="348">
        <v>0</v>
      </c>
      <c r="M2978" s="349">
        <v>0</v>
      </c>
    </row>
    <row r="2979" spans="1:13" x14ac:dyDescent="0.2">
      <c r="A2979" s="700" t="s">
        <v>3214</v>
      </c>
      <c r="B2979" s="612"/>
      <c r="C2979" s="612"/>
      <c r="D2979" s="612"/>
      <c r="E2979" s="612"/>
      <c r="F2979" s="612"/>
      <c r="G2979" s="612"/>
      <c r="H2979" s="612"/>
      <c r="I2979" s="612"/>
      <c r="J2979" s="612"/>
      <c r="K2979" s="612"/>
      <c r="L2979" s="612"/>
      <c r="M2979" s="667"/>
    </row>
    <row r="2980" spans="1:13" x14ac:dyDescent="0.2">
      <c r="A2980" s="350">
        <v>1492</v>
      </c>
      <c r="B2980" s="351">
        <v>43777</v>
      </c>
      <c r="C2980" s="352" t="s">
        <v>1552</v>
      </c>
      <c r="D2980" s="353" t="s">
        <v>2002</v>
      </c>
      <c r="E2980" s="702">
        <v>3423</v>
      </c>
      <c r="F2980" s="612"/>
      <c r="G2980" s="612"/>
      <c r="H2980" s="354">
        <v>627</v>
      </c>
      <c r="I2980" s="354">
        <v>3423</v>
      </c>
      <c r="J2980" s="702">
        <v>0</v>
      </c>
      <c r="K2980" s="612"/>
      <c r="L2980" s="354">
        <v>0</v>
      </c>
      <c r="M2980" s="355">
        <v>3423</v>
      </c>
    </row>
    <row r="2981" spans="1:13" x14ac:dyDescent="0.2">
      <c r="A2981" s="703" t="s">
        <v>3215</v>
      </c>
      <c r="B2981" s="612"/>
      <c r="C2981" s="612"/>
      <c r="D2981" s="612"/>
      <c r="E2981" s="612"/>
      <c r="F2981" s="612"/>
      <c r="G2981" s="612"/>
      <c r="H2981" s="612"/>
      <c r="I2981" s="612"/>
      <c r="J2981" s="612"/>
      <c r="K2981" s="612"/>
      <c r="L2981" s="612"/>
      <c r="M2981" s="667"/>
    </row>
    <row r="2982" spans="1:13" x14ac:dyDescent="0.2">
      <c r="A2982" s="344">
        <v>1493</v>
      </c>
      <c r="B2982" s="345">
        <v>43780</v>
      </c>
      <c r="C2982" s="346" t="s">
        <v>1563</v>
      </c>
      <c r="D2982" s="347" t="s">
        <v>1570</v>
      </c>
      <c r="E2982" s="704">
        <v>929.52</v>
      </c>
      <c r="F2982" s="612"/>
      <c r="G2982" s="612"/>
      <c r="H2982" s="348">
        <v>0</v>
      </c>
      <c r="I2982" s="348">
        <v>929.52</v>
      </c>
      <c r="J2982" s="704">
        <v>0</v>
      </c>
      <c r="K2982" s="612"/>
      <c r="L2982" s="348">
        <v>0</v>
      </c>
      <c r="M2982" s="349">
        <v>929.52</v>
      </c>
    </row>
    <row r="2983" spans="1:13" x14ac:dyDescent="0.2">
      <c r="A2983" s="700" t="s">
        <v>3216</v>
      </c>
      <c r="B2983" s="612"/>
      <c r="C2983" s="612"/>
      <c r="D2983" s="612"/>
      <c r="E2983" s="612"/>
      <c r="F2983" s="612"/>
      <c r="G2983" s="612"/>
      <c r="H2983" s="612"/>
      <c r="I2983" s="612"/>
      <c r="J2983" s="612"/>
      <c r="K2983" s="612"/>
      <c r="L2983" s="612"/>
      <c r="M2983" s="667"/>
    </row>
    <row r="2984" spans="1:13" x14ac:dyDescent="0.2">
      <c r="A2984" s="350">
        <v>1494</v>
      </c>
      <c r="B2984" s="351">
        <v>43780</v>
      </c>
      <c r="C2984" s="352" t="s">
        <v>1563</v>
      </c>
      <c r="D2984" s="353" t="s">
        <v>1567</v>
      </c>
      <c r="E2984" s="702">
        <v>1418.2</v>
      </c>
      <c r="F2984" s="612"/>
      <c r="G2984" s="612"/>
      <c r="H2984" s="354">
        <v>0</v>
      </c>
      <c r="I2984" s="354">
        <v>1418.2</v>
      </c>
      <c r="J2984" s="702">
        <v>0</v>
      </c>
      <c r="K2984" s="612"/>
      <c r="L2984" s="354">
        <v>0</v>
      </c>
      <c r="M2984" s="355">
        <v>1418.2</v>
      </c>
    </row>
    <row r="2985" spans="1:13" x14ac:dyDescent="0.2">
      <c r="A2985" s="703" t="s">
        <v>3217</v>
      </c>
      <c r="B2985" s="612"/>
      <c r="C2985" s="612"/>
      <c r="D2985" s="612"/>
      <c r="E2985" s="612"/>
      <c r="F2985" s="612"/>
      <c r="G2985" s="612"/>
      <c r="H2985" s="612"/>
      <c r="I2985" s="612"/>
      <c r="J2985" s="612"/>
      <c r="K2985" s="612"/>
      <c r="L2985" s="612"/>
      <c r="M2985" s="667"/>
    </row>
    <row r="2986" spans="1:13" x14ac:dyDescent="0.2">
      <c r="A2986" s="344">
        <v>1495</v>
      </c>
      <c r="B2986" s="345">
        <v>43780</v>
      </c>
      <c r="C2986" s="346" t="s">
        <v>1563</v>
      </c>
      <c r="D2986" s="347" t="s">
        <v>1566</v>
      </c>
      <c r="E2986" s="704">
        <v>4300.58</v>
      </c>
      <c r="F2986" s="612"/>
      <c r="G2986" s="612"/>
      <c r="H2986" s="348">
        <v>0</v>
      </c>
      <c r="I2986" s="348">
        <v>4300.58</v>
      </c>
      <c r="J2986" s="704">
        <v>0</v>
      </c>
      <c r="K2986" s="612"/>
      <c r="L2986" s="348">
        <v>0</v>
      </c>
      <c r="M2986" s="349">
        <v>4300.58</v>
      </c>
    </row>
    <row r="2987" spans="1:13" x14ac:dyDescent="0.2">
      <c r="A2987" s="700" t="s">
        <v>3218</v>
      </c>
      <c r="B2987" s="612"/>
      <c r="C2987" s="612"/>
      <c r="D2987" s="612"/>
      <c r="E2987" s="612"/>
      <c r="F2987" s="612"/>
      <c r="G2987" s="612"/>
      <c r="H2987" s="612"/>
      <c r="I2987" s="612"/>
      <c r="J2987" s="612"/>
      <c r="K2987" s="612"/>
      <c r="L2987" s="612"/>
      <c r="M2987" s="667"/>
    </row>
    <row r="2988" spans="1:13" x14ac:dyDescent="0.2">
      <c r="A2988" s="350">
        <v>1496</v>
      </c>
      <c r="B2988" s="351">
        <v>43780</v>
      </c>
      <c r="C2988" s="352" t="s">
        <v>1563</v>
      </c>
      <c r="D2988" s="353" t="s">
        <v>1569</v>
      </c>
      <c r="E2988" s="702">
        <v>1625</v>
      </c>
      <c r="F2988" s="612"/>
      <c r="G2988" s="612"/>
      <c r="H2988" s="354">
        <v>0</v>
      </c>
      <c r="I2988" s="354">
        <v>1625</v>
      </c>
      <c r="J2988" s="702">
        <v>1625</v>
      </c>
      <c r="K2988" s="612"/>
      <c r="L2988" s="354">
        <v>0</v>
      </c>
      <c r="M2988" s="355">
        <v>0</v>
      </c>
    </row>
    <row r="2989" spans="1:13" x14ac:dyDescent="0.2">
      <c r="A2989" s="703" t="s">
        <v>3219</v>
      </c>
      <c r="B2989" s="612"/>
      <c r="C2989" s="612"/>
      <c r="D2989" s="612"/>
      <c r="E2989" s="612"/>
      <c r="F2989" s="612"/>
      <c r="G2989" s="612"/>
      <c r="H2989" s="612"/>
      <c r="I2989" s="612"/>
      <c r="J2989" s="612"/>
      <c r="K2989" s="612"/>
      <c r="L2989" s="612"/>
      <c r="M2989" s="667"/>
    </row>
    <row r="2990" spans="1:13" x14ac:dyDescent="0.2">
      <c r="A2990" s="344">
        <v>1497</v>
      </c>
      <c r="B2990" s="345">
        <v>43780</v>
      </c>
      <c r="C2990" s="346" t="s">
        <v>1563</v>
      </c>
      <c r="D2990" s="347" t="s">
        <v>1564</v>
      </c>
      <c r="E2990" s="704">
        <v>1395.2</v>
      </c>
      <c r="F2990" s="612"/>
      <c r="G2990" s="612"/>
      <c r="H2990" s="348">
        <v>0</v>
      </c>
      <c r="I2990" s="348">
        <v>1395.2</v>
      </c>
      <c r="J2990" s="704">
        <v>1395.2</v>
      </c>
      <c r="K2990" s="612"/>
      <c r="L2990" s="348">
        <v>0</v>
      </c>
      <c r="M2990" s="349">
        <v>0</v>
      </c>
    </row>
    <row r="2991" spans="1:13" x14ac:dyDescent="0.2">
      <c r="A2991" s="700" t="s">
        <v>3219</v>
      </c>
      <c r="B2991" s="612"/>
      <c r="C2991" s="612"/>
      <c r="D2991" s="612"/>
      <c r="E2991" s="612"/>
      <c r="F2991" s="612"/>
      <c r="G2991" s="612"/>
      <c r="H2991" s="612"/>
      <c r="I2991" s="612"/>
      <c r="J2991" s="612"/>
      <c r="K2991" s="612"/>
      <c r="L2991" s="612"/>
      <c r="M2991" s="667"/>
    </row>
    <row r="2992" spans="1:13" x14ac:dyDescent="0.2">
      <c r="A2992" s="350">
        <v>1498</v>
      </c>
      <c r="B2992" s="351">
        <v>43780</v>
      </c>
      <c r="C2992" s="352" t="s">
        <v>2009</v>
      </c>
      <c r="D2992" s="353" t="s">
        <v>3220</v>
      </c>
      <c r="E2992" s="702">
        <v>742</v>
      </c>
      <c r="F2992" s="612"/>
      <c r="G2992" s="612"/>
      <c r="H2992" s="354">
        <v>0</v>
      </c>
      <c r="I2992" s="354">
        <v>0</v>
      </c>
      <c r="J2992" s="702">
        <v>0</v>
      </c>
      <c r="K2992" s="612"/>
      <c r="L2992" s="354">
        <v>0</v>
      </c>
      <c r="M2992" s="355">
        <v>742</v>
      </c>
    </row>
    <row r="2993" spans="1:13" x14ac:dyDescent="0.2">
      <c r="A2993" s="703" t="s">
        <v>3221</v>
      </c>
      <c r="B2993" s="612"/>
      <c r="C2993" s="612"/>
      <c r="D2993" s="612"/>
      <c r="E2993" s="612"/>
      <c r="F2993" s="612"/>
      <c r="G2993" s="612"/>
      <c r="H2993" s="612"/>
      <c r="I2993" s="612"/>
      <c r="J2993" s="612"/>
      <c r="K2993" s="612"/>
      <c r="L2993" s="612"/>
      <c r="M2993" s="667"/>
    </row>
    <row r="2994" spans="1:13" x14ac:dyDescent="0.2">
      <c r="A2994" s="344">
        <v>1499</v>
      </c>
      <c r="B2994" s="345">
        <v>43780</v>
      </c>
      <c r="C2994" s="346" t="s">
        <v>1574</v>
      </c>
      <c r="D2994" s="347" t="s">
        <v>1710</v>
      </c>
      <c r="E2994" s="704">
        <v>968</v>
      </c>
      <c r="F2994" s="612"/>
      <c r="G2994" s="612"/>
      <c r="H2994" s="348">
        <v>0</v>
      </c>
      <c r="I2994" s="348">
        <v>968</v>
      </c>
      <c r="J2994" s="704">
        <v>968</v>
      </c>
      <c r="K2994" s="612"/>
      <c r="L2994" s="348">
        <v>0</v>
      </c>
      <c r="M2994" s="349">
        <v>0</v>
      </c>
    </row>
    <row r="2995" spans="1:13" x14ac:dyDescent="0.2">
      <c r="A2995" s="700" t="s">
        <v>3222</v>
      </c>
      <c r="B2995" s="612"/>
      <c r="C2995" s="612"/>
      <c r="D2995" s="612"/>
      <c r="E2995" s="612"/>
      <c r="F2995" s="612"/>
      <c r="G2995" s="612"/>
      <c r="H2995" s="612"/>
      <c r="I2995" s="612"/>
      <c r="J2995" s="612"/>
      <c r="K2995" s="612"/>
      <c r="L2995" s="612"/>
      <c r="M2995" s="667"/>
    </row>
    <row r="2996" spans="1:13" x14ac:dyDescent="0.2">
      <c r="A2996" s="350">
        <v>1500</v>
      </c>
      <c r="B2996" s="351">
        <v>43780</v>
      </c>
      <c r="C2996" s="352" t="s">
        <v>1882</v>
      </c>
      <c r="D2996" s="353" t="s">
        <v>3220</v>
      </c>
      <c r="E2996" s="702">
        <v>1137</v>
      </c>
      <c r="F2996" s="612"/>
      <c r="G2996" s="612"/>
      <c r="H2996" s="354">
        <v>0</v>
      </c>
      <c r="I2996" s="354">
        <v>0</v>
      </c>
      <c r="J2996" s="702">
        <v>0</v>
      </c>
      <c r="K2996" s="612"/>
      <c r="L2996" s="354">
        <v>0</v>
      </c>
      <c r="M2996" s="355">
        <v>1137</v>
      </c>
    </row>
    <row r="2997" spans="1:13" x14ac:dyDescent="0.2">
      <c r="A2997" s="703" t="s">
        <v>3221</v>
      </c>
      <c r="B2997" s="612"/>
      <c r="C2997" s="612"/>
      <c r="D2997" s="612"/>
      <c r="E2997" s="612"/>
      <c r="F2997" s="612"/>
      <c r="G2997" s="612"/>
      <c r="H2997" s="612"/>
      <c r="I2997" s="612"/>
      <c r="J2997" s="612"/>
      <c r="K2997" s="612"/>
      <c r="L2997" s="612"/>
      <c r="M2997" s="667"/>
    </row>
    <row r="2998" spans="1:13" x14ac:dyDescent="0.2">
      <c r="A2998" s="344">
        <v>1501</v>
      </c>
      <c r="B2998" s="345">
        <v>43780</v>
      </c>
      <c r="C2998" s="346" t="s">
        <v>2461</v>
      </c>
      <c r="D2998" s="347" t="s">
        <v>3223</v>
      </c>
      <c r="E2998" s="704">
        <v>2140</v>
      </c>
      <c r="F2998" s="612"/>
      <c r="G2998" s="612"/>
      <c r="H2998" s="348">
        <v>0</v>
      </c>
      <c r="I2998" s="348">
        <v>0</v>
      </c>
      <c r="J2998" s="704">
        <v>0</v>
      </c>
      <c r="K2998" s="612"/>
      <c r="L2998" s="348">
        <v>0</v>
      </c>
      <c r="M2998" s="349">
        <v>2140</v>
      </c>
    </row>
    <row r="2999" spans="1:13" x14ac:dyDescent="0.2">
      <c r="A2999" s="700" t="s">
        <v>3224</v>
      </c>
      <c r="B2999" s="612"/>
      <c r="C2999" s="612"/>
      <c r="D2999" s="612"/>
      <c r="E2999" s="612"/>
      <c r="F2999" s="612"/>
      <c r="G2999" s="612"/>
      <c r="H2999" s="612"/>
      <c r="I2999" s="612"/>
      <c r="J2999" s="612"/>
      <c r="K2999" s="612"/>
      <c r="L2999" s="612"/>
      <c r="M2999" s="667"/>
    </row>
    <row r="3000" spans="1:13" x14ac:dyDescent="0.2">
      <c r="A3000" s="350">
        <v>1502</v>
      </c>
      <c r="B3000" s="351">
        <v>43780</v>
      </c>
      <c r="C3000" s="352" t="s">
        <v>2059</v>
      </c>
      <c r="D3000" s="353" t="s">
        <v>2023</v>
      </c>
      <c r="E3000" s="702">
        <v>20025.810000000001</v>
      </c>
      <c r="F3000" s="612"/>
      <c r="G3000" s="612"/>
      <c r="H3000" s="354">
        <v>2559.69</v>
      </c>
      <c r="I3000" s="354">
        <v>7377.93</v>
      </c>
      <c r="J3000" s="702">
        <v>7377.93</v>
      </c>
      <c r="K3000" s="612"/>
      <c r="L3000" s="354">
        <v>0</v>
      </c>
      <c r="M3000" s="355">
        <v>12647.88</v>
      </c>
    </row>
    <row r="3001" spans="1:13" x14ac:dyDescent="0.2">
      <c r="A3001" s="703" t="s">
        <v>3225</v>
      </c>
      <c r="B3001" s="612"/>
      <c r="C3001" s="612"/>
      <c r="D3001" s="612"/>
      <c r="E3001" s="612"/>
      <c r="F3001" s="612"/>
      <c r="G3001" s="612"/>
      <c r="H3001" s="612"/>
      <c r="I3001" s="612"/>
      <c r="J3001" s="612"/>
      <c r="K3001" s="612"/>
      <c r="L3001" s="612"/>
      <c r="M3001" s="667"/>
    </row>
    <row r="3002" spans="1:13" x14ac:dyDescent="0.2">
      <c r="A3002" s="344">
        <v>1503</v>
      </c>
      <c r="B3002" s="345">
        <v>43780</v>
      </c>
      <c r="C3002" s="346" t="s">
        <v>2042</v>
      </c>
      <c r="D3002" s="347" t="s">
        <v>2043</v>
      </c>
      <c r="E3002" s="704">
        <v>60000</v>
      </c>
      <c r="F3002" s="612"/>
      <c r="G3002" s="612"/>
      <c r="H3002" s="348">
        <v>0</v>
      </c>
      <c r="I3002" s="348">
        <v>36845.730000000003</v>
      </c>
      <c r="J3002" s="704">
        <v>11157.46</v>
      </c>
      <c r="K3002" s="612"/>
      <c r="L3002" s="348">
        <v>0</v>
      </c>
      <c r="M3002" s="349">
        <v>48842.54</v>
      </c>
    </row>
    <row r="3003" spans="1:13" x14ac:dyDescent="0.2">
      <c r="A3003" s="700" t="s">
        <v>3226</v>
      </c>
      <c r="B3003" s="612"/>
      <c r="C3003" s="612"/>
      <c r="D3003" s="612"/>
      <c r="E3003" s="612"/>
      <c r="F3003" s="612"/>
      <c r="G3003" s="612"/>
      <c r="H3003" s="612"/>
      <c r="I3003" s="612"/>
      <c r="J3003" s="612"/>
      <c r="K3003" s="612"/>
      <c r="L3003" s="612"/>
      <c r="M3003" s="667"/>
    </row>
    <row r="3004" spans="1:13" x14ac:dyDescent="0.2">
      <c r="A3004" s="350">
        <v>1504</v>
      </c>
      <c r="B3004" s="351">
        <v>43783</v>
      </c>
      <c r="C3004" s="352" t="s">
        <v>1869</v>
      </c>
      <c r="D3004" s="353" t="s">
        <v>1584</v>
      </c>
      <c r="E3004" s="702">
        <v>239045.27</v>
      </c>
      <c r="F3004" s="612"/>
      <c r="G3004" s="612"/>
      <c r="H3004" s="354">
        <v>65954.73</v>
      </c>
      <c r="I3004" s="354">
        <v>129650.34</v>
      </c>
      <c r="J3004" s="702">
        <v>129650.34</v>
      </c>
      <c r="K3004" s="612"/>
      <c r="L3004" s="354">
        <v>0</v>
      </c>
      <c r="M3004" s="355">
        <v>109394.93</v>
      </c>
    </row>
    <row r="3005" spans="1:13" x14ac:dyDescent="0.2">
      <c r="A3005" s="703" t="s">
        <v>3227</v>
      </c>
      <c r="B3005" s="612"/>
      <c r="C3005" s="612"/>
      <c r="D3005" s="612"/>
      <c r="E3005" s="612"/>
      <c r="F3005" s="612"/>
      <c r="G3005" s="612"/>
      <c r="H3005" s="612"/>
      <c r="I3005" s="612"/>
      <c r="J3005" s="612"/>
      <c r="K3005" s="612"/>
      <c r="L3005" s="612"/>
      <c r="M3005" s="667"/>
    </row>
    <row r="3006" spans="1:13" x14ac:dyDescent="0.2">
      <c r="A3006" s="344">
        <v>1505</v>
      </c>
      <c r="B3006" s="345">
        <v>43783</v>
      </c>
      <c r="C3006" s="346" t="s">
        <v>1756</v>
      </c>
      <c r="D3006" s="347" t="s">
        <v>1757</v>
      </c>
      <c r="E3006" s="704">
        <v>45800</v>
      </c>
      <c r="F3006" s="612"/>
      <c r="G3006" s="612"/>
      <c r="H3006" s="348">
        <v>0</v>
      </c>
      <c r="I3006" s="348">
        <v>45800</v>
      </c>
      <c r="J3006" s="704">
        <v>45800</v>
      </c>
      <c r="K3006" s="612"/>
      <c r="L3006" s="348">
        <v>0</v>
      </c>
      <c r="M3006" s="349">
        <v>0</v>
      </c>
    </row>
    <row r="3007" spans="1:13" x14ac:dyDescent="0.2">
      <c r="A3007" s="700" t="s">
        <v>3228</v>
      </c>
      <c r="B3007" s="612"/>
      <c r="C3007" s="612"/>
      <c r="D3007" s="612"/>
      <c r="E3007" s="612"/>
      <c r="F3007" s="612"/>
      <c r="G3007" s="612"/>
      <c r="H3007" s="612"/>
      <c r="I3007" s="612"/>
      <c r="J3007" s="612"/>
      <c r="K3007" s="612"/>
      <c r="L3007" s="612"/>
      <c r="M3007" s="667"/>
    </row>
    <row r="3008" spans="1:13" x14ac:dyDescent="0.2">
      <c r="A3008" s="350">
        <v>1506</v>
      </c>
      <c r="B3008" s="351">
        <v>43783</v>
      </c>
      <c r="C3008" s="352" t="s">
        <v>1586</v>
      </c>
      <c r="D3008" s="353" t="s">
        <v>1706</v>
      </c>
      <c r="E3008" s="702">
        <v>11354.63</v>
      </c>
      <c r="F3008" s="612"/>
      <c r="G3008" s="612"/>
      <c r="H3008" s="354">
        <v>0</v>
      </c>
      <c r="I3008" s="354">
        <v>9573.6299999999992</v>
      </c>
      <c r="J3008" s="702">
        <v>9573.6299999999992</v>
      </c>
      <c r="K3008" s="612"/>
      <c r="L3008" s="354">
        <v>0</v>
      </c>
      <c r="M3008" s="355">
        <v>1781</v>
      </c>
    </row>
    <row r="3009" spans="1:13" x14ac:dyDescent="0.2">
      <c r="A3009" s="703" t="s">
        <v>3229</v>
      </c>
      <c r="B3009" s="612"/>
      <c r="C3009" s="612"/>
      <c r="D3009" s="612"/>
      <c r="E3009" s="612"/>
      <c r="F3009" s="612"/>
      <c r="G3009" s="612"/>
      <c r="H3009" s="612"/>
      <c r="I3009" s="612"/>
      <c r="J3009" s="612"/>
      <c r="K3009" s="612"/>
      <c r="L3009" s="612"/>
      <c r="M3009" s="667"/>
    </row>
    <row r="3010" spans="1:13" x14ac:dyDescent="0.2">
      <c r="A3010" s="344">
        <v>1507</v>
      </c>
      <c r="B3010" s="345">
        <v>43783</v>
      </c>
      <c r="C3010" s="346" t="s">
        <v>1586</v>
      </c>
      <c r="D3010" s="347" t="s">
        <v>1706</v>
      </c>
      <c r="E3010" s="704">
        <v>12072.02</v>
      </c>
      <c r="F3010" s="612"/>
      <c r="G3010" s="612"/>
      <c r="H3010" s="348">
        <v>0</v>
      </c>
      <c r="I3010" s="348">
        <v>11352.02</v>
      </c>
      <c r="J3010" s="704">
        <v>0</v>
      </c>
      <c r="K3010" s="612"/>
      <c r="L3010" s="348">
        <v>0</v>
      </c>
      <c r="M3010" s="349">
        <v>12072.02</v>
      </c>
    </row>
    <row r="3011" spans="1:13" x14ac:dyDescent="0.2">
      <c r="A3011" s="700" t="s">
        <v>3230</v>
      </c>
      <c r="B3011" s="612"/>
      <c r="C3011" s="612"/>
      <c r="D3011" s="612"/>
      <c r="E3011" s="612"/>
      <c r="F3011" s="612"/>
      <c r="G3011" s="612"/>
      <c r="H3011" s="612"/>
      <c r="I3011" s="612"/>
      <c r="J3011" s="612"/>
      <c r="K3011" s="612"/>
      <c r="L3011" s="612"/>
      <c r="M3011" s="667"/>
    </row>
    <row r="3012" spans="1:13" x14ac:dyDescent="0.2">
      <c r="A3012" s="350">
        <v>1508</v>
      </c>
      <c r="B3012" s="351">
        <v>43783</v>
      </c>
      <c r="C3012" s="352" t="s">
        <v>1586</v>
      </c>
      <c r="D3012" s="353" t="s">
        <v>3231</v>
      </c>
      <c r="E3012" s="702">
        <v>11644.9</v>
      </c>
      <c r="F3012" s="612"/>
      <c r="G3012" s="612"/>
      <c r="H3012" s="354">
        <v>0</v>
      </c>
      <c r="I3012" s="354">
        <v>11644.9</v>
      </c>
      <c r="J3012" s="702">
        <v>2163.9</v>
      </c>
      <c r="K3012" s="612"/>
      <c r="L3012" s="354">
        <v>0</v>
      </c>
      <c r="M3012" s="355">
        <v>9481</v>
      </c>
    </row>
    <row r="3013" spans="1:13" x14ac:dyDescent="0.2">
      <c r="A3013" s="703" t="s">
        <v>3230</v>
      </c>
      <c r="B3013" s="612"/>
      <c r="C3013" s="612"/>
      <c r="D3013" s="612"/>
      <c r="E3013" s="612"/>
      <c r="F3013" s="612"/>
      <c r="G3013" s="612"/>
      <c r="H3013" s="612"/>
      <c r="I3013" s="612"/>
      <c r="J3013" s="612"/>
      <c r="K3013" s="612"/>
      <c r="L3013" s="612"/>
      <c r="M3013" s="667"/>
    </row>
    <row r="3014" spans="1:13" x14ac:dyDescent="0.2">
      <c r="A3014" s="344">
        <v>1509</v>
      </c>
      <c r="B3014" s="345">
        <v>43783</v>
      </c>
      <c r="C3014" s="346" t="s">
        <v>1586</v>
      </c>
      <c r="D3014" s="347" t="s">
        <v>3231</v>
      </c>
      <c r="E3014" s="704">
        <v>9697.52</v>
      </c>
      <c r="F3014" s="612"/>
      <c r="G3014" s="612"/>
      <c r="H3014" s="348">
        <v>0</v>
      </c>
      <c r="I3014" s="348">
        <v>0</v>
      </c>
      <c r="J3014" s="704">
        <v>0</v>
      </c>
      <c r="K3014" s="612"/>
      <c r="L3014" s="348">
        <v>0</v>
      </c>
      <c r="M3014" s="349">
        <v>9697.52</v>
      </c>
    </row>
    <row r="3015" spans="1:13" x14ac:dyDescent="0.2">
      <c r="A3015" s="700" t="s">
        <v>3229</v>
      </c>
      <c r="B3015" s="612"/>
      <c r="C3015" s="612"/>
      <c r="D3015" s="612"/>
      <c r="E3015" s="612"/>
      <c r="F3015" s="612"/>
      <c r="G3015" s="612"/>
      <c r="H3015" s="612"/>
      <c r="I3015" s="612"/>
      <c r="J3015" s="612"/>
      <c r="K3015" s="612"/>
      <c r="L3015" s="612"/>
      <c r="M3015" s="667"/>
    </row>
    <row r="3016" spans="1:13" x14ac:dyDescent="0.2">
      <c r="A3016" s="350">
        <v>1510</v>
      </c>
      <c r="B3016" s="351">
        <v>43783</v>
      </c>
      <c r="C3016" s="352" t="s">
        <v>1586</v>
      </c>
      <c r="D3016" s="353" t="s">
        <v>3070</v>
      </c>
      <c r="E3016" s="702">
        <v>400</v>
      </c>
      <c r="F3016" s="612"/>
      <c r="G3016" s="612"/>
      <c r="H3016" s="354">
        <v>0</v>
      </c>
      <c r="I3016" s="354">
        <v>400</v>
      </c>
      <c r="J3016" s="702">
        <v>0</v>
      </c>
      <c r="K3016" s="612"/>
      <c r="L3016" s="354">
        <v>0</v>
      </c>
      <c r="M3016" s="355">
        <v>400</v>
      </c>
    </row>
    <row r="3017" spans="1:13" x14ac:dyDescent="0.2">
      <c r="A3017" s="703" t="s">
        <v>3229</v>
      </c>
      <c r="B3017" s="612"/>
      <c r="C3017" s="612"/>
      <c r="D3017" s="612"/>
      <c r="E3017" s="612"/>
      <c r="F3017" s="612"/>
      <c r="G3017" s="612"/>
      <c r="H3017" s="612"/>
      <c r="I3017" s="612"/>
      <c r="J3017" s="612"/>
      <c r="K3017" s="612"/>
      <c r="L3017" s="612"/>
      <c r="M3017" s="667"/>
    </row>
    <row r="3018" spans="1:13" x14ac:dyDescent="0.2">
      <c r="A3018" s="344">
        <v>1511</v>
      </c>
      <c r="B3018" s="345">
        <v>43783</v>
      </c>
      <c r="C3018" s="346" t="s">
        <v>1586</v>
      </c>
      <c r="D3018" s="347" t="s">
        <v>3068</v>
      </c>
      <c r="E3018" s="704">
        <v>797.5</v>
      </c>
      <c r="F3018" s="612"/>
      <c r="G3018" s="612"/>
      <c r="H3018" s="348">
        <v>0</v>
      </c>
      <c r="I3018" s="348">
        <v>0</v>
      </c>
      <c r="J3018" s="704">
        <v>0</v>
      </c>
      <c r="K3018" s="612"/>
      <c r="L3018" s="348">
        <v>0</v>
      </c>
      <c r="M3018" s="349">
        <v>797.5</v>
      </c>
    </row>
    <row r="3019" spans="1:13" x14ac:dyDescent="0.2">
      <c r="A3019" s="700" t="s">
        <v>3230</v>
      </c>
      <c r="B3019" s="612"/>
      <c r="C3019" s="612"/>
      <c r="D3019" s="612"/>
      <c r="E3019" s="612"/>
      <c r="F3019" s="612"/>
      <c r="G3019" s="612"/>
      <c r="H3019" s="612"/>
      <c r="I3019" s="612"/>
      <c r="J3019" s="612"/>
      <c r="K3019" s="612"/>
      <c r="L3019" s="612"/>
      <c r="M3019" s="667"/>
    </row>
    <row r="3020" spans="1:13" x14ac:dyDescent="0.2">
      <c r="A3020" s="350">
        <v>1512</v>
      </c>
      <c r="B3020" s="351">
        <v>43783</v>
      </c>
      <c r="C3020" s="352" t="s">
        <v>1586</v>
      </c>
      <c r="D3020" s="353" t="s">
        <v>3068</v>
      </c>
      <c r="E3020" s="702">
        <v>1911.5</v>
      </c>
      <c r="F3020" s="612"/>
      <c r="G3020" s="612"/>
      <c r="H3020" s="354">
        <v>0</v>
      </c>
      <c r="I3020" s="354">
        <v>0</v>
      </c>
      <c r="J3020" s="702">
        <v>0</v>
      </c>
      <c r="K3020" s="612"/>
      <c r="L3020" s="354">
        <v>0</v>
      </c>
      <c r="M3020" s="355">
        <v>1911.5</v>
      </c>
    </row>
    <row r="3021" spans="1:13" x14ac:dyDescent="0.2">
      <c r="A3021" s="703" t="s">
        <v>3229</v>
      </c>
      <c r="B3021" s="612"/>
      <c r="C3021" s="612"/>
      <c r="D3021" s="612"/>
      <c r="E3021" s="612"/>
      <c r="F3021" s="612"/>
      <c r="G3021" s="612"/>
      <c r="H3021" s="612"/>
      <c r="I3021" s="612"/>
      <c r="J3021" s="612"/>
      <c r="K3021" s="612"/>
      <c r="L3021" s="612"/>
      <c r="M3021" s="667"/>
    </row>
    <row r="3022" spans="1:13" x14ac:dyDescent="0.2">
      <c r="A3022" s="344">
        <v>1513</v>
      </c>
      <c r="B3022" s="345">
        <v>43783</v>
      </c>
      <c r="C3022" s="346" t="s">
        <v>1586</v>
      </c>
      <c r="D3022" s="347" t="s">
        <v>1546</v>
      </c>
      <c r="E3022" s="704">
        <v>196.3</v>
      </c>
      <c r="F3022" s="612"/>
      <c r="G3022" s="612"/>
      <c r="H3022" s="348">
        <v>0</v>
      </c>
      <c r="I3022" s="348">
        <v>0</v>
      </c>
      <c r="J3022" s="704">
        <v>0</v>
      </c>
      <c r="K3022" s="612"/>
      <c r="L3022" s="348">
        <v>0</v>
      </c>
      <c r="M3022" s="349">
        <v>196.3</v>
      </c>
    </row>
    <row r="3023" spans="1:13" x14ac:dyDescent="0.2">
      <c r="A3023" s="700" t="s">
        <v>3232</v>
      </c>
      <c r="B3023" s="612"/>
      <c r="C3023" s="612"/>
      <c r="D3023" s="612"/>
      <c r="E3023" s="612"/>
      <c r="F3023" s="612"/>
      <c r="G3023" s="612"/>
      <c r="H3023" s="612"/>
      <c r="I3023" s="612"/>
      <c r="J3023" s="612"/>
      <c r="K3023" s="612"/>
      <c r="L3023" s="612"/>
      <c r="M3023" s="667"/>
    </row>
    <row r="3024" spans="1:13" x14ac:dyDescent="0.2">
      <c r="A3024" s="350">
        <v>1514</v>
      </c>
      <c r="B3024" s="351">
        <v>43783</v>
      </c>
      <c r="C3024" s="352" t="s">
        <v>1586</v>
      </c>
      <c r="D3024" s="353" t="s">
        <v>2431</v>
      </c>
      <c r="E3024" s="702">
        <v>4523.5200000000004</v>
      </c>
      <c r="F3024" s="612"/>
      <c r="G3024" s="612"/>
      <c r="H3024" s="354">
        <v>0</v>
      </c>
      <c r="I3024" s="354">
        <v>0</v>
      </c>
      <c r="J3024" s="702">
        <v>0</v>
      </c>
      <c r="K3024" s="612"/>
      <c r="L3024" s="354">
        <v>0</v>
      </c>
      <c r="M3024" s="355">
        <v>4523.5200000000004</v>
      </c>
    </row>
    <row r="3025" spans="1:13" x14ac:dyDescent="0.2">
      <c r="A3025" s="703" t="s">
        <v>3233</v>
      </c>
      <c r="B3025" s="612"/>
      <c r="C3025" s="612"/>
      <c r="D3025" s="612"/>
      <c r="E3025" s="612"/>
      <c r="F3025" s="612"/>
      <c r="G3025" s="612"/>
      <c r="H3025" s="612"/>
      <c r="I3025" s="612"/>
      <c r="J3025" s="612"/>
      <c r="K3025" s="612"/>
      <c r="L3025" s="612"/>
      <c r="M3025" s="667"/>
    </row>
    <row r="3026" spans="1:13" x14ac:dyDescent="0.2">
      <c r="A3026" s="344">
        <v>1515</v>
      </c>
      <c r="B3026" s="345">
        <v>43783</v>
      </c>
      <c r="C3026" s="346" t="s">
        <v>1586</v>
      </c>
      <c r="D3026" s="347" t="s">
        <v>2431</v>
      </c>
      <c r="E3026" s="704">
        <v>1094.4000000000001</v>
      </c>
      <c r="F3026" s="612"/>
      <c r="G3026" s="612"/>
      <c r="H3026" s="348">
        <v>0</v>
      </c>
      <c r="I3026" s="348">
        <v>0</v>
      </c>
      <c r="J3026" s="704">
        <v>0</v>
      </c>
      <c r="K3026" s="612"/>
      <c r="L3026" s="348">
        <v>0</v>
      </c>
      <c r="M3026" s="349">
        <v>1094.4000000000001</v>
      </c>
    </row>
    <row r="3027" spans="1:13" x14ac:dyDescent="0.2">
      <c r="A3027" s="700" t="s">
        <v>3232</v>
      </c>
      <c r="B3027" s="612"/>
      <c r="C3027" s="612"/>
      <c r="D3027" s="612"/>
      <c r="E3027" s="612"/>
      <c r="F3027" s="612"/>
      <c r="G3027" s="612"/>
      <c r="H3027" s="612"/>
      <c r="I3027" s="612"/>
      <c r="J3027" s="612"/>
      <c r="K3027" s="612"/>
      <c r="L3027" s="612"/>
      <c r="M3027" s="667"/>
    </row>
    <row r="3028" spans="1:13" ht="22" x14ac:dyDescent="0.2">
      <c r="A3028" s="350">
        <v>1516</v>
      </c>
      <c r="B3028" s="351">
        <v>43783</v>
      </c>
      <c r="C3028" s="352" t="s">
        <v>1586</v>
      </c>
      <c r="D3028" s="353" t="s">
        <v>2434</v>
      </c>
      <c r="E3028" s="702">
        <v>151.6</v>
      </c>
      <c r="F3028" s="612"/>
      <c r="G3028" s="612"/>
      <c r="H3028" s="354">
        <v>0</v>
      </c>
      <c r="I3028" s="354">
        <v>151.6</v>
      </c>
      <c r="J3028" s="702">
        <v>151.6</v>
      </c>
      <c r="K3028" s="612"/>
      <c r="L3028" s="354">
        <v>0</v>
      </c>
      <c r="M3028" s="355">
        <v>0</v>
      </c>
    </row>
    <row r="3029" spans="1:13" x14ac:dyDescent="0.2">
      <c r="A3029" s="703" t="s">
        <v>3234</v>
      </c>
      <c r="B3029" s="612"/>
      <c r="C3029" s="612"/>
      <c r="D3029" s="612"/>
      <c r="E3029" s="612"/>
      <c r="F3029" s="612"/>
      <c r="G3029" s="612"/>
      <c r="H3029" s="612"/>
      <c r="I3029" s="612"/>
      <c r="J3029" s="612"/>
      <c r="K3029" s="612"/>
      <c r="L3029" s="612"/>
      <c r="M3029" s="667"/>
    </row>
    <row r="3030" spans="1:13" ht="22" x14ac:dyDescent="0.2">
      <c r="A3030" s="344">
        <v>1517</v>
      </c>
      <c r="B3030" s="345">
        <v>43783</v>
      </c>
      <c r="C3030" s="346" t="s">
        <v>1586</v>
      </c>
      <c r="D3030" s="347" t="s">
        <v>1555</v>
      </c>
      <c r="E3030" s="704">
        <v>855</v>
      </c>
      <c r="F3030" s="612"/>
      <c r="G3030" s="612"/>
      <c r="H3030" s="348">
        <v>0</v>
      </c>
      <c r="I3030" s="348">
        <v>855</v>
      </c>
      <c r="J3030" s="704">
        <v>855</v>
      </c>
      <c r="K3030" s="612"/>
      <c r="L3030" s="348">
        <v>0</v>
      </c>
      <c r="M3030" s="349">
        <v>0</v>
      </c>
    </row>
    <row r="3031" spans="1:13" x14ac:dyDescent="0.2">
      <c r="A3031" s="700" t="s">
        <v>3233</v>
      </c>
      <c r="B3031" s="612"/>
      <c r="C3031" s="612"/>
      <c r="D3031" s="612"/>
      <c r="E3031" s="612"/>
      <c r="F3031" s="612"/>
      <c r="G3031" s="612"/>
      <c r="H3031" s="612"/>
      <c r="I3031" s="612"/>
      <c r="J3031" s="612"/>
      <c r="K3031" s="612"/>
      <c r="L3031" s="612"/>
      <c r="M3031" s="667"/>
    </row>
    <row r="3032" spans="1:13" x14ac:dyDescent="0.2">
      <c r="A3032" s="350">
        <v>1518</v>
      </c>
      <c r="B3032" s="351">
        <v>43783</v>
      </c>
      <c r="C3032" s="352" t="s">
        <v>1586</v>
      </c>
      <c r="D3032" s="353" t="s">
        <v>1926</v>
      </c>
      <c r="E3032" s="702">
        <v>2203.25</v>
      </c>
      <c r="F3032" s="612"/>
      <c r="G3032" s="612"/>
      <c r="H3032" s="354">
        <v>0</v>
      </c>
      <c r="I3032" s="354">
        <v>2203.25</v>
      </c>
      <c r="J3032" s="702">
        <v>2203.25</v>
      </c>
      <c r="K3032" s="612"/>
      <c r="L3032" s="354">
        <v>0</v>
      </c>
      <c r="M3032" s="355">
        <v>0</v>
      </c>
    </row>
    <row r="3033" spans="1:13" x14ac:dyDescent="0.2">
      <c r="A3033" s="703" t="s">
        <v>3232</v>
      </c>
      <c r="B3033" s="612"/>
      <c r="C3033" s="612"/>
      <c r="D3033" s="612"/>
      <c r="E3033" s="612"/>
      <c r="F3033" s="612"/>
      <c r="G3033" s="612"/>
      <c r="H3033" s="612"/>
      <c r="I3033" s="612"/>
      <c r="J3033" s="612"/>
      <c r="K3033" s="612"/>
      <c r="L3033" s="612"/>
      <c r="M3033" s="667"/>
    </row>
    <row r="3034" spans="1:13" x14ac:dyDescent="0.2">
      <c r="A3034" s="344">
        <v>1519</v>
      </c>
      <c r="B3034" s="345">
        <v>43783</v>
      </c>
      <c r="C3034" s="346" t="s">
        <v>1586</v>
      </c>
      <c r="D3034" s="347" t="s">
        <v>1926</v>
      </c>
      <c r="E3034" s="704">
        <v>1360</v>
      </c>
      <c r="F3034" s="612"/>
      <c r="G3034" s="612"/>
      <c r="H3034" s="348">
        <v>0</v>
      </c>
      <c r="I3034" s="348">
        <v>1360</v>
      </c>
      <c r="J3034" s="704">
        <v>1105</v>
      </c>
      <c r="K3034" s="612"/>
      <c r="L3034" s="348">
        <v>0</v>
      </c>
      <c r="M3034" s="349">
        <v>255</v>
      </c>
    </row>
    <row r="3035" spans="1:13" x14ac:dyDescent="0.2">
      <c r="A3035" s="700" t="s">
        <v>3233</v>
      </c>
      <c r="B3035" s="612"/>
      <c r="C3035" s="612"/>
      <c r="D3035" s="612"/>
      <c r="E3035" s="612"/>
      <c r="F3035" s="612"/>
      <c r="G3035" s="612"/>
      <c r="H3035" s="612"/>
      <c r="I3035" s="612"/>
      <c r="J3035" s="612"/>
      <c r="K3035" s="612"/>
      <c r="L3035" s="612"/>
      <c r="M3035" s="667"/>
    </row>
    <row r="3036" spans="1:13" x14ac:dyDescent="0.2">
      <c r="A3036" s="350">
        <v>1520</v>
      </c>
      <c r="B3036" s="351">
        <v>43783</v>
      </c>
      <c r="C3036" s="352" t="s">
        <v>1586</v>
      </c>
      <c r="D3036" s="353" t="s">
        <v>1712</v>
      </c>
      <c r="E3036" s="702">
        <v>8196.7999999999993</v>
      </c>
      <c r="F3036" s="612"/>
      <c r="G3036" s="612"/>
      <c r="H3036" s="354">
        <v>0</v>
      </c>
      <c r="I3036" s="354">
        <v>8196.7999999999993</v>
      </c>
      <c r="J3036" s="702">
        <v>8196.7999999999993</v>
      </c>
      <c r="K3036" s="612"/>
      <c r="L3036" s="354">
        <v>0</v>
      </c>
      <c r="M3036" s="355">
        <v>0</v>
      </c>
    </row>
    <row r="3037" spans="1:13" x14ac:dyDescent="0.2">
      <c r="A3037" s="703" t="s">
        <v>3235</v>
      </c>
      <c r="B3037" s="612"/>
      <c r="C3037" s="612"/>
      <c r="D3037" s="612"/>
      <c r="E3037" s="612"/>
      <c r="F3037" s="612"/>
      <c r="G3037" s="612"/>
      <c r="H3037" s="612"/>
      <c r="I3037" s="612"/>
      <c r="J3037" s="612"/>
      <c r="K3037" s="612"/>
      <c r="L3037" s="612"/>
      <c r="M3037" s="667"/>
    </row>
    <row r="3038" spans="1:13" x14ac:dyDescent="0.2">
      <c r="A3038" s="344">
        <v>1521</v>
      </c>
      <c r="B3038" s="345">
        <v>43783</v>
      </c>
      <c r="C3038" s="346" t="s">
        <v>1586</v>
      </c>
      <c r="D3038" s="347" t="s">
        <v>1889</v>
      </c>
      <c r="E3038" s="704">
        <v>0</v>
      </c>
      <c r="F3038" s="612"/>
      <c r="G3038" s="612"/>
      <c r="H3038" s="348">
        <v>1038</v>
      </c>
      <c r="I3038" s="348">
        <v>0</v>
      </c>
      <c r="J3038" s="704">
        <v>0</v>
      </c>
      <c r="K3038" s="612"/>
      <c r="L3038" s="348">
        <v>0</v>
      </c>
      <c r="M3038" s="349">
        <v>0</v>
      </c>
    </row>
    <row r="3039" spans="1:13" x14ac:dyDescent="0.2">
      <c r="A3039" s="700" t="s">
        <v>3236</v>
      </c>
      <c r="B3039" s="612"/>
      <c r="C3039" s="612"/>
      <c r="D3039" s="612"/>
      <c r="E3039" s="612"/>
      <c r="F3039" s="612"/>
      <c r="G3039" s="612"/>
      <c r="H3039" s="612"/>
      <c r="I3039" s="612"/>
      <c r="J3039" s="612"/>
      <c r="K3039" s="612"/>
      <c r="L3039" s="612"/>
      <c r="M3039" s="667"/>
    </row>
    <row r="3040" spans="1:13" x14ac:dyDescent="0.2">
      <c r="A3040" s="350">
        <v>1522</v>
      </c>
      <c r="B3040" s="351">
        <v>43783</v>
      </c>
      <c r="C3040" s="352" t="s">
        <v>1586</v>
      </c>
      <c r="D3040" s="353" t="s">
        <v>1884</v>
      </c>
      <c r="E3040" s="702">
        <v>1064.5</v>
      </c>
      <c r="F3040" s="612"/>
      <c r="G3040" s="612"/>
      <c r="H3040" s="354">
        <v>0</v>
      </c>
      <c r="I3040" s="354">
        <v>1064.5</v>
      </c>
      <c r="J3040" s="702">
        <v>1064.5</v>
      </c>
      <c r="K3040" s="612"/>
      <c r="L3040" s="354">
        <v>0</v>
      </c>
      <c r="M3040" s="355">
        <v>0</v>
      </c>
    </row>
    <row r="3041" spans="1:13" x14ac:dyDescent="0.2">
      <c r="A3041" s="703" t="s">
        <v>3236</v>
      </c>
      <c r="B3041" s="612"/>
      <c r="C3041" s="612"/>
      <c r="D3041" s="612"/>
      <c r="E3041" s="612"/>
      <c r="F3041" s="612"/>
      <c r="G3041" s="612"/>
      <c r="H3041" s="612"/>
      <c r="I3041" s="612"/>
      <c r="J3041" s="612"/>
      <c r="K3041" s="612"/>
      <c r="L3041" s="612"/>
      <c r="M3041" s="667"/>
    </row>
    <row r="3042" spans="1:13" x14ac:dyDescent="0.2">
      <c r="A3042" s="344">
        <v>1523</v>
      </c>
      <c r="B3042" s="345">
        <v>43783</v>
      </c>
      <c r="C3042" s="346" t="s">
        <v>1539</v>
      </c>
      <c r="D3042" s="347" t="s">
        <v>2043</v>
      </c>
      <c r="E3042" s="704">
        <v>271000</v>
      </c>
      <c r="F3042" s="612"/>
      <c r="G3042" s="612"/>
      <c r="H3042" s="348">
        <v>0</v>
      </c>
      <c r="I3042" s="348">
        <v>73275.19</v>
      </c>
      <c r="J3042" s="704">
        <v>71725.73</v>
      </c>
      <c r="K3042" s="612"/>
      <c r="L3042" s="348">
        <v>0</v>
      </c>
      <c r="M3042" s="349">
        <v>199274.27</v>
      </c>
    </row>
    <row r="3043" spans="1:13" x14ac:dyDescent="0.2">
      <c r="A3043" s="700" t="s">
        <v>3237</v>
      </c>
      <c r="B3043" s="612"/>
      <c r="C3043" s="612"/>
      <c r="D3043" s="612"/>
      <c r="E3043" s="612"/>
      <c r="F3043" s="612"/>
      <c r="G3043" s="612"/>
      <c r="H3043" s="612"/>
      <c r="I3043" s="612"/>
      <c r="J3043" s="612"/>
      <c r="K3043" s="612"/>
      <c r="L3043" s="612"/>
      <c r="M3043" s="667"/>
    </row>
    <row r="3044" spans="1:13" x14ac:dyDescent="0.2">
      <c r="A3044" s="350">
        <v>1524</v>
      </c>
      <c r="B3044" s="351">
        <v>43783</v>
      </c>
      <c r="C3044" s="352" t="s">
        <v>1574</v>
      </c>
      <c r="D3044" s="353" t="s">
        <v>3116</v>
      </c>
      <c r="E3044" s="702">
        <v>5920</v>
      </c>
      <c r="F3044" s="612"/>
      <c r="G3044" s="612"/>
      <c r="H3044" s="354">
        <v>0</v>
      </c>
      <c r="I3044" s="354">
        <v>0</v>
      </c>
      <c r="J3044" s="702">
        <v>0</v>
      </c>
      <c r="K3044" s="612"/>
      <c r="L3044" s="354">
        <v>0</v>
      </c>
      <c r="M3044" s="355">
        <v>5920</v>
      </c>
    </row>
    <row r="3045" spans="1:13" x14ac:dyDescent="0.2">
      <c r="A3045" s="703" t="s">
        <v>3238</v>
      </c>
      <c r="B3045" s="612"/>
      <c r="C3045" s="612"/>
      <c r="D3045" s="612"/>
      <c r="E3045" s="612"/>
      <c r="F3045" s="612"/>
      <c r="G3045" s="612"/>
      <c r="H3045" s="612"/>
      <c r="I3045" s="612"/>
      <c r="J3045" s="612"/>
      <c r="K3045" s="612"/>
      <c r="L3045" s="612"/>
      <c r="M3045" s="667"/>
    </row>
    <row r="3046" spans="1:13" x14ac:dyDescent="0.2">
      <c r="A3046" s="344">
        <v>1525</v>
      </c>
      <c r="B3046" s="345">
        <v>43783</v>
      </c>
      <c r="C3046" s="346" t="s">
        <v>1574</v>
      </c>
      <c r="D3046" s="347" t="s">
        <v>1710</v>
      </c>
      <c r="E3046" s="704">
        <v>536.5</v>
      </c>
      <c r="F3046" s="612"/>
      <c r="G3046" s="612"/>
      <c r="H3046" s="348">
        <v>0</v>
      </c>
      <c r="I3046" s="348">
        <v>536.5</v>
      </c>
      <c r="J3046" s="704">
        <v>536.5</v>
      </c>
      <c r="K3046" s="612"/>
      <c r="L3046" s="348">
        <v>0</v>
      </c>
      <c r="M3046" s="349">
        <v>0</v>
      </c>
    </row>
    <row r="3047" spans="1:13" x14ac:dyDescent="0.2">
      <c r="A3047" s="700" t="s">
        <v>3238</v>
      </c>
      <c r="B3047" s="612"/>
      <c r="C3047" s="612"/>
      <c r="D3047" s="612"/>
      <c r="E3047" s="612"/>
      <c r="F3047" s="612"/>
      <c r="G3047" s="612"/>
      <c r="H3047" s="612"/>
      <c r="I3047" s="612"/>
      <c r="J3047" s="612"/>
      <c r="K3047" s="612"/>
      <c r="L3047" s="612"/>
      <c r="M3047" s="667"/>
    </row>
    <row r="3048" spans="1:13" x14ac:dyDescent="0.2">
      <c r="A3048" s="350">
        <v>1526</v>
      </c>
      <c r="B3048" s="351">
        <v>43783</v>
      </c>
      <c r="C3048" s="352" t="s">
        <v>1574</v>
      </c>
      <c r="D3048" s="353" t="s">
        <v>1950</v>
      </c>
      <c r="E3048" s="702">
        <v>8905.3700000000008</v>
      </c>
      <c r="F3048" s="612"/>
      <c r="G3048" s="612"/>
      <c r="H3048" s="354">
        <v>0</v>
      </c>
      <c r="I3048" s="354">
        <v>8905.3700000000008</v>
      </c>
      <c r="J3048" s="702">
        <v>8905.3700000000008</v>
      </c>
      <c r="K3048" s="612"/>
      <c r="L3048" s="354">
        <v>0</v>
      </c>
      <c r="M3048" s="355">
        <v>0</v>
      </c>
    </row>
    <row r="3049" spans="1:13" x14ac:dyDescent="0.2">
      <c r="A3049" s="703" t="s">
        <v>3238</v>
      </c>
      <c r="B3049" s="612"/>
      <c r="C3049" s="612"/>
      <c r="D3049" s="612"/>
      <c r="E3049" s="612"/>
      <c r="F3049" s="612"/>
      <c r="G3049" s="612"/>
      <c r="H3049" s="612"/>
      <c r="I3049" s="612"/>
      <c r="J3049" s="612"/>
      <c r="K3049" s="612"/>
      <c r="L3049" s="612"/>
      <c r="M3049" s="667"/>
    </row>
    <row r="3050" spans="1:13" x14ac:dyDescent="0.2">
      <c r="A3050" s="344">
        <v>1527</v>
      </c>
      <c r="B3050" s="345">
        <v>43783</v>
      </c>
      <c r="C3050" s="346" t="s">
        <v>1586</v>
      </c>
      <c r="D3050" s="347" t="s">
        <v>1706</v>
      </c>
      <c r="E3050" s="704">
        <v>9733.84</v>
      </c>
      <c r="F3050" s="612"/>
      <c r="G3050" s="612"/>
      <c r="H3050" s="348">
        <v>0</v>
      </c>
      <c r="I3050" s="348">
        <v>5604.34</v>
      </c>
      <c r="J3050" s="704">
        <v>5604.34</v>
      </c>
      <c r="K3050" s="612"/>
      <c r="L3050" s="348">
        <v>0</v>
      </c>
      <c r="M3050" s="349">
        <v>4129.5</v>
      </c>
    </row>
    <row r="3051" spans="1:13" x14ac:dyDescent="0.2">
      <c r="A3051" s="700" t="s">
        <v>3239</v>
      </c>
      <c r="B3051" s="612"/>
      <c r="C3051" s="612"/>
      <c r="D3051" s="612"/>
      <c r="E3051" s="612"/>
      <c r="F3051" s="612"/>
      <c r="G3051" s="612"/>
      <c r="H3051" s="612"/>
      <c r="I3051" s="612"/>
      <c r="J3051" s="612"/>
      <c r="K3051" s="612"/>
      <c r="L3051" s="612"/>
      <c r="M3051" s="667"/>
    </row>
    <row r="3052" spans="1:13" x14ac:dyDescent="0.2">
      <c r="A3052" s="350">
        <v>1528</v>
      </c>
      <c r="B3052" s="351">
        <v>43783</v>
      </c>
      <c r="C3052" s="352" t="s">
        <v>1586</v>
      </c>
      <c r="D3052" s="353" t="s">
        <v>1706</v>
      </c>
      <c r="E3052" s="702">
        <v>14259</v>
      </c>
      <c r="F3052" s="612"/>
      <c r="G3052" s="612"/>
      <c r="H3052" s="354">
        <v>0</v>
      </c>
      <c r="I3052" s="354">
        <v>859</v>
      </c>
      <c r="J3052" s="702">
        <v>0</v>
      </c>
      <c r="K3052" s="612"/>
      <c r="L3052" s="354">
        <v>0</v>
      </c>
      <c r="M3052" s="355">
        <v>14259</v>
      </c>
    </row>
    <row r="3053" spans="1:13" x14ac:dyDescent="0.2">
      <c r="A3053" s="703" t="s">
        <v>3232</v>
      </c>
      <c r="B3053" s="612"/>
      <c r="C3053" s="612"/>
      <c r="D3053" s="612"/>
      <c r="E3053" s="612"/>
      <c r="F3053" s="612"/>
      <c r="G3053" s="612"/>
      <c r="H3053" s="612"/>
      <c r="I3053" s="612"/>
      <c r="J3053" s="612"/>
      <c r="K3053" s="612"/>
      <c r="L3053" s="612"/>
      <c r="M3053" s="667"/>
    </row>
    <row r="3054" spans="1:13" x14ac:dyDescent="0.2">
      <c r="A3054" s="344">
        <v>1529</v>
      </c>
      <c r="B3054" s="345">
        <v>43783</v>
      </c>
      <c r="C3054" s="346" t="s">
        <v>1586</v>
      </c>
      <c r="D3054" s="347" t="s">
        <v>1706</v>
      </c>
      <c r="E3054" s="704">
        <v>552</v>
      </c>
      <c r="F3054" s="612"/>
      <c r="G3054" s="612"/>
      <c r="H3054" s="348">
        <v>0</v>
      </c>
      <c r="I3054" s="348">
        <v>552</v>
      </c>
      <c r="J3054" s="704">
        <v>552</v>
      </c>
      <c r="K3054" s="612"/>
      <c r="L3054" s="348">
        <v>0</v>
      </c>
      <c r="M3054" s="349">
        <v>0</v>
      </c>
    </row>
    <row r="3055" spans="1:13" x14ac:dyDescent="0.2">
      <c r="A3055" s="700" t="s">
        <v>3240</v>
      </c>
      <c r="B3055" s="612"/>
      <c r="C3055" s="612"/>
      <c r="D3055" s="612"/>
      <c r="E3055" s="612"/>
      <c r="F3055" s="612"/>
      <c r="G3055" s="612"/>
      <c r="H3055" s="612"/>
      <c r="I3055" s="612"/>
      <c r="J3055" s="612"/>
      <c r="K3055" s="612"/>
      <c r="L3055" s="612"/>
      <c r="M3055" s="667"/>
    </row>
    <row r="3056" spans="1:13" x14ac:dyDescent="0.2">
      <c r="A3056" s="350">
        <v>1530</v>
      </c>
      <c r="B3056" s="351">
        <v>43788</v>
      </c>
      <c r="C3056" s="352" t="s">
        <v>1574</v>
      </c>
      <c r="D3056" s="353" t="s">
        <v>3104</v>
      </c>
      <c r="E3056" s="702">
        <v>248.63</v>
      </c>
      <c r="F3056" s="612"/>
      <c r="G3056" s="612"/>
      <c r="H3056" s="354">
        <v>0</v>
      </c>
      <c r="I3056" s="354">
        <v>0</v>
      </c>
      <c r="J3056" s="702">
        <v>0</v>
      </c>
      <c r="K3056" s="612"/>
      <c r="L3056" s="354">
        <v>0</v>
      </c>
      <c r="M3056" s="355">
        <v>248.63</v>
      </c>
    </row>
    <row r="3057" spans="1:13" x14ac:dyDescent="0.2">
      <c r="A3057" s="703" t="s">
        <v>3238</v>
      </c>
      <c r="B3057" s="612"/>
      <c r="C3057" s="612"/>
      <c r="D3057" s="612"/>
      <c r="E3057" s="612"/>
      <c r="F3057" s="612"/>
      <c r="G3057" s="612"/>
      <c r="H3057" s="612"/>
      <c r="I3057" s="612"/>
      <c r="J3057" s="612"/>
      <c r="K3057" s="612"/>
      <c r="L3057" s="612"/>
      <c r="M3057" s="667"/>
    </row>
    <row r="3058" spans="1:13" x14ac:dyDescent="0.2">
      <c r="A3058" s="344">
        <v>1531</v>
      </c>
      <c r="B3058" s="345">
        <v>43788</v>
      </c>
      <c r="C3058" s="346" t="s">
        <v>1779</v>
      </c>
      <c r="D3058" s="347" t="s">
        <v>3241</v>
      </c>
      <c r="E3058" s="704">
        <v>65300</v>
      </c>
      <c r="F3058" s="612"/>
      <c r="G3058" s="612"/>
      <c r="H3058" s="348">
        <v>0</v>
      </c>
      <c r="I3058" s="348">
        <v>64922.71</v>
      </c>
      <c r="J3058" s="704">
        <v>64922.71</v>
      </c>
      <c r="K3058" s="612"/>
      <c r="L3058" s="348">
        <v>0</v>
      </c>
      <c r="M3058" s="349">
        <v>377.29</v>
      </c>
    </row>
    <row r="3059" spans="1:13" x14ac:dyDescent="0.2">
      <c r="A3059" s="700" t="s">
        <v>3242</v>
      </c>
      <c r="B3059" s="612"/>
      <c r="C3059" s="612"/>
      <c r="D3059" s="612"/>
      <c r="E3059" s="612"/>
      <c r="F3059" s="612"/>
      <c r="G3059" s="612"/>
      <c r="H3059" s="612"/>
      <c r="I3059" s="612"/>
      <c r="J3059" s="612"/>
      <c r="K3059" s="612"/>
      <c r="L3059" s="612"/>
      <c r="M3059" s="667"/>
    </row>
    <row r="3060" spans="1:13" x14ac:dyDescent="0.2">
      <c r="A3060" s="350">
        <v>1532</v>
      </c>
      <c r="B3060" s="351">
        <v>43788</v>
      </c>
      <c r="C3060" s="352" t="s">
        <v>1784</v>
      </c>
      <c r="D3060" s="353" t="s">
        <v>3243</v>
      </c>
      <c r="E3060" s="702">
        <v>3300</v>
      </c>
      <c r="F3060" s="612"/>
      <c r="G3060" s="612"/>
      <c r="H3060" s="354">
        <v>0</v>
      </c>
      <c r="I3060" s="354">
        <v>0</v>
      </c>
      <c r="J3060" s="702">
        <v>0</v>
      </c>
      <c r="K3060" s="612"/>
      <c r="L3060" s="354">
        <v>0</v>
      </c>
      <c r="M3060" s="355">
        <v>3300</v>
      </c>
    </row>
    <row r="3061" spans="1:13" x14ac:dyDescent="0.2">
      <c r="A3061" s="703" t="s">
        <v>3244</v>
      </c>
      <c r="B3061" s="612"/>
      <c r="C3061" s="612"/>
      <c r="D3061" s="612"/>
      <c r="E3061" s="612"/>
      <c r="F3061" s="612"/>
      <c r="G3061" s="612"/>
      <c r="H3061" s="612"/>
      <c r="I3061" s="612"/>
      <c r="J3061" s="612"/>
      <c r="K3061" s="612"/>
      <c r="L3061" s="612"/>
      <c r="M3061" s="667"/>
    </row>
    <row r="3062" spans="1:13" x14ac:dyDescent="0.2">
      <c r="A3062" s="344">
        <v>1533</v>
      </c>
      <c r="B3062" s="345">
        <v>43788</v>
      </c>
      <c r="C3062" s="346" t="s">
        <v>1784</v>
      </c>
      <c r="D3062" s="347" t="s">
        <v>3245</v>
      </c>
      <c r="E3062" s="704">
        <v>2291</v>
      </c>
      <c r="F3062" s="612"/>
      <c r="G3062" s="612"/>
      <c r="H3062" s="348">
        <v>0</v>
      </c>
      <c r="I3062" s="348">
        <v>0</v>
      </c>
      <c r="J3062" s="704">
        <v>0</v>
      </c>
      <c r="K3062" s="612"/>
      <c r="L3062" s="348">
        <v>0</v>
      </c>
      <c r="M3062" s="349">
        <v>2291</v>
      </c>
    </row>
    <row r="3063" spans="1:13" x14ac:dyDescent="0.2">
      <c r="A3063" s="700" t="s">
        <v>3244</v>
      </c>
      <c r="B3063" s="612"/>
      <c r="C3063" s="612"/>
      <c r="D3063" s="612"/>
      <c r="E3063" s="612"/>
      <c r="F3063" s="612"/>
      <c r="G3063" s="612"/>
      <c r="H3063" s="612"/>
      <c r="I3063" s="612"/>
      <c r="J3063" s="612"/>
      <c r="K3063" s="612"/>
      <c r="L3063" s="612"/>
      <c r="M3063" s="667"/>
    </row>
    <row r="3064" spans="1:13" x14ac:dyDescent="0.2">
      <c r="A3064" s="350">
        <v>1534</v>
      </c>
      <c r="B3064" s="351">
        <v>43788</v>
      </c>
      <c r="C3064" s="352" t="s">
        <v>1784</v>
      </c>
      <c r="D3064" s="353" t="s">
        <v>3246</v>
      </c>
      <c r="E3064" s="702">
        <v>1830</v>
      </c>
      <c r="F3064" s="612"/>
      <c r="G3064" s="612"/>
      <c r="H3064" s="354">
        <v>0</v>
      </c>
      <c r="I3064" s="354">
        <v>1830</v>
      </c>
      <c r="J3064" s="702">
        <v>1830</v>
      </c>
      <c r="K3064" s="612"/>
      <c r="L3064" s="354">
        <v>0</v>
      </c>
      <c r="M3064" s="355">
        <v>0</v>
      </c>
    </row>
    <row r="3065" spans="1:13" x14ac:dyDescent="0.2">
      <c r="A3065" s="703" t="s">
        <v>3244</v>
      </c>
      <c r="B3065" s="612"/>
      <c r="C3065" s="612"/>
      <c r="D3065" s="612"/>
      <c r="E3065" s="612"/>
      <c r="F3065" s="612"/>
      <c r="G3065" s="612"/>
      <c r="H3065" s="612"/>
      <c r="I3065" s="612"/>
      <c r="J3065" s="612"/>
      <c r="K3065" s="612"/>
      <c r="L3065" s="612"/>
      <c r="M3065" s="667"/>
    </row>
    <row r="3066" spans="1:13" x14ac:dyDescent="0.2">
      <c r="A3066" s="344">
        <v>1535</v>
      </c>
      <c r="B3066" s="345">
        <v>43788</v>
      </c>
      <c r="C3066" s="346" t="s">
        <v>1784</v>
      </c>
      <c r="D3066" s="347" t="s">
        <v>3247</v>
      </c>
      <c r="E3066" s="704">
        <v>3180</v>
      </c>
      <c r="F3066" s="612"/>
      <c r="G3066" s="612"/>
      <c r="H3066" s="348">
        <v>0</v>
      </c>
      <c r="I3066" s="348">
        <v>3180</v>
      </c>
      <c r="J3066" s="704">
        <v>3180</v>
      </c>
      <c r="K3066" s="612"/>
      <c r="L3066" s="348">
        <v>0</v>
      </c>
      <c r="M3066" s="349">
        <v>0</v>
      </c>
    </row>
    <row r="3067" spans="1:13" x14ac:dyDescent="0.2">
      <c r="A3067" s="700" t="s">
        <v>3248</v>
      </c>
      <c r="B3067" s="612"/>
      <c r="C3067" s="612"/>
      <c r="D3067" s="612"/>
      <c r="E3067" s="612"/>
      <c r="F3067" s="612"/>
      <c r="G3067" s="612"/>
      <c r="H3067" s="612"/>
      <c r="I3067" s="612"/>
      <c r="J3067" s="612"/>
      <c r="K3067" s="612"/>
      <c r="L3067" s="612"/>
      <c r="M3067" s="667"/>
    </row>
    <row r="3068" spans="1:13" x14ac:dyDescent="0.2">
      <c r="A3068" s="350">
        <v>1536</v>
      </c>
      <c r="B3068" s="351">
        <v>43789</v>
      </c>
      <c r="C3068" s="352" t="s">
        <v>1955</v>
      </c>
      <c r="D3068" s="353" t="s">
        <v>1956</v>
      </c>
      <c r="E3068" s="702">
        <v>4028.64</v>
      </c>
      <c r="F3068" s="612"/>
      <c r="G3068" s="612"/>
      <c r="H3068" s="354">
        <v>0</v>
      </c>
      <c r="I3068" s="354">
        <v>0</v>
      </c>
      <c r="J3068" s="702">
        <v>0</v>
      </c>
      <c r="K3068" s="612"/>
      <c r="L3068" s="354">
        <v>0</v>
      </c>
      <c r="M3068" s="355">
        <v>4028.64</v>
      </c>
    </row>
    <row r="3069" spans="1:13" x14ac:dyDescent="0.2">
      <c r="A3069" s="703" t="s">
        <v>3249</v>
      </c>
      <c r="B3069" s="612"/>
      <c r="C3069" s="612"/>
      <c r="D3069" s="612"/>
      <c r="E3069" s="612"/>
      <c r="F3069" s="612"/>
      <c r="G3069" s="612"/>
      <c r="H3069" s="612"/>
      <c r="I3069" s="612"/>
      <c r="J3069" s="612"/>
      <c r="K3069" s="612"/>
      <c r="L3069" s="612"/>
      <c r="M3069" s="667"/>
    </row>
    <row r="3070" spans="1:13" x14ac:dyDescent="0.2">
      <c r="A3070" s="344">
        <v>1537</v>
      </c>
      <c r="B3070" s="345">
        <v>43790</v>
      </c>
      <c r="C3070" s="346" t="s">
        <v>1882</v>
      </c>
      <c r="D3070" s="347" t="s">
        <v>1785</v>
      </c>
      <c r="E3070" s="704">
        <v>8750</v>
      </c>
      <c r="F3070" s="612"/>
      <c r="G3070" s="612"/>
      <c r="H3070" s="348">
        <v>0</v>
      </c>
      <c r="I3070" s="348">
        <v>8750</v>
      </c>
      <c r="J3070" s="704">
        <v>8750</v>
      </c>
      <c r="K3070" s="612"/>
      <c r="L3070" s="348">
        <v>0</v>
      </c>
      <c r="M3070" s="349">
        <v>0</v>
      </c>
    </row>
    <row r="3071" spans="1:13" x14ac:dyDescent="0.2">
      <c r="A3071" s="700" t="s">
        <v>3250</v>
      </c>
      <c r="B3071" s="612"/>
      <c r="C3071" s="612"/>
      <c r="D3071" s="612"/>
      <c r="E3071" s="612"/>
      <c r="F3071" s="612"/>
      <c r="G3071" s="612"/>
      <c r="H3071" s="612"/>
      <c r="I3071" s="612"/>
      <c r="J3071" s="612"/>
      <c r="K3071" s="612"/>
      <c r="L3071" s="612"/>
      <c r="M3071" s="667"/>
    </row>
    <row r="3072" spans="1:13" x14ac:dyDescent="0.2">
      <c r="A3072" s="350">
        <v>1538</v>
      </c>
      <c r="B3072" s="351">
        <v>43790</v>
      </c>
      <c r="C3072" s="352" t="s">
        <v>1779</v>
      </c>
      <c r="D3072" s="353" t="s">
        <v>1780</v>
      </c>
      <c r="E3072" s="702">
        <v>7170.46</v>
      </c>
      <c r="F3072" s="612"/>
      <c r="G3072" s="612"/>
      <c r="H3072" s="354">
        <v>1105.54</v>
      </c>
      <c r="I3072" s="354">
        <v>0</v>
      </c>
      <c r="J3072" s="702">
        <v>0</v>
      </c>
      <c r="K3072" s="612"/>
      <c r="L3072" s="354">
        <v>0</v>
      </c>
      <c r="M3072" s="355">
        <v>7170.46</v>
      </c>
    </row>
    <row r="3073" spans="1:13" x14ac:dyDescent="0.2">
      <c r="A3073" s="703" t="s">
        <v>3251</v>
      </c>
      <c r="B3073" s="612"/>
      <c r="C3073" s="612"/>
      <c r="D3073" s="612"/>
      <c r="E3073" s="612"/>
      <c r="F3073" s="612"/>
      <c r="G3073" s="612"/>
      <c r="H3073" s="612"/>
      <c r="I3073" s="612"/>
      <c r="J3073" s="612"/>
      <c r="K3073" s="612"/>
      <c r="L3073" s="612"/>
      <c r="M3073" s="667"/>
    </row>
    <row r="3074" spans="1:13" x14ac:dyDescent="0.2">
      <c r="A3074" s="344">
        <v>1540</v>
      </c>
      <c r="B3074" s="345">
        <v>43790</v>
      </c>
      <c r="C3074" s="346" t="s">
        <v>1784</v>
      </c>
      <c r="D3074" s="347" t="s">
        <v>3252</v>
      </c>
      <c r="E3074" s="704">
        <v>220</v>
      </c>
      <c r="F3074" s="612"/>
      <c r="G3074" s="612"/>
      <c r="H3074" s="348">
        <v>0</v>
      </c>
      <c r="I3074" s="348">
        <v>0</v>
      </c>
      <c r="J3074" s="704">
        <v>0</v>
      </c>
      <c r="K3074" s="612"/>
      <c r="L3074" s="348">
        <v>0</v>
      </c>
      <c r="M3074" s="349">
        <v>220</v>
      </c>
    </row>
    <row r="3075" spans="1:13" x14ac:dyDescent="0.2">
      <c r="A3075" s="700" t="s">
        <v>3253</v>
      </c>
      <c r="B3075" s="612"/>
      <c r="C3075" s="612"/>
      <c r="D3075" s="612"/>
      <c r="E3075" s="612"/>
      <c r="F3075" s="612"/>
      <c r="G3075" s="612"/>
      <c r="H3075" s="612"/>
      <c r="I3075" s="612"/>
      <c r="J3075" s="612"/>
      <c r="K3075" s="612"/>
      <c r="L3075" s="612"/>
      <c r="M3075" s="667"/>
    </row>
    <row r="3076" spans="1:13" x14ac:dyDescent="0.2">
      <c r="A3076" s="350">
        <v>1541</v>
      </c>
      <c r="B3076" s="351">
        <v>43790</v>
      </c>
      <c r="C3076" s="352" t="s">
        <v>1495</v>
      </c>
      <c r="D3076" s="353" t="s">
        <v>3254</v>
      </c>
      <c r="E3076" s="702">
        <v>35</v>
      </c>
      <c r="F3076" s="612"/>
      <c r="G3076" s="612"/>
      <c r="H3076" s="354">
        <v>0</v>
      </c>
      <c r="I3076" s="354">
        <v>35</v>
      </c>
      <c r="J3076" s="702">
        <v>35</v>
      </c>
      <c r="K3076" s="612"/>
      <c r="L3076" s="354">
        <v>0</v>
      </c>
      <c r="M3076" s="355">
        <v>0</v>
      </c>
    </row>
    <row r="3077" spans="1:13" x14ac:dyDescent="0.2">
      <c r="A3077" s="703" t="s">
        <v>3255</v>
      </c>
      <c r="B3077" s="612"/>
      <c r="C3077" s="612"/>
      <c r="D3077" s="612"/>
      <c r="E3077" s="612"/>
      <c r="F3077" s="612"/>
      <c r="G3077" s="612"/>
      <c r="H3077" s="612"/>
      <c r="I3077" s="612"/>
      <c r="J3077" s="612"/>
      <c r="K3077" s="612"/>
      <c r="L3077" s="612"/>
      <c r="M3077" s="667"/>
    </row>
    <row r="3078" spans="1:13" x14ac:dyDescent="0.2">
      <c r="A3078" s="344">
        <v>1542</v>
      </c>
      <c r="B3078" s="345">
        <v>43790</v>
      </c>
      <c r="C3078" s="346" t="s">
        <v>1495</v>
      </c>
      <c r="D3078" s="347" t="s">
        <v>3256</v>
      </c>
      <c r="E3078" s="704">
        <v>35</v>
      </c>
      <c r="F3078" s="612"/>
      <c r="G3078" s="612"/>
      <c r="H3078" s="348">
        <v>0</v>
      </c>
      <c r="I3078" s="348">
        <v>35</v>
      </c>
      <c r="J3078" s="704">
        <v>35</v>
      </c>
      <c r="K3078" s="612"/>
      <c r="L3078" s="348">
        <v>0</v>
      </c>
      <c r="M3078" s="349">
        <v>0</v>
      </c>
    </row>
    <row r="3079" spans="1:13" x14ac:dyDescent="0.2">
      <c r="A3079" s="700" t="s">
        <v>3255</v>
      </c>
      <c r="B3079" s="612"/>
      <c r="C3079" s="612"/>
      <c r="D3079" s="612"/>
      <c r="E3079" s="612"/>
      <c r="F3079" s="612"/>
      <c r="G3079" s="612"/>
      <c r="H3079" s="612"/>
      <c r="I3079" s="612"/>
      <c r="J3079" s="612"/>
      <c r="K3079" s="612"/>
      <c r="L3079" s="612"/>
      <c r="M3079" s="667"/>
    </row>
    <row r="3080" spans="1:13" x14ac:dyDescent="0.2">
      <c r="A3080" s="350">
        <v>1543</v>
      </c>
      <c r="B3080" s="351">
        <v>43790</v>
      </c>
      <c r="C3080" s="352" t="s">
        <v>1495</v>
      </c>
      <c r="D3080" s="353" t="s">
        <v>3257</v>
      </c>
      <c r="E3080" s="702">
        <v>35</v>
      </c>
      <c r="F3080" s="612"/>
      <c r="G3080" s="612"/>
      <c r="H3080" s="354">
        <v>0</v>
      </c>
      <c r="I3080" s="354">
        <v>0</v>
      </c>
      <c r="J3080" s="702">
        <v>0</v>
      </c>
      <c r="K3080" s="612"/>
      <c r="L3080" s="354">
        <v>0</v>
      </c>
      <c r="M3080" s="355">
        <v>35</v>
      </c>
    </row>
    <row r="3081" spans="1:13" x14ac:dyDescent="0.2">
      <c r="A3081" s="703" t="s">
        <v>3255</v>
      </c>
      <c r="B3081" s="612"/>
      <c r="C3081" s="612"/>
      <c r="D3081" s="612"/>
      <c r="E3081" s="612"/>
      <c r="F3081" s="612"/>
      <c r="G3081" s="612"/>
      <c r="H3081" s="612"/>
      <c r="I3081" s="612"/>
      <c r="J3081" s="612"/>
      <c r="K3081" s="612"/>
      <c r="L3081" s="612"/>
      <c r="M3081" s="667"/>
    </row>
    <row r="3082" spans="1:13" x14ac:dyDescent="0.2">
      <c r="A3082" s="344">
        <v>1544</v>
      </c>
      <c r="B3082" s="345">
        <v>43790</v>
      </c>
      <c r="C3082" s="346" t="s">
        <v>1495</v>
      </c>
      <c r="D3082" s="347" t="s">
        <v>3258</v>
      </c>
      <c r="E3082" s="704">
        <v>35</v>
      </c>
      <c r="F3082" s="612"/>
      <c r="G3082" s="612"/>
      <c r="H3082" s="348">
        <v>0</v>
      </c>
      <c r="I3082" s="348">
        <v>35</v>
      </c>
      <c r="J3082" s="704">
        <v>35</v>
      </c>
      <c r="K3082" s="612"/>
      <c r="L3082" s="348">
        <v>0</v>
      </c>
      <c r="M3082" s="349">
        <v>0</v>
      </c>
    </row>
    <row r="3083" spans="1:13" x14ac:dyDescent="0.2">
      <c r="A3083" s="700" t="s">
        <v>3255</v>
      </c>
      <c r="B3083" s="612"/>
      <c r="C3083" s="612"/>
      <c r="D3083" s="612"/>
      <c r="E3083" s="612"/>
      <c r="F3083" s="612"/>
      <c r="G3083" s="612"/>
      <c r="H3083" s="612"/>
      <c r="I3083" s="612"/>
      <c r="J3083" s="612"/>
      <c r="K3083" s="612"/>
      <c r="L3083" s="612"/>
      <c r="M3083" s="667"/>
    </row>
    <row r="3084" spans="1:13" x14ac:dyDescent="0.2">
      <c r="A3084" s="350">
        <v>1545</v>
      </c>
      <c r="B3084" s="351">
        <v>43790</v>
      </c>
      <c r="C3084" s="352" t="s">
        <v>1495</v>
      </c>
      <c r="D3084" s="353" t="s">
        <v>3259</v>
      </c>
      <c r="E3084" s="702">
        <v>35</v>
      </c>
      <c r="F3084" s="612"/>
      <c r="G3084" s="612"/>
      <c r="H3084" s="354">
        <v>0</v>
      </c>
      <c r="I3084" s="354">
        <v>35</v>
      </c>
      <c r="J3084" s="702">
        <v>35</v>
      </c>
      <c r="K3084" s="612"/>
      <c r="L3084" s="354">
        <v>0</v>
      </c>
      <c r="M3084" s="355">
        <v>0</v>
      </c>
    </row>
    <row r="3085" spans="1:13" x14ac:dyDescent="0.2">
      <c r="A3085" s="703" t="s">
        <v>3255</v>
      </c>
      <c r="B3085" s="612"/>
      <c r="C3085" s="612"/>
      <c r="D3085" s="612"/>
      <c r="E3085" s="612"/>
      <c r="F3085" s="612"/>
      <c r="G3085" s="612"/>
      <c r="H3085" s="612"/>
      <c r="I3085" s="612"/>
      <c r="J3085" s="612"/>
      <c r="K3085" s="612"/>
      <c r="L3085" s="612"/>
      <c r="M3085" s="667"/>
    </row>
    <row r="3086" spans="1:13" x14ac:dyDescent="0.2">
      <c r="A3086" s="344">
        <v>1539</v>
      </c>
      <c r="B3086" s="345">
        <v>43791</v>
      </c>
      <c r="C3086" s="346" t="s">
        <v>1882</v>
      </c>
      <c r="D3086" s="347" t="s">
        <v>1832</v>
      </c>
      <c r="E3086" s="704">
        <v>13724.38</v>
      </c>
      <c r="F3086" s="612"/>
      <c r="G3086" s="612"/>
      <c r="H3086" s="348">
        <v>0</v>
      </c>
      <c r="I3086" s="348">
        <v>0</v>
      </c>
      <c r="J3086" s="704">
        <v>0</v>
      </c>
      <c r="K3086" s="612"/>
      <c r="L3086" s="348">
        <v>0</v>
      </c>
      <c r="M3086" s="349">
        <v>13724.38</v>
      </c>
    </row>
    <row r="3087" spans="1:13" x14ac:dyDescent="0.2">
      <c r="A3087" s="700" t="s">
        <v>3260</v>
      </c>
      <c r="B3087" s="612"/>
      <c r="C3087" s="612"/>
      <c r="D3087" s="612"/>
      <c r="E3087" s="612"/>
      <c r="F3087" s="612"/>
      <c r="G3087" s="612"/>
      <c r="H3087" s="612"/>
      <c r="I3087" s="612"/>
      <c r="J3087" s="612"/>
      <c r="K3087" s="612"/>
      <c r="L3087" s="612"/>
      <c r="M3087" s="667"/>
    </row>
    <row r="3088" spans="1:13" x14ac:dyDescent="0.2">
      <c r="A3088" s="350">
        <v>1418</v>
      </c>
      <c r="B3088" s="351">
        <v>43794</v>
      </c>
      <c r="C3088" s="352" t="s">
        <v>1441</v>
      </c>
      <c r="D3088" s="353" t="s">
        <v>1437</v>
      </c>
      <c r="E3088" s="702">
        <v>9000</v>
      </c>
      <c r="F3088" s="612"/>
      <c r="G3088" s="612"/>
      <c r="H3088" s="354">
        <v>0</v>
      </c>
      <c r="I3088" s="354">
        <v>8926.83</v>
      </c>
      <c r="J3088" s="702">
        <v>8926.83</v>
      </c>
      <c r="K3088" s="612"/>
      <c r="L3088" s="354">
        <v>0</v>
      </c>
      <c r="M3088" s="355">
        <v>73.17</v>
      </c>
    </row>
    <row r="3089" spans="1:13" x14ac:dyDescent="0.2">
      <c r="A3089" s="703" t="s">
        <v>1438</v>
      </c>
      <c r="B3089" s="612"/>
      <c r="C3089" s="612"/>
      <c r="D3089" s="612"/>
      <c r="E3089" s="612"/>
      <c r="F3089" s="612"/>
      <c r="G3089" s="612"/>
      <c r="H3089" s="612"/>
      <c r="I3089" s="612"/>
      <c r="J3089" s="612"/>
      <c r="K3089" s="612"/>
      <c r="L3089" s="612"/>
      <c r="M3089" s="667"/>
    </row>
    <row r="3090" spans="1:13" x14ac:dyDescent="0.2">
      <c r="A3090" s="344">
        <v>1546</v>
      </c>
      <c r="B3090" s="345">
        <v>43794</v>
      </c>
      <c r="C3090" s="346" t="s">
        <v>2059</v>
      </c>
      <c r="D3090" s="347" t="s">
        <v>1692</v>
      </c>
      <c r="E3090" s="704">
        <v>20120</v>
      </c>
      <c r="F3090" s="612"/>
      <c r="G3090" s="612"/>
      <c r="H3090" s="348">
        <v>0</v>
      </c>
      <c r="I3090" s="348">
        <v>20120</v>
      </c>
      <c r="J3090" s="704">
        <v>0</v>
      </c>
      <c r="K3090" s="612"/>
      <c r="L3090" s="348">
        <v>0</v>
      </c>
      <c r="M3090" s="349">
        <v>20120</v>
      </c>
    </row>
    <row r="3091" spans="1:13" x14ac:dyDescent="0.2">
      <c r="A3091" s="700" t="s">
        <v>3261</v>
      </c>
      <c r="B3091" s="612"/>
      <c r="C3091" s="612"/>
      <c r="D3091" s="612"/>
      <c r="E3091" s="612"/>
      <c r="F3091" s="612"/>
      <c r="G3091" s="612"/>
      <c r="H3091" s="612"/>
      <c r="I3091" s="612"/>
      <c r="J3091" s="612"/>
      <c r="K3091" s="612"/>
      <c r="L3091" s="612"/>
      <c r="M3091" s="667"/>
    </row>
    <row r="3092" spans="1:13" x14ac:dyDescent="0.2">
      <c r="A3092" s="350">
        <v>1547</v>
      </c>
      <c r="B3092" s="351">
        <v>43794</v>
      </c>
      <c r="C3092" s="352" t="s">
        <v>1552</v>
      </c>
      <c r="D3092" s="353" t="s">
        <v>3006</v>
      </c>
      <c r="E3092" s="702">
        <v>43463.32</v>
      </c>
      <c r="F3092" s="612"/>
      <c r="G3092" s="612"/>
      <c r="H3092" s="354">
        <v>726.68</v>
      </c>
      <c r="I3092" s="354">
        <v>8381.3700000000008</v>
      </c>
      <c r="J3092" s="702">
        <v>0</v>
      </c>
      <c r="K3092" s="612"/>
      <c r="L3092" s="354">
        <v>0</v>
      </c>
      <c r="M3092" s="355">
        <v>43463.32</v>
      </c>
    </row>
    <row r="3093" spans="1:13" x14ac:dyDescent="0.2">
      <c r="A3093" s="703" t="s">
        <v>3262</v>
      </c>
      <c r="B3093" s="612"/>
      <c r="C3093" s="612"/>
      <c r="D3093" s="612"/>
      <c r="E3093" s="612"/>
      <c r="F3093" s="612"/>
      <c r="G3093" s="612"/>
      <c r="H3093" s="612"/>
      <c r="I3093" s="612"/>
      <c r="J3093" s="612"/>
      <c r="K3093" s="612"/>
      <c r="L3093" s="612"/>
      <c r="M3093" s="667"/>
    </row>
    <row r="3094" spans="1:13" x14ac:dyDescent="0.2">
      <c r="A3094" s="344">
        <v>1548</v>
      </c>
      <c r="B3094" s="345">
        <v>43794</v>
      </c>
      <c r="C3094" s="346" t="s">
        <v>1720</v>
      </c>
      <c r="D3094" s="347" t="s">
        <v>1721</v>
      </c>
      <c r="E3094" s="704">
        <v>270120.03999999998</v>
      </c>
      <c r="F3094" s="612"/>
      <c r="G3094" s="612"/>
      <c r="H3094" s="348">
        <v>18899.07</v>
      </c>
      <c r="I3094" s="348">
        <v>270120.03999999998</v>
      </c>
      <c r="J3094" s="704">
        <v>270120.03999999998</v>
      </c>
      <c r="K3094" s="612"/>
      <c r="L3094" s="348">
        <v>0</v>
      </c>
      <c r="M3094" s="349">
        <v>0</v>
      </c>
    </row>
    <row r="3095" spans="1:13" x14ac:dyDescent="0.2">
      <c r="A3095" s="700" t="s">
        <v>3263</v>
      </c>
      <c r="B3095" s="612"/>
      <c r="C3095" s="612"/>
      <c r="D3095" s="612"/>
      <c r="E3095" s="612"/>
      <c r="F3095" s="612"/>
      <c r="G3095" s="612"/>
      <c r="H3095" s="612"/>
      <c r="I3095" s="612"/>
      <c r="J3095" s="612"/>
      <c r="K3095" s="612"/>
      <c r="L3095" s="612"/>
      <c r="M3095" s="667"/>
    </row>
    <row r="3096" spans="1:13" x14ac:dyDescent="0.2">
      <c r="A3096" s="350">
        <v>1549</v>
      </c>
      <c r="B3096" s="351">
        <v>43794</v>
      </c>
      <c r="C3096" s="352" t="s">
        <v>1563</v>
      </c>
      <c r="D3096" s="353" t="s">
        <v>2110</v>
      </c>
      <c r="E3096" s="702">
        <v>17220</v>
      </c>
      <c r="F3096" s="612"/>
      <c r="G3096" s="612"/>
      <c r="H3096" s="354">
        <v>0</v>
      </c>
      <c r="I3096" s="354">
        <v>17220</v>
      </c>
      <c r="J3096" s="702">
        <v>0</v>
      </c>
      <c r="K3096" s="612"/>
      <c r="L3096" s="354">
        <v>0</v>
      </c>
      <c r="M3096" s="355">
        <v>17220</v>
      </c>
    </row>
    <row r="3097" spans="1:13" x14ac:dyDescent="0.2">
      <c r="A3097" s="703" t="s">
        <v>3264</v>
      </c>
      <c r="B3097" s="612"/>
      <c r="C3097" s="612"/>
      <c r="D3097" s="612"/>
      <c r="E3097" s="612"/>
      <c r="F3097" s="612"/>
      <c r="G3097" s="612"/>
      <c r="H3097" s="612"/>
      <c r="I3097" s="612"/>
      <c r="J3097" s="612"/>
      <c r="K3097" s="612"/>
      <c r="L3097" s="612"/>
      <c r="M3097" s="667"/>
    </row>
    <row r="3098" spans="1:13" x14ac:dyDescent="0.2">
      <c r="A3098" s="344">
        <v>1561</v>
      </c>
      <c r="B3098" s="345">
        <v>43794</v>
      </c>
      <c r="C3098" s="346" t="s">
        <v>1445</v>
      </c>
      <c r="D3098" s="347" t="s">
        <v>1437</v>
      </c>
      <c r="E3098" s="704">
        <v>106000</v>
      </c>
      <c r="F3098" s="612"/>
      <c r="G3098" s="612"/>
      <c r="H3098" s="348">
        <v>0</v>
      </c>
      <c r="I3098" s="348">
        <v>105600.4</v>
      </c>
      <c r="J3098" s="704">
        <v>105600.4</v>
      </c>
      <c r="K3098" s="612"/>
      <c r="L3098" s="348">
        <v>0</v>
      </c>
      <c r="M3098" s="349">
        <v>399.6</v>
      </c>
    </row>
    <row r="3099" spans="1:13" x14ac:dyDescent="0.2">
      <c r="A3099" s="700" t="s">
        <v>2538</v>
      </c>
      <c r="B3099" s="612"/>
      <c r="C3099" s="612"/>
      <c r="D3099" s="612"/>
      <c r="E3099" s="612"/>
      <c r="F3099" s="612"/>
      <c r="G3099" s="612"/>
      <c r="H3099" s="612"/>
      <c r="I3099" s="612"/>
      <c r="J3099" s="612"/>
      <c r="K3099" s="612"/>
      <c r="L3099" s="612"/>
      <c r="M3099" s="667"/>
    </row>
    <row r="3100" spans="1:13" x14ac:dyDescent="0.2">
      <c r="A3100" s="350">
        <v>1562</v>
      </c>
      <c r="B3100" s="351">
        <v>43794</v>
      </c>
      <c r="C3100" s="352" t="s">
        <v>1495</v>
      </c>
      <c r="D3100" s="353" t="s">
        <v>3265</v>
      </c>
      <c r="E3100" s="702">
        <v>105</v>
      </c>
      <c r="F3100" s="612"/>
      <c r="G3100" s="612"/>
      <c r="H3100" s="354">
        <v>0</v>
      </c>
      <c r="I3100" s="354">
        <v>0</v>
      </c>
      <c r="J3100" s="702">
        <v>0</v>
      </c>
      <c r="K3100" s="612"/>
      <c r="L3100" s="354">
        <v>0</v>
      </c>
      <c r="M3100" s="355">
        <v>105</v>
      </c>
    </row>
    <row r="3101" spans="1:13" x14ac:dyDescent="0.2">
      <c r="A3101" s="703" t="s">
        <v>3266</v>
      </c>
      <c r="B3101" s="612"/>
      <c r="C3101" s="612"/>
      <c r="D3101" s="612"/>
      <c r="E3101" s="612"/>
      <c r="F3101" s="612"/>
      <c r="G3101" s="612"/>
      <c r="H3101" s="612"/>
      <c r="I3101" s="612"/>
      <c r="J3101" s="612"/>
      <c r="K3101" s="612"/>
      <c r="L3101" s="612"/>
      <c r="M3101" s="667"/>
    </row>
    <row r="3102" spans="1:13" x14ac:dyDescent="0.2">
      <c r="A3102" s="344">
        <v>1563</v>
      </c>
      <c r="B3102" s="345">
        <v>43794</v>
      </c>
      <c r="C3102" s="346" t="s">
        <v>1495</v>
      </c>
      <c r="D3102" s="347" t="s">
        <v>3267</v>
      </c>
      <c r="E3102" s="704">
        <v>245</v>
      </c>
      <c r="F3102" s="612"/>
      <c r="G3102" s="612"/>
      <c r="H3102" s="348">
        <v>0</v>
      </c>
      <c r="I3102" s="348">
        <v>0</v>
      </c>
      <c r="J3102" s="704">
        <v>0</v>
      </c>
      <c r="K3102" s="612"/>
      <c r="L3102" s="348">
        <v>0</v>
      </c>
      <c r="M3102" s="349">
        <v>245</v>
      </c>
    </row>
    <row r="3103" spans="1:13" x14ac:dyDescent="0.2">
      <c r="A3103" s="700" t="s">
        <v>3266</v>
      </c>
      <c r="B3103" s="612"/>
      <c r="C3103" s="612"/>
      <c r="D3103" s="612"/>
      <c r="E3103" s="612"/>
      <c r="F3103" s="612"/>
      <c r="G3103" s="612"/>
      <c r="H3103" s="612"/>
      <c r="I3103" s="612"/>
      <c r="J3103" s="612"/>
      <c r="K3103" s="612"/>
      <c r="L3103" s="612"/>
      <c r="M3103" s="667"/>
    </row>
    <row r="3104" spans="1:13" x14ac:dyDescent="0.2">
      <c r="A3104" s="350">
        <v>1564</v>
      </c>
      <c r="B3104" s="351">
        <v>43794</v>
      </c>
      <c r="C3104" s="352" t="s">
        <v>3268</v>
      </c>
      <c r="D3104" s="353" t="s">
        <v>3269</v>
      </c>
      <c r="E3104" s="702">
        <v>10000</v>
      </c>
      <c r="F3104" s="612"/>
      <c r="G3104" s="612"/>
      <c r="H3104" s="354">
        <v>0</v>
      </c>
      <c r="I3104" s="354">
        <v>10000</v>
      </c>
      <c r="J3104" s="702">
        <v>10000</v>
      </c>
      <c r="K3104" s="612"/>
      <c r="L3104" s="354">
        <v>0</v>
      </c>
      <c r="M3104" s="355">
        <v>0</v>
      </c>
    </row>
    <row r="3105" spans="1:13" x14ac:dyDescent="0.2">
      <c r="A3105" s="703" t="s">
        <v>3270</v>
      </c>
      <c r="B3105" s="612"/>
      <c r="C3105" s="612"/>
      <c r="D3105" s="612"/>
      <c r="E3105" s="612"/>
      <c r="F3105" s="612"/>
      <c r="G3105" s="612"/>
      <c r="H3105" s="612"/>
      <c r="I3105" s="612"/>
      <c r="J3105" s="612"/>
      <c r="K3105" s="612"/>
      <c r="L3105" s="612"/>
      <c r="M3105" s="667"/>
    </row>
    <row r="3106" spans="1:13" x14ac:dyDescent="0.2">
      <c r="A3106" s="344">
        <v>1565</v>
      </c>
      <c r="B3106" s="345">
        <v>43794</v>
      </c>
      <c r="C3106" s="346" t="s">
        <v>1455</v>
      </c>
      <c r="D3106" s="347" t="s">
        <v>1443</v>
      </c>
      <c r="E3106" s="704">
        <v>14990</v>
      </c>
      <c r="F3106" s="612"/>
      <c r="G3106" s="612"/>
      <c r="H3106" s="348">
        <v>0</v>
      </c>
      <c r="I3106" s="348">
        <v>8966.4599999999991</v>
      </c>
      <c r="J3106" s="704">
        <v>1923.14</v>
      </c>
      <c r="K3106" s="612"/>
      <c r="L3106" s="348">
        <v>0</v>
      </c>
      <c r="M3106" s="349">
        <v>13066.86</v>
      </c>
    </row>
    <row r="3107" spans="1:13" x14ac:dyDescent="0.2">
      <c r="A3107" s="700" t="s">
        <v>3145</v>
      </c>
      <c r="B3107" s="612"/>
      <c r="C3107" s="612"/>
      <c r="D3107" s="612"/>
      <c r="E3107" s="612"/>
      <c r="F3107" s="612"/>
      <c r="G3107" s="612"/>
      <c r="H3107" s="612"/>
      <c r="I3107" s="612"/>
      <c r="J3107" s="612"/>
      <c r="K3107" s="612"/>
      <c r="L3107" s="612"/>
      <c r="M3107" s="667"/>
    </row>
    <row r="3108" spans="1:13" x14ac:dyDescent="0.2">
      <c r="A3108" s="350">
        <v>1566</v>
      </c>
      <c r="B3108" s="351">
        <v>43794</v>
      </c>
      <c r="C3108" s="352" t="s">
        <v>1436</v>
      </c>
      <c r="D3108" s="353" t="s">
        <v>1437</v>
      </c>
      <c r="E3108" s="702">
        <v>1000</v>
      </c>
      <c r="F3108" s="612"/>
      <c r="G3108" s="612"/>
      <c r="H3108" s="354">
        <v>0</v>
      </c>
      <c r="I3108" s="354">
        <v>0</v>
      </c>
      <c r="J3108" s="702">
        <v>0</v>
      </c>
      <c r="K3108" s="612"/>
      <c r="L3108" s="354">
        <v>0</v>
      </c>
      <c r="M3108" s="355">
        <v>1000</v>
      </c>
    </row>
    <row r="3109" spans="1:13" x14ac:dyDescent="0.2">
      <c r="A3109" s="703" t="s">
        <v>3266</v>
      </c>
      <c r="B3109" s="612"/>
      <c r="C3109" s="612"/>
      <c r="D3109" s="612"/>
      <c r="E3109" s="612"/>
      <c r="F3109" s="612"/>
      <c r="G3109" s="612"/>
      <c r="H3109" s="612"/>
      <c r="I3109" s="612"/>
      <c r="J3109" s="612"/>
      <c r="K3109" s="612"/>
      <c r="L3109" s="612"/>
      <c r="M3109" s="667"/>
    </row>
    <row r="3110" spans="1:13" x14ac:dyDescent="0.2">
      <c r="A3110" s="344">
        <v>1550</v>
      </c>
      <c r="B3110" s="345">
        <v>43795</v>
      </c>
      <c r="C3110" s="346" t="s">
        <v>2042</v>
      </c>
      <c r="D3110" s="347" t="s">
        <v>1550</v>
      </c>
      <c r="E3110" s="704">
        <v>11099.2</v>
      </c>
      <c r="F3110" s="612"/>
      <c r="G3110" s="612"/>
      <c r="H3110" s="348">
        <v>0</v>
      </c>
      <c r="I3110" s="348">
        <v>11099.2</v>
      </c>
      <c r="J3110" s="704">
        <v>0</v>
      </c>
      <c r="K3110" s="612"/>
      <c r="L3110" s="348">
        <v>0</v>
      </c>
      <c r="M3110" s="349">
        <v>11099.2</v>
      </c>
    </row>
    <row r="3111" spans="1:13" x14ac:dyDescent="0.2">
      <c r="A3111" s="700" t="s">
        <v>3271</v>
      </c>
      <c r="B3111" s="612"/>
      <c r="C3111" s="612"/>
      <c r="D3111" s="612"/>
      <c r="E3111" s="612"/>
      <c r="F3111" s="612"/>
      <c r="G3111" s="612"/>
      <c r="H3111" s="612"/>
      <c r="I3111" s="612"/>
      <c r="J3111" s="612"/>
      <c r="K3111" s="612"/>
      <c r="L3111" s="612"/>
      <c r="M3111" s="667"/>
    </row>
    <row r="3112" spans="1:13" x14ac:dyDescent="0.2">
      <c r="A3112" s="350">
        <v>1551</v>
      </c>
      <c r="B3112" s="351">
        <v>43795</v>
      </c>
      <c r="C3112" s="352" t="s">
        <v>1495</v>
      </c>
      <c r="D3112" s="353" t="s">
        <v>2101</v>
      </c>
      <c r="E3112" s="702">
        <v>70</v>
      </c>
      <c r="F3112" s="612"/>
      <c r="G3112" s="612"/>
      <c r="H3112" s="354">
        <v>0</v>
      </c>
      <c r="I3112" s="354">
        <v>70</v>
      </c>
      <c r="J3112" s="702">
        <v>70</v>
      </c>
      <c r="K3112" s="612"/>
      <c r="L3112" s="354">
        <v>0</v>
      </c>
      <c r="M3112" s="355">
        <v>0</v>
      </c>
    </row>
    <row r="3113" spans="1:13" x14ac:dyDescent="0.2">
      <c r="A3113" s="703" t="s">
        <v>3272</v>
      </c>
      <c r="B3113" s="612"/>
      <c r="C3113" s="612"/>
      <c r="D3113" s="612"/>
      <c r="E3113" s="612"/>
      <c r="F3113" s="612"/>
      <c r="G3113" s="612"/>
      <c r="H3113" s="612"/>
      <c r="I3113" s="612"/>
      <c r="J3113" s="612"/>
      <c r="K3113" s="612"/>
      <c r="L3113" s="612"/>
      <c r="M3113" s="667"/>
    </row>
    <row r="3114" spans="1:13" x14ac:dyDescent="0.2">
      <c r="A3114" s="344">
        <v>1552</v>
      </c>
      <c r="B3114" s="345">
        <v>43795</v>
      </c>
      <c r="C3114" s="346" t="s">
        <v>3273</v>
      </c>
      <c r="D3114" s="347" t="s">
        <v>1513</v>
      </c>
      <c r="E3114" s="704">
        <v>1500</v>
      </c>
      <c r="F3114" s="612"/>
      <c r="G3114" s="612"/>
      <c r="H3114" s="348">
        <v>0</v>
      </c>
      <c r="I3114" s="348">
        <v>1500</v>
      </c>
      <c r="J3114" s="704">
        <v>1500</v>
      </c>
      <c r="K3114" s="612"/>
      <c r="L3114" s="348">
        <v>0</v>
      </c>
      <c r="M3114" s="349">
        <v>0</v>
      </c>
    </row>
    <row r="3115" spans="1:13" x14ac:dyDescent="0.2">
      <c r="A3115" s="700" t="s">
        <v>3274</v>
      </c>
      <c r="B3115" s="612"/>
      <c r="C3115" s="612"/>
      <c r="D3115" s="612"/>
      <c r="E3115" s="612"/>
      <c r="F3115" s="612"/>
      <c r="G3115" s="612"/>
      <c r="H3115" s="612"/>
      <c r="I3115" s="612"/>
      <c r="J3115" s="612"/>
      <c r="K3115" s="612"/>
      <c r="L3115" s="612"/>
      <c r="M3115" s="667"/>
    </row>
    <row r="3116" spans="1:13" x14ac:dyDescent="0.2">
      <c r="A3116" s="350">
        <v>1553</v>
      </c>
      <c r="B3116" s="351">
        <v>43795</v>
      </c>
      <c r="C3116" s="352" t="s">
        <v>1720</v>
      </c>
      <c r="D3116" s="353" t="s">
        <v>1721</v>
      </c>
      <c r="E3116" s="702">
        <v>0</v>
      </c>
      <c r="F3116" s="612"/>
      <c r="G3116" s="612"/>
      <c r="H3116" s="354">
        <v>279990</v>
      </c>
      <c r="I3116" s="354">
        <v>0</v>
      </c>
      <c r="J3116" s="702">
        <v>0</v>
      </c>
      <c r="K3116" s="612"/>
      <c r="L3116" s="354">
        <v>0</v>
      </c>
      <c r="M3116" s="355">
        <v>0</v>
      </c>
    </row>
    <row r="3117" spans="1:13" x14ac:dyDescent="0.2">
      <c r="A3117" s="703" t="s">
        <v>3275</v>
      </c>
      <c r="B3117" s="612"/>
      <c r="C3117" s="612"/>
      <c r="D3117" s="612"/>
      <c r="E3117" s="612"/>
      <c r="F3117" s="612"/>
      <c r="G3117" s="612"/>
      <c r="H3117" s="612"/>
      <c r="I3117" s="612"/>
      <c r="J3117" s="612"/>
      <c r="K3117" s="612"/>
      <c r="L3117" s="612"/>
      <c r="M3117" s="667"/>
    </row>
    <row r="3118" spans="1:13" x14ac:dyDescent="0.2">
      <c r="A3118" s="344">
        <v>1554</v>
      </c>
      <c r="B3118" s="345">
        <v>43795</v>
      </c>
      <c r="C3118" s="346" t="s">
        <v>1720</v>
      </c>
      <c r="D3118" s="347" t="s">
        <v>1721</v>
      </c>
      <c r="E3118" s="704">
        <v>0</v>
      </c>
      <c r="F3118" s="612"/>
      <c r="G3118" s="612"/>
      <c r="H3118" s="348">
        <v>411576.81</v>
      </c>
      <c r="I3118" s="348">
        <v>0</v>
      </c>
      <c r="J3118" s="704">
        <v>0</v>
      </c>
      <c r="K3118" s="612"/>
      <c r="L3118" s="348">
        <v>0</v>
      </c>
      <c r="M3118" s="349">
        <v>0</v>
      </c>
    </row>
    <row r="3119" spans="1:13" x14ac:dyDescent="0.2">
      <c r="A3119" s="700" t="s">
        <v>3276</v>
      </c>
      <c r="B3119" s="612"/>
      <c r="C3119" s="612"/>
      <c r="D3119" s="612"/>
      <c r="E3119" s="612"/>
      <c r="F3119" s="612"/>
      <c r="G3119" s="612"/>
      <c r="H3119" s="612"/>
      <c r="I3119" s="612"/>
      <c r="J3119" s="612"/>
      <c r="K3119" s="612"/>
      <c r="L3119" s="612"/>
      <c r="M3119" s="667"/>
    </row>
    <row r="3120" spans="1:13" x14ac:dyDescent="0.2">
      <c r="A3120" s="350">
        <v>1555</v>
      </c>
      <c r="B3120" s="351">
        <v>43795</v>
      </c>
      <c r="C3120" s="352" t="s">
        <v>1586</v>
      </c>
      <c r="D3120" s="353" t="s">
        <v>1926</v>
      </c>
      <c r="E3120" s="702">
        <v>7094.4</v>
      </c>
      <c r="F3120" s="612"/>
      <c r="G3120" s="612"/>
      <c r="H3120" s="354">
        <v>0</v>
      </c>
      <c r="I3120" s="354">
        <v>396</v>
      </c>
      <c r="J3120" s="702">
        <v>0</v>
      </c>
      <c r="K3120" s="612"/>
      <c r="L3120" s="354">
        <v>0</v>
      </c>
      <c r="M3120" s="355">
        <v>7094.4</v>
      </c>
    </row>
    <row r="3121" spans="1:13" x14ac:dyDescent="0.2">
      <c r="A3121" s="703" t="s">
        <v>3277</v>
      </c>
      <c r="B3121" s="612"/>
      <c r="C3121" s="612"/>
      <c r="D3121" s="612"/>
      <c r="E3121" s="612"/>
      <c r="F3121" s="612"/>
      <c r="G3121" s="612"/>
      <c r="H3121" s="612"/>
      <c r="I3121" s="612"/>
      <c r="J3121" s="612"/>
      <c r="K3121" s="612"/>
      <c r="L3121" s="612"/>
      <c r="M3121" s="667"/>
    </row>
    <row r="3122" spans="1:13" x14ac:dyDescent="0.2">
      <c r="A3122" s="344">
        <v>1556</v>
      </c>
      <c r="B3122" s="345">
        <v>43795</v>
      </c>
      <c r="C3122" s="346" t="s">
        <v>1776</v>
      </c>
      <c r="D3122" s="347" t="s">
        <v>3141</v>
      </c>
      <c r="E3122" s="704">
        <v>4312</v>
      </c>
      <c r="F3122" s="612"/>
      <c r="G3122" s="612"/>
      <c r="H3122" s="348">
        <v>0</v>
      </c>
      <c r="I3122" s="348">
        <v>0</v>
      </c>
      <c r="J3122" s="704">
        <v>0</v>
      </c>
      <c r="K3122" s="612"/>
      <c r="L3122" s="348">
        <v>0</v>
      </c>
      <c r="M3122" s="349">
        <v>4312</v>
      </c>
    </row>
    <row r="3123" spans="1:13" x14ac:dyDescent="0.2">
      <c r="A3123" s="700" t="s">
        <v>3278</v>
      </c>
      <c r="B3123" s="612"/>
      <c r="C3123" s="612"/>
      <c r="D3123" s="612"/>
      <c r="E3123" s="612"/>
      <c r="F3123" s="612"/>
      <c r="G3123" s="612"/>
      <c r="H3123" s="612"/>
      <c r="I3123" s="612"/>
      <c r="J3123" s="612"/>
      <c r="K3123" s="612"/>
      <c r="L3123" s="612"/>
      <c r="M3123" s="667"/>
    </row>
    <row r="3124" spans="1:13" x14ac:dyDescent="0.2">
      <c r="A3124" s="350">
        <v>1557</v>
      </c>
      <c r="B3124" s="351">
        <v>43795</v>
      </c>
      <c r="C3124" s="352" t="s">
        <v>1776</v>
      </c>
      <c r="D3124" s="353" t="s">
        <v>3143</v>
      </c>
      <c r="E3124" s="702">
        <v>1146</v>
      </c>
      <c r="F3124" s="612"/>
      <c r="G3124" s="612"/>
      <c r="H3124" s="354">
        <v>0</v>
      </c>
      <c r="I3124" s="354">
        <v>0</v>
      </c>
      <c r="J3124" s="702">
        <v>0</v>
      </c>
      <c r="K3124" s="612"/>
      <c r="L3124" s="354">
        <v>0</v>
      </c>
      <c r="M3124" s="355">
        <v>1146</v>
      </c>
    </row>
    <row r="3125" spans="1:13" x14ac:dyDescent="0.2">
      <c r="A3125" s="703" t="s">
        <v>3279</v>
      </c>
      <c r="B3125" s="612"/>
      <c r="C3125" s="612"/>
      <c r="D3125" s="612"/>
      <c r="E3125" s="612"/>
      <c r="F3125" s="612"/>
      <c r="G3125" s="612"/>
      <c r="H3125" s="612"/>
      <c r="I3125" s="612"/>
      <c r="J3125" s="612"/>
      <c r="K3125" s="612"/>
      <c r="L3125" s="612"/>
      <c r="M3125" s="667"/>
    </row>
    <row r="3126" spans="1:13" x14ac:dyDescent="0.2">
      <c r="A3126" s="344">
        <v>1558</v>
      </c>
      <c r="B3126" s="345">
        <v>43795</v>
      </c>
      <c r="C3126" s="346" t="s">
        <v>1586</v>
      </c>
      <c r="D3126" s="347" t="s">
        <v>1889</v>
      </c>
      <c r="E3126" s="704">
        <v>1038</v>
      </c>
      <c r="F3126" s="612"/>
      <c r="G3126" s="612"/>
      <c r="H3126" s="348">
        <v>0</v>
      </c>
      <c r="I3126" s="348">
        <v>0</v>
      </c>
      <c r="J3126" s="704">
        <v>0</v>
      </c>
      <c r="K3126" s="612"/>
      <c r="L3126" s="348">
        <v>0</v>
      </c>
      <c r="M3126" s="349">
        <v>1038</v>
      </c>
    </row>
    <row r="3127" spans="1:13" x14ac:dyDescent="0.2">
      <c r="A3127" s="700" t="s">
        <v>3280</v>
      </c>
      <c r="B3127" s="612"/>
      <c r="C3127" s="612"/>
      <c r="D3127" s="612"/>
      <c r="E3127" s="612"/>
      <c r="F3127" s="612"/>
      <c r="G3127" s="612"/>
      <c r="H3127" s="612"/>
      <c r="I3127" s="612"/>
      <c r="J3127" s="612"/>
      <c r="K3127" s="612"/>
      <c r="L3127" s="612"/>
      <c r="M3127" s="667"/>
    </row>
    <row r="3128" spans="1:13" x14ac:dyDescent="0.2">
      <c r="A3128" s="350">
        <v>1559</v>
      </c>
      <c r="B3128" s="351">
        <v>43795</v>
      </c>
      <c r="C3128" s="352" t="s">
        <v>1452</v>
      </c>
      <c r="D3128" s="353" t="s">
        <v>1437</v>
      </c>
      <c r="E3128" s="702">
        <v>93099</v>
      </c>
      <c r="F3128" s="612"/>
      <c r="G3128" s="612"/>
      <c r="H3128" s="354">
        <v>0</v>
      </c>
      <c r="I3128" s="354">
        <v>93007.91</v>
      </c>
      <c r="J3128" s="702">
        <v>93007.91</v>
      </c>
      <c r="K3128" s="612"/>
      <c r="L3128" s="354">
        <v>0</v>
      </c>
      <c r="M3128" s="355">
        <v>91.09</v>
      </c>
    </row>
    <row r="3129" spans="1:13" x14ac:dyDescent="0.2">
      <c r="A3129" s="703" t="s">
        <v>3281</v>
      </c>
      <c r="B3129" s="612"/>
      <c r="C3129" s="612"/>
      <c r="D3129" s="612"/>
      <c r="E3129" s="612"/>
      <c r="F3129" s="612"/>
      <c r="G3129" s="612"/>
      <c r="H3129" s="612"/>
      <c r="I3129" s="612"/>
      <c r="J3129" s="612"/>
      <c r="K3129" s="612"/>
      <c r="L3129" s="612"/>
      <c r="M3129" s="667"/>
    </row>
    <row r="3130" spans="1:13" x14ac:dyDescent="0.2">
      <c r="A3130" s="344">
        <v>1560</v>
      </c>
      <c r="B3130" s="345">
        <v>43795</v>
      </c>
      <c r="C3130" s="346" t="s">
        <v>1495</v>
      </c>
      <c r="D3130" s="347" t="s">
        <v>2101</v>
      </c>
      <c r="E3130" s="704">
        <v>175</v>
      </c>
      <c r="F3130" s="612"/>
      <c r="G3130" s="612"/>
      <c r="H3130" s="348">
        <v>0</v>
      </c>
      <c r="I3130" s="348">
        <v>175</v>
      </c>
      <c r="J3130" s="704">
        <v>175</v>
      </c>
      <c r="K3130" s="612"/>
      <c r="L3130" s="348">
        <v>0</v>
      </c>
      <c r="M3130" s="349">
        <v>0</v>
      </c>
    </row>
    <row r="3131" spans="1:13" x14ac:dyDescent="0.2">
      <c r="A3131" s="700" t="s">
        <v>3282</v>
      </c>
      <c r="B3131" s="612"/>
      <c r="C3131" s="612"/>
      <c r="D3131" s="612"/>
      <c r="E3131" s="612"/>
      <c r="F3131" s="612"/>
      <c r="G3131" s="612"/>
      <c r="H3131" s="612"/>
      <c r="I3131" s="612"/>
      <c r="J3131" s="612"/>
      <c r="K3131" s="612"/>
      <c r="L3131" s="612"/>
      <c r="M3131" s="667"/>
    </row>
    <row r="3132" spans="1:13" x14ac:dyDescent="0.2">
      <c r="A3132" s="350">
        <v>1567</v>
      </c>
      <c r="B3132" s="351">
        <v>43795</v>
      </c>
      <c r="C3132" s="352" t="s">
        <v>2059</v>
      </c>
      <c r="D3132" s="353" t="s">
        <v>2043</v>
      </c>
      <c r="E3132" s="702">
        <v>250000</v>
      </c>
      <c r="F3132" s="612"/>
      <c r="G3132" s="612"/>
      <c r="H3132" s="354">
        <v>0</v>
      </c>
      <c r="I3132" s="354">
        <v>140777.66</v>
      </c>
      <c r="J3132" s="702">
        <v>140777.66</v>
      </c>
      <c r="K3132" s="612"/>
      <c r="L3132" s="354">
        <v>0</v>
      </c>
      <c r="M3132" s="355">
        <v>109222.34</v>
      </c>
    </row>
    <row r="3133" spans="1:13" x14ac:dyDescent="0.2">
      <c r="A3133" s="703" t="s">
        <v>3283</v>
      </c>
      <c r="B3133" s="612"/>
      <c r="C3133" s="612"/>
      <c r="D3133" s="612"/>
      <c r="E3133" s="612"/>
      <c r="F3133" s="612"/>
      <c r="G3133" s="612"/>
      <c r="H3133" s="612"/>
      <c r="I3133" s="612"/>
      <c r="J3133" s="612"/>
      <c r="K3133" s="612"/>
      <c r="L3133" s="612"/>
      <c r="M3133" s="667"/>
    </row>
    <row r="3134" spans="1:13" x14ac:dyDescent="0.2">
      <c r="A3134" s="344">
        <v>1568</v>
      </c>
      <c r="B3134" s="345">
        <v>43797</v>
      </c>
      <c r="C3134" s="346" t="s">
        <v>1784</v>
      </c>
      <c r="D3134" s="347" t="s">
        <v>2872</v>
      </c>
      <c r="E3134" s="704">
        <v>3700</v>
      </c>
      <c r="F3134" s="612"/>
      <c r="G3134" s="612"/>
      <c r="H3134" s="348">
        <v>0</v>
      </c>
      <c r="I3134" s="348">
        <v>3700</v>
      </c>
      <c r="J3134" s="704">
        <v>3700</v>
      </c>
      <c r="K3134" s="612"/>
      <c r="L3134" s="348">
        <v>0</v>
      </c>
      <c r="M3134" s="349">
        <v>0</v>
      </c>
    </row>
    <row r="3135" spans="1:13" x14ac:dyDescent="0.2">
      <c r="A3135" s="700" t="s">
        <v>3284</v>
      </c>
      <c r="B3135" s="612"/>
      <c r="C3135" s="612"/>
      <c r="D3135" s="612"/>
      <c r="E3135" s="612"/>
      <c r="F3135" s="612"/>
      <c r="G3135" s="612"/>
      <c r="H3135" s="612"/>
      <c r="I3135" s="612"/>
      <c r="J3135" s="612"/>
      <c r="K3135" s="612"/>
      <c r="L3135" s="612"/>
      <c r="M3135" s="667"/>
    </row>
    <row r="3136" spans="1:13" x14ac:dyDescent="0.2">
      <c r="A3136" s="350">
        <v>1569</v>
      </c>
      <c r="B3136" s="351">
        <v>43797</v>
      </c>
      <c r="C3136" s="352" t="s">
        <v>1784</v>
      </c>
      <c r="D3136" s="353" t="s">
        <v>2872</v>
      </c>
      <c r="E3136" s="702">
        <v>4999.8</v>
      </c>
      <c r="F3136" s="612"/>
      <c r="G3136" s="612"/>
      <c r="H3136" s="354">
        <v>0</v>
      </c>
      <c r="I3136" s="354">
        <v>4999.8</v>
      </c>
      <c r="J3136" s="702">
        <v>4999.8</v>
      </c>
      <c r="K3136" s="612"/>
      <c r="L3136" s="354">
        <v>0</v>
      </c>
      <c r="M3136" s="355">
        <v>0</v>
      </c>
    </row>
    <row r="3137" spans="1:13" x14ac:dyDescent="0.2">
      <c r="A3137" s="703" t="s">
        <v>3285</v>
      </c>
      <c r="B3137" s="612"/>
      <c r="C3137" s="612"/>
      <c r="D3137" s="612"/>
      <c r="E3137" s="612"/>
      <c r="F3137" s="612"/>
      <c r="G3137" s="612"/>
      <c r="H3137" s="612"/>
      <c r="I3137" s="612"/>
      <c r="J3137" s="612"/>
      <c r="K3137" s="612"/>
      <c r="L3137" s="612"/>
      <c r="M3137" s="667"/>
    </row>
    <row r="3138" spans="1:13" x14ac:dyDescent="0.2">
      <c r="A3138" s="344">
        <v>1570</v>
      </c>
      <c r="B3138" s="345">
        <v>43798</v>
      </c>
      <c r="C3138" s="346" t="s">
        <v>1560</v>
      </c>
      <c r="D3138" s="347" t="s">
        <v>1794</v>
      </c>
      <c r="E3138" s="704">
        <v>327600</v>
      </c>
      <c r="F3138" s="612"/>
      <c r="G3138" s="612"/>
      <c r="H3138" s="348">
        <v>0</v>
      </c>
      <c r="I3138" s="348">
        <v>0</v>
      </c>
      <c r="J3138" s="704">
        <v>0</v>
      </c>
      <c r="K3138" s="612"/>
      <c r="L3138" s="348">
        <v>0</v>
      </c>
      <c r="M3138" s="349">
        <v>327600</v>
      </c>
    </row>
    <row r="3139" spans="1:13" x14ac:dyDescent="0.2">
      <c r="A3139" s="700" t="s">
        <v>3286</v>
      </c>
      <c r="B3139" s="612"/>
      <c r="C3139" s="612"/>
      <c r="D3139" s="612"/>
      <c r="E3139" s="612"/>
      <c r="F3139" s="612"/>
      <c r="G3139" s="612"/>
      <c r="H3139" s="612"/>
      <c r="I3139" s="612"/>
      <c r="J3139" s="612"/>
      <c r="K3139" s="612"/>
      <c r="L3139" s="612"/>
      <c r="M3139" s="667"/>
    </row>
    <row r="3140" spans="1:13" x14ac:dyDescent="0.2">
      <c r="A3140" s="350">
        <v>1571</v>
      </c>
      <c r="B3140" s="351">
        <v>43798</v>
      </c>
      <c r="C3140" s="352" t="s">
        <v>1773</v>
      </c>
      <c r="D3140" s="353" t="s">
        <v>2325</v>
      </c>
      <c r="E3140" s="702">
        <v>4100</v>
      </c>
      <c r="F3140" s="612"/>
      <c r="G3140" s="612"/>
      <c r="H3140" s="354">
        <v>0</v>
      </c>
      <c r="I3140" s="354">
        <v>0</v>
      </c>
      <c r="J3140" s="702">
        <v>0</v>
      </c>
      <c r="K3140" s="612"/>
      <c r="L3140" s="354">
        <v>0</v>
      </c>
      <c r="M3140" s="355">
        <v>4100</v>
      </c>
    </row>
    <row r="3141" spans="1:13" x14ac:dyDescent="0.2">
      <c r="A3141" s="703" t="s">
        <v>3287</v>
      </c>
      <c r="B3141" s="612"/>
      <c r="C3141" s="612"/>
      <c r="D3141" s="612"/>
      <c r="E3141" s="612"/>
      <c r="F3141" s="612"/>
      <c r="G3141" s="612"/>
      <c r="H3141" s="612"/>
      <c r="I3141" s="612"/>
      <c r="J3141" s="612"/>
      <c r="K3141" s="612"/>
      <c r="L3141" s="612"/>
      <c r="M3141" s="667"/>
    </row>
    <row r="3142" spans="1:13" x14ac:dyDescent="0.2">
      <c r="A3142" s="344">
        <v>1572</v>
      </c>
      <c r="B3142" s="345">
        <v>43798</v>
      </c>
      <c r="C3142" s="346" t="s">
        <v>1770</v>
      </c>
      <c r="D3142" s="347" t="s">
        <v>3288</v>
      </c>
      <c r="E3142" s="704">
        <v>1418</v>
      </c>
      <c r="F3142" s="612"/>
      <c r="G3142" s="612"/>
      <c r="H3142" s="348">
        <v>0</v>
      </c>
      <c r="I3142" s="348">
        <v>0</v>
      </c>
      <c r="J3142" s="704">
        <v>0</v>
      </c>
      <c r="K3142" s="612"/>
      <c r="L3142" s="348">
        <v>0</v>
      </c>
      <c r="M3142" s="349">
        <v>1418</v>
      </c>
    </row>
    <row r="3143" spans="1:13" x14ac:dyDescent="0.2">
      <c r="A3143" s="700" t="s">
        <v>3289</v>
      </c>
      <c r="B3143" s="612"/>
      <c r="C3143" s="612"/>
      <c r="D3143" s="612"/>
      <c r="E3143" s="612"/>
      <c r="F3143" s="612"/>
      <c r="G3143" s="612"/>
      <c r="H3143" s="612"/>
      <c r="I3143" s="612"/>
      <c r="J3143" s="612"/>
      <c r="K3143" s="612"/>
      <c r="L3143" s="612"/>
      <c r="M3143" s="667"/>
    </row>
    <row r="3144" spans="1:13" x14ac:dyDescent="0.2">
      <c r="A3144" s="350">
        <v>1573</v>
      </c>
      <c r="B3144" s="351">
        <v>43798</v>
      </c>
      <c r="C3144" s="352" t="s">
        <v>1784</v>
      </c>
      <c r="D3144" s="353" t="s">
        <v>3290</v>
      </c>
      <c r="E3144" s="702">
        <v>0</v>
      </c>
      <c r="F3144" s="612"/>
      <c r="G3144" s="612"/>
      <c r="H3144" s="354">
        <v>75.959999999999994</v>
      </c>
      <c r="I3144" s="354">
        <v>0</v>
      </c>
      <c r="J3144" s="702">
        <v>0</v>
      </c>
      <c r="K3144" s="612"/>
      <c r="L3144" s="354">
        <v>0</v>
      </c>
      <c r="M3144" s="355">
        <v>0</v>
      </c>
    </row>
    <row r="3145" spans="1:13" x14ac:dyDescent="0.2">
      <c r="A3145" s="703" t="s">
        <v>3291</v>
      </c>
      <c r="B3145" s="612"/>
      <c r="C3145" s="612"/>
      <c r="D3145" s="612"/>
      <c r="E3145" s="612"/>
      <c r="F3145" s="612"/>
      <c r="G3145" s="612"/>
      <c r="H3145" s="612"/>
      <c r="I3145" s="612"/>
      <c r="J3145" s="612"/>
      <c r="K3145" s="612"/>
      <c r="L3145" s="612"/>
      <c r="M3145" s="667"/>
    </row>
    <row r="3146" spans="1:13" x14ac:dyDescent="0.2">
      <c r="A3146" s="344">
        <v>1574</v>
      </c>
      <c r="B3146" s="345">
        <v>43798</v>
      </c>
      <c r="C3146" s="346" t="s">
        <v>2059</v>
      </c>
      <c r="D3146" s="347" t="s">
        <v>1544</v>
      </c>
      <c r="E3146" s="704">
        <v>12964</v>
      </c>
      <c r="F3146" s="612"/>
      <c r="G3146" s="612"/>
      <c r="H3146" s="348">
        <v>0</v>
      </c>
      <c r="I3146" s="348">
        <v>0</v>
      </c>
      <c r="J3146" s="704">
        <v>0</v>
      </c>
      <c r="K3146" s="612"/>
      <c r="L3146" s="348">
        <v>0</v>
      </c>
      <c r="M3146" s="349">
        <v>12964</v>
      </c>
    </row>
    <row r="3147" spans="1:13" x14ac:dyDescent="0.2">
      <c r="A3147" s="700" t="s">
        <v>3292</v>
      </c>
      <c r="B3147" s="612"/>
      <c r="C3147" s="612"/>
      <c r="D3147" s="612"/>
      <c r="E3147" s="612"/>
      <c r="F3147" s="612"/>
      <c r="G3147" s="612"/>
      <c r="H3147" s="612"/>
      <c r="I3147" s="612"/>
      <c r="J3147" s="612"/>
      <c r="K3147" s="612"/>
      <c r="L3147" s="612"/>
      <c r="M3147" s="667"/>
    </row>
    <row r="3148" spans="1:13" x14ac:dyDescent="0.2">
      <c r="A3148" s="350">
        <v>1575</v>
      </c>
      <c r="B3148" s="351">
        <v>43798</v>
      </c>
      <c r="C3148" s="352" t="s">
        <v>1552</v>
      </c>
      <c r="D3148" s="353" t="s">
        <v>2119</v>
      </c>
      <c r="E3148" s="702">
        <v>5448</v>
      </c>
      <c r="F3148" s="612"/>
      <c r="G3148" s="612"/>
      <c r="H3148" s="354">
        <v>0</v>
      </c>
      <c r="I3148" s="354">
        <v>0</v>
      </c>
      <c r="J3148" s="702">
        <v>0</v>
      </c>
      <c r="K3148" s="612"/>
      <c r="L3148" s="354">
        <v>0</v>
      </c>
      <c r="M3148" s="355">
        <v>5448</v>
      </c>
    </row>
    <row r="3149" spans="1:13" x14ac:dyDescent="0.2">
      <c r="A3149" s="703" t="s">
        <v>3293</v>
      </c>
      <c r="B3149" s="612"/>
      <c r="C3149" s="612"/>
      <c r="D3149" s="612"/>
      <c r="E3149" s="612"/>
      <c r="F3149" s="612"/>
      <c r="G3149" s="612"/>
      <c r="H3149" s="612"/>
      <c r="I3149" s="612"/>
      <c r="J3149" s="612"/>
      <c r="K3149" s="612"/>
      <c r="L3149" s="612"/>
      <c r="M3149" s="667"/>
    </row>
    <row r="3150" spans="1:13" x14ac:dyDescent="0.2">
      <c r="A3150" s="344">
        <v>1576</v>
      </c>
      <c r="B3150" s="345">
        <v>43798</v>
      </c>
      <c r="C3150" s="346" t="s">
        <v>1552</v>
      </c>
      <c r="D3150" s="347" t="s">
        <v>2002</v>
      </c>
      <c r="E3150" s="704">
        <v>10929</v>
      </c>
      <c r="F3150" s="612"/>
      <c r="G3150" s="612"/>
      <c r="H3150" s="348">
        <v>0</v>
      </c>
      <c r="I3150" s="348">
        <v>0</v>
      </c>
      <c r="J3150" s="704">
        <v>0</v>
      </c>
      <c r="K3150" s="612"/>
      <c r="L3150" s="348">
        <v>0</v>
      </c>
      <c r="M3150" s="349">
        <v>10929</v>
      </c>
    </row>
    <row r="3151" spans="1:13" x14ac:dyDescent="0.2">
      <c r="A3151" s="700" t="s">
        <v>3215</v>
      </c>
      <c r="B3151" s="612"/>
      <c r="C3151" s="612"/>
      <c r="D3151" s="612"/>
      <c r="E3151" s="612"/>
      <c r="F3151" s="612"/>
      <c r="G3151" s="612"/>
      <c r="H3151" s="612"/>
      <c r="I3151" s="612"/>
      <c r="J3151" s="612"/>
      <c r="K3151" s="612"/>
      <c r="L3151" s="612"/>
      <c r="M3151" s="667"/>
    </row>
    <row r="3152" spans="1:13" x14ac:dyDescent="0.2">
      <c r="A3152" s="350">
        <v>1577</v>
      </c>
      <c r="B3152" s="351">
        <v>43798</v>
      </c>
      <c r="C3152" s="352" t="s">
        <v>1552</v>
      </c>
      <c r="D3152" s="353" t="s">
        <v>2182</v>
      </c>
      <c r="E3152" s="702">
        <v>2160</v>
      </c>
      <c r="F3152" s="612"/>
      <c r="G3152" s="612"/>
      <c r="H3152" s="354">
        <v>0</v>
      </c>
      <c r="I3152" s="354">
        <v>0</v>
      </c>
      <c r="J3152" s="702">
        <v>0</v>
      </c>
      <c r="K3152" s="612"/>
      <c r="L3152" s="354">
        <v>0</v>
      </c>
      <c r="M3152" s="355">
        <v>2160</v>
      </c>
    </row>
    <row r="3153" spans="1:13" x14ac:dyDescent="0.2">
      <c r="A3153" s="703" t="s">
        <v>3294</v>
      </c>
      <c r="B3153" s="612"/>
      <c r="C3153" s="612"/>
      <c r="D3153" s="612"/>
      <c r="E3153" s="612"/>
      <c r="F3153" s="612"/>
      <c r="G3153" s="612"/>
      <c r="H3153" s="612"/>
      <c r="I3153" s="612"/>
      <c r="J3153" s="612"/>
      <c r="K3153" s="612"/>
      <c r="L3153" s="612"/>
      <c r="M3153" s="667"/>
    </row>
    <row r="3154" spans="1:13" x14ac:dyDescent="0.2">
      <c r="A3154" s="344">
        <v>1578</v>
      </c>
      <c r="B3154" s="345">
        <v>43798</v>
      </c>
      <c r="C3154" s="346" t="s">
        <v>1574</v>
      </c>
      <c r="D3154" s="347" t="s">
        <v>3025</v>
      </c>
      <c r="E3154" s="704">
        <v>2911.41</v>
      </c>
      <c r="F3154" s="612"/>
      <c r="G3154" s="612"/>
      <c r="H3154" s="348">
        <v>0</v>
      </c>
      <c r="I3154" s="348">
        <v>0</v>
      </c>
      <c r="J3154" s="704">
        <v>0</v>
      </c>
      <c r="K3154" s="612"/>
      <c r="L3154" s="348">
        <v>0</v>
      </c>
      <c r="M3154" s="349">
        <v>2911.41</v>
      </c>
    </row>
    <row r="3155" spans="1:13" x14ac:dyDescent="0.2">
      <c r="A3155" s="700" t="s">
        <v>3295</v>
      </c>
      <c r="B3155" s="612"/>
      <c r="C3155" s="612"/>
      <c r="D3155" s="612"/>
      <c r="E3155" s="612"/>
      <c r="F3155" s="612"/>
      <c r="G3155" s="612"/>
      <c r="H3155" s="612"/>
      <c r="I3155" s="612"/>
      <c r="J3155" s="612"/>
      <c r="K3155" s="612"/>
      <c r="L3155" s="612"/>
      <c r="M3155" s="667"/>
    </row>
    <row r="3156" spans="1:13" x14ac:dyDescent="0.2">
      <c r="A3156" s="350">
        <v>1579</v>
      </c>
      <c r="B3156" s="351">
        <v>43798</v>
      </c>
      <c r="C3156" s="352" t="s">
        <v>1574</v>
      </c>
      <c r="D3156" s="353" t="s">
        <v>3025</v>
      </c>
      <c r="E3156" s="702">
        <v>1335.6</v>
      </c>
      <c r="F3156" s="612"/>
      <c r="G3156" s="612"/>
      <c r="H3156" s="354">
        <v>0</v>
      </c>
      <c r="I3156" s="354">
        <v>0</v>
      </c>
      <c r="J3156" s="702">
        <v>0</v>
      </c>
      <c r="K3156" s="612"/>
      <c r="L3156" s="354">
        <v>0</v>
      </c>
      <c r="M3156" s="355">
        <v>1335.6</v>
      </c>
    </row>
    <row r="3157" spans="1:13" x14ac:dyDescent="0.2">
      <c r="A3157" s="703" t="s">
        <v>3295</v>
      </c>
      <c r="B3157" s="612"/>
      <c r="C3157" s="612"/>
      <c r="D3157" s="612"/>
      <c r="E3157" s="612"/>
      <c r="F3157" s="612"/>
      <c r="G3157" s="612"/>
      <c r="H3157" s="612"/>
      <c r="I3157" s="612"/>
      <c r="J3157" s="612"/>
      <c r="K3157" s="612"/>
      <c r="L3157" s="612"/>
      <c r="M3157" s="667"/>
    </row>
    <row r="3158" spans="1:13" x14ac:dyDescent="0.2">
      <c r="A3158" s="344">
        <v>1580</v>
      </c>
      <c r="B3158" s="345">
        <v>43798</v>
      </c>
      <c r="C3158" s="346" t="s">
        <v>1574</v>
      </c>
      <c r="D3158" s="347" t="s">
        <v>3023</v>
      </c>
      <c r="E3158" s="704">
        <v>219.96</v>
      </c>
      <c r="F3158" s="612"/>
      <c r="G3158" s="612"/>
      <c r="H3158" s="348">
        <v>0</v>
      </c>
      <c r="I3158" s="348">
        <v>0</v>
      </c>
      <c r="J3158" s="704">
        <v>0</v>
      </c>
      <c r="K3158" s="612"/>
      <c r="L3158" s="348">
        <v>0</v>
      </c>
      <c r="M3158" s="349">
        <v>219.96</v>
      </c>
    </row>
    <row r="3159" spans="1:13" x14ac:dyDescent="0.2">
      <c r="A3159" s="700" t="s">
        <v>3295</v>
      </c>
      <c r="B3159" s="612"/>
      <c r="C3159" s="612"/>
      <c r="D3159" s="612"/>
      <c r="E3159" s="612"/>
      <c r="F3159" s="612"/>
      <c r="G3159" s="612"/>
      <c r="H3159" s="612"/>
      <c r="I3159" s="612"/>
      <c r="J3159" s="612"/>
      <c r="K3159" s="612"/>
      <c r="L3159" s="612"/>
      <c r="M3159" s="667"/>
    </row>
    <row r="3160" spans="1:13" x14ac:dyDescent="0.2">
      <c r="A3160" s="350">
        <v>1581</v>
      </c>
      <c r="B3160" s="351">
        <v>43798</v>
      </c>
      <c r="C3160" s="352" t="s">
        <v>3210</v>
      </c>
      <c r="D3160" s="353" t="s">
        <v>3243</v>
      </c>
      <c r="E3160" s="702">
        <v>4520</v>
      </c>
      <c r="F3160" s="612"/>
      <c r="G3160" s="612"/>
      <c r="H3160" s="354">
        <v>0</v>
      </c>
      <c r="I3160" s="354">
        <v>0</v>
      </c>
      <c r="J3160" s="702">
        <v>0</v>
      </c>
      <c r="K3160" s="612"/>
      <c r="L3160" s="354">
        <v>0</v>
      </c>
      <c r="M3160" s="355">
        <v>4520</v>
      </c>
    </row>
    <row r="3161" spans="1:13" x14ac:dyDescent="0.2">
      <c r="A3161" s="703" t="s">
        <v>3296</v>
      </c>
      <c r="B3161" s="612"/>
      <c r="C3161" s="612"/>
      <c r="D3161" s="612"/>
      <c r="E3161" s="612"/>
      <c r="F3161" s="612"/>
      <c r="G3161" s="612"/>
      <c r="H3161" s="612"/>
      <c r="I3161" s="612"/>
      <c r="J3161" s="612"/>
      <c r="K3161" s="612"/>
      <c r="L3161" s="612"/>
      <c r="M3161" s="667"/>
    </row>
    <row r="3162" spans="1:13" x14ac:dyDescent="0.2">
      <c r="A3162" s="344">
        <v>1582</v>
      </c>
      <c r="B3162" s="345">
        <v>43798</v>
      </c>
      <c r="C3162" s="346" t="s">
        <v>3210</v>
      </c>
      <c r="D3162" s="347" t="s">
        <v>3297</v>
      </c>
      <c r="E3162" s="704">
        <v>22611.200000000001</v>
      </c>
      <c r="F3162" s="612"/>
      <c r="G3162" s="612"/>
      <c r="H3162" s="348">
        <v>0</v>
      </c>
      <c r="I3162" s="348">
        <v>0</v>
      </c>
      <c r="J3162" s="704">
        <v>0</v>
      </c>
      <c r="K3162" s="612"/>
      <c r="L3162" s="348">
        <v>0</v>
      </c>
      <c r="M3162" s="349">
        <v>22611.200000000001</v>
      </c>
    </row>
    <row r="3163" spans="1:13" x14ac:dyDescent="0.2">
      <c r="A3163" s="700" t="s">
        <v>3298</v>
      </c>
      <c r="B3163" s="612"/>
      <c r="C3163" s="612"/>
      <c r="D3163" s="612"/>
      <c r="E3163" s="612"/>
      <c r="F3163" s="612"/>
      <c r="G3163" s="612"/>
      <c r="H3163" s="612"/>
      <c r="I3163" s="612"/>
      <c r="J3163" s="612"/>
      <c r="K3163" s="612"/>
      <c r="L3163" s="612"/>
      <c r="M3163" s="667"/>
    </row>
    <row r="3164" spans="1:13" x14ac:dyDescent="0.2">
      <c r="A3164" s="350">
        <v>1583</v>
      </c>
      <c r="B3164" s="351">
        <v>43798</v>
      </c>
      <c r="C3164" s="352" t="s">
        <v>3210</v>
      </c>
      <c r="D3164" s="353" t="s">
        <v>3299</v>
      </c>
      <c r="E3164" s="702">
        <v>1520</v>
      </c>
      <c r="F3164" s="612"/>
      <c r="G3164" s="612"/>
      <c r="H3164" s="354">
        <v>0</v>
      </c>
      <c r="I3164" s="354">
        <v>0</v>
      </c>
      <c r="J3164" s="702">
        <v>0</v>
      </c>
      <c r="K3164" s="612"/>
      <c r="L3164" s="354">
        <v>0</v>
      </c>
      <c r="M3164" s="355">
        <v>1520</v>
      </c>
    </row>
    <row r="3165" spans="1:13" x14ac:dyDescent="0.2">
      <c r="A3165" s="703" t="s">
        <v>3300</v>
      </c>
      <c r="B3165" s="612"/>
      <c r="C3165" s="612"/>
      <c r="D3165" s="612"/>
      <c r="E3165" s="612"/>
      <c r="F3165" s="612"/>
      <c r="G3165" s="612"/>
      <c r="H3165" s="612"/>
      <c r="I3165" s="612"/>
      <c r="J3165" s="612"/>
      <c r="K3165" s="612"/>
      <c r="L3165" s="612"/>
      <c r="M3165" s="667"/>
    </row>
    <row r="3166" spans="1:13" x14ac:dyDescent="0.2">
      <c r="A3166" s="344">
        <v>1584</v>
      </c>
      <c r="B3166" s="345">
        <v>43798</v>
      </c>
      <c r="C3166" s="346" t="s">
        <v>3210</v>
      </c>
      <c r="D3166" s="347" t="s">
        <v>3301</v>
      </c>
      <c r="E3166" s="704">
        <v>5480</v>
      </c>
      <c r="F3166" s="612"/>
      <c r="G3166" s="612"/>
      <c r="H3166" s="348">
        <v>0</v>
      </c>
      <c r="I3166" s="348">
        <v>0</v>
      </c>
      <c r="J3166" s="704">
        <v>0</v>
      </c>
      <c r="K3166" s="612"/>
      <c r="L3166" s="348">
        <v>0</v>
      </c>
      <c r="M3166" s="349">
        <v>5480</v>
      </c>
    </row>
    <row r="3167" spans="1:13" x14ac:dyDescent="0.2">
      <c r="A3167" s="700" t="s">
        <v>3302</v>
      </c>
      <c r="B3167" s="612"/>
      <c r="C3167" s="612"/>
      <c r="D3167" s="612"/>
      <c r="E3167" s="612"/>
      <c r="F3167" s="612"/>
      <c r="G3167" s="612"/>
      <c r="H3167" s="612"/>
      <c r="I3167" s="612"/>
      <c r="J3167" s="612"/>
      <c r="K3167" s="612"/>
      <c r="L3167" s="612"/>
      <c r="M3167" s="667"/>
    </row>
    <row r="3168" spans="1:13" x14ac:dyDescent="0.2">
      <c r="A3168" s="350">
        <v>1585</v>
      </c>
      <c r="B3168" s="351">
        <v>43798</v>
      </c>
      <c r="C3168" s="352" t="s">
        <v>3210</v>
      </c>
      <c r="D3168" s="353" t="s">
        <v>2105</v>
      </c>
      <c r="E3168" s="702">
        <v>6840</v>
      </c>
      <c r="F3168" s="612"/>
      <c r="G3168" s="612"/>
      <c r="H3168" s="354">
        <v>0</v>
      </c>
      <c r="I3168" s="354">
        <v>0</v>
      </c>
      <c r="J3168" s="702">
        <v>0</v>
      </c>
      <c r="K3168" s="612"/>
      <c r="L3168" s="354">
        <v>0</v>
      </c>
      <c r="M3168" s="355">
        <v>6840</v>
      </c>
    </row>
    <row r="3169" spans="1:13" x14ac:dyDescent="0.2">
      <c r="A3169" s="703" t="s">
        <v>3303</v>
      </c>
      <c r="B3169" s="612"/>
      <c r="C3169" s="612"/>
      <c r="D3169" s="612"/>
      <c r="E3169" s="612"/>
      <c r="F3169" s="612"/>
      <c r="G3169" s="612"/>
      <c r="H3169" s="612"/>
      <c r="I3169" s="612"/>
      <c r="J3169" s="612"/>
      <c r="K3169" s="612"/>
      <c r="L3169" s="612"/>
      <c r="M3169" s="667"/>
    </row>
    <row r="3170" spans="1:13" x14ac:dyDescent="0.2">
      <c r="A3170" s="344">
        <v>1586</v>
      </c>
      <c r="B3170" s="345">
        <v>43798</v>
      </c>
      <c r="C3170" s="346" t="s">
        <v>1574</v>
      </c>
      <c r="D3170" s="347" t="s">
        <v>1805</v>
      </c>
      <c r="E3170" s="704">
        <v>1446.57</v>
      </c>
      <c r="F3170" s="612"/>
      <c r="G3170" s="612"/>
      <c r="H3170" s="348">
        <v>1788.43</v>
      </c>
      <c r="I3170" s="348">
        <v>271.82</v>
      </c>
      <c r="J3170" s="704">
        <v>271.82</v>
      </c>
      <c r="K3170" s="612"/>
      <c r="L3170" s="348">
        <v>0</v>
      </c>
      <c r="M3170" s="349">
        <v>1174.75</v>
      </c>
    </row>
    <row r="3171" spans="1:13" x14ac:dyDescent="0.2">
      <c r="A3171" s="700" t="s">
        <v>3304</v>
      </c>
      <c r="B3171" s="612"/>
      <c r="C3171" s="612"/>
      <c r="D3171" s="612"/>
      <c r="E3171" s="612"/>
      <c r="F3171" s="612"/>
      <c r="G3171" s="612"/>
      <c r="H3171" s="612"/>
      <c r="I3171" s="612"/>
      <c r="J3171" s="612"/>
      <c r="K3171" s="612"/>
      <c r="L3171" s="612"/>
      <c r="M3171" s="667"/>
    </row>
    <row r="3172" spans="1:13" x14ac:dyDescent="0.2">
      <c r="A3172" s="350">
        <v>1587</v>
      </c>
      <c r="B3172" s="351">
        <v>43798</v>
      </c>
      <c r="C3172" s="352" t="s">
        <v>1756</v>
      </c>
      <c r="D3172" s="353" t="s">
        <v>1757</v>
      </c>
      <c r="E3172" s="702">
        <v>45800</v>
      </c>
      <c r="F3172" s="612"/>
      <c r="G3172" s="612"/>
      <c r="H3172" s="354">
        <v>0</v>
      </c>
      <c r="I3172" s="354">
        <v>45800</v>
      </c>
      <c r="J3172" s="702">
        <v>45800</v>
      </c>
      <c r="K3172" s="612"/>
      <c r="L3172" s="354">
        <v>0</v>
      </c>
      <c r="M3172" s="355">
        <v>0</v>
      </c>
    </row>
    <row r="3173" spans="1:13" x14ac:dyDescent="0.2">
      <c r="A3173" s="703" t="s">
        <v>3305</v>
      </c>
      <c r="B3173" s="612"/>
      <c r="C3173" s="612"/>
      <c r="D3173" s="612"/>
      <c r="E3173" s="612"/>
      <c r="F3173" s="612"/>
      <c r="G3173" s="612"/>
      <c r="H3173" s="612"/>
      <c r="I3173" s="612"/>
      <c r="J3173" s="612"/>
      <c r="K3173" s="612"/>
      <c r="L3173" s="612"/>
      <c r="M3173" s="667"/>
    </row>
    <row r="3174" spans="1:13" x14ac:dyDescent="0.2">
      <c r="A3174" s="344">
        <v>1588</v>
      </c>
      <c r="B3174" s="345">
        <v>43798</v>
      </c>
      <c r="C3174" s="346" t="s">
        <v>2954</v>
      </c>
      <c r="D3174" s="347" t="s">
        <v>3012</v>
      </c>
      <c r="E3174" s="704">
        <v>639.24</v>
      </c>
      <c r="F3174" s="612"/>
      <c r="G3174" s="612"/>
      <c r="H3174" s="348">
        <v>0</v>
      </c>
      <c r="I3174" s="348">
        <v>0</v>
      </c>
      <c r="J3174" s="704">
        <v>0</v>
      </c>
      <c r="K3174" s="612"/>
      <c r="L3174" s="348">
        <v>0</v>
      </c>
      <c r="M3174" s="349">
        <v>639.24</v>
      </c>
    </row>
    <row r="3175" spans="1:13" x14ac:dyDescent="0.2">
      <c r="A3175" s="700" t="s">
        <v>3306</v>
      </c>
      <c r="B3175" s="612"/>
      <c r="C3175" s="612"/>
      <c r="D3175" s="612"/>
      <c r="E3175" s="612"/>
      <c r="F3175" s="612"/>
      <c r="G3175" s="612"/>
      <c r="H3175" s="612"/>
      <c r="I3175" s="612"/>
      <c r="J3175" s="612"/>
      <c r="K3175" s="612"/>
      <c r="L3175" s="612"/>
      <c r="M3175" s="667"/>
    </row>
    <row r="3176" spans="1:13" x14ac:dyDescent="0.2">
      <c r="A3176" s="350">
        <v>1589</v>
      </c>
      <c r="B3176" s="351">
        <v>43798</v>
      </c>
      <c r="C3176" s="352" t="s">
        <v>1495</v>
      </c>
      <c r="D3176" s="353" t="s">
        <v>3267</v>
      </c>
      <c r="E3176" s="702">
        <v>105</v>
      </c>
      <c r="F3176" s="612"/>
      <c r="G3176" s="612"/>
      <c r="H3176" s="354">
        <v>0</v>
      </c>
      <c r="I3176" s="354">
        <v>0</v>
      </c>
      <c r="J3176" s="702">
        <v>0</v>
      </c>
      <c r="K3176" s="612"/>
      <c r="L3176" s="354">
        <v>0</v>
      </c>
      <c r="M3176" s="355">
        <v>105</v>
      </c>
    </row>
    <row r="3177" spans="1:13" x14ac:dyDescent="0.2">
      <c r="A3177" s="703" t="s">
        <v>1510</v>
      </c>
      <c r="B3177" s="612"/>
      <c r="C3177" s="612"/>
      <c r="D3177" s="612"/>
      <c r="E3177" s="612"/>
      <c r="F3177" s="612"/>
      <c r="G3177" s="612"/>
      <c r="H3177" s="612"/>
      <c r="I3177" s="612"/>
      <c r="J3177" s="612"/>
      <c r="K3177" s="612"/>
      <c r="L3177" s="612"/>
      <c r="M3177" s="667"/>
    </row>
    <row r="3178" spans="1:13" x14ac:dyDescent="0.2">
      <c r="A3178" s="344">
        <v>1590</v>
      </c>
      <c r="B3178" s="345">
        <v>43798</v>
      </c>
      <c r="C3178" s="346" t="s">
        <v>1495</v>
      </c>
      <c r="D3178" s="347" t="s">
        <v>3307</v>
      </c>
      <c r="E3178" s="704">
        <v>70</v>
      </c>
      <c r="F3178" s="612"/>
      <c r="G3178" s="612"/>
      <c r="H3178" s="348">
        <v>0</v>
      </c>
      <c r="I3178" s="348">
        <v>0</v>
      </c>
      <c r="J3178" s="704">
        <v>0</v>
      </c>
      <c r="K3178" s="612"/>
      <c r="L3178" s="348">
        <v>0</v>
      </c>
      <c r="M3178" s="349">
        <v>70</v>
      </c>
    </row>
    <row r="3179" spans="1:13" x14ac:dyDescent="0.2">
      <c r="A3179" s="700" t="s">
        <v>3308</v>
      </c>
      <c r="B3179" s="612"/>
      <c r="C3179" s="612"/>
      <c r="D3179" s="612"/>
      <c r="E3179" s="612"/>
      <c r="F3179" s="612"/>
      <c r="G3179" s="612"/>
      <c r="H3179" s="612"/>
      <c r="I3179" s="612"/>
      <c r="J3179" s="612"/>
      <c r="K3179" s="612"/>
      <c r="L3179" s="612"/>
      <c r="M3179" s="667"/>
    </row>
    <row r="3180" spans="1:13" x14ac:dyDescent="0.2">
      <c r="A3180" s="350">
        <v>1591</v>
      </c>
      <c r="B3180" s="351">
        <v>43798</v>
      </c>
      <c r="C3180" s="352" t="s">
        <v>1495</v>
      </c>
      <c r="D3180" s="353" t="s">
        <v>3309</v>
      </c>
      <c r="E3180" s="702">
        <v>70</v>
      </c>
      <c r="F3180" s="612"/>
      <c r="G3180" s="612"/>
      <c r="H3180" s="354">
        <v>0</v>
      </c>
      <c r="I3180" s="354">
        <v>0</v>
      </c>
      <c r="J3180" s="702">
        <v>0</v>
      </c>
      <c r="K3180" s="612"/>
      <c r="L3180" s="354">
        <v>0</v>
      </c>
      <c r="M3180" s="355">
        <v>70</v>
      </c>
    </row>
    <row r="3181" spans="1:13" x14ac:dyDescent="0.2">
      <c r="A3181" s="703" t="s">
        <v>3308</v>
      </c>
      <c r="B3181" s="612"/>
      <c r="C3181" s="612"/>
      <c r="D3181" s="612"/>
      <c r="E3181" s="612"/>
      <c r="F3181" s="612"/>
      <c r="G3181" s="612"/>
      <c r="H3181" s="612"/>
      <c r="I3181" s="612"/>
      <c r="J3181" s="612"/>
      <c r="K3181" s="612"/>
      <c r="L3181" s="612"/>
      <c r="M3181" s="667"/>
    </row>
    <row r="3182" spans="1:13" x14ac:dyDescent="0.2">
      <c r="A3182" s="344">
        <v>1592</v>
      </c>
      <c r="B3182" s="345">
        <v>43798</v>
      </c>
      <c r="C3182" s="346" t="s">
        <v>1495</v>
      </c>
      <c r="D3182" s="347" t="s">
        <v>3310</v>
      </c>
      <c r="E3182" s="704">
        <v>105</v>
      </c>
      <c r="F3182" s="612"/>
      <c r="G3182" s="612"/>
      <c r="H3182" s="348">
        <v>0</v>
      </c>
      <c r="I3182" s="348">
        <v>0</v>
      </c>
      <c r="J3182" s="704">
        <v>0</v>
      </c>
      <c r="K3182" s="612"/>
      <c r="L3182" s="348">
        <v>0</v>
      </c>
      <c r="M3182" s="349">
        <v>105</v>
      </c>
    </row>
    <row r="3183" spans="1:13" x14ac:dyDescent="0.2">
      <c r="A3183" s="700" t="s">
        <v>3308</v>
      </c>
      <c r="B3183" s="612"/>
      <c r="C3183" s="612"/>
      <c r="D3183" s="612"/>
      <c r="E3183" s="612"/>
      <c r="F3183" s="612"/>
      <c r="G3183" s="612"/>
      <c r="H3183" s="612"/>
      <c r="I3183" s="612"/>
      <c r="J3183" s="612"/>
      <c r="K3183" s="612"/>
      <c r="L3183" s="612"/>
      <c r="M3183" s="667"/>
    </row>
    <row r="3184" spans="1:13" x14ac:dyDescent="0.2">
      <c r="A3184" s="350">
        <v>1593</v>
      </c>
      <c r="B3184" s="351">
        <v>43798</v>
      </c>
      <c r="C3184" s="352" t="s">
        <v>1495</v>
      </c>
      <c r="D3184" s="353" t="s">
        <v>1683</v>
      </c>
      <c r="E3184" s="702">
        <v>70</v>
      </c>
      <c r="F3184" s="612"/>
      <c r="G3184" s="612"/>
      <c r="H3184" s="354">
        <v>0</v>
      </c>
      <c r="I3184" s="354">
        <v>0</v>
      </c>
      <c r="J3184" s="702">
        <v>0</v>
      </c>
      <c r="K3184" s="612"/>
      <c r="L3184" s="354">
        <v>0</v>
      </c>
      <c r="M3184" s="355">
        <v>70</v>
      </c>
    </row>
    <row r="3185" spans="1:13" x14ac:dyDescent="0.2">
      <c r="A3185" s="703" t="s">
        <v>3308</v>
      </c>
      <c r="B3185" s="612"/>
      <c r="C3185" s="612"/>
      <c r="D3185" s="612"/>
      <c r="E3185" s="612"/>
      <c r="F3185" s="612"/>
      <c r="G3185" s="612"/>
      <c r="H3185" s="612"/>
      <c r="I3185" s="612"/>
      <c r="J3185" s="612"/>
      <c r="K3185" s="612"/>
      <c r="L3185" s="612"/>
      <c r="M3185" s="667"/>
    </row>
    <row r="3186" spans="1:13" x14ac:dyDescent="0.2">
      <c r="A3186" s="344">
        <v>1594</v>
      </c>
      <c r="B3186" s="345">
        <v>43798</v>
      </c>
      <c r="C3186" s="346" t="s">
        <v>1495</v>
      </c>
      <c r="D3186" s="347" t="s">
        <v>3311</v>
      </c>
      <c r="E3186" s="704">
        <v>105</v>
      </c>
      <c r="F3186" s="612"/>
      <c r="G3186" s="612"/>
      <c r="H3186" s="348">
        <v>0</v>
      </c>
      <c r="I3186" s="348">
        <v>0</v>
      </c>
      <c r="J3186" s="704">
        <v>0</v>
      </c>
      <c r="K3186" s="612"/>
      <c r="L3186" s="348">
        <v>0</v>
      </c>
      <c r="M3186" s="349">
        <v>105</v>
      </c>
    </row>
    <row r="3187" spans="1:13" x14ac:dyDescent="0.2">
      <c r="A3187" s="700" t="s">
        <v>3308</v>
      </c>
      <c r="B3187" s="612"/>
      <c r="C3187" s="612"/>
      <c r="D3187" s="612"/>
      <c r="E3187" s="612"/>
      <c r="F3187" s="612"/>
      <c r="G3187" s="612"/>
      <c r="H3187" s="612"/>
      <c r="I3187" s="612"/>
      <c r="J3187" s="612"/>
      <c r="K3187" s="612"/>
      <c r="L3187" s="612"/>
      <c r="M3187" s="667"/>
    </row>
    <row r="3188" spans="1:13" x14ac:dyDescent="0.2">
      <c r="A3188" s="350">
        <v>1595</v>
      </c>
      <c r="B3188" s="351">
        <v>43798</v>
      </c>
      <c r="C3188" s="352" t="s">
        <v>1495</v>
      </c>
      <c r="D3188" s="353" t="s">
        <v>3312</v>
      </c>
      <c r="E3188" s="702">
        <v>70</v>
      </c>
      <c r="F3188" s="612"/>
      <c r="G3188" s="612"/>
      <c r="H3188" s="354">
        <v>0</v>
      </c>
      <c r="I3188" s="354">
        <v>0</v>
      </c>
      <c r="J3188" s="702">
        <v>0</v>
      </c>
      <c r="K3188" s="612"/>
      <c r="L3188" s="354">
        <v>0</v>
      </c>
      <c r="M3188" s="355">
        <v>70</v>
      </c>
    </row>
    <row r="3189" spans="1:13" x14ac:dyDescent="0.2">
      <c r="A3189" s="703" t="s">
        <v>3308</v>
      </c>
      <c r="B3189" s="612"/>
      <c r="C3189" s="612"/>
      <c r="D3189" s="612"/>
      <c r="E3189" s="612"/>
      <c r="F3189" s="612"/>
      <c r="G3189" s="612"/>
      <c r="H3189" s="612"/>
      <c r="I3189" s="612"/>
      <c r="J3189" s="612"/>
      <c r="K3189" s="612"/>
      <c r="L3189" s="612"/>
      <c r="M3189" s="667"/>
    </row>
    <row r="3190" spans="1:13" x14ac:dyDescent="0.2">
      <c r="A3190" s="344">
        <v>1596</v>
      </c>
      <c r="B3190" s="345">
        <v>43798</v>
      </c>
      <c r="C3190" s="346" t="s">
        <v>1495</v>
      </c>
      <c r="D3190" s="347" t="s">
        <v>3265</v>
      </c>
      <c r="E3190" s="704">
        <v>70</v>
      </c>
      <c r="F3190" s="612"/>
      <c r="G3190" s="612"/>
      <c r="H3190" s="348">
        <v>0</v>
      </c>
      <c r="I3190" s="348">
        <v>0</v>
      </c>
      <c r="J3190" s="704">
        <v>0</v>
      </c>
      <c r="K3190" s="612"/>
      <c r="L3190" s="348">
        <v>0</v>
      </c>
      <c r="M3190" s="349">
        <v>70</v>
      </c>
    </row>
    <row r="3191" spans="1:13" x14ac:dyDescent="0.2">
      <c r="A3191" s="700" t="s">
        <v>3308</v>
      </c>
      <c r="B3191" s="612"/>
      <c r="C3191" s="612"/>
      <c r="D3191" s="612"/>
      <c r="E3191" s="612"/>
      <c r="F3191" s="612"/>
      <c r="G3191" s="612"/>
      <c r="H3191" s="612"/>
      <c r="I3191" s="612"/>
      <c r="J3191" s="612"/>
      <c r="K3191" s="612"/>
      <c r="L3191" s="612"/>
      <c r="M3191" s="667"/>
    </row>
    <row r="3192" spans="1:13" x14ac:dyDescent="0.2">
      <c r="A3192" s="350">
        <v>1597</v>
      </c>
      <c r="B3192" s="351">
        <v>43798</v>
      </c>
      <c r="C3192" s="352" t="s">
        <v>1495</v>
      </c>
      <c r="D3192" s="353" t="s">
        <v>3313</v>
      </c>
      <c r="E3192" s="702">
        <v>70</v>
      </c>
      <c r="F3192" s="612"/>
      <c r="G3192" s="612"/>
      <c r="H3192" s="354">
        <v>0</v>
      </c>
      <c r="I3192" s="354">
        <v>0</v>
      </c>
      <c r="J3192" s="702">
        <v>0</v>
      </c>
      <c r="K3192" s="612"/>
      <c r="L3192" s="354">
        <v>0</v>
      </c>
      <c r="M3192" s="355">
        <v>70</v>
      </c>
    </row>
    <row r="3193" spans="1:13" x14ac:dyDescent="0.2">
      <c r="A3193" s="703" t="s">
        <v>3308</v>
      </c>
      <c r="B3193" s="612"/>
      <c r="C3193" s="612"/>
      <c r="D3193" s="612"/>
      <c r="E3193" s="612"/>
      <c r="F3193" s="612"/>
      <c r="G3193" s="612"/>
      <c r="H3193" s="612"/>
      <c r="I3193" s="612"/>
      <c r="J3193" s="612"/>
      <c r="K3193" s="612"/>
      <c r="L3193" s="612"/>
      <c r="M3193" s="667"/>
    </row>
    <row r="3194" spans="1:13" x14ac:dyDescent="0.2">
      <c r="A3194" s="344">
        <v>1598</v>
      </c>
      <c r="B3194" s="345">
        <v>43798</v>
      </c>
      <c r="C3194" s="346" t="s">
        <v>1495</v>
      </c>
      <c r="D3194" s="347" t="s">
        <v>3314</v>
      </c>
      <c r="E3194" s="704">
        <v>70</v>
      </c>
      <c r="F3194" s="612"/>
      <c r="G3194" s="612"/>
      <c r="H3194" s="348">
        <v>0</v>
      </c>
      <c r="I3194" s="348">
        <v>0</v>
      </c>
      <c r="J3194" s="704">
        <v>0</v>
      </c>
      <c r="K3194" s="612"/>
      <c r="L3194" s="348">
        <v>0</v>
      </c>
      <c r="M3194" s="349">
        <v>70</v>
      </c>
    </row>
    <row r="3195" spans="1:13" x14ac:dyDescent="0.2">
      <c r="A3195" s="700" t="s">
        <v>3308</v>
      </c>
      <c r="B3195" s="612"/>
      <c r="C3195" s="612"/>
      <c r="D3195" s="612"/>
      <c r="E3195" s="612"/>
      <c r="F3195" s="612"/>
      <c r="G3195" s="612"/>
      <c r="H3195" s="612"/>
      <c r="I3195" s="612"/>
      <c r="J3195" s="612"/>
      <c r="K3195" s="612"/>
      <c r="L3195" s="612"/>
      <c r="M3195" s="667"/>
    </row>
    <row r="3196" spans="1:13" x14ac:dyDescent="0.2">
      <c r="A3196" s="350">
        <v>1599</v>
      </c>
      <c r="B3196" s="351">
        <v>43798</v>
      </c>
      <c r="C3196" s="352" t="s">
        <v>1720</v>
      </c>
      <c r="D3196" s="353" t="s">
        <v>1721</v>
      </c>
      <c r="E3196" s="702">
        <v>411576.81</v>
      </c>
      <c r="F3196" s="612"/>
      <c r="G3196" s="612"/>
      <c r="H3196" s="354">
        <v>0</v>
      </c>
      <c r="I3196" s="354">
        <v>0</v>
      </c>
      <c r="J3196" s="702">
        <v>0</v>
      </c>
      <c r="K3196" s="612"/>
      <c r="L3196" s="354">
        <v>0</v>
      </c>
      <c r="M3196" s="355">
        <v>411576.81</v>
      </c>
    </row>
    <row r="3197" spans="1:13" x14ac:dyDescent="0.2">
      <c r="A3197" s="703" t="s">
        <v>3275</v>
      </c>
      <c r="B3197" s="612"/>
      <c r="C3197" s="612"/>
      <c r="D3197" s="612"/>
      <c r="E3197" s="612"/>
      <c r="F3197" s="612"/>
      <c r="G3197" s="612"/>
      <c r="H3197" s="612"/>
      <c r="I3197" s="612"/>
      <c r="J3197" s="612"/>
      <c r="K3197" s="612"/>
      <c r="L3197" s="612"/>
      <c r="M3197" s="667"/>
    </row>
    <row r="3198" spans="1:13" x14ac:dyDescent="0.2">
      <c r="A3198" s="344">
        <v>1600</v>
      </c>
      <c r="B3198" s="345">
        <v>43798</v>
      </c>
      <c r="C3198" s="346" t="s">
        <v>1720</v>
      </c>
      <c r="D3198" s="347" t="s">
        <v>1721</v>
      </c>
      <c r="E3198" s="704">
        <v>267054.52</v>
      </c>
      <c r="F3198" s="612"/>
      <c r="G3198" s="612"/>
      <c r="H3198" s="348">
        <v>12935.48</v>
      </c>
      <c r="I3198" s="348">
        <v>237803.45</v>
      </c>
      <c r="J3198" s="704">
        <v>237803.45</v>
      </c>
      <c r="K3198" s="612"/>
      <c r="L3198" s="348">
        <v>0</v>
      </c>
      <c r="M3198" s="349">
        <v>29251.07</v>
      </c>
    </row>
    <row r="3199" spans="1:13" x14ac:dyDescent="0.2">
      <c r="A3199" s="700" t="s">
        <v>3275</v>
      </c>
      <c r="B3199" s="612"/>
      <c r="C3199" s="612"/>
      <c r="D3199" s="612"/>
      <c r="E3199" s="612"/>
      <c r="F3199" s="612"/>
      <c r="G3199" s="612"/>
      <c r="H3199" s="612"/>
      <c r="I3199" s="612"/>
      <c r="J3199" s="612"/>
      <c r="K3199" s="612"/>
      <c r="L3199" s="612"/>
      <c r="M3199" s="667"/>
    </row>
    <row r="3200" spans="1:13" x14ac:dyDescent="0.2">
      <c r="A3200" s="350">
        <v>1601</v>
      </c>
      <c r="B3200" s="351">
        <v>43798</v>
      </c>
      <c r="C3200" s="352" t="s">
        <v>1686</v>
      </c>
      <c r="D3200" s="353" t="s">
        <v>1723</v>
      </c>
      <c r="E3200" s="702">
        <v>500000</v>
      </c>
      <c r="F3200" s="612"/>
      <c r="G3200" s="612"/>
      <c r="H3200" s="354">
        <v>0</v>
      </c>
      <c r="I3200" s="354">
        <v>0</v>
      </c>
      <c r="J3200" s="702">
        <v>0</v>
      </c>
      <c r="K3200" s="612"/>
      <c r="L3200" s="354">
        <v>0</v>
      </c>
      <c r="M3200" s="355">
        <v>500000</v>
      </c>
    </row>
    <row r="3201" spans="1:13" x14ac:dyDescent="0.2">
      <c r="A3201" s="703" t="s">
        <v>3315</v>
      </c>
      <c r="B3201" s="612"/>
      <c r="C3201" s="612"/>
      <c r="D3201" s="612"/>
      <c r="E3201" s="612"/>
      <c r="F3201" s="612"/>
      <c r="G3201" s="612"/>
      <c r="H3201" s="612"/>
      <c r="I3201" s="612"/>
      <c r="J3201" s="612"/>
      <c r="K3201" s="612"/>
      <c r="L3201" s="612"/>
      <c r="M3201" s="667"/>
    </row>
    <row r="3202" spans="1:13" x14ac:dyDescent="0.2">
      <c r="A3202" s="344">
        <v>1602</v>
      </c>
      <c r="B3202" s="345">
        <v>43801</v>
      </c>
      <c r="C3202" s="346" t="s">
        <v>1731</v>
      </c>
      <c r="D3202" s="347" t="s">
        <v>3316</v>
      </c>
      <c r="E3202" s="704">
        <v>1063.3800000000001</v>
      </c>
      <c r="F3202" s="612"/>
      <c r="G3202" s="612"/>
      <c r="H3202" s="348">
        <v>0</v>
      </c>
      <c r="I3202" s="348">
        <v>0</v>
      </c>
      <c r="J3202" s="704">
        <v>0</v>
      </c>
      <c r="K3202" s="612"/>
      <c r="L3202" s="348">
        <v>0</v>
      </c>
      <c r="M3202" s="349">
        <v>1063.3800000000001</v>
      </c>
    </row>
    <row r="3203" spans="1:13" x14ac:dyDescent="0.2">
      <c r="A3203" s="700" t="s">
        <v>3317</v>
      </c>
      <c r="B3203" s="612"/>
      <c r="C3203" s="612"/>
      <c r="D3203" s="612"/>
      <c r="E3203" s="612"/>
      <c r="F3203" s="612"/>
      <c r="G3203" s="612"/>
      <c r="H3203" s="612"/>
      <c r="I3203" s="612"/>
      <c r="J3203" s="612"/>
      <c r="K3203" s="612"/>
      <c r="L3203" s="612"/>
      <c r="M3203" s="667"/>
    </row>
    <row r="3204" spans="1:13" x14ac:dyDescent="0.2">
      <c r="A3204" s="350">
        <v>1603</v>
      </c>
      <c r="B3204" s="351">
        <v>43801</v>
      </c>
      <c r="C3204" s="352" t="s">
        <v>3013</v>
      </c>
      <c r="D3204" s="353" t="s">
        <v>1708</v>
      </c>
      <c r="E3204" s="702">
        <v>4300</v>
      </c>
      <c r="F3204" s="612"/>
      <c r="G3204" s="612"/>
      <c r="H3204" s="354">
        <v>0</v>
      </c>
      <c r="I3204" s="354">
        <v>0</v>
      </c>
      <c r="J3204" s="702">
        <v>0</v>
      </c>
      <c r="K3204" s="612"/>
      <c r="L3204" s="354">
        <v>0</v>
      </c>
      <c r="M3204" s="355">
        <v>4300</v>
      </c>
    </row>
    <row r="3205" spans="1:13" x14ac:dyDescent="0.2">
      <c r="A3205" s="703" t="s">
        <v>1709</v>
      </c>
      <c r="B3205" s="612"/>
      <c r="C3205" s="612"/>
      <c r="D3205" s="612"/>
      <c r="E3205" s="612"/>
      <c r="F3205" s="612"/>
      <c r="G3205" s="612"/>
      <c r="H3205" s="612"/>
      <c r="I3205" s="612"/>
      <c r="J3205" s="612"/>
      <c r="K3205" s="612"/>
      <c r="L3205" s="612"/>
      <c r="M3205" s="667"/>
    </row>
    <row r="3206" spans="1:13" x14ac:dyDescent="0.2">
      <c r="A3206" s="344">
        <v>1604</v>
      </c>
      <c r="B3206" s="345">
        <v>43803</v>
      </c>
      <c r="C3206" s="346" t="s">
        <v>1574</v>
      </c>
      <c r="D3206" s="347" t="s">
        <v>2332</v>
      </c>
      <c r="E3206" s="704">
        <v>704.11</v>
      </c>
      <c r="F3206" s="612"/>
      <c r="G3206" s="612"/>
      <c r="H3206" s="348">
        <v>0</v>
      </c>
      <c r="I3206" s="348">
        <v>0</v>
      </c>
      <c r="J3206" s="704">
        <v>0</v>
      </c>
      <c r="K3206" s="612"/>
      <c r="L3206" s="348">
        <v>0</v>
      </c>
      <c r="M3206" s="349">
        <v>704.11</v>
      </c>
    </row>
    <row r="3207" spans="1:13" x14ac:dyDescent="0.2">
      <c r="A3207" s="700" t="s">
        <v>3318</v>
      </c>
      <c r="B3207" s="612"/>
      <c r="C3207" s="612"/>
      <c r="D3207" s="612"/>
      <c r="E3207" s="612"/>
      <c r="F3207" s="612"/>
      <c r="G3207" s="612"/>
      <c r="H3207" s="612"/>
      <c r="I3207" s="612"/>
      <c r="J3207" s="612"/>
      <c r="K3207" s="612"/>
      <c r="L3207" s="612"/>
      <c r="M3207" s="667"/>
    </row>
    <row r="3208" spans="1:13" x14ac:dyDescent="0.2">
      <c r="A3208" s="350">
        <v>1605</v>
      </c>
      <c r="B3208" s="351">
        <v>43804</v>
      </c>
      <c r="C3208" s="352" t="s">
        <v>2059</v>
      </c>
      <c r="D3208" s="353" t="s">
        <v>3319</v>
      </c>
      <c r="E3208" s="702">
        <v>776</v>
      </c>
      <c r="F3208" s="612"/>
      <c r="G3208" s="612"/>
      <c r="H3208" s="354">
        <v>0</v>
      </c>
      <c r="I3208" s="354">
        <v>0</v>
      </c>
      <c r="J3208" s="702">
        <v>0</v>
      </c>
      <c r="K3208" s="612"/>
      <c r="L3208" s="354">
        <v>0</v>
      </c>
      <c r="M3208" s="355">
        <v>776</v>
      </c>
    </row>
    <row r="3209" spans="1:13" x14ac:dyDescent="0.2">
      <c r="A3209" s="703" t="s">
        <v>3320</v>
      </c>
      <c r="B3209" s="612"/>
      <c r="C3209" s="612"/>
      <c r="D3209" s="612"/>
      <c r="E3209" s="612"/>
      <c r="F3209" s="612"/>
      <c r="G3209" s="612"/>
      <c r="H3209" s="612"/>
      <c r="I3209" s="612"/>
      <c r="J3209" s="612"/>
      <c r="K3209" s="612"/>
      <c r="L3209" s="612"/>
      <c r="M3209" s="667"/>
    </row>
    <row r="3210" spans="1:13" x14ac:dyDescent="0.2">
      <c r="A3210" s="344">
        <v>1606</v>
      </c>
      <c r="B3210" s="345">
        <v>43804</v>
      </c>
      <c r="C3210" s="346" t="s">
        <v>2301</v>
      </c>
      <c r="D3210" s="347" t="s">
        <v>3321</v>
      </c>
      <c r="E3210" s="704">
        <v>2590.08</v>
      </c>
      <c r="F3210" s="612"/>
      <c r="G3210" s="612"/>
      <c r="H3210" s="348">
        <v>0</v>
      </c>
      <c r="I3210" s="348">
        <v>0</v>
      </c>
      <c r="J3210" s="704">
        <v>0</v>
      </c>
      <c r="K3210" s="612"/>
      <c r="L3210" s="348">
        <v>0</v>
      </c>
      <c r="M3210" s="349">
        <v>2590.08</v>
      </c>
    </row>
    <row r="3211" spans="1:13" x14ac:dyDescent="0.2">
      <c r="A3211" s="700" t="s">
        <v>3322</v>
      </c>
      <c r="B3211" s="612"/>
      <c r="C3211" s="612"/>
      <c r="D3211" s="612"/>
      <c r="E3211" s="612"/>
      <c r="F3211" s="612"/>
      <c r="G3211" s="612"/>
      <c r="H3211" s="612"/>
      <c r="I3211" s="612"/>
      <c r="J3211" s="612"/>
      <c r="K3211" s="612"/>
      <c r="L3211" s="612"/>
      <c r="M3211" s="667"/>
    </row>
    <row r="3212" spans="1:13" x14ac:dyDescent="0.2">
      <c r="A3212" s="350">
        <v>1607</v>
      </c>
      <c r="B3212" s="351">
        <v>43805</v>
      </c>
      <c r="C3212" s="352" t="s">
        <v>1574</v>
      </c>
      <c r="D3212" s="353" t="s">
        <v>3323</v>
      </c>
      <c r="E3212" s="702">
        <v>204.5</v>
      </c>
      <c r="F3212" s="612"/>
      <c r="G3212" s="612"/>
      <c r="H3212" s="354">
        <v>0</v>
      </c>
      <c r="I3212" s="354">
        <v>0</v>
      </c>
      <c r="J3212" s="702">
        <v>0</v>
      </c>
      <c r="K3212" s="612"/>
      <c r="L3212" s="354">
        <v>0</v>
      </c>
      <c r="M3212" s="355">
        <v>204.5</v>
      </c>
    </row>
    <row r="3213" spans="1:13" x14ac:dyDescent="0.2">
      <c r="A3213" s="703" t="s">
        <v>3324</v>
      </c>
      <c r="B3213" s="612"/>
      <c r="C3213" s="612"/>
      <c r="D3213" s="612"/>
      <c r="E3213" s="612"/>
      <c r="F3213" s="612"/>
      <c r="G3213" s="612"/>
      <c r="H3213" s="612"/>
      <c r="I3213" s="612"/>
      <c r="J3213" s="612"/>
      <c r="K3213" s="612"/>
      <c r="L3213" s="612"/>
      <c r="M3213" s="667"/>
    </row>
    <row r="3214" spans="1:13" x14ac:dyDescent="0.2">
      <c r="A3214" s="344">
        <v>1608</v>
      </c>
      <c r="B3214" s="345">
        <v>43808</v>
      </c>
      <c r="C3214" s="346" t="s">
        <v>1560</v>
      </c>
      <c r="D3214" s="347" t="s">
        <v>1818</v>
      </c>
      <c r="E3214" s="704">
        <v>14350</v>
      </c>
      <c r="F3214" s="612"/>
      <c r="G3214" s="612"/>
      <c r="H3214" s="348">
        <v>0</v>
      </c>
      <c r="I3214" s="348">
        <v>0</v>
      </c>
      <c r="J3214" s="704">
        <v>0</v>
      </c>
      <c r="K3214" s="612"/>
      <c r="L3214" s="348">
        <v>0</v>
      </c>
      <c r="M3214" s="349">
        <v>14350</v>
      </c>
    </row>
    <row r="3215" spans="1:13" x14ac:dyDescent="0.2">
      <c r="A3215" s="700" t="s">
        <v>3325</v>
      </c>
      <c r="B3215" s="612"/>
      <c r="C3215" s="612"/>
      <c r="D3215" s="612"/>
      <c r="E3215" s="612"/>
      <c r="F3215" s="612"/>
      <c r="G3215" s="612"/>
      <c r="H3215" s="612"/>
      <c r="I3215" s="612"/>
      <c r="J3215" s="612"/>
      <c r="K3215" s="612"/>
      <c r="L3215" s="612"/>
      <c r="M3215" s="667"/>
    </row>
    <row r="3216" spans="1:13" x14ac:dyDescent="0.2">
      <c r="A3216" s="350">
        <v>1609</v>
      </c>
      <c r="B3216" s="351">
        <v>43810</v>
      </c>
      <c r="C3216" s="352" t="s">
        <v>3326</v>
      </c>
      <c r="D3216" s="353" t="s">
        <v>3327</v>
      </c>
      <c r="E3216" s="702">
        <v>708500</v>
      </c>
      <c r="F3216" s="612"/>
      <c r="G3216" s="612"/>
      <c r="H3216" s="354">
        <v>0</v>
      </c>
      <c r="I3216" s="354">
        <v>0</v>
      </c>
      <c r="J3216" s="702">
        <v>0</v>
      </c>
      <c r="K3216" s="612"/>
      <c r="L3216" s="354">
        <v>0</v>
      </c>
      <c r="M3216" s="355">
        <v>708500</v>
      </c>
    </row>
    <row r="3217" spans="1:13" x14ac:dyDescent="0.2">
      <c r="A3217" s="703" t="s">
        <v>3328</v>
      </c>
      <c r="B3217" s="612"/>
      <c r="C3217" s="612"/>
      <c r="D3217" s="612"/>
      <c r="E3217" s="612"/>
      <c r="F3217" s="612"/>
      <c r="G3217" s="612"/>
      <c r="H3217" s="612"/>
      <c r="I3217" s="612"/>
      <c r="J3217" s="612"/>
      <c r="K3217" s="612"/>
      <c r="L3217" s="612"/>
      <c r="M3217" s="667"/>
    </row>
    <row r="3218" spans="1:13" x14ac:dyDescent="0.2">
      <c r="A3218" s="344">
        <v>1610</v>
      </c>
      <c r="B3218" s="345">
        <v>43810</v>
      </c>
      <c r="C3218" s="346" t="s">
        <v>3326</v>
      </c>
      <c r="D3218" s="347" t="s">
        <v>3329</v>
      </c>
      <c r="E3218" s="704">
        <v>216000</v>
      </c>
      <c r="F3218" s="612"/>
      <c r="G3218" s="612"/>
      <c r="H3218" s="348">
        <v>0</v>
      </c>
      <c r="I3218" s="348">
        <v>0</v>
      </c>
      <c r="J3218" s="704">
        <v>0</v>
      </c>
      <c r="K3218" s="612"/>
      <c r="L3218" s="348">
        <v>0</v>
      </c>
      <c r="M3218" s="349">
        <v>216000</v>
      </c>
    </row>
    <row r="3219" spans="1:13" x14ac:dyDescent="0.2">
      <c r="A3219" s="700" t="s">
        <v>3328</v>
      </c>
      <c r="B3219" s="612"/>
      <c r="C3219" s="612"/>
      <c r="D3219" s="612"/>
      <c r="E3219" s="612"/>
      <c r="F3219" s="612"/>
      <c r="G3219" s="612"/>
      <c r="H3219" s="612"/>
      <c r="I3219" s="612"/>
      <c r="J3219" s="612"/>
      <c r="K3219" s="612"/>
      <c r="L3219" s="612"/>
      <c r="M3219" s="667"/>
    </row>
    <row r="3220" spans="1:13" x14ac:dyDescent="0.2">
      <c r="A3220" s="350">
        <v>1611</v>
      </c>
      <c r="B3220" s="351">
        <v>43810</v>
      </c>
      <c r="C3220" s="352" t="s">
        <v>3326</v>
      </c>
      <c r="D3220" s="353" t="s">
        <v>3330</v>
      </c>
      <c r="E3220" s="702">
        <v>349954</v>
      </c>
      <c r="F3220" s="612"/>
      <c r="G3220" s="612"/>
      <c r="H3220" s="354">
        <v>0</v>
      </c>
      <c r="I3220" s="354">
        <v>0</v>
      </c>
      <c r="J3220" s="702">
        <v>0</v>
      </c>
      <c r="K3220" s="612"/>
      <c r="L3220" s="354">
        <v>0</v>
      </c>
      <c r="M3220" s="355">
        <v>349954</v>
      </c>
    </row>
    <row r="3221" spans="1:13" x14ac:dyDescent="0.2">
      <c r="A3221" s="703" t="s">
        <v>3328</v>
      </c>
      <c r="B3221" s="612"/>
      <c r="C3221" s="612"/>
      <c r="D3221" s="612"/>
      <c r="E3221" s="612"/>
      <c r="F3221" s="612"/>
      <c r="G3221" s="612"/>
      <c r="H3221" s="612"/>
      <c r="I3221" s="612"/>
      <c r="J3221" s="612"/>
      <c r="K3221" s="612"/>
      <c r="L3221" s="612"/>
      <c r="M3221" s="667"/>
    </row>
    <row r="3222" spans="1:13" x14ac:dyDescent="0.2">
      <c r="A3222" s="344">
        <v>1612</v>
      </c>
      <c r="B3222" s="345">
        <v>43811</v>
      </c>
      <c r="C3222" s="346" t="s">
        <v>1779</v>
      </c>
      <c r="D3222" s="347" t="s">
        <v>1785</v>
      </c>
      <c r="E3222" s="704">
        <v>2550</v>
      </c>
      <c r="F3222" s="612"/>
      <c r="G3222" s="612"/>
      <c r="H3222" s="348">
        <v>0</v>
      </c>
      <c r="I3222" s="348">
        <v>0</v>
      </c>
      <c r="J3222" s="704">
        <v>0</v>
      </c>
      <c r="K3222" s="612"/>
      <c r="L3222" s="348">
        <v>0</v>
      </c>
      <c r="M3222" s="349">
        <v>2550</v>
      </c>
    </row>
    <row r="3223" spans="1:13" x14ac:dyDescent="0.2">
      <c r="A3223" s="700" t="s">
        <v>3331</v>
      </c>
      <c r="B3223" s="612"/>
      <c r="C3223" s="612"/>
      <c r="D3223" s="612"/>
      <c r="E3223" s="612"/>
      <c r="F3223" s="612"/>
      <c r="G3223" s="612"/>
      <c r="H3223" s="612"/>
      <c r="I3223" s="612"/>
      <c r="J3223" s="612"/>
      <c r="K3223" s="612"/>
      <c r="L3223" s="612"/>
      <c r="M3223" s="667"/>
    </row>
    <row r="3224" spans="1:13" x14ac:dyDescent="0.2">
      <c r="A3224" s="350">
        <v>1613</v>
      </c>
      <c r="B3224" s="351">
        <v>43812</v>
      </c>
      <c r="C3224" s="352" t="s">
        <v>1686</v>
      </c>
      <c r="D3224" s="353" t="s">
        <v>3332</v>
      </c>
      <c r="E3224" s="702">
        <v>1200</v>
      </c>
      <c r="F3224" s="612"/>
      <c r="G3224" s="612"/>
      <c r="H3224" s="354">
        <v>0</v>
      </c>
      <c r="I3224" s="354">
        <v>0</v>
      </c>
      <c r="J3224" s="702">
        <v>0</v>
      </c>
      <c r="K3224" s="612"/>
      <c r="L3224" s="354">
        <v>0</v>
      </c>
      <c r="M3224" s="355">
        <v>1200</v>
      </c>
    </row>
    <row r="3225" spans="1:13" x14ac:dyDescent="0.2">
      <c r="A3225" s="703" t="s">
        <v>3333</v>
      </c>
      <c r="B3225" s="612"/>
      <c r="C3225" s="612"/>
      <c r="D3225" s="612"/>
      <c r="E3225" s="612"/>
      <c r="F3225" s="612"/>
      <c r="G3225" s="612"/>
      <c r="H3225" s="612"/>
      <c r="I3225" s="612"/>
      <c r="J3225" s="612"/>
      <c r="K3225" s="612"/>
      <c r="L3225" s="612"/>
      <c r="M3225" s="667"/>
    </row>
    <row r="3226" spans="1:13" x14ac:dyDescent="0.2">
      <c r="A3226" s="344">
        <v>1614</v>
      </c>
      <c r="B3226" s="345">
        <v>43812</v>
      </c>
      <c r="C3226" s="346" t="s">
        <v>1586</v>
      </c>
      <c r="D3226" s="347" t="s">
        <v>3334</v>
      </c>
      <c r="E3226" s="704">
        <v>1365</v>
      </c>
      <c r="F3226" s="612"/>
      <c r="G3226" s="612"/>
      <c r="H3226" s="348">
        <v>0</v>
      </c>
      <c r="I3226" s="348">
        <v>0</v>
      </c>
      <c r="J3226" s="704">
        <v>0</v>
      </c>
      <c r="K3226" s="612"/>
      <c r="L3226" s="348">
        <v>0</v>
      </c>
      <c r="M3226" s="349">
        <v>1365</v>
      </c>
    </row>
    <row r="3227" spans="1:13" x14ac:dyDescent="0.2">
      <c r="A3227" s="700" t="s">
        <v>3233</v>
      </c>
      <c r="B3227" s="612"/>
      <c r="C3227" s="612"/>
      <c r="D3227" s="612"/>
      <c r="E3227" s="612"/>
      <c r="F3227" s="612"/>
      <c r="G3227" s="612"/>
      <c r="H3227" s="612"/>
      <c r="I3227" s="612"/>
      <c r="J3227" s="612"/>
      <c r="K3227" s="612"/>
      <c r="L3227" s="612"/>
      <c r="M3227" s="667"/>
    </row>
    <row r="3228" spans="1:13" x14ac:dyDescent="0.2">
      <c r="A3228" s="350">
        <v>1615</v>
      </c>
      <c r="B3228" s="351">
        <v>43812</v>
      </c>
      <c r="C3228" s="352" t="s">
        <v>1586</v>
      </c>
      <c r="D3228" s="353" t="s">
        <v>3335</v>
      </c>
      <c r="E3228" s="702">
        <v>204</v>
      </c>
      <c r="F3228" s="612"/>
      <c r="G3228" s="612"/>
      <c r="H3228" s="354">
        <v>0</v>
      </c>
      <c r="I3228" s="354">
        <v>0</v>
      </c>
      <c r="J3228" s="702">
        <v>0</v>
      </c>
      <c r="K3228" s="612"/>
      <c r="L3228" s="354">
        <v>0</v>
      </c>
      <c r="M3228" s="355">
        <v>204</v>
      </c>
    </row>
    <row r="3229" spans="1:13" x14ac:dyDescent="0.2">
      <c r="A3229" s="703" t="s">
        <v>3233</v>
      </c>
      <c r="B3229" s="612"/>
      <c r="C3229" s="612"/>
      <c r="D3229" s="612"/>
      <c r="E3229" s="612"/>
      <c r="F3229" s="612"/>
      <c r="G3229" s="612"/>
      <c r="H3229" s="612"/>
      <c r="I3229" s="612"/>
      <c r="J3229" s="612"/>
      <c r="K3229" s="612"/>
      <c r="L3229" s="612"/>
      <c r="M3229" s="667"/>
    </row>
    <row r="3230" spans="1:13" x14ac:dyDescent="0.2">
      <c r="A3230" s="344">
        <v>1616</v>
      </c>
      <c r="B3230" s="345">
        <v>43812</v>
      </c>
      <c r="C3230" s="346" t="s">
        <v>1586</v>
      </c>
      <c r="D3230" s="347" t="s">
        <v>1543</v>
      </c>
      <c r="E3230" s="704">
        <v>3450</v>
      </c>
      <c r="F3230" s="612"/>
      <c r="G3230" s="612"/>
      <c r="H3230" s="348">
        <v>0</v>
      </c>
      <c r="I3230" s="348">
        <v>0</v>
      </c>
      <c r="J3230" s="704">
        <v>0</v>
      </c>
      <c r="K3230" s="612"/>
      <c r="L3230" s="348">
        <v>0</v>
      </c>
      <c r="M3230" s="349">
        <v>3450</v>
      </c>
    </row>
    <row r="3231" spans="1:13" x14ac:dyDescent="0.2">
      <c r="A3231" s="700" t="s">
        <v>3233</v>
      </c>
      <c r="B3231" s="612"/>
      <c r="C3231" s="612"/>
      <c r="D3231" s="612"/>
      <c r="E3231" s="612"/>
      <c r="F3231" s="612"/>
      <c r="G3231" s="612"/>
      <c r="H3231" s="612"/>
      <c r="I3231" s="612"/>
      <c r="J3231" s="612"/>
      <c r="K3231" s="612"/>
      <c r="L3231" s="612"/>
      <c r="M3231" s="667"/>
    </row>
    <row r="3232" spans="1:13" x14ac:dyDescent="0.2">
      <c r="A3232" s="350">
        <v>1617</v>
      </c>
      <c r="B3232" s="351">
        <v>43812</v>
      </c>
      <c r="C3232" s="352" t="s">
        <v>1586</v>
      </c>
      <c r="D3232" s="353" t="s">
        <v>3068</v>
      </c>
      <c r="E3232" s="702">
        <v>1879.92</v>
      </c>
      <c r="F3232" s="612"/>
      <c r="G3232" s="612"/>
      <c r="H3232" s="354">
        <v>33</v>
      </c>
      <c r="I3232" s="354">
        <v>0</v>
      </c>
      <c r="J3232" s="702">
        <v>0</v>
      </c>
      <c r="K3232" s="612"/>
      <c r="L3232" s="354">
        <v>0</v>
      </c>
      <c r="M3232" s="355">
        <v>1879.92</v>
      </c>
    </row>
    <row r="3233" spans="1:13" x14ac:dyDescent="0.2">
      <c r="A3233" s="703" t="s">
        <v>3233</v>
      </c>
      <c r="B3233" s="612"/>
      <c r="C3233" s="612"/>
      <c r="D3233" s="612"/>
      <c r="E3233" s="612"/>
      <c r="F3233" s="612"/>
      <c r="G3233" s="612"/>
      <c r="H3233" s="612"/>
      <c r="I3233" s="612"/>
      <c r="J3233" s="612"/>
      <c r="K3233" s="612"/>
      <c r="L3233" s="612"/>
      <c r="M3233" s="667"/>
    </row>
    <row r="3234" spans="1:13" x14ac:dyDescent="0.2">
      <c r="A3234" s="344">
        <v>1618</v>
      </c>
      <c r="B3234" s="345">
        <v>43812</v>
      </c>
      <c r="C3234" s="346" t="s">
        <v>1586</v>
      </c>
      <c r="D3234" s="347" t="s">
        <v>3231</v>
      </c>
      <c r="E3234" s="704">
        <v>2991</v>
      </c>
      <c r="F3234" s="612"/>
      <c r="G3234" s="612"/>
      <c r="H3234" s="348">
        <v>0</v>
      </c>
      <c r="I3234" s="348">
        <v>0</v>
      </c>
      <c r="J3234" s="704">
        <v>0</v>
      </c>
      <c r="K3234" s="612"/>
      <c r="L3234" s="348">
        <v>0</v>
      </c>
      <c r="M3234" s="349">
        <v>2991</v>
      </c>
    </row>
    <row r="3235" spans="1:13" x14ac:dyDescent="0.2">
      <c r="A3235" s="700" t="s">
        <v>3233</v>
      </c>
      <c r="B3235" s="612"/>
      <c r="C3235" s="612"/>
      <c r="D3235" s="612"/>
      <c r="E3235" s="612"/>
      <c r="F3235" s="612"/>
      <c r="G3235" s="612"/>
      <c r="H3235" s="612"/>
      <c r="I3235" s="612"/>
      <c r="J3235" s="612"/>
      <c r="K3235" s="612"/>
      <c r="L3235" s="612"/>
      <c r="M3235" s="667"/>
    </row>
    <row r="3236" spans="1:13" x14ac:dyDescent="0.2">
      <c r="A3236" s="350">
        <v>1619</v>
      </c>
      <c r="B3236" s="351">
        <v>43812</v>
      </c>
      <c r="C3236" s="352" t="s">
        <v>1586</v>
      </c>
      <c r="D3236" s="353" t="s">
        <v>1917</v>
      </c>
      <c r="E3236" s="702">
        <v>2926</v>
      </c>
      <c r="F3236" s="612"/>
      <c r="G3236" s="612"/>
      <c r="H3236" s="354">
        <v>0</v>
      </c>
      <c r="I3236" s="354">
        <v>0</v>
      </c>
      <c r="J3236" s="702">
        <v>0</v>
      </c>
      <c r="K3236" s="612"/>
      <c r="L3236" s="354">
        <v>0</v>
      </c>
      <c r="M3236" s="355">
        <v>2926</v>
      </c>
    </row>
    <row r="3237" spans="1:13" x14ac:dyDescent="0.2">
      <c r="A3237" s="703" t="s">
        <v>3233</v>
      </c>
      <c r="B3237" s="612"/>
      <c r="C3237" s="612"/>
      <c r="D3237" s="612"/>
      <c r="E3237" s="612"/>
      <c r="F3237" s="612"/>
      <c r="G3237" s="612"/>
      <c r="H3237" s="612"/>
      <c r="I3237" s="612"/>
      <c r="J3237" s="612"/>
      <c r="K3237" s="612"/>
      <c r="L3237" s="612"/>
      <c r="M3237" s="667"/>
    </row>
    <row r="3238" spans="1:13" x14ac:dyDescent="0.2">
      <c r="A3238" s="344">
        <v>1620</v>
      </c>
      <c r="B3238" s="345">
        <v>43812</v>
      </c>
      <c r="C3238" s="346" t="s">
        <v>1586</v>
      </c>
      <c r="D3238" s="347" t="s">
        <v>1914</v>
      </c>
      <c r="E3238" s="704">
        <v>39233.199999999997</v>
      </c>
      <c r="F3238" s="612"/>
      <c r="G3238" s="612"/>
      <c r="H3238" s="348">
        <v>0</v>
      </c>
      <c r="I3238" s="348">
        <v>0</v>
      </c>
      <c r="J3238" s="704">
        <v>0</v>
      </c>
      <c r="K3238" s="612"/>
      <c r="L3238" s="348">
        <v>0</v>
      </c>
      <c r="M3238" s="349">
        <v>39233.199999999997</v>
      </c>
    </row>
    <row r="3239" spans="1:13" x14ac:dyDescent="0.2">
      <c r="A3239" s="700" t="s">
        <v>3336</v>
      </c>
      <c r="B3239" s="612"/>
      <c r="C3239" s="612"/>
      <c r="D3239" s="612"/>
      <c r="E3239" s="612"/>
      <c r="F3239" s="612"/>
      <c r="G3239" s="612"/>
      <c r="H3239" s="612"/>
      <c r="I3239" s="612"/>
      <c r="J3239" s="612"/>
      <c r="K3239" s="612"/>
      <c r="L3239" s="612"/>
      <c r="M3239" s="667"/>
    </row>
    <row r="3240" spans="1:13" x14ac:dyDescent="0.2">
      <c r="A3240" s="350">
        <v>1621</v>
      </c>
      <c r="B3240" s="351">
        <v>43812</v>
      </c>
      <c r="C3240" s="352" t="s">
        <v>1586</v>
      </c>
      <c r="D3240" s="353" t="s">
        <v>1546</v>
      </c>
      <c r="E3240" s="702">
        <v>8755.2800000000007</v>
      </c>
      <c r="F3240" s="612"/>
      <c r="G3240" s="612"/>
      <c r="H3240" s="354">
        <v>0</v>
      </c>
      <c r="I3240" s="354">
        <v>0</v>
      </c>
      <c r="J3240" s="702">
        <v>0</v>
      </c>
      <c r="K3240" s="612"/>
      <c r="L3240" s="354">
        <v>0</v>
      </c>
      <c r="M3240" s="355">
        <v>8755.2800000000007</v>
      </c>
    </row>
    <row r="3241" spans="1:13" x14ac:dyDescent="0.2">
      <c r="A3241" s="703" t="s">
        <v>3233</v>
      </c>
      <c r="B3241" s="612"/>
      <c r="C3241" s="612"/>
      <c r="D3241" s="612"/>
      <c r="E3241" s="612"/>
      <c r="F3241" s="612"/>
      <c r="G3241" s="612"/>
      <c r="H3241" s="612"/>
      <c r="I3241" s="612"/>
      <c r="J3241" s="612"/>
      <c r="K3241" s="612"/>
      <c r="L3241" s="612"/>
      <c r="M3241" s="667"/>
    </row>
    <row r="3242" spans="1:13" x14ac:dyDescent="0.2">
      <c r="A3242" s="344">
        <v>1622</v>
      </c>
      <c r="B3242" s="345">
        <v>43812</v>
      </c>
      <c r="C3242" s="346" t="s">
        <v>1586</v>
      </c>
      <c r="D3242" s="347" t="s">
        <v>1706</v>
      </c>
      <c r="E3242" s="704">
        <v>17113.400000000001</v>
      </c>
      <c r="F3242" s="612"/>
      <c r="G3242" s="612"/>
      <c r="H3242" s="348">
        <v>0</v>
      </c>
      <c r="I3242" s="348">
        <v>0</v>
      </c>
      <c r="J3242" s="704">
        <v>0</v>
      </c>
      <c r="K3242" s="612"/>
      <c r="L3242" s="348">
        <v>0</v>
      </c>
      <c r="M3242" s="349">
        <v>17113.400000000001</v>
      </c>
    </row>
    <row r="3243" spans="1:13" x14ac:dyDescent="0.2">
      <c r="A3243" s="700" t="s">
        <v>3233</v>
      </c>
      <c r="B3243" s="612"/>
      <c r="C3243" s="612"/>
      <c r="D3243" s="612"/>
      <c r="E3243" s="612"/>
      <c r="F3243" s="612"/>
      <c r="G3243" s="612"/>
      <c r="H3243" s="612"/>
      <c r="I3243" s="612"/>
      <c r="J3243" s="612"/>
      <c r="K3243" s="612"/>
      <c r="L3243" s="612"/>
      <c r="M3243" s="667"/>
    </row>
    <row r="3244" spans="1:13" x14ac:dyDescent="0.2">
      <c r="A3244" s="350">
        <v>1623</v>
      </c>
      <c r="B3244" s="351">
        <v>43812</v>
      </c>
      <c r="C3244" s="352" t="s">
        <v>1586</v>
      </c>
      <c r="D3244" s="353" t="s">
        <v>3337</v>
      </c>
      <c r="E3244" s="702">
        <v>6755.4</v>
      </c>
      <c r="F3244" s="612"/>
      <c r="G3244" s="612"/>
      <c r="H3244" s="354">
        <v>0</v>
      </c>
      <c r="I3244" s="354">
        <v>0</v>
      </c>
      <c r="J3244" s="702">
        <v>0</v>
      </c>
      <c r="K3244" s="612"/>
      <c r="L3244" s="354">
        <v>0</v>
      </c>
      <c r="M3244" s="355">
        <v>6755.4</v>
      </c>
    </row>
    <row r="3245" spans="1:13" x14ac:dyDescent="0.2">
      <c r="A3245" s="703" t="s">
        <v>3233</v>
      </c>
      <c r="B3245" s="612"/>
      <c r="C3245" s="612"/>
      <c r="D3245" s="612"/>
      <c r="E3245" s="612"/>
      <c r="F3245" s="612"/>
      <c r="G3245" s="612"/>
      <c r="H3245" s="612"/>
      <c r="I3245" s="612"/>
      <c r="J3245" s="612"/>
      <c r="K3245" s="612"/>
      <c r="L3245" s="612"/>
      <c r="M3245" s="667"/>
    </row>
    <row r="3246" spans="1:13" x14ac:dyDescent="0.2">
      <c r="A3246" s="344">
        <v>1624</v>
      </c>
      <c r="B3246" s="345">
        <v>43812</v>
      </c>
      <c r="C3246" s="346" t="s">
        <v>1586</v>
      </c>
      <c r="D3246" s="347" t="s">
        <v>3338</v>
      </c>
      <c r="E3246" s="704">
        <v>4970</v>
      </c>
      <c r="F3246" s="612"/>
      <c r="G3246" s="612"/>
      <c r="H3246" s="348">
        <v>0</v>
      </c>
      <c r="I3246" s="348">
        <v>0</v>
      </c>
      <c r="J3246" s="704">
        <v>0</v>
      </c>
      <c r="K3246" s="612"/>
      <c r="L3246" s="348">
        <v>0</v>
      </c>
      <c r="M3246" s="349">
        <v>4970</v>
      </c>
    </row>
    <row r="3247" spans="1:13" x14ac:dyDescent="0.2">
      <c r="A3247" s="700" t="s">
        <v>3339</v>
      </c>
      <c r="B3247" s="612"/>
      <c r="C3247" s="612"/>
      <c r="D3247" s="612"/>
      <c r="E3247" s="612"/>
      <c r="F3247" s="612"/>
      <c r="G3247" s="612"/>
      <c r="H3247" s="612"/>
      <c r="I3247" s="612"/>
      <c r="J3247" s="612"/>
      <c r="K3247" s="612"/>
      <c r="L3247" s="612"/>
      <c r="M3247" s="667"/>
    </row>
    <row r="3248" spans="1:13" x14ac:dyDescent="0.2">
      <c r="A3248" s="350">
        <v>1625</v>
      </c>
      <c r="B3248" s="351">
        <v>43815</v>
      </c>
      <c r="C3248" s="352" t="s">
        <v>1574</v>
      </c>
      <c r="D3248" s="353" t="s">
        <v>2653</v>
      </c>
      <c r="E3248" s="702">
        <v>2749.2</v>
      </c>
      <c r="F3248" s="612"/>
      <c r="G3248" s="612"/>
      <c r="H3248" s="354">
        <v>0</v>
      </c>
      <c r="I3248" s="354">
        <v>0</v>
      </c>
      <c r="J3248" s="702">
        <v>0</v>
      </c>
      <c r="K3248" s="612"/>
      <c r="L3248" s="354">
        <v>0</v>
      </c>
      <c r="M3248" s="355">
        <v>2749.2</v>
      </c>
    </row>
    <row r="3249" spans="1:13" x14ac:dyDescent="0.2">
      <c r="A3249" s="703" t="s">
        <v>3340</v>
      </c>
      <c r="B3249" s="612"/>
      <c r="C3249" s="612"/>
      <c r="D3249" s="612"/>
      <c r="E3249" s="612"/>
      <c r="F3249" s="612"/>
      <c r="G3249" s="612"/>
      <c r="H3249" s="612"/>
      <c r="I3249" s="612"/>
      <c r="J3249" s="612"/>
      <c r="K3249" s="612"/>
      <c r="L3249" s="612"/>
      <c r="M3249" s="667"/>
    </row>
    <row r="3250" spans="1:13" x14ac:dyDescent="0.2">
      <c r="A3250" s="344">
        <v>1626</v>
      </c>
      <c r="B3250" s="345">
        <v>43815</v>
      </c>
      <c r="C3250" s="346" t="s">
        <v>1574</v>
      </c>
      <c r="D3250" s="347" t="s">
        <v>2332</v>
      </c>
      <c r="E3250" s="704">
        <v>12247.3</v>
      </c>
      <c r="F3250" s="612"/>
      <c r="G3250" s="612"/>
      <c r="H3250" s="348">
        <v>0</v>
      </c>
      <c r="I3250" s="348">
        <v>0</v>
      </c>
      <c r="J3250" s="704">
        <v>0</v>
      </c>
      <c r="K3250" s="612"/>
      <c r="L3250" s="348">
        <v>0</v>
      </c>
      <c r="M3250" s="349">
        <v>12247.3</v>
      </c>
    </row>
    <row r="3251" spans="1:13" x14ac:dyDescent="0.2">
      <c r="A3251" s="700" t="s">
        <v>3341</v>
      </c>
      <c r="B3251" s="612"/>
      <c r="C3251" s="612"/>
      <c r="D3251" s="612"/>
      <c r="E3251" s="612"/>
      <c r="F3251" s="612"/>
      <c r="G3251" s="612"/>
      <c r="H3251" s="612"/>
      <c r="I3251" s="612"/>
      <c r="J3251" s="612"/>
      <c r="K3251" s="612"/>
      <c r="L3251" s="612"/>
      <c r="M3251" s="667"/>
    </row>
    <row r="3252" spans="1:13" x14ac:dyDescent="0.2">
      <c r="A3252" s="350">
        <v>1627</v>
      </c>
      <c r="B3252" s="351">
        <v>43815</v>
      </c>
      <c r="C3252" s="352" t="s">
        <v>1574</v>
      </c>
      <c r="D3252" s="353" t="s">
        <v>3116</v>
      </c>
      <c r="E3252" s="702">
        <v>6660</v>
      </c>
      <c r="F3252" s="612"/>
      <c r="G3252" s="612"/>
      <c r="H3252" s="354">
        <v>0</v>
      </c>
      <c r="I3252" s="354">
        <v>0</v>
      </c>
      <c r="J3252" s="702">
        <v>0</v>
      </c>
      <c r="K3252" s="612"/>
      <c r="L3252" s="354">
        <v>0</v>
      </c>
      <c r="M3252" s="355">
        <v>6660</v>
      </c>
    </row>
    <row r="3253" spans="1:13" x14ac:dyDescent="0.2">
      <c r="A3253" s="703" t="s">
        <v>3342</v>
      </c>
      <c r="B3253" s="612"/>
      <c r="C3253" s="612"/>
      <c r="D3253" s="612"/>
      <c r="E3253" s="612"/>
      <c r="F3253" s="612"/>
      <c r="G3253" s="612"/>
      <c r="H3253" s="612"/>
      <c r="I3253" s="612"/>
      <c r="J3253" s="612"/>
      <c r="K3253" s="612"/>
      <c r="L3253" s="612"/>
      <c r="M3253" s="667"/>
    </row>
    <row r="3254" spans="1:13" x14ac:dyDescent="0.2">
      <c r="A3254" s="344">
        <v>1628</v>
      </c>
      <c r="B3254" s="345">
        <v>43815</v>
      </c>
      <c r="C3254" s="346" t="s">
        <v>1574</v>
      </c>
      <c r="D3254" s="347" t="s">
        <v>1947</v>
      </c>
      <c r="E3254" s="704">
        <v>1720.8</v>
      </c>
      <c r="F3254" s="612"/>
      <c r="G3254" s="612"/>
      <c r="H3254" s="348">
        <v>0</v>
      </c>
      <c r="I3254" s="348">
        <v>0</v>
      </c>
      <c r="J3254" s="704">
        <v>0</v>
      </c>
      <c r="K3254" s="612"/>
      <c r="L3254" s="348">
        <v>0</v>
      </c>
      <c r="M3254" s="349">
        <v>1720.8</v>
      </c>
    </row>
    <row r="3255" spans="1:13" x14ac:dyDescent="0.2">
      <c r="A3255" s="700" t="s">
        <v>3342</v>
      </c>
      <c r="B3255" s="612"/>
      <c r="C3255" s="612"/>
      <c r="D3255" s="612"/>
      <c r="E3255" s="612"/>
      <c r="F3255" s="612"/>
      <c r="G3255" s="612"/>
      <c r="H3255" s="612"/>
      <c r="I3255" s="612"/>
      <c r="J3255" s="612"/>
      <c r="K3255" s="612"/>
      <c r="L3255" s="612"/>
      <c r="M3255" s="667"/>
    </row>
    <row r="3256" spans="1:13" x14ac:dyDescent="0.2">
      <c r="A3256" s="350">
        <v>1629</v>
      </c>
      <c r="B3256" s="351">
        <v>43815</v>
      </c>
      <c r="C3256" s="352" t="s">
        <v>1574</v>
      </c>
      <c r="D3256" s="353" t="s">
        <v>1950</v>
      </c>
      <c r="E3256" s="702">
        <v>1164.17</v>
      </c>
      <c r="F3256" s="612"/>
      <c r="G3256" s="612"/>
      <c r="H3256" s="354">
        <v>0</v>
      </c>
      <c r="I3256" s="354">
        <v>0</v>
      </c>
      <c r="J3256" s="702">
        <v>0</v>
      </c>
      <c r="K3256" s="612"/>
      <c r="L3256" s="354">
        <v>0</v>
      </c>
      <c r="M3256" s="355">
        <v>1164.17</v>
      </c>
    </row>
    <row r="3257" spans="1:13" x14ac:dyDescent="0.2">
      <c r="A3257" s="703" t="s">
        <v>3342</v>
      </c>
      <c r="B3257" s="612"/>
      <c r="C3257" s="612"/>
      <c r="D3257" s="612"/>
      <c r="E3257" s="612"/>
      <c r="F3257" s="612"/>
      <c r="G3257" s="612"/>
      <c r="H3257" s="612"/>
      <c r="I3257" s="612"/>
      <c r="J3257" s="612"/>
      <c r="K3257" s="612"/>
      <c r="L3257" s="612"/>
      <c r="M3257" s="667"/>
    </row>
    <row r="3258" spans="1:13" x14ac:dyDescent="0.2">
      <c r="A3258" s="344">
        <v>1630</v>
      </c>
      <c r="B3258" s="345">
        <v>43815</v>
      </c>
      <c r="C3258" s="346" t="s">
        <v>1539</v>
      </c>
      <c r="D3258" s="347" t="s">
        <v>1706</v>
      </c>
      <c r="E3258" s="704">
        <v>12571.2</v>
      </c>
      <c r="F3258" s="612"/>
      <c r="G3258" s="612"/>
      <c r="H3258" s="348">
        <v>0</v>
      </c>
      <c r="I3258" s="348">
        <v>0</v>
      </c>
      <c r="J3258" s="704">
        <v>0</v>
      </c>
      <c r="K3258" s="612"/>
      <c r="L3258" s="348">
        <v>0</v>
      </c>
      <c r="M3258" s="349">
        <v>12571.2</v>
      </c>
    </row>
    <row r="3259" spans="1:13" x14ac:dyDescent="0.2">
      <c r="A3259" s="700" t="s">
        <v>3343</v>
      </c>
      <c r="B3259" s="612"/>
      <c r="C3259" s="612"/>
      <c r="D3259" s="612"/>
      <c r="E3259" s="612"/>
      <c r="F3259" s="612"/>
      <c r="G3259" s="612"/>
      <c r="H3259" s="612"/>
      <c r="I3259" s="612"/>
      <c r="J3259" s="612"/>
      <c r="K3259" s="612"/>
      <c r="L3259" s="612"/>
      <c r="M3259" s="667"/>
    </row>
    <row r="3260" spans="1:13" x14ac:dyDescent="0.2">
      <c r="A3260" s="350">
        <v>1631</v>
      </c>
      <c r="B3260" s="351">
        <v>43815</v>
      </c>
      <c r="C3260" s="352" t="s">
        <v>1539</v>
      </c>
      <c r="D3260" s="353" t="s">
        <v>1701</v>
      </c>
      <c r="E3260" s="702">
        <v>3532</v>
      </c>
      <c r="F3260" s="612"/>
      <c r="G3260" s="612"/>
      <c r="H3260" s="354">
        <v>0</v>
      </c>
      <c r="I3260" s="354">
        <v>0</v>
      </c>
      <c r="J3260" s="702">
        <v>0</v>
      </c>
      <c r="K3260" s="612"/>
      <c r="L3260" s="354">
        <v>0</v>
      </c>
      <c r="M3260" s="355">
        <v>3532</v>
      </c>
    </row>
    <row r="3261" spans="1:13" x14ac:dyDescent="0.2">
      <c r="A3261" s="703" t="s">
        <v>3343</v>
      </c>
      <c r="B3261" s="612"/>
      <c r="C3261" s="612"/>
      <c r="D3261" s="612"/>
      <c r="E3261" s="612"/>
      <c r="F3261" s="612"/>
      <c r="G3261" s="612"/>
      <c r="H3261" s="612"/>
      <c r="I3261" s="612"/>
      <c r="J3261" s="612"/>
      <c r="K3261" s="612"/>
      <c r="L3261" s="612"/>
      <c r="M3261" s="667"/>
    </row>
    <row r="3262" spans="1:13" x14ac:dyDescent="0.2">
      <c r="A3262" s="344">
        <v>1632</v>
      </c>
      <c r="B3262" s="345">
        <v>43815</v>
      </c>
      <c r="C3262" s="346" t="s">
        <v>1539</v>
      </c>
      <c r="D3262" s="347" t="s">
        <v>1548</v>
      </c>
      <c r="E3262" s="704">
        <v>1008</v>
      </c>
      <c r="F3262" s="612"/>
      <c r="G3262" s="612"/>
      <c r="H3262" s="348">
        <v>0</v>
      </c>
      <c r="I3262" s="348">
        <v>0</v>
      </c>
      <c r="J3262" s="704">
        <v>0</v>
      </c>
      <c r="K3262" s="612"/>
      <c r="L3262" s="348">
        <v>0</v>
      </c>
      <c r="M3262" s="349">
        <v>1008</v>
      </c>
    </row>
    <row r="3263" spans="1:13" x14ac:dyDescent="0.2">
      <c r="A3263" s="700" t="s">
        <v>3343</v>
      </c>
      <c r="B3263" s="612"/>
      <c r="C3263" s="612"/>
      <c r="D3263" s="612"/>
      <c r="E3263" s="612"/>
      <c r="F3263" s="612"/>
      <c r="G3263" s="612"/>
      <c r="H3263" s="612"/>
      <c r="I3263" s="612"/>
      <c r="J3263" s="612"/>
      <c r="K3263" s="612"/>
      <c r="L3263" s="612"/>
      <c r="M3263" s="667"/>
    </row>
    <row r="3264" spans="1:13" x14ac:dyDescent="0.2">
      <c r="A3264" s="350">
        <v>1633</v>
      </c>
      <c r="B3264" s="351">
        <v>43815</v>
      </c>
      <c r="C3264" s="352" t="s">
        <v>1539</v>
      </c>
      <c r="D3264" s="353" t="s">
        <v>1706</v>
      </c>
      <c r="E3264" s="702">
        <v>3670.32</v>
      </c>
      <c r="F3264" s="612"/>
      <c r="G3264" s="612"/>
      <c r="H3264" s="354">
        <v>0</v>
      </c>
      <c r="I3264" s="354">
        <v>0</v>
      </c>
      <c r="J3264" s="702">
        <v>0</v>
      </c>
      <c r="K3264" s="612"/>
      <c r="L3264" s="354">
        <v>0</v>
      </c>
      <c r="M3264" s="355">
        <v>3670.32</v>
      </c>
    </row>
    <row r="3265" spans="1:13" x14ac:dyDescent="0.2">
      <c r="A3265" s="703" t="s">
        <v>3343</v>
      </c>
      <c r="B3265" s="612"/>
      <c r="C3265" s="612"/>
      <c r="D3265" s="612"/>
      <c r="E3265" s="612"/>
      <c r="F3265" s="612"/>
      <c r="G3265" s="612"/>
      <c r="H3265" s="612"/>
      <c r="I3265" s="612"/>
      <c r="J3265" s="612"/>
      <c r="K3265" s="612"/>
      <c r="L3265" s="612"/>
      <c r="M3265" s="667"/>
    </row>
    <row r="3266" spans="1:13" x14ac:dyDescent="0.2">
      <c r="A3266" s="344">
        <v>1634</v>
      </c>
      <c r="B3266" s="345">
        <v>43815</v>
      </c>
      <c r="C3266" s="346" t="s">
        <v>1539</v>
      </c>
      <c r="D3266" s="347" t="s">
        <v>1540</v>
      </c>
      <c r="E3266" s="704">
        <v>5790</v>
      </c>
      <c r="F3266" s="612"/>
      <c r="G3266" s="612"/>
      <c r="H3266" s="348">
        <v>0</v>
      </c>
      <c r="I3266" s="348">
        <v>0</v>
      </c>
      <c r="J3266" s="704">
        <v>0</v>
      </c>
      <c r="K3266" s="612"/>
      <c r="L3266" s="348">
        <v>0</v>
      </c>
      <c r="M3266" s="349">
        <v>5790</v>
      </c>
    </row>
    <row r="3267" spans="1:13" x14ac:dyDescent="0.2">
      <c r="A3267" s="700" t="s">
        <v>3344</v>
      </c>
      <c r="B3267" s="612"/>
      <c r="C3267" s="612"/>
      <c r="D3267" s="612"/>
      <c r="E3267" s="612"/>
      <c r="F3267" s="612"/>
      <c r="G3267" s="612"/>
      <c r="H3267" s="612"/>
      <c r="I3267" s="612"/>
      <c r="J3267" s="612"/>
      <c r="K3267" s="612"/>
      <c r="L3267" s="612"/>
      <c r="M3267" s="667"/>
    </row>
    <row r="3268" spans="1:13" x14ac:dyDescent="0.2">
      <c r="A3268" s="350">
        <v>1635</v>
      </c>
      <c r="B3268" s="351">
        <v>43815</v>
      </c>
      <c r="C3268" s="352" t="s">
        <v>1539</v>
      </c>
      <c r="D3268" s="353" t="s">
        <v>1706</v>
      </c>
      <c r="E3268" s="702">
        <v>9916.9</v>
      </c>
      <c r="F3268" s="612"/>
      <c r="G3268" s="612"/>
      <c r="H3268" s="354">
        <v>0</v>
      </c>
      <c r="I3268" s="354">
        <v>0</v>
      </c>
      <c r="J3268" s="702">
        <v>0</v>
      </c>
      <c r="K3268" s="612"/>
      <c r="L3268" s="354">
        <v>0</v>
      </c>
      <c r="M3268" s="355">
        <v>9916.9</v>
      </c>
    </row>
    <row r="3269" spans="1:13" x14ac:dyDescent="0.2">
      <c r="A3269" s="703" t="s">
        <v>3345</v>
      </c>
      <c r="B3269" s="612"/>
      <c r="C3269" s="612"/>
      <c r="D3269" s="612"/>
      <c r="E3269" s="612"/>
      <c r="F3269" s="612"/>
      <c r="G3269" s="612"/>
      <c r="H3269" s="612"/>
      <c r="I3269" s="612"/>
      <c r="J3269" s="612"/>
      <c r="K3269" s="612"/>
      <c r="L3269" s="612"/>
      <c r="M3269" s="667"/>
    </row>
    <row r="3270" spans="1:13" x14ac:dyDescent="0.2">
      <c r="A3270" s="344">
        <v>1636</v>
      </c>
      <c r="B3270" s="345">
        <v>43815</v>
      </c>
      <c r="C3270" s="346" t="s">
        <v>1539</v>
      </c>
      <c r="D3270" s="347" t="s">
        <v>3070</v>
      </c>
      <c r="E3270" s="704">
        <v>336</v>
      </c>
      <c r="F3270" s="612"/>
      <c r="G3270" s="612"/>
      <c r="H3270" s="348">
        <v>0</v>
      </c>
      <c r="I3270" s="348">
        <v>0</v>
      </c>
      <c r="J3270" s="704">
        <v>0</v>
      </c>
      <c r="K3270" s="612"/>
      <c r="L3270" s="348">
        <v>0</v>
      </c>
      <c r="M3270" s="349">
        <v>336</v>
      </c>
    </row>
    <row r="3271" spans="1:13" x14ac:dyDescent="0.2">
      <c r="A3271" s="700" t="s">
        <v>3345</v>
      </c>
      <c r="B3271" s="612"/>
      <c r="C3271" s="612"/>
      <c r="D3271" s="612"/>
      <c r="E3271" s="612"/>
      <c r="F3271" s="612"/>
      <c r="G3271" s="612"/>
      <c r="H3271" s="612"/>
      <c r="I3271" s="612"/>
      <c r="J3271" s="612"/>
      <c r="K3271" s="612"/>
      <c r="L3271" s="612"/>
      <c r="M3271" s="667"/>
    </row>
    <row r="3272" spans="1:13" x14ac:dyDescent="0.2">
      <c r="A3272" s="350">
        <v>1637</v>
      </c>
      <c r="B3272" s="351">
        <v>43815</v>
      </c>
      <c r="C3272" s="352" t="s">
        <v>1539</v>
      </c>
      <c r="D3272" s="353" t="s">
        <v>1544</v>
      </c>
      <c r="E3272" s="702">
        <v>35851.599999999999</v>
      </c>
      <c r="F3272" s="612"/>
      <c r="G3272" s="612"/>
      <c r="H3272" s="354">
        <v>0</v>
      </c>
      <c r="I3272" s="354">
        <v>0</v>
      </c>
      <c r="J3272" s="702">
        <v>0</v>
      </c>
      <c r="K3272" s="612"/>
      <c r="L3272" s="354">
        <v>0</v>
      </c>
      <c r="M3272" s="355">
        <v>35851.599999999999</v>
      </c>
    </row>
    <row r="3273" spans="1:13" x14ac:dyDescent="0.2">
      <c r="A3273" s="703" t="s">
        <v>3345</v>
      </c>
      <c r="B3273" s="612"/>
      <c r="C3273" s="612"/>
      <c r="D3273" s="612"/>
      <c r="E3273" s="612"/>
      <c r="F3273" s="612"/>
      <c r="G3273" s="612"/>
      <c r="H3273" s="612"/>
      <c r="I3273" s="612"/>
      <c r="J3273" s="612"/>
      <c r="K3273" s="612"/>
      <c r="L3273" s="612"/>
      <c r="M3273" s="667"/>
    </row>
    <row r="3274" spans="1:13" x14ac:dyDescent="0.2">
      <c r="A3274" s="344">
        <v>1638</v>
      </c>
      <c r="B3274" s="345">
        <v>43815</v>
      </c>
      <c r="C3274" s="346" t="s">
        <v>1539</v>
      </c>
      <c r="D3274" s="347" t="s">
        <v>3346</v>
      </c>
      <c r="E3274" s="704">
        <v>798</v>
      </c>
      <c r="F3274" s="612"/>
      <c r="G3274" s="612"/>
      <c r="H3274" s="348">
        <v>0</v>
      </c>
      <c r="I3274" s="348">
        <v>0</v>
      </c>
      <c r="J3274" s="704">
        <v>0</v>
      </c>
      <c r="K3274" s="612"/>
      <c r="L3274" s="348">
        <v>0</v>
      </c>
      <c r="M3274" s="349">
        <v>798</v>
      </c>
    </row>
    <row r="3275" spans="1:13" x14ac:dyDescent="0.2">
      <c r="A3275" s="700" t="s">
        <v>3345</v>
      </c>
      <c r="B3275" s="612"/>
      <c r="C3275" s="612"/>
      <c r="D3275" s="612"/>
      <c r="E3275" s="612"/>
      <c r="F3275" s="612"/>
      <c r="G3275" s="612"/>
      <c r="H3275" s="612"/>
      <c r="I3275" s="612"/>
      <c r="J3275" s="612"/>
      <c r="K3275" s="612"/>
      <c r="L3275" s="612"/>
      <c r="M3275" s="667"/>
    </row>
    <row r="3276" spans="1:13" x14ac:dyDescent="0.2">
      <c r="A3276" s="350">
        <v>1639</v>
      </c>
      <c r="B3276" s="351">
        <v>43815</v>
      </c>
      <c r="C3276" s="352" t="s">
        <v>1539</v>
      </c>
      <c r="D3276" s="353" t="s">
        <v>3347</v>
      </c>
      <c r="E3276" s="702">
        <v>1148</v>
      </c>
      <c r="F3276" s="612"/>
      <c r="G3276" s="612"/>
      <c r="H3276" s="354">
        <v>52</v>
      </c>
      <c r="I3276" s="354">
        <v>0</v>
      </c>
      <c r="J3276" s="702">
        <v>0</v>
      </c>
      <c r="K3276" s="612"/>
      <c r="L3276" s="354">
        <v>0</v>
      </c>
      <c r="M3276" s="355">
        <v>1148</v>
      </c>
    </row>
    <row r="3277" spans="1:13" x14ac:dyDescent="0.2">
      <c r="A3277" s="703" t="s">
        <v>3345</v>
      </c>
      <c r="B3277" s="612"/>
      <c r="C3277" s="612"/>
      <c r="D3277" s="612"/>
      <c r="E3277" s="612"/>
      <c r="F3277" s="612"/>
      <c r="G3277" s="612"/>
      <c r="H3277" s="612"/>
      <c r="I3277" s="612"/>
      <c r="J3277" s="612"/>
      <c r="K3277" s="612"/>
      <c r="L3277" s="612"/>
      <c r="M3277" s="667"/>
    </row>
    <row r="3278" spans="1:13" x14ac:dyDescent="0.2">
      <c r="A3278" s="344">
        <v>1640</v>
      </c>
      <c r="B3278" s="345">
        <v>43815</v>
      </c>
      <c r="C3278" s="346" t="s">
        <v>1539</v>
      </c>
      <c r="D3278" s="347" t="s">
        <v>3348</v>
      </c>
      <c r="E3278" s="704">
        <v>1275</v>
      </c>
      <c r="F3278" s="612"/>
      <c r="G3278" s="612"/>
      <c r="H3278" s="348">
        <v>0</v>
      </c>
      <c r="I3278" s="348">
        <v>0</v>
      </c>
      <c r="J3278" s="704">
        <v>0</v>
      </c>
      <c r="K3278" s="612"/>
      <c r="L3278" s="348">
        <v>0</v>
      </c>
      <c r="M3278" s="349">
        <v>1275</v>
      </c>
    </row>
    <row r="3279" spans="1:13" x14ac:dyDescent="0.2">
      <c r="A3279" s="700" t="s">
        <v>3345</v>
      </c>
      <c r="B3279" s="612"/>
      <c r="C3279" s="612"/>
      <c r="D3279" s="612"/>
      <c r="E3279" s="612"/>
      <c r="F3279" s="612"/>
      <c r="G3279" s="612"/>
      <c r="H3279" s="612"/>
      <c r="I3279" s="612"/>
      <c r="J3279" s="612"/>
      <c r="K3279" s="612"/>
      <c r="L3279" s="612"/>
      <c r="M3279" s="667"/>
    </row>
    <row r="3280" spans="1:13" x14ac:dyDescent="0.2">
      <c r="A3280" s="350">
        <v>1641</v>
      </c>
      <c r="B3280" s="351">
        <v>43815</v>
      </c>
      <c r="C3280" s="352" t="s">
        <v>1539</v>
      </c>
      <c r="D3280" s="353" t="s">
        <v>2054</v>
      </c>
      <c r="E3280" s="702">
        <v>238</v>
      </c>
      <c r="F3280" s="612"/>
      <c r="G3280" s="612"/>
      <c r="H3280" s="354">
        <v>0</v>
      </c>
      <c r="I3280" s="354">
        <v>0</v>
      </c>
      <c r="J3280" s="702">
        <v>0</v>
      </c>
      <c r="K3280" s="612"/>
      <c r="L3280" s="354">
        <v>0</v>
      </c>
      <c r="M3280" s="355">
        <v>238</v>
      </c>
    </row>
    <row r="3281" spans="1:13" x14ac:dyDescent="0.2">
      <c r="A3281" s="703" t="s">
        <v>3345</v>
      </c>
      <c r="B3281" s="612"/>
      <c r="C3281" s="612"/>
      <c r="D3281" s="612"/>
      <c r="E3281" s="612"/>
      <c r="F3281" s="612"/>
      <c r="G3281" s="612"/>
      <c r="H3281" s="612"/>
      <c r="I3281" s="612"/>
      <c r="J3281" s="612"/>
      <c r="K3281" s="612"/>
      <c r="L3281" s="612"/>
      <c r="M3281" s="667"/>
    </row>
    <row r="3282" spans="1:13" x14ac:dyDescent="0.2">
      <c r="A3282" s="344">
        <v>1642</v>
      </c>
      <c r="B3282" s="345">
        <v>43815</v>
      </c>
      <c r="C3282" s="346" t="s">
        <v>1539</v>
      </c>
      <c r="D3282" s="347" t="s">
        <v>3349</v>
      </c>
      <c r="E3282" s="704">
        <v>3744</v>
      </c>
      <c r="F3282" s="612"/>
      <c r="G3282" s="612"/>
      <c r="H3282" s="348">
        <v>0</v>
      </c>
      <c r="I3282" s="348">
        <v>0</v>
      </c>
      <c r="J3282" s="704">
        <v>0</v>
      </c>
      <c r="K3282" s="612"/>
      <c r="L3282" s="348">
        <v>0</v>
      </c>
      <c r="M3282" s="349">
        <v>3744</v>
      </c>
    </row>
    <row r="3283" spans="1:13" x14ac:dyDescent="0.2">
      <c r="A3283" s="700" t="s">
        <v>3345</v>
      </c>
      <c r="B3283" s="612"/>
      <c r="C3283" s="612"/>
      <c r="D3283" s="612"/>
      <c r="E3283" s="612"/>
      <c r="F3283" s="612"/>
      <c r="G3283" s="612"/>
      <c r="H3283" s="612"/>
      <c r="I3283" s="612"/>
      <c r="J3283" s="612"/>
      <c r="K3283" s="612"/>
      <c r="L3283" s="612"/>
      <c r="M3283" s="667"/>
    </row>
    <row r="3284" spans="1:13" x14ac:dyDescent="0.2">
      <c r="A3284" s="350">
        <v>1643</v>
      </c>
      <c r="B3284" s="351">
        <v>43815</v>
      </c>
      <c r="C3284" s="352" t="s">
        <v>1539</v>
      </c>
      <c r="D3284" s="353" t="s">
        <v>3350</v>
      </c>
      <c r="E3284" s="702">
        <v>210</v>
      </c>
      <c r="F3284" s="612"/>
      <c r="G3284" s="612"/>
      <c r="H3284" s="354">
        <v>0</v>
      </c>
      <c r="I3284" s="354">
        <v>0</v>
      </c>
      <c r="J3284" s="702">
        <v>0</v>
      </c>
      <c r="K3284" s="612"/>
      <c r="L3284" s="354">
        <v>0</v>
      </c>
      <c r="M3284" s="355">
        <v>210</v>
      </c>
    </row>
    <row r="3285" spans="1:13" x14ac:dyDescent="0.2">
      <c r="A3285" s="703" t="s">
        <v>3345</v>
      </c>
      <c r="B3285" s="612"/>
      <c r="C3285" s="612"/>
      <c r="D3285" s="612"/>
      <c r="E3285" s="612"/>
      <c r="F3285" s="612"/>
      <c r="G3285" s="612"/>
      <c r="H3285" s="612"/>
      <c r="I3285" s="612"/>
      <c r="J3285" s="612"/>
      <c r="K3285" s="612"/>
      <c r="L3285" s="612"/>
      <c r="M3285" s="667"/>
    </row>
    <row r="3286" spans="1:13" x14ac:dyDescent="0.2">
      <c r="A3286" s="344">
        <v>1644</v>
      </c>
      <c r="B3286" s="345">
        <v>43815</v>
      </c>
      <c r="C3286" s="346" t="s">
        <v>1539</v>
      </c>
      <c r="D3286" s="347" t="s">
        <v>1540</v>
      </c>
      <c r="E3286" s="704">
        <v>44565.3</v>
      </c>
      <c r="F3286" s="612"/>
      <c r="G3286" s="612"/>
      <c r="H3286" s="348">
        <v>0</v>
      </c>
      <c r="I3286" s="348">
        <v>0</v>
      </c>
      <c r="J3286" s="704">
        <v>0</v>
      </c>
      <c r="K3286" s="612"/>
      <c r="L3286" s="348">
        <v>0</v>
      </c>
      <c r="M3286" s="349">
        <v>44565.3</v>
      </c>
    </row>
    <row r="3287" spans="1:13" x14ac:dyDescent="0.2">
      <c r="A3287" s="700" t="s">
        <v>3345</v>
      </c>
      <c r="B3287" s="612"/>
      <c r="C3287" s="612"/>
      <c r="D3287" s="612"/>
      <c r="E3287" s="612"/>
      <c r="F3287" s="612"/>
      <c r="G3287" s="612"/>
      <c r="H3287" s="612"/>
      <c r="I3287" s="612"/>
      <c r="J3287" s="612"/>
      <c r="K3287" s="612"/>
      <c r="L3287" s="612"/>
      <c r="M3287" s="667"/>
    </row>
    <row r="3288" spans="1:13" x14ac:dyDescent="0.2">
      <c r="A3288" s="350">
        <v>1645</v>
      </c>
      <c r="B3288" s="351">
        <v>43815</v>
      </c>
      <c r="C3288" s="352" t="s">
        <v>1539</v>
      </c>
      <c r="D3288" s="353" t="s">
        <v>3351</v>
      </c>
      <c r="E3288" s="702">
        <v>4604</v>
      </c>
      <c r="F3288" s="612"/>
      <c r="G3288" s="612"/>
      <c r="H3288" s="354">
        <v>144</v>
      </c>
      <c r="I3288" s="354">
        <v>0</v>
      </c>
      <c r="J3288" s="702">
        <v>0</v>
      </c>
      <c r="K3288" s="612"/>
      <c r="L3288" s="354">
        <v>0</v>
      </c>
      <c r="M3288" s="355">
        <v>4604</v>
      </c>
    </row>
    <row r="3289" spans="1:13" x14ac:dyDescent="0.2">
      <c r="A3289" s="703" t="s">
        <v>3345</v>
      </c>
      <c r="B3289" s="612"/>
      <c r="C3289" s="612"/>
      <c r="D3289" s="612"/>
      <c r="E3289" s="612"/>
      <c r="F3289" s="612"/>
      <c r="G3289" s="612"/>
      <c r="H3289" s="612"/>
      <c r="I3289" s="612"/>
      <c r="J3289" s="612"/>
      <c r="K3289" s="612"/>
      <c r="L3289" s="612"/>
      <c r="M3289" s="667"/>
    </row>
    <row r="3290" spans="1:13" x14ac:dyDescent="0.2">
      <c r="A3290" s="344">
        <v>1646</v>
      </c>
      <c r="B3290" s="345">
        <v>43815</v>
      </c>
      <c r="C3290" s="346" t="s">
        <v>1539</v>
      </c>
      <c r="D3290" s="347" t="s">
        <v>3070</v>
      </c>
      <c r="E3290" s="704">
        <v>132.5</v>
      </c>
      <c r="F3290" s="612"/>
      <c r="G3290" s="612"/>
      <c r="H3290" s="348">
        <v>0</v>
      </c>
      <c r="I3290" s="348">
        <v>0</v>
      </c>
      <c r="J3290" s="704">
        <v>0</v>
      </c>
      <c r="K3290" s="612"/>
      <c r="L3290" s="348">
        <v>0</v>
      </c>
      <c r="M3290" s="349">
        <v>132.5</v>
      </c>
    </row>
    <row r="3291" spans="1:13" x14ac:dyDescent="0.2">
      <c r="A3291" s="700" t="s">
        <v>3345</v>
      </c>
      <c r="B3291" s="612"/>
      <c r="C3291" s="612"/>
      <c r="D3291" s="612"/>
      <c r="E3291" s="612"/>
      <c r="F3291" s="612"/>
      <c r="G3291" s="612"/>
      <c r="H3291" s="612"/>
      <c r="I3291" s="612"/>
      <c r="J3291" s="612"/>
      <c r="K3291" s="612"/>
      <c r="L3291" s="612"/>
      <c r="M3291" s="667"/>
    </row>
    <row r="3292" spans="1:13" x14ac:dyDescent="0.2">
      <c r="A3292" s="350">
        <v>1647</v>
      </c>
      <c r="B3292" s="351">
        <v>43815</v>
      </c>
      <c r="C3292" s="352" t="s">
        <v>1539</v>
      </c>
      <c r="D3292" s="353" t="s">
        <v>3068</v>
      </c>
      <c r="E3292" s="702">
        <v>8152.4</v>
      </c>
      <c r="F3292" s="612"/>
      <c r="G3292" s="612"/>
      <c r="H3292" s="354">
        <v>0</v>
      </c>
      <c r="I3292" s="354">
        <v>0</v>
      </c>
      <c r="J3292" s="702">
        <v>0</v>
      </c>
      <c r="K3292" s="612"/>
      <c r="L3292" s="354">
        <v>0</v>
      </c>
      <c r="M3292" s="355">
        <v>8152.4</v>
      </c>
    </row>
    <row r="3293" spans="1:13" x14ac:dyDescent="0.2">
      <c r="A3293" s="703" t="s">
        <v>3345</v>
      </c>
      <c r="B3293" s="612"/>
      <c r="C3293" s="612"/>
      <c r="D3293" s="612"/>
      <c r="E3293" s="612"/>
      <c r="F3293" s="612"/>
      <c r="G3293" s="612"/>
      <c r="H3293" s="612"/>
      <c r="I3293" s="612"/>
      <c r="J3293" s="612"/>
      <c r="K3293" s="612"/>
      <c r="L3293" s="612"/>
      <c r="M3293" s="667"/>
    </row>
    <row r="3294" spans="1:13" ht="22" x14ac:dyDescent="0.2">
      <c r="A3294" s="344">
        <v>1648</v>
      </c>
      <c r="B3294" s="345">
        <v>43815</v>
      </c>
      <c r="C3294" s="346" t="s">
        <v>1539</v>
      </c>
      <c r="D3294" s="347" t="s">
        <v>2273</v>
      </c>
      <c r="E3294" s="704">
        <v>67.5</v>
      </c>
      <c r="F3294" s="612"/>
      <c r="G3294" s="612"/>
      <c r="H3294" s="348">
        <v>0</v>
      </c>
      <c r="I3294" s="348">
        <v>0</v>
      </c>
      <c r="J3294" s="704">
        <v>0</v>
      </c>
      <c r="K3294" s="612"/>
      <c r="L3294" s="348">
        <v>0</v>
      </c>
      <c r="M3294" s="349">
        <v>67.5</v>
      </c>
    </row>
    <row r="3295" spans="1:13" x14ac:dyDescent="0.2">
      <c r="A3295" s="700" t="s">
        <v>3345</v>
      </c>
      <c r="B3295" s="612"/>
      <c r="C3295" s="612"/>
      <c r="D3295" s="612"/>
      <c r="E3295" s="612"/>
      <c r="F3295" s="612"/>
      <c r="G3295" s="612"/>
      <c r="H3295" s="612"/>
      <c r="I3295" s="612"/>
      <c r="J3295" s="612"/>
      <c r="K3295" s="612"/>
      <c r="L3295" s="612"/>
      <c r="M3295" s="667"/>
    </row>
    <row r="3296" spans="1:13" x14ac:dyDescent="0.2">
      <c r="A3296" s="350">
        <v>1649</v>
      </c>
      <c r="B3296" s="351">
        <v>43815</v>
      </c>
      <c r="C3296" s="352" t="s">
        <v>1539</v>
      </c>
      <c r="D3296" s="353" t="s">
        <v>3060</v>
      </c>
      <c r="E3296" s="702">
        <v>8790</v>
      </c>
      <c r="F3296" s="612"/>
      <c r="G3296" s="612"/>
      <c r="H3296" s="354">
        <v>0</v>
      </c>
      <c r="I3296" s="354">
        <v>0</v>
      </c>
      <c r="J3296" s="702">
        <v>0</v>
      </c>
      <c r="K3296" s="612"/>
      <c r="L3296" s="354">
        <v>0</v>
      </c>
      <c r="M3296" s="355">
        <v>8790</v>
      </c>
    </row>
    <row r="3297" spans="1:13" x14ac:dyDescent="0.2">
      <c r="A3297" s="703" t="s">
        <v>3345</v>
      </c>
      <c r="B3297" s="612"/>
      <c r="C3297" s="612"/>
      <c r="D3297" s="612"/>
      <c r="E3297" s="612"/>
      <c r="F3297" s="612"/>
      <c r="G3297" s="612"/>
      <c r="H3297" s="612"/>
      <c r="I3297" s="612"/>
      <c r="J3297" s="612"/>
      <c r="K3297" s="612"/>
      <c r="L3297" s="612"/>
      <c r="M3297" s="667"/>
    </row>
    <row r="3298" spans="1:13" x14ac:dyDescent="0.2">
      <c r="A3298" s="344">
        <v>1650</v>
      </c>
      <c r="B3298" s="345">
        <v>43815</v>
      </c>
      <c r="C3298" s="346" t="s">
        <v>1539</v>
      </c>
      <c r="D3298" s="347" t="s">
        <v>1699</v>
      </c>
      <c r="E3298" s="704">
        <v>15397.5</v>
      </c>
      <c r="F3298" s="612"/>
      <c r="G3298" s="612"/>
      <c r="H3298" s="348">
        <v>2.2999999999999998</v>
      </c>
      <c r="I3298" s="348">
        <v>0</v>
      </c>
      <c r="J3298" s="704">
        <v>0</v>
      </c>
      <c r="K3298" s="612"/>
      <c r="L3298" s="348">
        <v>0</v>
      </c>
      <c r="M3298" s="349">
        <v>15397.5</v>
      </c>
    </row>
    <row r="3299" spans="1:13" x14ac:dyDescent="0.2">
      <c r="A3299" s="700" t="s">
        <v>3345</v>
      </c>
      <c r="B3299" s="612"/>
      <c r="C3299" s="612"/>
      <c r="D3299" s="612"/>
      <c r="E3299" s="612"/>
      <c r="F3299" s="612"/>
      <c r="G3299" s="612"/>
      <c r="H3299" s="612"/>
      <c r="I3299" s="612"/>
      <c r="J3299" s="612"/>
      <c r="K3299" s="612"/>
      <c r="L3299" s="612"/>
      <c r="M3299" s="667"/>
    </row>
    <row r="3300" spans="1:13" x14ac:dyDescent="0.2">
      <c r="A3300" s="350">
        <v>1651</v>
      </c>
      <c r="B3300" s="351">
        <v>43815</v>
      </c>
      <c r="C3300" s="352" t="s">
        <v>1539</v>
      </c>
      <c r="D3300" s="353" t="s">
        <v>1706</v>
      </c>
      <c r="E3300" s="702">
        <v>6623</v>
      </c>
      <c r="F3300" s="612"/>
      <c r="G3300" s="612"/>
      <c r="H3300" s="354">
        <v>0</v>
      </c>
      <c r="I3300" s="354">
        <v>0</v>
      </c>
      <c r="J3300" s="702">
        <v>0</v>
      </c>
      <c r="K3300" s="612"/>
      <c r="L3300" s="354">
        <v>0</v>
      </c>
      <c r="M3300" s="355">
        <v>6623</v>
      </c>
    </row>
    <row r="3301" spans="1:13" x14ac:dyDescent="0.2">
      <c r="A3301" s="703" t="s">
        <v>3345</v>
      </c>
      <c r="B3301" s="612"/>
      <c r="C3301" s="612"/>
      <c r="D3301" s="612"/>
      <c r="E3301" s="612"/>
      <c r="F3301" s="612"/>
      <c r="G3301" s="612"/>
      <c r="H3301" s="612"/>
      <c r="I3301" s="612"/>
      <c r="J3301" s="612"/>
      <c r="K3301" s="612"/>
      <c r="L3301" s="612"/>
      <c r="M3301" s="667"/>
    </row>
    <row r="3302" spans="1:13" x14ac:dyDescent="0.2">
      <c r="A3302" s="344">
        <v>1652</v>
      </c>
      <c r="B3302" s="345">
        <v>43815</v>
      </c>
      <c r="C3302" s="346" t="s">
        <v>1539</v>
      </c>
      <c r="D3302" s="347" t="s">
        <v>1701</v>
      </c>
      <c r="E3302" s="704">
        <v>20020</v>
      </c>
      <c r="F3302" s="612"/>
      <c r="G3302" s="612"/>
      <c r="H3302" s="348">
        <v>0</v>
      </c>
      <c r="I3302" s="348">
        <v>0</v>
      </c>
      <c r="J3302" s="704">
        <v>0</v>
      </c>
      <c r="K3302" s="612"/>
      <c r="L3302" s="348">
        <v>0</v>
      </c>
      <c r="M3302" s="349">
        <v>20020</v>
      </c>
    </row>
    <row r="3303" spans="1:13" x14ac:dyDescent="0.2">
      <c r="A3303" s="700" t="s">
        <v>3345</v>
      </c>
      <c r="B3303" s="612"/>
      <c r="C3303" s="612"/>
      <c r="D3303" s="612"/>
      <c r="E3303" s="612"/>
      <c r="F3303" s="612"/>
      <c r="G3303" s="612"/>
      <c r="H3303" s="612"/>
      <c r="I3303" s="612"/>
      <c r="J3303" s="612"/>
      <c r="K3303" s="612"/>
      <c r="L3303" s="612"/>
      <c r="M3303" s="667"/>
    </row>
    <row r="3304" spans="1:13" x14ac:dyDescent="0.2">
      <c r="A3304" s="350">
        <v>1653</v>
      </c>
      <c r="B3304" s="351">
        <v>43815</v>
      </c>
      <c r="C3304" s="352" t="s">
        <v>1539</v>
      </c>
      <c r="D3304" s="353" t="s">
        <v>1692</v>
      </c>
      <c r="E3304" s="702">
        <v>19970</v>
      </c>
      <c r="F3304" s="612"/>
      <c r="G3304" s="612"/>
      <c r="H3304" s="354">
        <v>0</v>
      </c>
      <c r="I3304" s="354">
        <v>0</v>
      </c>
      <c r="J3304" s="702">
        <v>0</v>
      </c>
      <c r="K3304" s="612"/>
      <c r="L3304" s="354">
        <v>0</v>
      </c>
      <c r="M3304" s="355">
        <v>19970</v>
      </c>
    </row>
    <row r="3305" spans="1:13" x14ac:dyDescent="0.2">
      <c r="A3305" s="703" t="s">
        <v>3345</v>
      </c>
      <c r="B3305" s="612"/>
      <c r="C3305" s="612"/>
      <c r="D3305" s="612"/>
      <c r="E3305" s="612"/>
      <c r="F3305" s="612"/>
      <c r="G3305" s="612"/>
      <c r="H3305" s="612"/>
      <c r="I3305" s="612"/>
      <c r="J3305" s="612"/>
      <c r="K3305" s="612"/>
      <c r="L3305" s="612"/>
      <c r="M3305" s="667"/>
    </row>
    <row r="3306" spans="1:13" x14ac:dyDescent="0.2">
      <c r="A3306" s="344">
        <v>1654</v>
      </c>
      <c r="B3306" s="345">
        <v>43815</v>
      </c>
      <c r="C3306" s="346" t="s">
        <v>1539</v>
      </c>
      <c r="D3306" s="347" t="s">
        <v>1540</v>
      </c>
      <c r="E3306" s="704">
        <v>20514</v>
      </c>
      <c r="F3306" s="612"/>
      <c r="G3306" s="612"/>
      <c r="H3306" s="348">
        <v>0</v>
      </c>
      <c r="I3306" s="348">
        <v>0</v>
      </c>
      <c r="J3306" s="704">
        <v>0</v>
      </c>
      <c r="K3306" s="612"/>
      <c r="L3306" s="348">
        <v>0</v>
      </c>
      <c r="M3306" s="349">
        <v>20514</v>
      </c>
    </row>
    <row r="3307" spans="1:13" x14ac:dyDescent="0.2">
      <c r="A3307" s="700" t="s">
        <v>3345</v>
      </c>
      <c r="B3307" s="612"/>
      <c r="C3307" s="612"/>
      <c r="D3307" s="612"/>
      <c r="E3307" s="612"/>
      <c r="F3307" s="612"/>
      <c r="G3307" s="612"/>
      <c r="H3307" s="612"/>
      <c r="I3307" s="612"/>
      <c r="J3307" s="612"/>
      <c r="K3307" s="612"/>
      <c r="L3307" s="612"/>
      <c r="M3307" s="667"/>
    </row>
    <row r="3308" spans="1:13" x14ac:dyDescent="0.2">
      <c r="A3308" s="350">
        <v>1655</v>
      </c>
      <c r="B3308" s="351">
        <v>43815</v>
      </c>
      <c r="C3308" s="352" t="s">
        <v>1539</v>
      </c>
      <c r="D3308" s="353" t="s">
        <v>1548</v>
      </c>
      <c r="E3308" s="702">
        <v>2280</v>
      </c>
      <c r="F3308" s="612"/>
      <c r="G3308" s="612"/>
      <c r="H3308" s="354">
        <v>0</v>
      </c>
      <c r="I3308" s="354">
        <v>0</v>
      </c>
      <c r="J3308" s="702">
        <v>0</v>
      </c>
      <c r="K3308" s="612"/>
      <c r="L3308" s="354">
        <v>0</v>
      </c>
      <c r="M3308" s="355">
        <v>2280</v>
      </c>
    </row>
    <row r="3309" spans="1:13" x14ac:dyDescent="0.2">
      <c r="A3309" s="703" t="s">
        <v>3345</v>
      </c>
      <c r="B3309" s="612"/>
      <c r="C3309" s="612"/>
      <c r="D3309" s="612"/>
      <c r="E3309" s="612"/>
      <c r="F3309" s="612"/>
      <c r="G3309" s="612"/>
      <c r="H3309" s="612"/>
      <c r="I3309" s="612"/>
      <c r="J3309" s="612"/>
      <c r="K3309" s="612"/>
      <c r="L3309" s="612"/>
      <c r="M3309" s="667"/>
    </row>
    <row r="3310" spans="1:13" x14ac:dyDescent="0.2">
      <c r="A3310" s="344">
        <v>1656</v>
      </c>
      <c r="B3310" s="345">
        <v>43815</v>
      </c>
      <c r="C3310" s="346" t="s">
        <v>1539</v>
      </c>
      <c r="D3310" s="347" t="s">
        <v>3068</v>
      </c>
      <c r="E3310" s="704">
        <v>12004.14</v>
      </c>
      <c r="F3310" s="612"/>
      <c r="G3310" s="612"/>
      <c r="H3310" s="348">
        <v>9.86</v>
      </c>
      <c r="I3310" s="348">
        <v>0</v>
      </c>
      <c r="J3310" s="704">
        <v>0</v>
      </c>
      <c r="K3310" s="612"/>
      <c r="L3310" s="348">
        <v>0</v>
      </c>
      <c r="M3310" s="349">
        <v>12004.14</v>
      </c>
    </row>
    <row r="3311" spans="1:13" x14ac:dyDescent="0.2">
      <c r="A3311" s="700" t="s">
        <v>3345</v>
      </c>
      <c r="B3311" s="612"/>
      <c r="C3311" s="612"/>
      <c r="D3311" s="612"/>
      <c r="E3311" s="612"/>
      <c r="F3311" s="612"/>
      <c r="G3311" s="612"/>
      <c r="H3311" s="612"/>
      <c r="I3311" s="612"/>
      <c r="J3311" s="612"/>
      <c r="K3311" s="612"/>
      <c r="L3311" s="612"/>
      <c r="M3311" s="667"/>
    </row>
    <row r="3312" spans="1:13" ht="22" x14ac:dyDescent="0.2">
      <c r="A3312" s="350">
        <v>1657</v>
      </c>
      <c r="B3312" s="351">
        <v>43815</v>
      </c>
      <c r="C3312" s="352" t="s">
        <v>1539</v>
      </c>
      <c r="D3312" s="353" t="s">
        <v>2273</v>
      </c>
      <c r="E3312" s="702">
        <v>15870</v>
      </c>
      <c r="F3312" s="612"/>
      <c r="G3312" s="612"/>
      <c r="H3312" s="354">
        <v>0</v>
      </c>
      <c r="I3312" s="354">
        <v>0</v>
      </c>
      <c r="J3312" s="702">
        <v>0</v>
      </c>
      <c r="K3312" s="612"/>
      <c r="L3312" s="354">
        <v>0</v>
      </c>
      <c r="M3312" s="355">
        <v>15870</v>
      </c>
    </row>
    <row r="3313" spans="1:13" x14ac:dyDescent="0.2">
      <c r="A3313" s="703" t="s">
        <v>3345</v>
      </c>
      <c r="B3313" s="612"/>
      <c r="C3313" s="612"/>
      <c r="D3313" s="612"/>
      <c r="E3313" s="612"/>
      <c r="F3313" s="612"/>
      <c r="G3313" s="612"/>
      <c r="H3313" s="612"/>
      <c r="I3313" s="612"/>
      <c r="J3313" s="612"/>
      <c r="K3313" s="612"/>
      <c r="L3313" s="612"/>
      <c r="M3313" s="667"/>
    </row>
    <row r="3314" spans="1:13" x14ac:dyDescent="0.2">
      <c r="A3314" s="344">
        <v>1658</v>
      </c>
      <c r="B3314" s="345">
        <v>43815</v>
      </c>
      <c r="C3314" s="346" t="s">
        <v>1539</v>
      </c>
      <c r="D3314" s="347" t="s">
        <v>1699</v>
      </c>
      <c r="E3314" s="704">
        <v>11264</v>
      </c>
      <c r="F3314" s="612"/>
      <c r="G3314" s="612"/>
      <c r="H3314" s="348">
        <v>0</v>
      </c>
      <c r="I3314" s="348">
        <v>0</v>
      </c>
      <c r="J3314" s="704">
        <v>0</v>
      </c>
      <c r="K3314" s="612"/>
      <c r="L3314" s="348">
        <v>0</v>
      </c>
      <c r="M3314" s="349">
        <v>11264</v>
      </c>
    </row>
    <row r="3315" spans="1:13" x14ac:dyDescent="0.2">
      <c r="A3315" s="700" t="s">
        <v>3345</v>
      </c>
      <c r="B3315" s="612"/>
      <c r="C3315" s="612"/>
      <c r="D3315" s="612"/>
      <c r="E3315" s="612"/>
      <c r="F3315" s="612"/>
      <c r="G3315" s="612"/>
      <c r="H3315" s="612"/>
      <c r="I3315" s="612"/>
      <c r="J3315" s="612"/>
      <c r="K3315" s="612"/>
      <c r="L3315" s="612"/>
      <c r="M3315" s="667"/>
    </row>
    <row r="3316" spans="1:13" x14ac:dyDescent="0.2">
      <c r="A3316" s="350">
        <v>1659</v>
      </c>
      <c r="B3316" s="351">
        <v>43815</v>
      </c>
      <c r="C3316" s="352" t="s">
        <v>1539</v>
      </c>
      <c r="D3316" s="353" t="s">
        <v>1543</v>
      </c>
      <c r="E3316" s="702">
        <v>29365.5</v>
      </c>
      <c r="F3316" s="612"/>
      <c r="G3316" s="612"/>
      <c r="H3316" s="354">
        <v>0</v>
      </c>
      <c r="I3316" s="354">
        <v>0</v>
      </c>
      <c r="J3316" s="702">
        <v>0</v>
      </c>
      <c r="K3316" s="612"/>
      <c r="L3316" s="354">
        <v>0</v>
      </c>
      <c r="M3316" s="355">
        <v>29365.5</v>
      </c>
    </row>
    <row r="3317" spans="1:13" x14ac:dyDescent="0.2">
      <c r="A3317" s="703" t="s">
        <v>3345</v>
      </c>
      <c r="B3317" s="612"/>
      <c r="C3317" s="612"/>
      <c r="D3317" s="612"/>
      <c r="E3317" s="612"/>
      <c r="F3317" s="612"/>
      <c r="G3317" s="612"/>
      <c r="H3317" s="612"/>
      <c r="I3317" s="612"/>
      <c r="J3317" s="612"/>
      <c r="K3317" s="612"/>
      <c r="L3317" s="612"/>
      <c r="M3317" s="667"/>
    </row>
    <row r="3318" spans="1:13" x14ac:dyDescent="0.2">
      <c r="A3318" s="344">
        <v>1660</v>
      </c>
      <c r="B3318" s="345">
        <v>43815</v>
      </c>
      <c r="C3318" s="346" t="s">
        <v>1784</v>
      </c>
      <c r="D3318" s="347" t="s">
        <v>2694</v>
      </c>
      <c r="E3318" s="704">
        <v>5192</v>
      </c>
      <c r="F3318" s="612"/>
      <c r="G3318" s="612"/>
      <c r="H3318" s="348">
        <v>0</v>
      </c>
      <c r="I3318" s="348">
        <v>0</v>
      </c>
      <c r="J3318" s="704">
        <v>0</v>
      </c>
      <c r="K3318" s="612"/>
      <c r="L3318" s="348">
        <v>0</v>
      </c>
      <c r="M3318" s="349">
        <v>5192</v>
      </c>
    </row>
    <row r="3319" spans="1:13" x14ac:dyDescent="0.2">
      <c r="A3319" s="700" t="s">
        <v>3352</v>
      </c>
      <c r="B3319" s="612"/>
      <c r="C3319" s="612"/>
      <c r="D3319" s="612"/>
      <c r="E3319" s="612"/>
      <c r="F3319" s="612"/>
      <c r="G3319" s="612"/>
      <c r="H3319" s="612"/>
      <c r="I3319" s="612"/>
      <c r="J3319" s="612"/>
      <c r="K3319" s="612"/>
      <c r="L3319" s="612"/>
      <c r="M3319" s="667"/>
    </row>
    <row r="3320" spans="1:13" x14ac:dyDescent="0.2">
      <c r="A3320" s="350">
        <v>1661</v>
      </c>
      <c r="B3320" s="351">
        <v>43815</v>
      </c>
      <c r="C3320" s="352" t="s">
        <v>1574</v>
      </c>
      <c r="D3320" s="353" t="s">
        <v>2653</v>
      </c>
      <c r="E3320" s="702">
        <v>3780</v>
      </c>
      <c r="F3320" s="612"/>
      <c r="G3320" s="612"/>
      <c r="H3320" s="354">
        <v>0</v>
      </c>
      <c r="I3320" s="354">
        <v>0</v>
      </c>
      <c r="J3320" s="702">
        <v>0</v>
      </c>
      <c r="K3320" s="612"/>
      <c r="L3320" s="354">
        <v>0</v>
      </c>
      <c r="M3320" s="355">
        <v>3780</v>
      </c>
    </row>
    <row r="3321" spans="1:13" x14ac:dyDescent="0.2">
      <c r="A3321" s="703" t="s">
        <v>3353</v>
      </c>
      <c r="B3321" s="612"/>
      <c r="C3321" s="612"/>
      <c r="D3321" s="612"/>
      <c r="E3321" s="612"/>
      <c r="F3321" s="612"/>
      <c r="G3321" s="612"/>
      <c r="H3321" s="612"/>
      <c r="I3321" s="612"/>
      <c r="J3321" s="612"/>
      <c r="K3321" s="612"/>
      <c r="L3321" s="612"/>
      <c r="M3321" s="667"/>
    </row>
    <row r="3322" spans="1:13" x14ac:dyDescent="0.2">
      <c r="A3322" s="344">
        <v>1662</v>
      </c>
      <c r="B3322" s="345">
        <v>43815</v>
      </c>
      <c r="C3322" s="346" t="s">
        <v>1549</v>
      </c>
      <c r="D3322" s="347" t="s">
        <v>2043</v>
      </c>
      <c r="E3322" s="704">
        <v>80000</v>
      </c>
      <c r="F3322" s="612"/>
      <c r="G3322" s="612"/>
      <c r="H3322" s="348">
        <v>0</v>
      </c>
      <c r="I3322" s="348">
        <v>0</v>
      </c>
      <c r="J3322" s="704">
        <v>0</v>
      </c>
      <c r="K3322" s="612"/>
      <c r="L3322" s="348">
        <v>0</v>
      </c>
      <c r="M3322" s="349">
        <v>80000</v>
      </c>
    </row>
    <row r="3323" spans="1:13" x14ac:dyDescent="0.2">
      <c r="A3323" s="700" t="s">
        <v>3354</v>
      </c>
      <c r="B3323" s="612"/>
      <c r="C3323" s="612"/>
      <c r="D3323" s="612"/>
      <c r="E3323" s="612"/>
      <c r="F3323" s="612"/>
      <c r="G3323" s="612"/>
      <c r="H3323" s="612"/>
      <c r="I3323" s="612"/>
      <c r="J3323" s="612"/>
      <c r="K3323" s="612"/>
      <c r="L3323" s="612"/>
      <c r="M3323" s="667"/>
    </row>
    <row r="3324" spans="1:13" x14ac:dyDescent="0.2">
      <c r="A3324" s="350">
        <v>1663</v>
      </c>
      <c r="B3324" s="351">
        <v>43815</v>
      </c>
      <c r="C3324" s="352" t="s">
        <v>2042</v>
      </c>
      <c r="D3324" s="353" t="s">
        <v>2043</v>
      </c>
      <c r="E3324" s="702">
        <v>40000</v>
      </c>
      <c r="F3324" s="612"/>
      <c r="G3324" s="612"/>
      <c r="H3324" s="354">
        <v>0</v>
      </c>
      <c r="I3324" s="354">
        <v>0</v>
      </c>
      <c r="J3324" s="702">
        <v>0</v>
      </c>
      <c r="K3324" s="612"/>
      <c r="L3324" s="354">
        <v>0</v>
      </c>
      <c r="M3324" s="355">
        <v>40000</v>
      </c>
    </row>
    <row r="3325" spans="1:13" x14ac:dyDescent="0.2">
      <c r="A3325" s="703" t="s">
        <v>3355</v>
      </c>
      <c r="B3325" s="612"/>
      <c r="C3325" s="612"/>
      <c r="D3325" s="612"/>
      <c r="E3325" s="612"/>
      <c r="F3325" s="612"/>
      <c r="G3325" s="612"/>
      <c r="H3325" s="612"/>
      <c r="I3325" s="612"/>
      <c r="J3325" s="612"/>
      <c r="K3325" s="612"/>
      <c r="L3325" s="612"/>
      <c r="M3325" s="667"/>
    </row>
    <row r="3326" spans="1:13" x14ac:dyDescent="0.2">
      <c r="A3326" s="344">
        <v>1664</v>
      </c>
      <c r="B3326" s="345">
        <v>43815</v>
      </c>
      <c r="C3326" s="346" t="s">
        <v>1746</v>
      </c>
      <c r="D3326" s="347" t="s">
        <v>1513</v>
      </c>
      <c r="E3326" s="704">
        <v>1000</v>
      </c>
      <c r="F3326" s="612"/>
      <c r="G3326" s="612"/>
      <c r="H3326" s="348">
        <v>0</v>
      </c>
      <c r="I3326" s="348">
        <v>0</v>
      </c>
      <c r="J3326" s="704">
        <v>0</v>
      </c>
      <c r="K3326" s="612"/>
      <c r="L3326" s="348">
        <v>0</v>
      </c>
      <c r="M3326" s="349">
        <v>1000</v>
      </c>
    </row>
    <row r="3327" spans="1:13" x14ac:dyDescent="0.2">
      <c r="A3327" s="700" t="s">
        <v>3356</v>
      </c>
      <c r="B3327" s="612"/>
      <c r="C3327" s="612"/>
      <c r="D3327" s="612"/>
      <c r="E3327" s="612"/>
      <c r="F3327" s="612"/>
      <c r="G3327" s="612"/>
      <c r="H3327" s="612"/>
      <c r="I3327" s="612"/>
      <c r="J3327" s="612"/>
      <c r="K3327" s="612"/>
      <c r="L3327" s="612"/>
      <c r="M3327" s="667"/>
    </row>
    <row r="3328" spans="1:13" x14ac:dyDescent="0.2">
      <c r="A3328" s="350">
        <v>1665</v>
      </c>
      <c r="B3328" s="351">
        <v>43815</v>
      </c>
      <c r="C3328" s="352" t="s">
        <v>2994</v>
      </c>
      <c r="D3328" s="353" t="s">
        <v>3357</v>
      </c>
      <c r="E3328" s="702">
        <v>10000</v>
      </c>
      <c r="F3328" s="612"/>
      <c r="G3328" s="612"/>
      <c r="H3328" s="354">
        <v>0</v>
      </c>
      <c r="I3328" s="354">
        <v>0</v>
      </c>
      <c r="J3328" s="702">
        <v>0</v>
      </c>
      <c r="K3328" s="612"/>
      <c r="L3328" s="354">
        <v>0</v>
      </c>
      <c r="M3328" s="355">
        <v>10000</v>
      </c>
    </row>
    <row r="3329" spans="1:13" x14ac:dyDescent="0.2">
      <c r="A3329" s="703" t="s">
        <v>3358</v>
      </c>
      <c r="B3329" s="612"/>
      <c r="C3329" s="612"/>
      <c r="D3329" s="612"/>
      <c r="E3329" s="612"/>
      <c r="F3329" s="612"/>
      <c r="G3329" s="612"/>
      <c r="H3329" s="612"/>
      <c r="I3329" s="612"/>
      <c r="J3329" s="612"/>
      <c r="K3329" s="612"/>
      <c r="L3329" s="612"/>
      <c r="M3329" s="667"/>
    </row>
    <row r="3330" spans="1:13" x14ac:dyDescent="0.2">
      <c r="A3330" s="344">
        <v>1666</v>
      </c>
      <c r="B3330" s="345">
        <v>43815</v>
      </c>
      <c r="C3330" s="346" t="s">
        <v>1784</v>
      </c>
      <c r="D3330" s="347" t="s">
        <v>1872</v>
      </c>
      <c r="E3330" s="704">
        <v>650</v>
      </c>
      <c r="F3330" s="612"/>
      <c r="G3330" s="612"/>
      <c r="H3330" s="348">
        <v>0</v>
      </c>
      <c r="I3330" s="348">
        <v>0</v>
      </c>
      <c r="J3330" s="704">
        <v>0</v>
      </c>
      <c r="K3330" s="612"/>
      <c r="L3330" s="348">
        <v>0</v>
      </c>
      <c r="M3330" s="349">
        <v>650</v>
      </c>
    </row>
    <row r="3331" spans="1:13" x14ac:dyDescent="0.2">
      <c r="A3331" s="700" t="s">
        <v>3359</v>
      </c>
      <c r="B3331" s="612"/>
      <c r="C3331" s="612"/>
      <c r="D3331" s="612"/>
      <c r="E3331" s="612"/>
      <c r="F3331" s="612"/>
      <c r="G3331" s="612"/>
      <c r="H3331" s="612"/>
      <c r="I3331" s="612"/>
      <c r="J3331" s="612"/>
      <c r="K3331" s="612"/>
      <c r="L3331" s="612"/>
      <c r="M3331" s="667"/>
    </row>
    <row r="3332" spans="1:13" x14ac:dyDescent="0.2">
      <c r="A3332" s="350">
        <v>1667</v>
      </c>
      <c r="B3332" s="351">
        <v>43815</v>
      </c>
      <c r="C3332" s="352" t="s">
        <v>3360</v>
      </c>
      <c r="D3332" s="353" t="s">
        <v>3223</v>
      </c>
      <c r="E3332" s="702">
        <v>11720</v>
      </c>
      <c r="F3332" s="612"/>
      <c r="G3332" s="612"/>
      <c r="H3332" s="354">
        <v>0</v>
      </c>
      <c r="I3332" s="354">
        <v>0</v>
      </c>
      <c r="J3332" s="702">
        <v>0</v>
      </c>
      <c r="K3332" s="612"/>
      <c r="L3332" s="354">
        <v>0</v>
      </c>
      <c r="M3332" s="355">
        <v>11720</v>
      </c>
    </row>
    <row r="3333" spans="1:13" x14ac:dyDescent="0.2">
      <c r="A3333" s="703" t="s">
        <v>3361</v>
      </c>
      <c r="B3333" s="612"/>
      <c r="C3333" s="612"/>
      <c r="D3333" s="612"/>
      <c r="E3333" s="612"/>
      <c r="F3333" s="612"/>
      <c r="G3333" s="612"/>
      <c r="H3333" s="612"/>
      <c r="I3333" s="612"/>
      <c r="J3333" s="612"/>
      <c r="K3333" s="612"/>
      <c r="L3333" s="612"/>
      <c r="M3333" s="667"/>
    </row>
    <row r="3334" spans="1:13" x14ac:dyDescent="0.2">
      <c r="A3334" s="344">
        <v>1668</v>
      </c>
      <c r="B3334" s="345">
        <v>43815</v>
      </c>
      <c r="C3334" s="346" t="s">
        <v>3195</v>
      </c>
      <c r="D3334" s="347" t="s">
        <v>3223</v>
      </c>
      <c r="E3334" s="704">
        <v>6420</v>
      </c>
      <c r="F3334" s="612"/>
      <c r="G3334" s="612"/>
      <c r="H3334" s="348">
        <v>0</v>
      </c>
      <c r="I3334" s="348">
        <v>0</v>
      </c>
      <c r="J3334" s="704">
        <v>0</v>
      </c>
      <c r="K3334" s="612"/>
      <c r="L3334" s="348">
        <v>0</v>
      </c>
      <c r="M3334" s="349">
        <v>6420</v>
      </c>
    </row>
    <row r="3335" spans="1:13" x14ac:dyDescent="0.2">
      <c r="A3335" s="700" t="s">
        <v>3362</v>
      </c>
      <c r="B3335" s="612"/>
      <c r="C3335" s="612"/>
      <c r="D3335" s="612"/>
      <c r="E3335" s="612"/>
      <c r="F3335" s="612"/>
      <c r="G3335" s="612"/>
      <c r="H3335" s="612"/>
      <c r="I3335" s="612"/>
      <c r="J3335" s="612"/>
      <c r="K3335" s="612"/>
      <c r="L3335" s="612"/>
      <c r="M3335" s="667"/>
    </row>
    <row r="3336" spans="1:13" x14ac:dyDescent="0.2">
      <c r="A3336" s="350">
        <v>1669</v>
      </c>
      <c r="B3336" s="351">
        <v>43815</v>
      </c>
      <c r="C3336" s="352" t="s">
        <v>1560</v>
      </c>
      <c r="D3336" s="353" t="s">
        <v>1723</v>
      </c>
      <c r="E3336" s="702">
        <v>100000</v>
      </c>
      <c r="F3336" s="612"/>
      <c r="G3336" s="612"/>
      <c r="H3336" s="354">
        <v>0</v>
      </c>
      <c r="I3336" s="354">
        <v>0</v>
      </c>
      <c r="J3336" s="702">
        <v>0</v>
      </c>
      <c r="K3336" s="612"/>
      <c r="L3336" s="354">
        <v>0</v>
      </c>
      <c r="M3336" s="355">
        <v>100000</v>
      </c>
    </row>
    <row r="3337" spans="1:13" x14ac:dyDescent="0.2">
      <c r="A3337" s="703" t="s">
        <v>3363</v>
      </c>
      <c r="B3337" s="612"/>
      <c r="C3337" s="612"/>
      <c r="D3337" s="612"/>
      <c r="E3337" s="612"/>
      <c r="F3337" s="612"/>
      <c r="G3337" s="612"/>
      <c r="H3337" s="612"/>
      <c r="I3337" s="612"/>
      <c r="J3337" s="612"/>
      <c r="K3337" s="612"/>
      <c r="L3337" s="612"/>
      <c r="M3337" s="667"/>
    </row>
    <row r="3338" spans="1:13" x14ac:dyDescent="0.2">
      <c r="A3338" s="344">
        <v>1670</v>
      </c>
      <c r="B3338" s="345">
        <v>43815</v>
      </c>
      <c r="C3338" s="346" t="s">
        <v>1583</v>
      </c>
      <c r="D3338" s="347" t="s">
        <v>1844</v>
      </c>
      <c r="E3338" s="704">
        <v>40000</v>
      </c>
      <c r="F3338" s="612"/>
      <c r="G3338" s="612"/>
      <c r="H3338" s="348">
        <v>0</v>
      </c>
      <c r="I3338" s="348">
        <v>0</v>
      </c>
      <c r="J3338" s="704">
        <v>0</v>
      </c>
      <c r="K3338" s="612"/>
      <c r="L3338" s="348">
        <v>0</v>
      </c>
      <c r="M3338" s="349">
        <v>40000</v>
      </c>
    </row>
    <row r="3339" spans="1:13" x14ac:dyDescent="0.2">
      <c r="A3339" s="700" t="s">
        <v>2128</v>
      </c>
      <c r="B3339" s="612"/>
      <c r="C3339" s="612"/>
      <c r="D3339" s="612"/>
      <c r="E3339" s="612"/>
      <c r="F3339" s="612"/>
      <c r="G3339" s="612"/>
      <c r="H3339" s="612"/>
      <c r="I3339" s="612"/>
      <c r="J3339" s="612"/>
      <c r="K3339" s="612"/>
      <c r="L3339" s="612"/>
      <c r="M3339" s="667"/>
    </row>
    <row r="3340" spans="1:13" x14ac:dyDescent="0.2">
      <c r="A3340" s="356" t="s">
        <v>88</v>
      </c>
      <c r="B3340" s="357" t="s">
        <v>88</v>
      </c>
      <c r="C3340" s="358" t="s">
        <v>88</v>
      </c>
      <c r="D3340" s="359" t="s">
        <v>3364</v>
      </c>
      <c r="E3340" s="701">
        <v>69210275.140000001</v>
      </c>
      <c r="F3340" s="671"/>
      <c r="G3340" s="672"/>
      <c r="H3340" s="360">
        <v>7194872.0700000003</v>
      </c>
      <c r="I3340" s="360">
        <v>62974587.259999998</v>
      </c>
      <c r="J3340" s="701">
        <v>59749481.310000002</v>
      </c>
      <c r="K3340" s="672"/>
      <c r="L3340" s="360">
        <v>0</v>
      </c>
      <c r="M3340" s="360">
        <v>9460793.8300000001</v>
      </c>
    </row>
    <row r="3341" spans="1:13" x14ac:dyDescent="0.2">
      <c r="A3341" s="356" t="s">
        <v>88</v>
      </c>
      <c r="B3341" s="357" t="s">
        <v>88</v>
      </c>
      <c r="C3341" s="358" t="s">
        <v>88</v>
      </c>
      <c r="D3341" s="359" t="s">
        <v>108</v>
      </c>
      <c r="E3341" s="701">
        <v>69210275.140000001</v>
      </c>
      <c r="F3341" s="671"/>
      <c r="G3341" s="672"/>
      <c r="H3341" s="360">
        <v>7194872.0700000003</v>
      </c>
      <c r="I3341" s="360">
        <v>62974587.259999998</v>
      </c>
      <c r="J3341" s="701">
        <v>59749481.310000002</v>
      </c>
      <c r="K3341" s="672"/>
      <c r="L3341" s="360">
        <v>0</v>
      </c>
      <c r="M3341" s="360">
        <v>9460793.8300000001</v>
      </c>
    </row>
    <row r="3342" spans="1:13" x14ac:dyDescent="0.2">
      <c r="A3342" s="342"/>
      <c r="B3342" s="342"/>
      <c r="C3342" s="342"/>
      <c r="D3342" s="342"/>
      <c r="E3342" s="342"/>
      <c r="F3342" s="342"/>
      <c r="G3342" s="342"/>
      <c r="H3342" s="342"/>
      <c r="I3342" s="342"/>
      <c r="J3342" s="342"/>
      <c r="K3342" s="342"/>
      <c r="L3342" s="342"/>
      <c r="M3342" s="342"/>
    </row>
    <row r="3343" spans="1:13" x14ac:dyDescent="0.2">
      <c r="A3343" s="699" t="s">
        <v>1423</v>
      </c>
      <c r="B3343" s="612"/>
      <c r="C3343" s="612"/>
      <c r="D3343" s="612"/>
      <c r="E3343" s="612"/>
      <c r="F3343" s="342"/>
      <c r="G3343" s="342"/>
      <c r="H3343" s="342"/>
      <c r="I3343" s="342"/>
      <c r="J3343" s="342"/>
      <c r="K3343" s="342"/>
      <c r="L3343" s="342"/>
      <c r="M3343" s="342"/>
    </row>
    <row r="3344" spans="1:13" x14ac:dyDescent="0.2">
      <c r="A3344" s="342"/>
      <c r="B3344" s="342"/>
      <c r="C3344" s="342"/>
      <c r="D3344" s="342"/>
      <c r="E3344" s="342"/>
      <c r="F3344" s="342"/>
      <c r="G3344" s="342"/>
      <c r="H3344" s="342"/>
      <c r="I3344" s="342"/>
      <c r="J3344" s="342"/>
      <c r="K3344" s="342"/>
      <c r="L3344" s="342"/>
      <c r="M3344" s="342"/>
    </row>
  </sheetData>
  <mergeCells count="5014">
    <mergeCell ref="E4:G4"/>
    <mergeCell ref="J4:K4"/>
    <mergeCell ref="A5:M5"/>
    <mergeCell ref="E6:G6"/>
    <mergeCell ref="J6:K6"/>
    <mergeCell ref="E1:G1"/>
    <mergeCell ref="J1:K1"/>
    <mergeCell ref="E2:G2"/>
    <mergeCell ref="J2:K2"/>
    <mergeCell ref="A3:M3"/>
    <mergeCell ref="A15:M15"/>
    <mergeCell ref="E16:G16"/>
    <mergeCell ref="J16:K16"/>
    <mergeCell ref="A17:M17"/>
    <mergeCell ref="E18:G18"/>
    <mergeCell ref="J18:K18"/>
    <mergeCell ref="A11:M11"/>
    <mergeCell ref="E12:G12"/>
    <mergeCell ref="J12:K12"/>
    <mergeCell ref="A13:M13"/>
    <mergeCell ref="E14:G14"/>
    <mergeCell ref="J14:K14"/>
    <mergeCell ref="A7:M7"/>
    <mergeCell ref="E8:G8"/>
    <mergeCell ref="J8:K8"/>
    <mergeCell ref="A9:M9"/>
    <mergeCell ref="E10:G10"/>
    <mergeCell ref="J10:K10"/>
    <mergeCell ref="A27:M27"/>
    <mergeCell ref="E28:G28"/>
    <mergeCell ref="J28:K28"/>
    <mergeCell ref="A29:M29"/>
    <mergeCell ref="E30:G30"/>
    <mergeCell ref="J30:K30"/>
    <mergeCell ref="A23:M23"/>
    <mergeCell ref="E24:G24"/>
    <mergeCell ref="J24:K24"/>
    <mergeCell ref="A25:M25"/>
    <mergeCell ref="E26:G26"/>
    <mergeCell ref="J26:K26"/>
    <mergeCell ref="A19:M19"/>
    <mergeCell ref="E20:G20"/>
    <mergeCell ref="J20:K20"/>
    <mergeCell ref="A21:M21"/>
    <mergeCell ref="E22:G22"/>
    <mergeCell ref="J22:K22"/>
    <mergeCell ref="A39:M39"/>
    <mergeCell ref="E40:G40"/>
    <mergeCell ref="J40:K40"/>
    <mergeCell ref="A41:M41"/>
    <mergeCell ref="E42:G42"/>
    <mergeCell ref="J42:K42"/>
    <mergeCell ref="A35:M35"/>
    <mergeCell ref="E36:G36"/>
    <mergeCell ref="J36:K36"/>
    <mergeCell ref="A37:M37"/>
    <mergeCell ref="E38:G38"/>
    <mergeCell ref="J38:K38"/>
    <mergeCell ref="A31:M31"/>
    <mergeCell ref="E32:G32"/>
    <mergeCell ref="J32:K32"/>
    <mergeCell ref="A33:M33"/>
    <mergeCell ref="E34:G34"/>
    <mergeCell ref="J34:K34"/>
    <mergeCell ref="A51:M51"/>
    <mergeCell ref="E52:G52"/>
    <mergeCell ref="J52:K52"/>
    <mergeCell ref="A53:M53"/>
    <mergeCell ref="E54:G54"/>
    <mergeCell ref="J54:K54"/>
    <mergeCell ref="A47:M47"/>
    <mergeCell ref="E48:G48"/>
    <mergeCell ref="J48:K48"/>
    <mergeCell ref="A49:M49"/>
    <mergeCell ref="E50:G50"/>
    <mergeCell ref="J50:K50"/>
    <mergeCell ref="A43:M43"/>
    <mergeCell ref="E44:G44"/>
    <mergeCell ref="J44:K44"/>
    <mergeCell ref="A45:M45"/>
    <mergeCell ref="E46:G46"/>
    <mergeCell ref="J46:K46"/>
    <mergeCell ref="A63:M63"/>
    <mergeCell ref="E64:G64"/>
    <mergeCell ref="J64:K64"/>
    <mergeCell ref="A65:M65"/>
    <mergeCell ref="E66:G66"/>
    <mergeCell ref="J66:K66"/>
    <mergeCell ref="A59:M59"/>
    <mergeCell ref="E60:G60"/>
    <mergeCell ref="J60:K60"/>
    <mergeCell ref="A61:M61"/>
    <mergeCell ref="E62:G62"/>
    <mergeCell ref="J62:K62"/>
    <mergeCell ref="A55:M55"/>
    <mergeCell ref="E56:G56"/>
    <mergeCell ref="J56:K56"/>
    <mergeCell ref="A57:M57"/>
    <mergeCell ref="E58:G58"/>
    <mergeCell ref="J58:K58"/>
    <mergeCell ref="A75:M75"/>
    <mergeCell ref="E76:G76"/>
    <mergeCell ref="J76:K76"/>
    <mergeCell ref="A77:M77"/>
    <mergeCell ref="E78:G78"/>
    <mergeCell ref="J78:K78"/>
    <mergeCell ref="A71:M71"/>
    <mergeCell ref="E72:G72"/>
    <mergeCell ref="J72:K72"/>
    <mergeCell ref="A73:M73"/>
    <mergeCell ref="E74:G74"/>
    <mergeCell ref="J74:K74"/>
    <mergeCell ref="A67:M67"/>
    <mergeCell ref="E68:G68"/>
    <mergeCell ref="J68:K68"/>
    <mergeCell ref="A69:M69"/>
    <mergeCell ref="E70:G70"/>
    <mergeCell ref="J70:K70"/>
    <mergeCell ref="A87:M87"/>
    <mergeCell ref="E88:G88"/>
    <mergeCell ref="J88:K88"/>
    <mergeCell ref="A89:M89"/>
    <mergeCell ref="E90:G90"/>
    <mergeCell ref="J90:K90"/>
    <mergeCell ref="A83:M83"/>
    <mergeCell ref="E84:G84"/>
    <mergeCell ref="J84:K84"/>
    <mergeCell ref="A85:M85"/>
    <mergeCell ref="E86:G86"/>
    <mergeCell ref="J86:K86"/>
    <mergeCell ref="A79:M79"/>
    <mergeCell ref="E80:G80"/>
    <mergeCell ref="J80:K80"/>
    <mergeCell ref="A81:M81"/>
    <mergeCell ref="E82:G82"/>
    <mergeCell ref="J82:K82"/>
    <mergeCell ref="A99:M99"/>
    <mergeCell ref="E100:G100"/>
    <mergeCell ref="J100:K100"/>
    <mergeCell ref="A101:M101"/>
    <mergeCell ref="E102:G102"/>
    <mergeCell ref="J102:K102"/>
    <mergeCell ref="A95:M95"/>
    <mergeCell ref="E96:G96"/>
    <mergeCell ref="J96:K96"/>
    <mergeCell ref="A97:M97"/>
    <mergeCell ref="E98:G98"/>
    <mergeCell ref="J98:K98"/>
    <mergeCell ref="A91:M91"/>
    <mergeCell ref="E92:G92"/>
    <mergeCell ref="J92:K92"/>
    <mergeCell ref="A93:M93"/>
    <mergeCell ref="E94:G94"/>
    <mergeCell ref="J94:K94"/>
    <mergeCell ref="A111:M111"/>
    <mergeCell ref="E112:G112"/>
    <mergeCell ref="J112:K112"/>
    <mergeCell ref="A113:M113"/>
    <mergeCell ref="E114:G114"/>
    <mergeCell ref="J114:K114"/>
    <mergeCell ref="A107:M107"/>
    <mergeCell ref="E108:G108"/>
    <mergeCell ref="J108:K108"/>
    <mergeCell ref="A109:M109"/>
    <mergeCell ref="E110:G110"/>
    <mergeCell ref="J110:K110"/>
    <mergeCell ref="A103:M103"/>
    <mergeCell ref="E104:G104"/>
    <mergeCell ref="J104:K104"/>
    <mergeCell ref="A105:M105"/>
    <mergeCell ref="E106:G106"/>
    <mergeCell ref="J106:K106"/>
    <mergeCell ref="A123:M123"/>
    <mergeCell ref="E124:G124"/>
    <mergeCell ref="J124:K124"/>
    <mergeCell ref="A125:M125"/>
    <mergeCell ref="E126:G126"/>
    <mergeCell ref="J126:K126"/>
    <mergeCell ref="A119:M119"/>
    <mergeCell ref="E120:G120"/>
    <mergeCell ref="J120:K120"/>
    <mergeCell ref="A121:M121"/>
    <mergeCell ref="E122:G122"/>
    <mergeCell ref="J122:K122"/>
    <mergeCell ref="A115:M115"/>
    <mergeCell ref="E116:G116"/>
    <mergeCell ref="J116:K116"/>
    <mergeCell ref="A117:M117"/>
    <mergeCell ref="E118:G118"/>
    <mergeCell ref="J118:K118"/>
    <mergeCell ref="A135:M135"/>
    <mergeCell ref="E136:G136"/>
    <mergeCell ref="J136:K136"/>
    <mergeCell ref="A137:M137"/>
    <mergeCell ref="E138:G138"/>
    <mergeCell ref="J138:K138"/>
    <mergeCell ref="A131:M131"/>
    <mergeCell ref="E132:G132"/>
    <mergeCell ref="J132:K132"/>
    <mergeCell ref="A133:M133"/>
    <mergeCell ref="E134:G134"/>
    <mergeCell ref="J134:K134"/>
    <mergeCell ref="A127:M127"/>
    <mergeCell ref="E128:G128"/>
    <mergeCell ref="J128:K128"/>
    <mergeCell ref="A129:M129"/>
    <mergeCell ref="E130:G130"/>
    <mergeCell ref="J130:K130"/>
    <mergeCell ref="A147:M147"/>
    <mergeCell ref="E148:G148"/>
    <mergeCell ref="J148:K148"/>
    <mergeCell ref="A149:M149"/>
    <mergeCell ref="E150:G150"/>
    <mergeCell ref="J150:K150"/>
    <mergeCell ref="A143:M143"/>
    <mergeCell ref="E144:G144"/>
    <mergeCell ref="J144:K144"/>
    <mergeCell ref="A145:M145"/>
    <mergeCell ref="E146:G146"/>
    <mergeCell ref="J146:K146"/>
    <mergeCell ref="A139:M139"/>
    <mergeCell ref="E140:G140"/>
    <mergeCell ref="J140:K140"/>
    <mergeCell ref="A141:M141"/>
    <mergeCell ref="E142:G142"/>
    <mergeCell ref="J142:K142"/>
    <mergeCell ref="A159:M159"/>
    <mergeCell ref="E160:G160"/>
    <mergeCell ref="J160:K160"/>
    <mergeCell ref="A161:M161"/>
    <mergeCell ref="E162:G162"/>
    <mergeCell ref="J162:K162"/>
    <mergeCell ref="A155:M155"/>
    <mergeCell ref="E156:G156"/>
    <mergeCell ref="J156:K156"/>
    <mergeCell ref="A157:M157"/>
    <mergeCell ref="E158:G158"/>
    <mergeCell ref="J158:K158"/>
    <mergeCell ref="A151:M151"/>
    <mergeCell ref="E152:G152"/>
    <mergeCell ref="J152:K152"/>
    <mergeCell ref="A153:M153"/>
    <mergeCell ref="E154:G154"/>
    <mergeCell ref="J154:K154"/>
    <mergeCell ref="A171:M171"/>
    <mergeCell ref="E172:G172"/>
    <mergeCell ref="J172:K172"/>
    <mergeCell ref="A173:M173"/>
    <mergeCell ref="E174:G174"/>
    <mergeCell ref="J174:K174"/>
    <mergeCell ref="A167:M167"/>
    <mergeCell ref="E168:G168"/>
    <mergeCell ref="J168:K168"/>
    <mergeCell ref="A169:M169"/>
    <mergeCell ref="E170:G170"/>
    <mergeCell ref="J170:K170"/>
    <mergeCell ref="A163:M163"/>
    <mergeCell ref="E164:G164"/>
    <mergeCell ref="J164:K164"/>
    <mergeCell ref="A165:M165"/>
    <mergeCell ref="E166:G166"/>
    <mergeCell ref="J166:K166"/>
    <mergeCell ref="A183:M183"/>
    <mergeCell ref="E184:G184"/>
    <mergeCell ref="J184:K184"/>
    <mergeCell ref="A185:M185"/>
    <mergeCell ref="E186:G186"/>
    <mergeCell ref="J186:K186"/>
    <mergeCell ref="A179:M179"/>
    <mergeCell ref="E180:G180"/>
    <mergeCell ref="J180:K180"/>
    <mergeCell ref="A181:M181"/>
    <mergeCell ref="E182:G182"/>
    <mergeCell ref="J182:K182"/>
    <mergeCell ref="A175:M175"/>
    <mergeCell ref="E176:G176"/>
    <mergeCell ref="J176:K176"/>
    <mergeCell ref="A177:M177"/>
    <mergeCell ref="E178:G178"/>
    <mergeCell ref="J178:K178"/>
    <mergeCell ref="A195:M195"/>
    <mergeCell ref="E196:G196"/>
    <mergeCell ref="J196:K196"/>
    <mergeCell ref="A197:M197"/>
    <mergeCell ref="E198:G198"/>
    <mergeCell ref="J198:K198"/>
    <mergeCell ref="A191:M191"/>
    <mergeCell ref="E192:G192"/>
    <mergeCell ref="J192:K192"/>
    <mergeCell ref="A193:M193"/>
    <mergeCell ref="E194:G194"/>
    <mergeCell ref="J194:K194"/>
    <mergeCell ref="A187:M187"/>
    <mergeCell ref="E188:G188"/>
    <mergeCell ref="J188:K188"/>
    <mergeCell ref="A189:M189"/>
    <mergeCell ref="E190:G190"/>
    <mergeCell ref="J190:K190"/>
    <mergeCell ref="A207:M207"/>
    <mergeCell ref="E208:G208"/>
    <mergeCell ref="J208:K208"/>
    <mergeCell ref="A209:M209"/>
    <mergeCell ref="E210:G210"/>
    <mergeCell ref="J210:K210"/>
    <mergeCell ref="A203:M203"/>
    <mergeCell ref="E204:G204"/>
    <mergeCell ref="J204:K204"/>
    <mergeCell ref="A205:M205"/>
    <mergeCell ref="E206:G206"/>
    <mergeCell ref="J206:K206"/>
    <mergeCell ref="A199:M199"/>
    <mergeCell ref="E200:G200"/>
    <mergeCell ref="J200:K200"/>
    <mergeCell ref="A201:M201"/>
    <mergeCell ref="E202:G202"/>
    <mergeCell ref="J202:K202"/>
    <mergeCell ref="A219:M219"/>
    <mergeCell ref="E220:G220"/>
    <mergeCell ref="J220:K220"/>
    <mergeCell ref="A221:M221"/>
    <mergeCell ref="E222:G222"/>
    <mergeCell ref="J222:K222"/>
    <mergeCell ref="A215:M215"/>
    <mergeCell ref="E216:G216"/>
    <mergeCell ref="J216:K216"/>
    <mergeCell ref="A217:M217"/>
    <mergeCell ref="E218:G218"/>
    <mergeCell ref="J218:K218"/>
    <mergeCell ref="A211:M211"/>
    <mergeCell ref="E212:G212"/>
    <mergeCell ref="J212:K212"/>
    <mergeCell ref="A213:M213"/>
    <mergeCell ref="E214:G214"/>
    <mergeCell ref="J214:K214"/>
    <mergeCell ref="A231:M231"/>
    <mergeCell ref="E232:G232"/>
    <mergeCell ref="J232:K232"/>
    <mergeCell ref="A233:M233"/>
    <mergeCell ref="E234:G234"/>
    <mergeCell ref="J234:K234"/>
    <mergeCell ref="A227:M227"/>
    <mergeCell ref="E228:G228"/>
    <mergeCell ref="J228:K228"/>
    <mergeCell ref="A229:M229"/>
    <mergeCell ref="E230:G230"/>
    <mergeCell ref="J230:K230"/>
    <mergeCell ref="A223:M223"/>
    <mergeCell ref="E224:G224"/>
    <mergeCell ref="J224:K224"/>
    <mergeCell ref="A225:M225"/>
    <mergeCell ref="E226:G226"/>
    <mergeCell ref="J226:K226"/>
    <mergeCell ref="A243:M243"/>
    <mergeCell ref="E244:G244"/>
    <mergeCell ref="J244:K244"/>
    <mergeCell ref="A245:M245"/>
    <mergeCell ref="E246:G246"/>
    <mergeCell ref="J246:K246"/>
    <mergeCell ref="A239:M239"/>
    <mergeCell ref="E240:G240"/>
    <mergeCell ref="J240:K240"/>
    <mergeCell ref="A241:M241"/>
    <mergeCell ref="E242:G242"/>
    <mergeCell ref="J242:K242"/>
    <mergeCell ref="A235:M235"/>
    <mergeCell ref="E236:G236"/>
    <mergeCell ref="J236:K236"/>
    <mergeCell ref="A237:M237"/>
    <mergeCell ref="E238:G238"/>
    <mergeCell ref="J238:K238"/>
    <mergeCell ref="A255:M255"/>
    <mergeCell ref="E256:G256"/>
    <mergeCell ref="J256:K256"/>
    <mergeCell ref="A257:M257"/>
    <mergeCell ref="E258:G258"/>
    <mergeCell ref="J258:K258"/>
    <mergeCell ref="A251:M251"/>
    <mergeCell ref="E252:G252"/>
    <mergeCell ref="J252:K252"/>
    <mergeCell ref="A253:M253"/>
    <mergeCell ref="E254:G254"/>
    <mergeCell ref="J254:K254"/>
    <mergeCell ref="A247:M247"/>
    <mergeCell ref="E248:G248"/>
    <mergeCell ref="J248:K248"/>
    <mergeCell ref="A249:M249"/>
    <mergeCell ref="E250:G250"/>
    <mergeCell ref="J250:K250"/>
    <mergeCell ref="A267:M267"/>
    <mergeCell ref="E268:G268"/>
    <mergeCell ref="J268:K268"/>
    <mergeCell ref="A269:M269"/>
    <mergeCell ref="E270:G270"/>
    <mergeCell ref="J270:K270"/>
    <mergeCell ref="A263:M263"/>
    <mergeCell ref="E264:G264"/>
    <mergeCell ref="J264:K264"/>
    <mergeCell ref="A265:M265"/>
    <mergeCell ref="E266:G266"/>
    <mergeCell ref="J266:K266"/>
    <mergeCell ref="A259:M259"/>
    <mergeCell ref="E260:G260"/>
    <mergeCell ref="J260:K260"/>
    <mergeCell ref="A261:M261"/>
    <mergeCell ref="E262:G262"/>
    <mergeCell ref="J262:K262"/>
    <mergeCell ref="A279:M279"/>
    <mergeCell ref="E280:G280"/>
    <mergeCell ref="J280:K280"/>
    <mergeCell ref="A281:M281"/>
    <mergeCell ref="E282:G282"/>
    <mergeCell ref="J282:K282"/>
    <mergeCell ref="A275:M275"/>
    <mergeCell ref="E276:G276"/>
    <mergeCell ref="J276:K276"/>
    <mergeCell ref="A277:M277"/>
    <mergeCell ref="E278:G278"/>
    <mergeCell ref="J278:K278"/>
    <mergeCell ref="A271:M271"/>
    <mergeCell ref="E272:G272"/>
    <mergeCell ref="J272:K272"/>
    <mergeCell ref="A273:M273"/>
    <mergeCell ref="E274:G274"/>
    <mergeCell ref="J274:K274"/>
    <mergeCell ref="A291:M291"/>
    <mergeCell ref="E292:G292"/>
    <mergeCell ref="J292:K292"/>
    <mergeCell ref="A293:M293"/>
    <mergeCell ref="E294:G294"/>
    <mergeCell ref="J294:K294"/>
    <mergeCell ref="A287:M287"/>
    <mergeCell ref="E288:G288"/>
    <mergeCell ref="J288:K288"/>
    <mergeCell ref="A289:M289"/>
    <mergeCell ref="E290:G290"/>
    <mergeCell ref="J290:K290"/>
    <mergeCell ref="A283:M283"/>
    <mergeCell ref="E284:G284"/>
    <mergeCell ref="J284:K284"/>
    <mergeCell ref="A285:M285"/>
    <mergeCell ref="E286:G286"/>
    <mergeCell ref="J286:K286"/>
    <mergeCell ref="A303:M303"/>
    <mergeCell ref="E304:G304"/>
    <mergeCell ref="J304:K304"/>
    <mergeCell ref="A305:M305"/>
    <mergeCell ref="E306:G306"/>
    <mergeCell ref="J306:K306"/>
    <mergeCell ref="A299:M299"/>
    <mergeCell ref="E300:G300"/>
    <mergeCell ref="J300:K300"/>
    <mergeCell ref="A301:M301"/>
    <mergeCell ref="E302:G302"/>
    <mergeCell ref="J302:K302"/>
    <mergeCell ref="A295:M295"/>
    <mergeCell ref="E296:G296"/>
    <mergeCell ref="J296:K296"/>
    <mergeCell ref="A297:M297"/>
    <mergeCell ref="E298:G298"/>
    <mergeCell ref="J298:K298"/>
    <mergeCell ref="A315:M315"/>
    <mergeCell ref="E316:G316"/>
    <mergeCell ref="J316:K316"/>
    <mergeCell ref="A317:M317"/>
    <mergeCell ref="E318:G318"/>
    <mergeCell ref="J318:K318"/>
    <mergeCell ref="A311:M311"/>
    <mergeCell ref="E312:G312"/>
    <mergeCell ref="J312:K312"/>
    <mergeCell ref="A313:M313"/>
    <mergeCell ref="E314:G314"/>
    <mergeCell ref="J314:K314"/>
    <mergeCell ref="A307:M307"/>
    <mergeCell ref="E308:G308"/>
    <mergeCell ref="J308:K308"/>
    <mergeCell ref="A309:M309"/>
    <mergeCell ref="E310:G310"/>
    <mergeCell ref="J310:K310"/>
    <mergeCell ref="A327:M327"/>
    <mergeCell ref="E328:G328"/>
    <mergeCell ref="J328:K328"/>
    <mergeCell ref="A329:M329"/>
    <mergeCell ref="E330:G330"/>
    <mergeCell ref="J330:K330"/>
    <mergeCell ref="A323:M323"/>
    <mergeCell ref="E324:G324"/>
    <mergeCell ref="J324:K324"/>
    <mergeCell ref="A325:M325"/>
    <mergeCell ref="E326:G326"/>
    <mergeCell ref="J326:K326"/>
    <mergeCell ref="A319:M319"/>
    <mergeCell ref="E320:G320"/>
    <mergeCell ref="J320:K320"/>
    <mergeCell ref="A321:M321"/>
    <mergeCell ref="E322:G322"/>
    <mergeCell ref="J322:K322"/>
    <mergeCell ref="A339:M339"/>
    <mergeCell ref="E340:G340"/>
    <mergeCell ref="J340:K340"/>
    <mergeCell ref="A341:M341"/>
    <mergeCell ref="E342:G342"/>
    <mergeCell ref="J342:K342"/>
    <mergeCell ref="A335:M335"/>
    <mergeCell ref="E336:G336"/>
    <mergeCell ref="J336:K336"/>
    <mergeCell ref="A337:M337"/>
    <mergeCell ref="E338:G338"/>
    <mergeCell ref="J338:K338"/>
    <mergeCell ref="A331:M331"/>
    <mergeCell ref="E332:G332"/>
    <mergeCell ref="J332:K332"/>
    <mergeCell ref="A333:M333"/>
    <mergeCell ref="E334:G334"/>
    <mergeCell ref="J334:K334"/>
    <mergeCell ref="A351:M351"/>
    <mergeCell ref="E352:G352"/>
    <mergeCell ref="J352:K352"/>
    <mergeCell ref="A353:M353"/>
    <mergeCell ref="E354:G354"/>
    <mergeCell ref="J354:K354"/>
    <mergeCell ref="A347:M347"/>
    <mergeCell ref="E348:G348"/>
    <mergeCell ref="J348:K348"/>
    <mergeCell ref="A349:M349"/>
    <mergeCell ref="E350:G350"/>
    <mergeCell ref="J350:K350"/>
    <mergeCell ref="A343:M343"/>
    <mergeCell ref="E344:G344"/>
    <mergeCell ref="J344:K344"/>
    <mergeCell ref="A345:M345"/>
    <mergeCell ref="E346:G346"/>
    <mergeCell ref="J346:K346"/>
    <mergeCell ref="A363:M363"/>
    <mergeCell ref="E364:G364"/>
    <mergeCell ref="J364:K364"/>
    <mergeCell ref="A365:M365"/>
    <mergeCell ref="E366:G366"/>
    <mergeCell ref="J366:K366"/>
    <mergeCell ref="A359:M359"/>
    <mergeCell ref="E360:G360"/>
    <mergeCell ref="J360:K360"/>
    <mergeCell ref="A361:M361"/>
    <mergeCell ref="E362:G362"/>
    <mergeCell ref="J362:K362"/>
    <mergeCell ref="A355:M355"/>
    <mergeCell ref="E356:G356"/>
    <mergeCell ref="J356:K356"/>
    <mergeCell ref="A357:M357"/>
    <mergeCell ref="E358:G358"/>
    <mergeCell ref="J358:K358"/>
    <mergeCell ref="A375:M375"/>
    <mergeCell ref="E376:G376"/>
    <mergeCell ref="J376:K376"/>
    <mergeCell ref="A377:M377"/>
    <mergeCell ref="E378:G378"/>
    <mergeCell ref="J378:K378"/>
    <mergeCell ref="A371:M371"/>
    <mergeCell ref="E372:G372"/>
    <mergeCell ref="J372:K372"/>
    <mergeCell ref="A373:M373"/>
    <mergeCell ref="E374:G374"/>
    <mergeCell ref="J374:K374"/>
    <mergeCell ref="A367:M367"/>
    <mergeCell ref="E368:G368"/>
    <mergeCell ref="J368:K368"/>
    <mergeCell ref="A369:M369"/>
    <mergeCell ref="E370:G370"/>
    <mergeCell ref="J370:K370"/>
    <mergeCell ref="A387:M387"/>
    <mergeCell ref="E388:G388"/>
    <mergeCell ref="J388:K388"/>
    <mergeCell ref="A389:M389"/>
    <mergeCell ref="E390:G390"/>
    <mergeCell ref="J390:K390"/>
    <mergeCell ref="A383:M383"/>
    <mergeCell ref="E384:G384"/>
    <mergeCell ref="J384:K384"/>
    <mergeCell ref="A385:M385"/>
    <mergeCell ref="E386:G386"/>
    <mergeCell ref="J386:K386"/>
    <mergeCell ref="A379:M379"/>
    <mergeCell ref="E380:G380"/>
    <mergeCell ref="J380:K380"/>
    <mergeCell ref="A381:M381"/>
    <mergeCell ref="E382:G382"/>
    <mergeCell ref="J382:K382"/>
    <mergeCell ref="A399:M399"/>
    <mergeCell ref="E400:G400"/>
    <mergeCell ref="J400:K400"/>
    <mergeCell ref="A401:M401"/>
    <mergeCell ref="E402:G402"/>
    <mergeCell ref="J402:K402"/>
    <mergeCell ref="A395:M395"/>
    <mergeCell ref="E396:G396"/>
    <mergeCell ref="J396:K396"/>
    <mergeCell ref="A397:M397"/>
    <mergeCell ref="E398:G398"/>
    <mergeCell ref="J398:K398"/>
    <mergeCell ref="A391:M391"/>
    <mergeCell ref="E392:G392"/>
    <mergeCell ref="J392:K392"/>
    <mergeCell ref="A393:M393"/>
    <mergeCell ref="E394:G394"/>
    <mergeCell ref="J394:K394"/>
    <mergeCell ref="A411:M411"/>
    <mergeCell ref="E412:G412"/>
    <mergeCell ref="J412:K412"/>
    <mergeCell ref="A413:M413"/>
    <mergeCell ref="E414:G414"/>
    <mergeCell ref="J414:K414"/>
    <mergeCell ref="A407:M407"/>
    <mergeCell ref="E408:G408"/>
    <mergeCell ref="J408:K408"/>
    <mergeCell ref="A409:M409"/>
    <mergeCell ref="E410:G410"/>
    <mergeCell ref="J410:K410"/>
    <mergeCell ref="A403:M403"/>
    <mergeCell ref="E404:G404"/>
    <mergeCell ref="J404:K404"/>
    <mergeCell ref="A405:M405"/>
    <mergeCell ref="E406:G406"/>
    <mergeCell ref="J406:K406"/>
    <mergeCell ref="A423:M423"/>
    <mergeCell ref="E424:G424"/>
    <mergeCell ref="J424:K424"/>
    <mergeCell ref="A425:M425"/>
    <mergeCell ref="E426:G426"/>
    <mergeCell ref="J426:K426"/>
    <mergeCell ref="A419:M419"/>
    <mergeCell ref="E420:G420"/>
    <mergeCell ref="J420:K420"/>
    <mergeCell ref="A421:M421"/>
    <mergeCell ref="E422:G422"/>
    <mergeCell ref="J422:K422"/>
    <mergeCell ref="A415:M415"/>
    <mergeCell ref="E416:G416"/>
    <mergeCell ref="J416:K416"/>
    <mergeCell ref="A417:M417"/>
    <mergeCell ref="E418:G418"/>
    <mergeCell ref="J418:K418"/>
    <mergeCell ref="A435:M435"/>
    <mergeCell ref="E436:G436"/>
    <mergeCell ref="J436:K436"/>
    <mergeCell ref="A437:M437"/>
    <mergeCell ref="E438:G438"/>
    <mergeCell ref="J438:K438"/>
    <mergeCell ref="A431:M431"/>
    <mergeCell ref="E432:G432"/>
    <mergeCell ref="J432:K432"/>
    <mergeCell ref="A433:M433"/>
    <mergeCell ref="E434:G434"/>
    <mergeCell ref="J434:K434"/>
    <mergeCell ref="A427:M427"/>
    <mergeCell ref="E428:G428"/>
    <mergeCell ref="J428:K428"/>
    <mergeCell ref="A429:M429"/>
    <mergeCell ref="E430:G430"/>
    <mergeCell ref="J430:K430"/>
    <mergeCell ref="A447:M447"/>
    <mergeCell ref="E448:G448"/>
    <mergeCell ref="J448:K448"/>
    <mergeCell ref="A449:M449"/>
    <mergeCell ref="E450:G450"/>
    <mergeCell ref="J450:K450"/>
    <mergeCell ref="A443:M443"/>
    <mergeCell ref="E444:G444"/>
    <mergeCell ref="J444:K444"/>
    <mergeCell ref="A445:M445"/>
    <mergeCell ref="E446:G446"/>
    <mergeCell ref="J446:K446"/>
    <mergeCell ref="A439:M439"/>
    <mergeCell ref="E440:G440"/>
    <mergeCell ref="J440:K440"/>
    <mergeCell ref="A441:M441"/>
    <mergeCell ref="E442:G442"/>
    <mergeCell ref="J442:K442"/>
    <mergeCell ref="A459:M459"/>
    <mergeCell ref="E460:G460"/>
    <mergeCell ref="J460:K460"/>
    <mergeCell ref="A461:M461"/>
    <mergeCell ref="E462:G462"/>
    <mergeCell ref="J462:K462"/>
    <mergeCell ref="A455:M455"/>
    <mergeCell ref="E456:G456"/>
    <mergeCell ref="J456:K456"/>
    <mergeCell ref="A457:M457"/>
    <mergeCell ref="E458:G458"/>
    <mergeCell ref="J458:K458"/>
    <mergeCell ref="A451:M451"/>
    <mergeCell ref="E452:G452"/>
    <mergeCell ref="J452:K452"/>
    <mergeCell ref="A453:M453"/>
    <mergeCell ref="E454:G454"/>
    <mergeCell ref="J454:K454"/>
    <mergeCell ref="A471:M471"/>
    <mergeCell ref="E472:G472"/>
    <mergeCell ref="J472:K472"/>
    <mergeCell ref="A473:M473"/>
    <mergeCell ref="E474:G474"/>
    <mergeCell ref="J474:K474"/>
    <mergeCell ref="A467:M467"/>
    <mergeCell ref="E468:G468"/>
    <mergeCell ref="J468:K468"/>
    <mergeCell ref="A469:M469"/>
    <mergeCell ref="E470:G470"/>
    <mergeCell ref="J470:K470"/>
    <mergeCell ref="A463:M463"/>
    <mergeCell ref="E464:G464"/>
    <mergeCell ref="J464:K464"/>
    <mergeCell ref="A465:M465"/>
    <mergeCell ref="E466:G466"/>
    <mergeCell ref="J466:K466"/>
    <mergeCell ref="A483:M483"/>
    <mergeCell ref="E484:G484"/>
    <mergeCell ref="J484:K484"/>
    <mergeCell ref="A485:M485"/>
    <mergeCell ref="E486:G486"/>
    <mergeCell ref="J486:K486"/>
    <mergeCell ref="A479:M479"/>
    <mergeCell ref="E480:G480"/>
    <mergeCell ref="J480:K480"/>
    <mergeCell ref="A481:M481"/>
    <mergeCell ref="E482:G482"/>
    <mergeCell ref="J482:K482"/>
    <mergeCell ref="A475:M475"/>
    <mergeCell ref="E476:G476"/>
    <mergeCell ref="J476:K476"/>
    <mergeCell ref="A477:M477"/>
    <mergeCell ref="E478:G478"/>
    <mergeCell ref="J478:K478"/>
    <mergeCell ref="A495:M495"/>
    <mergeCell ref="E496:G496"/>
    <mergeCell ref="J496:K496"/>
    <mergeCell ref="A497:M497"/>
    <mergeCell ref="E498:G498"/>
    <mergeCell ref="J498:K498"/>
    <mergeCell ref="A491:M491"/>
    <mergeCell ref="E492:G492"/>
    <mergeCell ref="J492:K492"/>
    <mergeCell ref="A493:M493"/>
    <mergeCell ref="E494:G494"/>
    <mergeCell ref="J494:K494"/>
    <mergeCell ref="A487:M487"/>
    <mergeCell ref="E488:G488"/>
    <mergeCell ref="J488:K488"/>
    <mergeCell ref="A489:M489"/>
    <mergeCell ref="E490:G490"/>
    <mergeCell ref="J490:K490"/>
    <mergeCell ref="A507:M507"/>
    <mergeCell ref="E508:G508"/>
    <mergeCell ref="J508:K508"/>
    <mergeCell ref="A509:M509"/>
    <mergeCell ref="E510:G510"/>
    <mergeCell ref="J510:K510"/>
    <mergeCell ref="A503:M503"/>
    <mergeCell ref="E504:G504"/>
    <mergeCell ref="J504:K504"/>
    <mergeCell ref="A505:M505"/>
    <mergeCell ref="E506:G506"/>
    <mergeCell ref="J506:K506"/>
    <mergeCell ref="A499:M499"/>
    <mergeCell ref="E500:G500"/>
    <mergeCell ref="J500:K500"/>
    <mergeCell ref="A501:M501"/>
    <mergeCell ref="E502:G502"/>
    <mergeCell ref="J502:K502"/>
    <mergeCell ref="A519:M519"/>
    <mergeCell ref="E520:G520"/>
    <mergeCell ref="J520:K520"/>
    <mergeCell ref="A521:M521"/>
    <mergeCell ref="E522:G522"/>
    <mergeCell ref="J522:K522"/>
    <mergeCell ref="A515:M515"/>
    <mergeCell ref="E516:G516"/>
    <mergeCell ref="J516:K516"/>
    <mergeCell ref="A517:M517"/>
    <mergeCell ref="E518:G518"/>
    <mergeCell ref="J518:K518"/>
    <mergeCell ref="A511:M511"/>
    <mergeCell ref="E512:G512"/>
    <mergeCell ref="J512:K512"/>
    <mergeCell ref="A513:M513"/>
    <mergeCell ref="E514:G514"/>
    <mergeCell ref="J514:K514"/>
    <mergeCell ref="A531:M531"/>
    <mergeCell ref="E532:G532"/>
    <mergeCell ref="J532:K532"/>
    <mergeCell ref="A533:M533"/>
    <mergeCell ref="E534:G534"/>
    <mergeCell ref="J534:K534"/>
    <mergeCell ref="A527:M527"/>
    <mergeCell ref="E528:G528"/>
    <mergeCell ref="J528:K528"/>
    <mergeCell ref="A529:M529"/>
    <mergeCell ref="E530:G530"/>
    <mergeCell ref="J530:K530"/>
    <mergeCell ref="A523:M523"/>
    <mergeCell ref="E524:G524"/>
    <mergeCell ref="J524:K524"/>
    <mergeCell ref="A525:M525"/>
    <mergeCell ref="E526:G526"/>
    <mergeCell ref="J526:K526"/>
    <mergeCell ref="A543:M543"/>
    <mergeCell ref="E544:G544"/>
    <mergeCell ref="J544:K544"/>
    <mergeCell ref="A545:M545"/>
    <mergeCell ref="E546:G546"/>
    <mergeCell ref="J546:K546"/>
    <mergeCell ref="A539:M539"/>
    <mergeCell ref="E540:G540"/>
    <mergeCell ref="J540:K540"/>
    <mergeCell ref="A541:M541"/>
    <mergeCell ref="E542:G542"/>
    <mergeCell ref="J542:K542"/>
    <mergeCell ref="A535:M535"/>
    <mergeCell ref="E536:G536"/>
    <mergeCell ref="J536:K536"/>
    <mergeCell ref="A537:M537"/>
    <mergeCell ref="E538:G538"/>
    <mergeCell ref="J538:K538"/>
    <mergeCell ref="A555:M555"/>
    <mergeCell ref="E556:G556"/>
    <mergeCell ref="J556:K556"/>
    <mergeCell ref="A557:M557"/>
    <mergeCell ref="E558:G558"/>
    <mergeCell ref="J558:K558"/>
    <mergeCell ref="A551:M551"/>
    <mergeCell ref="E552:G552"/>
    <mergeCell ref="J552:K552"/>
    <mergeCell ref="A553:M553"/>
    <mergeCell ref="E554:G554"/>
    <mergeCell ref="J554:K554"/>
    <mergeCell ref="A547:M547"/>
    <mergeCell ref="E548:G548"/>
    <mergeCell ref="J548:K548"/>
    <mergeCell ref="A549:M549"/>
    <mergeCell ref="E550:G550"/>
    <mergeCell ref="J550:K550"/>
    <mergeCell ref="A567:M567"/>
    <mergeCell ref="E568:G568"/>
    <mergeCell ref="J568:K568"/>
    <mergeCell ref="A569:M569"/>
    <mergeCell ref="E570:G570"/>
    <mergeCell ref="J570:K570"/>
    <mergeCell ref="A563:M563"/>
    <mergeCell ref="E564:G564"/>
    <mergeCell ref="J564:K564"/>
    <mergeCell ref="A565:M565"/>
    <mergeCell ref="E566:G566"/>
    <mergeCell ref="J566:K566"/>
    <mergeCell ref="A559:M559"/>
    <mergeCell ref="E560:G560"/>
    <mergeCell ref="J560:K560"/>
    <mergeCell ref="A561:M561"/>
    <mergeCell ref="E562:G562"/>
    <mergeCell ref="J562:K562"/>
    <mergeCell ref="A579:M579"/>
    <mergeCell ref="E580:G580"/>
    <mergeCell ref="J580:K580"/>
    <mergeCell ref="A581:M581"/>
    <mergeCell ref="E582:G582"/>
    <mergeCell ref="J582:K582"/>
    <mergeCell ref="A575:M575"/>
    <mergeCell ref="E576:G576"/>
    <mergeCell ref="J576:K576"/>
    <mergeCell ref="A577:M577"/>
    <mergeCell ref="E578:G578"/>
    <mergeCell ref="J578:K578"/>
    <mergeCell ref="A571:M571"/>
    <mergeCell ref="E572:G572"/>
    <mergeCell ref="J572:K572"/>
    <mergeCell ref="A573:M573"/>
    <mergeCell ref="E574:G574"/>
    <mergeCell ref="J574:K574"/>
    <mergeCell ref="A591:M591"/>
    <mergeCell ref="E592:G592"/>
    <mergeCell ref="J592:K592"/>
    <mergeCell ref="A593:M593"/>
    <mergeCell ref="E594:G594"/>
    <mergeCell ref="J594:K594"/>
    <mergeCell ref="A587:M587"/>
    <mergeCell ref="E588:G588"/>
    <mergeCell ref="J588:K588"/>
    <mergeCell ref="A589:M589"/>
    <mergeCell ref="E590:G590"/>
    <mergeCell ref="J590:K590"/>
    <mergeCell ref="A583:M583"/>
    <mergeCell ref="E584:G584"/>
    <mergeCell ref="J584:K584"/>
    <mergeCell ref="A585:M585"/>
    <mergeCell ref="E586:G586"/>
    <mergeCell ref="J586:K586"/>
    <mergeCell ref="A603:M603"/>
    <mergeCell ref="E604:G604"/>
    <mergeCell ref="J604:K604"/>
    <mergeCell ref="A605:M605"/>
    <mergeCell ref="E606:G606"/>
    <mergeCell ref="J606:K606"/>
    <mergeCell ref="A599:M599"/>
    <mergeCell ref="E600:G600"/>
    <mergeCell ref="J600:K600"/>
    <mergeCell ref="A601:M601"/>
    <mergeCell ref="E602:G602"/>
    <mergeCell ref="J602:K602"/>
    <mergeCell ref="A595:M595"/>
    <mergeCell ref="E596:G596"/>
    <mergeCell ref="J596:K596"/>
    <mergeCell ref="A597:M597"/>
    <mergeCell ref="E598:G598"/>
    <mergeCell ref="J598:K598"/>
    <mergeCell ref="A615:M615"/>
    <mergeCell ref="E616:G616"/>
    <mergeCell ref="J616:K616"/>
    <mergeCell ref="A617:M617"/>
    <mergeCell ref="E618:G618"/>
    <mergeCell ref="J618:K618"/>
    <mergeCell ref="A611:M611"/>
    <mergeCell ref="E612:G612"/>
    <mergeCell ref="J612:K612"/>
    <mergeCell ref="A613:M613"/>
    <mergeCell ref="E614:G614"/>
    <mergeCell ref="J614:K614"/>
    <mergeCell ref="A607:M607"/>
    <mergeCell ref="E608:G608"/>
    <mergeCell ref="J608:K608"/>
    <mergeCell ref="A609:M609"/>
    <mergeCell ref="E610:G610"/>
    <mergeCell ref="J610:K610"/>
    <mergeCell ref="A627:M627"/>
    <mergeCell ref="E628:G628"/>
    <mergeCell ref="J628:K628"/>
    <mergeCell ref="A629:M629"/>
    <mergeCell ref="E630:G630"/>
    <mergeCell ref="J630:K630"/>
    <mergeCell ref="A623:M623"/>
    <mergeCell ref="E624:G624"/>
    <mergeCell ref="J624:K624"/>
    <mergeCell ref="A625:M625"/>
    <mergeCell ref="E626:G626"/>
    <mergeCell ref="J626:K626"/>
    <mergeCell ref="A619:M619"/>
    <mergeCell ref="E620:G620"/>
    <mergeCell ref="J620:K620"/>
    <mergeCell ref="A621:M621"/>
    <mergeCell ref="E622:G622"/>
    <mergeCell ref="J622:K622"/>
    <mergeCell ref="A639:M639"/>
    <mergeCell ref="E640:G640"/>
    <mergeCell ref="J640:K640"/>
    <mergeCell ref="A641:M641"/>
    <mergeCell ref="E642:G642"/>
    <mergeCell ref="J642:K642"/>
    <mergeCell ref="A635:M635"/>
    <mergeCell ref="E636:G636"/>
    <mergeCell ref="J636:K636"/>
    <mergeCell ref="A637:M637"/>
    <mergeCell ref="E638:G638"/>
    <mergeCell ref="J638:K638"/>
    <mergeCell ref="A631:M631"/>
    <mergeCell ref="E632:G632"/>
    <mergeCell ref="J632:K632"/>
    <mergeCell ref="A633:M633"/>
    <mergeCell ref="E634:G634"/>
    <mergeCell ref="J634:K634"/>
    <mergeCell ref="A651:M651"/>
    <mergeCell ref="E652:G652"/>
    <mergeCell ref="J652:K652"/>
    <mergeCell ref="A653:M653"/>
    <mergeCell ref="E654:G654"/>
    <mergeCell ref="J654:K654"/>
    <mergeCell ref="A647:M647"/>
    <mergeCell ref="E648:G648"/>
    <mergeCell ref="J648:K648"/>
    <mergeCell ref="A649:M649"/>
    <mergeCell ref="E650:G650"/>
    <mergeCell ref="J650:K650"/>
    <mergeCell ref="A643:M643"/>
    <mergeCell ref="E644:G644"/>
    <mergeCell ref="J644:K644"/>
    <mergeCell ref="A645:M645"/>
    <mergeCell ref="E646:G646"/>
    <mergeCell ref="J646:K646"/>
    <mergeCell ref="A663:M663"/>
    <mergeCell ref="E664:G664"/>
    <mergeCell ref="J664:K664"/>
    <mergeCell ref="A665:M665"/>
    <mergeCell ref="E666:G666"/>
    <mergeCell ref="J666:K666"/>
    <mergeCell ref="A659:M659"/>
    <mergeCell ref="E660:G660"/>
    <mergeCell ref="J660:K660"/>
    <mergeCell ref="A661:M661"/>
    <mergeCell ref="E662:G662"/>
    <mergeCell ref="J662:K662"/>
    <mergeCell ref="A655:M655"/>
    <mergeCell ref="E656:G656"/>
    <mergeCell ref="J656:K656"/>
    <mergeCell ref="A657:M657"/>
    <mergeCell ref="E658:G658"/>
    <mergeCell ref="J658:K658"/>
    <mergeCell ref="A675:M675"/>
    <mergeCell ref="E676:G676"/>
    <mergeCell ref="J676:K676"/>
    <mergeCell ref="A677:M677"/>
    <mergeCell ref="E678:G678"/>
    <mergeCell ref="J678:K678"/>
    <mergeCell ref="A671:M671"/>
    <mergeCell ref="E672:G672"/>
    <mergeCell ref="J672:K672"/>
    <mergeCell ref="A673:M673"/>
    <mergeCell ref="E674:G674"/>
    <mergeCell ref="J674:K674"/>
    <mergeCell ref="A667:M667"/>
    <mergeCell ref="E668:G668"/>
    <mergeCell ref="J668:K668"/>
    <mergeCell ref="A669:M669"/>
    <mergeCell ref="E670:G670"/>
    <mergeCell ref="J670:K670"/>
    <mergeCell ref="A687:M687"/>
    <mergeCell ref="E688:G688"/>
    <mergeCell ref="J688:K688"/>
    <mergeCell ref="A689:M689"/>
    <mergeCell ref="E690:G690"/>
    <mergeCell ref="J690:K690"/>
    <mergeCell ref="A683:M683"/>
    <mergeCell ref="E684:G684"/>
    <mergeCell ref="J684:K684"/>
    <mergeCell ref="A685:M685"/>
    <mergeCell ref="E686:G686"/>
    <mergeCell ref="J686:K686"/>
    <mergeCell ref="A679:M679"/>
    <mergeCell ref="E680:G680"/>
    <mergeCell ref="J680:K680"/>
    <mergeCell ref="A681:M681"/>
    <mergeCell ref="E682:G682"/>
    <mergeCell ref="J682:K682"/>
    <mergeCell ref="A699:M699"/>
    <mergeCell ref="E700:G700"/>
    <mergeCell ref="J700:K700"/>
    <mergeCell ref="A701:M701"/>
    <mergeCell ref="E702:G702"/>
    <mergeCell ref="J702:K702"/>
    <mergeCell ref="A695:M695"/>
    <mergeCell ref="E696:G696"/>
    <mergeCell ref="J696:K696"/>
    <mergeCell ref="A697:M697"/>
    <mergeCell ref="E698:G698"/>
    <mergeCell ref="J698:K698"/>
    <mergeCell ref="A691:M691"/>
    <mergeCell ref="E692:G692"/>
    <mergeCell ref="J692:K692"/>
    <mergeCell ref="A693:M693"/>
    <mergeCell ref="E694:G694"/>
    <mergeCell ref="J694:K694"/>
    <mergeCell ref="A711:M711"/>
    <mergeCell ref="E712:G712"/>
    <mergeCell ref="J712:K712"/>
    <mergeCell ref="A713:M713"/>
    <mergeCell ref="E714:G714"/>
    <mergeCell ref="J714:K714"/>
    <mergeCell ref="A707:M707"/>
    <mergeCell ref="E708:G708"/>
    <mergeCell ref="J708:K708"/>
    <mergeCell ref="A709:M709"/>
    <mergeCell ref="E710:G710"/>
    <mergeCell ref="J710:K710"/>
    <mergeCell ref="A703:M703"/>
    <mergeCell ref="E704:G704"/>
    <mergeCell ref="J704:K704"/>
    <mergeCell ref="A705:M705"/>
    <mergeCell ref="E706:G706"/>
    <mergeCell ref="J706:K706"/>
    <mergeCell ref="A723:M723"/>
    <mergeCell ref="E724:G724"/>
    <mergeCell ref="J724:K724"/>
    <mergeCell ref="A725:M725"/>
    <mergeCell ref="E726:G726"/>
    <mergeCell ref="J726:K726"/>
    <mergeCell ref="A719:M719"/>
    <mergeCell ref="E720:G720"/>
    <mergeCell ref="J720:K720"/>
    <mergeCell ref="A721:M721"/>
    <mergeCell ref="E722:G722"/>
    <mergeCell ref="J722:K722"/>
    <mergeCell ref="A715:M715"/>
    <mergeCell ref="E716:G716"/>
    <mergeCell ref="J716:K716"/>
    <mergeCell ref="A717:M717"/>
    <mergeCell ref="E718:G718"/>
    <mergeCell ref="J718:K718"/>
    <mergeCell ref="A735:M735"/>
    <mergeCell ref="E736:G736"/>
    <mergeCell ref="J736:K736"/>
    <mergeCell ref="A737:M737"/>
    <mergeCell ref="E738:G738"/>
    <mergeCell ref="J738:K738"/>
    <mergeCell ref="A731:M731"/>
    <mergeCell ref="E732:G732"/>
    <mergeCell ref="J732:K732"/>
    <mergeCell ref="A733:M733"/>
    <mergeCell ref="E734:G734"/>
    <mergeCell ref="J734:K734"/>
    <mergeCell ref="A727:M727"/>
    <mergeCell ref="E728:G728"/>
    <mergeCell ref="J728:K728"/>
    <mergeCell ref="A729:M729"/>
    <mergeCell ref="E730:G730"/>
    <mergeCell ref="J730:K730"/>
    <mergeCell ref="A747:M747"/>
    <mergeCell ref="E748:G748"/>
    <mergeCell ref="J748:K748"/>
    <mergeCell ref="A749:M749"/>
    <mergeCell ref="E750:G750"/>
    <mergeCell ref="J750:K750"/>
    <mergeCell ref="A743:M743"/>
    <mergeCell ref="E744:G744"/>
    <mergeCell ref="J744:K744"/>
    <mergeCell ref="A745:M745"/>
    <mergeCell ref="E746:G746"/>
    <mergeCell ref="J746:K746"/>
    <mergeCell ref="A739:M739"/>
    <mergeCell ref="E740:G740"/>
    <mergeCell ref="J740:K740"/>
    <mergeCell ref="A741:M741"/>
    <mergeCell ref="E742:G742"/>
    <mergeCell ref="J742:K742"/>
    <mergeCell ref="A759:M759"/>
    <mergeCell ref="E760:G760"/>
    <mergeCell ref="J760:K760"/>
    <mergeCell ref="A761:M761"/>
    <mergeCell ref="E762:G762"/>
    <mergeCell ref="J762:K762"/>
    <mergeCell ref="A755:M755"/>
    <mergeCell ref="E756:G756"/>
    <mergeCell ref="J756:K756"/>
    <mergeCell ref="A757:M757"/>
    <mergeCell ref="E758:G758"/>
    <mergeCell ref="J758:K758"/>
    <mergeCell ref="A751:M751"/>
    <mergeCell ref="E752:G752"/>
    <mergeCell ref="J752:K752"/>
    <mergeCell ref="A753:M753"/>
    <mergeCell ref="E754:G754"/>
    <mergeCell ref="J754:K754"/>
    <mergeCell ref="A771:M771"/>
    <mergeCell ref="E772:G772"/>
    <mergeCell ref="J772:K772"/>
    <mergeCell ref="A773:M773"/>
    <mergeCell ref="E774:G774"/>
    <mergeCell ref="J774:K774"/>
    <mergeCell ref="A767:M767"/>
    <mergeCell ref="E768:G768"/>
    <mergeCell ref="J768:K768"/>
    <mergeCell ref="A769:M769"/>
    <mergeCell ref="E770:G770"/>
    <mergeCell ref="J770:K770"/>
    <mergeCell ref="A763:M763"/>
    <mergeCell ref="E764:G764"/>
    <mergeCell ref="J764:K764"/>
    <mergeCell ref="A765:M765"/>
    <mergeCell ref="E766:G766"/>
    <mergeCell ref="J766:K766"/>
    <mergeCell ref="A783:M783"/>
    <mergeCell ref="E784:G784"/>
    <mergeCell ref="J784:K784"/>
    <mergeCell ref="A785:M785"/>
    <mergeCell ref="E786:G786"/>
    <mergeCell ref="J786:K786"/>
    <mergeCell ref="A779:M779"/>
    <mergeCell ref="E780:G780"/>
    <mergeCell ref="J780:K780"/>
    <mergeCell ref="A781:M781"/>
    <mergeCell ref="E782:G782"/>
    <mergeCell ref="J782:K782"/>
    <mergeCell ref="A775:M775"/>
    <mergeCell ref="E776:G776"/>
    <mergeCell ref="J776:K776"/>
    <mergeCell ref="A777:M777"/>
    <mergeCell ref="E778:G778"/>
    <mergeCell ref="J778:K778"/>
    <mergeCell ref="A795:M795"/>
    <mergeCell ref="E796:G796"/>
    <mergeCell ref="J796:K796"/>
    <mergeCell ref="A797:M797"/>
    <mergeCell ref="E798:G798"/>
    <mergeCell ref="J798:K798"/>
    <mergeCell ref="A791:M791"/>
    <mergeCell ref="E792:G792"/>
    <mergeCell ref="J792:K792"/>
    <mergeCell ref="A793:M793"/>
    <mergeCell ref="E794:G794"/>
    <mergeCell ref="J794:K794"/>
    <mergeCell ref="A787:M787"/>
    <mergeCell ref="E788:G788"/>
    <mergeCell ref="J788:K788"/>
    <mergeCell ref="A789:M789"/>
    <mergeCell ref="E790:G790"/>
    <mergeCell ref="J790:K790"/>
    <mergeCell ref="A807:M807"/>
    <mergeCell ref="E808:G808"/>
    <mergeCell ref="J808:K808"/>
    <mergeCell ref="A809:M809"/>
    <mergeCell ref="E810:G810"/>
    <mergeCell ref="J810:K810"/>
    <mergeCell ref="A803:M803"/>
    <mergeCell ref="E804:G804"/>
    <mergeCell ref="J804:K804"/>
    <mergeCell ref="A805:M805"/>
    <mergeCell ref="E806:G806"/>
    <mergeCell ref="J806:K806"/>
    <mergeCell ref="A799:M799"/>
    <mergeCell ref="E800:G800"/>
    <mergeCell ref="J800:K800"/>
    <mergeCell ref="A801:M801"/>
    <mergeCell ref="E802:G802"/>
    <mergeCell ref="J802:K802"/>
    <mergeCell ref="A819:M819"/>
    <mergeCell ref="E820:G820"/>
    <mergeCell ref="J820:K820"/>
    <mergeCell ref="A821:M821"/>
    <mergeCell ref="E822:G822"/>
    <mergeCell ref="J822:K822"/>
    <mergeCell ref="A815:M815"/>
    <mergeCell ref="E816:G816"/>
    <mergeCell ref="J816:K816"/>
    <mergeCell ref="A817:M817"/>
    <mergeCell ref="E818:G818"/>
    <mergeCell ref="J818:K818"/>
    <mergeCell ref="A811:M811"/>
    <mergeCell ref="E812:G812"/>
    <mergeCell ref="J812:K812"/>
    <mergeCell ref="A813:M813"/>
    <mergeCell ref="E814:G814"/>
    <mergeCell ref="J814:K814"/>
    <mergeCell ref="A831:M831"/>
    <mergeCell ref="E832:G832"/>
    <mergeCell ref="J832:K832"/>
    <mergeCell ref="A833:M833"/>
    <mergeCell ref="E834:G834"/>
    <mergeCell ref="J834:K834"/>
    <mergeCell ref="A827:M827"/>
    <mergeCell ref="E828:G828"/>
    <mergeCell ref="J828:K828"/>
    <mergeCell ref="A829:M829"/>
    <mergeCell ref="E830:G830"/>
    <mergeCell ref="J830:K830"/>
    <mergeCell ref="A823:M823"/>
    <mergeCell ref="E824:G824"/>
    <mergeCell ref="J824:K824"/>
    <mergeCell ref="A825:M825"/>
    <mergeCell ref="E826:G826"/>
    <mergeCell ref="J826:K826"/>
    <mergeCell ref="A843:M843"/>
    <mergeCell ref="E844:G844"/>
    <mergeCell ref="J844:K844"/>
    <mergeCell ref="A845:M845"/>
    <mergeCell ref="E846:G846"/>
    <mergeCell ref="J846:K846"/>
    <mergeCell ref="A839:M839"/>
    <mergeCell ref="E840:G840"/>
    <mergeCell ref="J840:K840"/>
    <mergeCell ref="A841:M841"/>
    <mergeCell ref="E842:G842"/>
    <mergeCell ref="J842:K842"/>
    <mergeCell ref="A835:M835"/>
    <mergeCell ref="E836:G836"/>
    <mergeCell ref="J836:K836"/>
    <mergeCell ref="A837:M837"/>
    <mergeCell ref="E838:G838"/>
    <mergeCell ref="J838:K838"/>
    <mergeCell ref="A855:M855"/>
    <mergeCell ref="E856:G856"/>
    <mergeCell ref="J856:K856"/>
    <mergeCell ref="A857:M857"/>
    <mergeCell ref="E858:G858"/>
    <mergeCell ref="J858:K858"/>
    <mergeCell ref="A851:M851"/>
    <mergeCell ref="E852:G852"/>
    <mergeCell ref="J852:K852"/>
    <mergeCell ref="A853:M853"/>
    <mergeCell ref="E854:G854"/>
    <mergeCell ref="J854:K854"/>
    <mergeCell ref="A847:M847"/>
    <mergeCell ref="E848:G848"/>
    <mergeCell ref="J848:K848"/>
    <mergeCell ref="A849:M849"/>
    <mergeCell ref="E850:G850"/>
    <mergeCell ref="J850:K850"/>
    <mergeCell ref="A867:M867"/>
    <mergeCell ref="E868:G868"/>
    <mergeCell ref="J868:K868"/>
    <mergeCell ref="A869:M869"/>
    <mergeCell ref="E870:G870"/>
    <mergeCell ref="J870:K870"/>
    <mergeCell ref="A863:M863"/>
    <mergeCell ref="E864:G864"/>
    <mergeCell ref="J864:K864"/>
    <mergeCell ref="A865:M865"/>
    <mergeCell ref="E866:G866"/>
    <mergeCell ref="J866:K866"/>
    <mergeCell ref="A859:M859"/>
    <mergeCell ref="E860:G860"/>
    <mergeCell ref="J860:K860"/>
    <mergeCell ref="A861:M861"/>
    <mergeCell ref="E862:G862"/>
    <mergeCell ref="J862:K862"/>
    <mergeCell ref="A879:M879"/>
    <mergeCell ref="E880:G880"/>
    <mergeCell ref="J880:K880"/>
    <mergeCell ref="A881:M881"/>
    <mergeCell ref="E882:G882"/>
    <mergeCell ref="J882:K882"/>
    <mergeCell ref="A875:M875"/>
    <mergeCell ref="E876:G876"/>
    <mergeCell ref="J876:K876"/>
    <mergeCell ref="A877:M877"/>
    <mergeCell ref="E878:G878"/>
    <mergeCell ref="J878:K878"/>
    <mergeCell ref="A871:M871"/>
    <mergeCell ref="E872:G872"/>
    <mergeCell ref="J872:K872"/>
    <mergeCell ref="A873:M873"/>
    <mergeCell ref="E874:G874"/>
    <mergeCell ref="J874:K874"/>
    <mergeCell ref="A891:M891"/>
    <mergeCell ref="E892:G892"/>
    <mergeCell ref="J892:K892"/>
    <mergeCell ref="A893:M893"/>
    <mergeCell ref="E894:G894"/>
    <mergeCell ref="J894:K894"/>
    <mergeCell ref="A887:M887"/>
    <mergeCell ref="E888:G888"/>
    <mergeCell ref="J888:K888"/>
    <mergeCell ref="A889:M889"/>
    <mergeCell ref="E890:G890"/>
    <mergeCell ref="J890:K890"/>
    <mergeCell ref="A883:M883"/>
    <mergeCell ref="E884:G884"/>
    <mergeCell ref="J884:K884"/>
    <mergeCell ref="A885:M885"/>
    <mergeCell ref="E886:G886"/>
    <mergeCell ref="J886:K886"/>
    <mergeCell ref="A903:M903"/>
    <mergeCell ref="E904:G904"/>
    <mergeCell ref="J904:K904"/>
    <mergeCell ref="A905:M905"/>
    <mergeCell ref="E906:G906"/>
    <mergeCell ref="J906:K906"/>
    <mergeCell ref="A899:M899"/>
    <mergeCell ref="E900:G900"/>
    <mergeCell ref="J900:K900"/>
    <mergeCell ref="A901:M901"/>
    <mergeCell ref="E902:G902"/>
    <mergeCell ref="J902:K902"/>
    <mergeCell ref="A895:M895"/>
    <mergeCell ref="E896:G896"/>
    <mergeCell ref="J896:K896"/>
    <mergeCell ref="A897:M897"/>
    <mergeCell ref="E898:G898"/>
    <mergeCell ref="J898:K898"/>
    <mergeCell ref="A915:M915"/>
    <mergeCell ref="E916:G916"/>
    <mergeCell ref="J916:K916"/>
    <mergeCell ref="A917:M917"/>
    <mergeCell ref="E918:G918"/>
    <mergeCell ref="J918:K918"/>
    <mergeCell ref="A911:M911"/>
    <mergeCell ref="E912:G912"/>
    <mergeCell ref="J912:K912"/>
    <mergeCell ref="A913:M913"/>
    <mergeCell ref="E914:G914"/>
    <mergeCell ref="J914:K914"/>
    <mergeCell ref="A907:M907"/>
    <mergeCell ref="E908:G908"/>
    <mergeCell ref="J908:K908"/>
    <mergeCell ref="A909:M909"/>
    <mergeCell ref="E910:G910"/>
    <mergeCell ref="J910:K910"/>
    <mergeCell ref="A927:M927"/>
    <mergeCell ref="E928:G928"/>
    <mergeCell ref="J928:K928"/>
    <mergeCell ref="A929:M929"/>
    <mergeCell ref="E930:G930"/>
    <mergeCell ref="J930:K930"/>
    <mergeCell ref="A923:M923"/>
    <mergeCell ref="E924:G924"/>
    <mergeCell ref="J924:K924"/>
    <mergeCell ref="A925:M925"/>
    <mergeCell ref="E926:G926"/>
    <mergeCell ref="J926:K926"/>
    <mergeCell ref="A919:M919"/>
    <mergeCell ref="E920:G920"/>
    <mergeCell ref="J920:K920"/>
    <mergeCell ref="A921:M921"/>
    <mergeCell ref="E922:G922"/>
    <mergeCell ref="J922:K922"/>
    <mergeCell ref="A939:M939"/>
    <mergeCell ref="E940:G940"/>
    <mergeCell ref="J940:K940"/>
    <mergeCell ref="A941:M941"/>
    <mergeCell ref="E942:G942"/>
    <mergeCell ref="J942:K942"/>
    <mergeCell ref="A935:M935"/>
    <mergeCell ref="E936:G936"/>
    <mergeCell ref="J936:K936"/>
    <mergeCell ref="A937:M937"/>
    <mergeCell ref="E938:G938"/>
    <mergeCell ref="J938:K938"/>
    <mergeCell ref="A931:M931"/>
    <mergeCell ref="E932:G932"/>
    <mergeCell ref="J932:K932"/>
    <mergeCell ref="A933:M933"/>
    <mergeCell ref="E934:G934"/>
    <mergeCell ref="J934:K934"/>
    <mergeCell ref="A951:M951"/>
    <mergeCell ref="E952:G952"/>
    <mergeCell ref="J952:K952"/>
    <mergeCell ref="A953:M953"/>
    <mergeCell ref="E954:G954"/>
    <mergeCell ref="J954:K954"/>
    <mergeCell ref="A947:M947"/>
    <mergeCell ref="E948:G948"/>
    <mergeCell ref="J948:K948"/>
    <mergeCell ref="A949:M949"/>
    <mergeCell ref="E950:G950"/>
    <mergeCell ref="J950:K950"/>
    <mergeCell ref="A943:M943"/>
    <mergeCell ref="E944:G944"/>
    <mergeCell ref="J944:K944"/>
    <mergeCell ref="A945:M945"/>
    <mergeCell ref="E946:G946"/>
    <mergeCell ref="J946:K946"/>
    <mergeCell ref="A963:M963"/>
    <mergeCell ref="E964:G964"/>
    <mergeCell ref="J964:K964"/>
    <mergeCell ref="A965:M965"/>
    <mergeCell ref="E966:G966"/>
    <mergeCell ref="J966:K966"/>
    <mergeCell ref="A959:M959"/>
    <mergeCell ref="E960:G960"/>
    <mergeCell ref="J960:K960"/>
    <mergeCell ref="A961:M961"/>
    <mergeCell ref="E962:G962"/>
    <mergeCell ref="J962:K962"/>
    <mergeCell ref="A955:M955"/>
    <mergeCell ref="E956:G956"/>
    <mergeCell ref="J956:K956"/>
    <mergeCell ref="A957:M957"/>
    <mergeCell ref="E958:G958"/>
    <mergeCell ref="J958:K958"/>
    <mergeCell ref="A975:M975"/>
    <mergeCell ref="E976:G976"/>
    <mergeCell ref="J976:K976"/>
    <mergeCell ref="A977:M977"/>
    <mergeCell ref="E978:G978"/>
    <mergeCell ref="J978:K978"/>
    <mergeCell ref="A971:M971"/>
    <mergeCell ref="E972:G972"/>
    <mergeCell ref="J972:K972"/>
    <mergeCell ref="A973:M973"/>
    <mergeCell ref="E974:G974"/>
    <mergeCell ref="J974:K974"/>
    <mergeCell ref="A967:M967"/>
    <mergeCell ref="E968:G968"/>
    <mergeCell ref="J968:K968"/>
    <mergeCell ref="A969:M969"/>
    <mergeCell ref="E970:G970"/>
    <mergeCell ref="J970:K970"/>
    <mergeCell ref="A987:M987"/>
    <mergeCell ref="E988:G988"/>
    <mergeCell ref="J988:K988"/>
    <mergeCell ref="A989:M989"/>
    <mergeCell ref="E990:G990"/>
    <mergeCell ref="J990:K990"/>
    <mergeCell ref="A983:M983"/>
    <mergeCell ref="E984:G984"/>
    <mergeCell ref="J984:K984"/>
    <mergeCell ref="A985:M985"/>
    <mergeCell ref="E986:G986"/>
    <mergeCell ref="J986:K986"/>
    <mergeCell ref="A979:M979"/>
    <mergeCell ref="E980:G980"/>
    <mergeCell ref="J980:K980"/>
    <mergeCell ref="A981:M981"/>
    <mergeCell ref="E982:G982"/>
    <mergeCell ref="J982:K982"/>
    <mergeCell ref="A999:M999"/>
    <mergeCell ref="E1000:G1000"/>
    <mergeCell ref="J1000:K1000"/>
    <mergeCell ref="A1001:M1001"/>
    <mergeCell ref="E1002:G1002"/>
    <mergeCell ref="J1002:K1002"/>
    <mergeCell ref="A995:M995"/>
    <mergeCell ref="E996:G996"/>
    <mergeCell ref="J996:K996"/>
    <mergeCell ref="A997:M997"/>
    <mergeCell ref="E998:G998"/>
    <mergeCell ref="J998:K998"/>
    <mergeCell ref="A991:M991"/>
    <mergeCell ref="E992:G992"/>
    <mergeCell ref="J992:K992"/>
    <mergeCell ref="A993:M993"/>
    <mergeCell ref="E994:G994"/>
    <mergeCell ref="J994:K994"/>
    <mergeCell ref="A1011:M1011"/>
    <mergeCell ref="E1012:G1012"/>
    <mergeCell ref="J1012:K1012"/>
    <mergeCell ref="A1013:M1013"/>
    <mergeCell ref="E1014:G1014"/>
    <mergeCell ref="J1014:K1014"/>
    <mergeCell ref="A1007:M1007"/>
    <mergeCell ref="E1008:G1008"/>
    <mergeCell ref="J1008:K1008"/>
    <mergeCell ref="A1009:M1009"/>
    <mergeCell ref="E1010:G1010"/>
    <mergeCell ref="J1010:K1010"/>
    <mergeCell ref="A1003:M1003"/>
    <mergeCell ref="E1004:G1004"/>
    <mergeCell ref="J1004:K1004"/>
    <mergeCell ref="A1005:M1005"/>
    <mergeCell ref="E1006:G1006"/>
    <mergeCell ref="J1006:K1006"/>
    <mergeCell ref="A1023:M1023"/>
    <mergeCell ref="E1024:G1024"/>
    <mergeCell ref="J1024:K1024"/>
    <mergeCell ref="A1025:M1025"/>
    <mergeCell ref="E1026:G1026"/>
    <mergeCell ref="J1026:K1026"/>
    <mergeCell ref="A1019:M1019"/>
    <mergeCell ref="E1020:G1020"/>
    <mergeCell ref="J1020:K1020"/>
    <mergeCell ref="A1021:M1021"/>
    <mergeCell ref="E1022:G1022"/>
    <mergeCell ref="J1022:K1022"/>
    <mergeCell ref="A1015:M1015"/>
    <mergeCell ref="E1016:G1016"/>
    <mergeCell ref="J1016:K1016"/>
    <mergeCell ref="A1017:M1017"/>
    <mergeCell ref="E1018:G1018"/>
    <mergeCell ref="J1018:K1018"/>
    <mergeCell ref="A1035:M1035"/>
    <mergeCell ref="E1036:G1036"/>
    <mergeCell ref="J1036:K1036"/>
    <mergeCell ref="A1037:M1037"/>
    <mergeCell ref="E1038:G1038"/>
    <mergeCell ref="J1038:K1038"/>
    <mergeCell ref="A1031:M1031"/>
    <mergeCell ref="E1032:G1032"/>
    <mergeCell ref="J1032:K1032"/>
    <mergeCell ref="A1033:M1033"/>
    <mergeCell ref="E1034:G1034"/>
    <mergeCell ref="J1034:K1034"/>
    <mergeCell ref="A1027:M1027"/>
    <mergeCell ref="E1028:G1028"/>
    <mergeCell ref="J1028:K1028"/>
    <mergeCell ref="A1029:M1029"/>
    <mergeCell ref="E1030:G1030"/>
    <mergeCell ref="J1030:K1030"/>
    <mergeCell ref="A1047:M1047"/>
    <mergeCell ref="E1048:G1048"/>
    <mergeCell ref="J1048:K1048"/>
    <mergeCell ref="A1049:M1049"/>
    <mergeCell ref="E1050:G1050"/>
    <mergeCell ref="J1050:K1050"/>
    <mergeCell ref="A1043:M1043"/>
    <mergeCell ref="E1044:G1044"/>
    <mergeCell ref="J1044:K1044"/>
    <mergeCell ref="A1045:M1045"/>
    <mergeCell ref="E1046:G1046"/>
    <mergeCell ref="J1046:K1046"/>
    <mergeCell ref="A1039:M1039"/>
    <mergeCell ref="E1040:G1040"/>
    <mergeCell ref="J1040:K1040"/>
    <mergeCell ref="A1041:M1041"/>
    <mergeCell ref="E1042:G1042"/>
    <mergeCell ref="J1042:K1042"/>
    <mergeCell ref="A1059:M1059"/>
    <mergeCell ref="E1060:G1060"/>
    <mergeCell ref="J1060:K1060"/>
    <mergeCell ref="A1061:M1061"/>
    <mergeCell ref="E1062:G1062"/>
    <mergeCell ref="J1062:K1062"/>
    <mergeCell ref="A1055:M1055"/>
    <mergeCell ref="E1056:G1056"/>
    <mergeCell ref="J1056:K1056"/>
    <mergeCell ref="A1057:M1057"/>
    <mergeCell ref="E1058:G1058"/>
    <mergeCell ref="J1058:K1058"/>
    <mergeCell ref="A1051:M1051"/>
    <mergeCell ref="E1052:G1052"/>
    <mergeCell ref="J1052:K1052"/>
    <mergeCell ref="A1053:M1053"/>
    <mergeCell ref="E1054:G1054"/>
    <mergeCell ref="J1054:K1054"/>
    <mergeCell ref="A1071:M1071"/>
    <mergeCell ref="E1072:G1072"/>
    <mergeCell ref="J1072:K1072"/>
    <mergeCell ref="A1073:M1073"/>
    <mergeCell ref="E1074:G1074"/>
    <mergeCell ref="J1074:K1074"/>
    <mergeCell ref="A1067:M1067"/>
    <mergeCell ref="E1068:G1068"/>
    <mergeCell ref="J1068:K1068"/>
    <mergeCell ref="A1069:M1069"/>
    <mergeCell ref="E1070:G1070"/>
    <mergeCell ref="J1070:K1070"/>
    <mergeCell ref="A1063:M1063"/>
    <mergeCell ref="E1064:G1064"/>
    <mergeCell ref="J1064:K1064"/>
    <mergeCell ref="A1065:M1065"/>
    <mergeCell ref="E1066:G1066"/>
    <mergeCell ref="J1066:K1066"/>
    <mergeCell ref="A1083:M1083"/>
    <mergeCell ref="E1084:G1084"/>
    <mergeCell ref="J1084:K1084"/>
    <mergeCell ref="A1085:M1085"/>
    <mergeCell ref="E1086:G1086"/>
    <mergeCell ref="J1086:K1086"/>
    <mergeCell ref="A1079:M1079"/>
    <mergeCell ref="E1080:G1080"/>
    <mergeCell ref="J1080:K1080"/>
    <mergeCell ref="A1081:M1081"/>
    <mergeCell ref="E1082:G1082"/>
    <mergeCell ref="J1082:K1082"/>
    <mergeCell ref="A1075:M1075"/>
    <mergeCell ref="E1076:G1076"/>
    <mergeCell ref="J1076:K1076"/>
    <mergeCell ref="A1077:M1077"/>
    <mergeCell ref="E1078:G1078"/>
    <mergeCell ref="J1078:K1078"/>
    <mergeCell ref="A1095:M1095"/>
    <mergeCell ref="E1096:G1096"/>
    <mergeCell ref="J1096:K1096"/>
    <mergeCell ref="A1097:M1097"/>
    <mergeCell ref="E1098:G1098"/>
    <mergeCell ref="J1098:K1098"/>
    <mergeCell ref="A1091:M1091"/>
    <mergeCell ref="E1092:G1092"/>
    <mergeCell ref="J1092:K1092"/>
    <mergeCell ref="A1093:M1093"/>
    <mergeCell ref="E1094:G1094"/>
    <mergeCell ref="J1094:K1094"/>
    <mergeCell ref="A1087:M1087"/>
    <mergeCell ref="E1088:G1088"/>
    <mergeCell ref="J1088:K1088"/>
    <mergeCell ref="A1089:M1089"/>
    <mergeCell ref="E1090:G1090"/>
    <mergeCell ref="J1090:K1090"/>
    <mergeCell ref="A1107:M1107"/>
    <mergeCell ref="E1108:G1108"/>
    <mergeCell ref="J1108:K1108"/>
    <mergeCell ref="A1109:M1109"/>
    <mergeCell ref="E1110:G1110"/>
    <mergeCell ref="J1110:K1110"/>
    <mergeCell ref="A1103:M1103"/>
    <mergeCell ref="E1104:G1104"/>
    <mergeCell ref="J1104:K1104"/>
    <mergeCell ref="A1105:M1105"/>
    <mergeCell ref="E1106:G1106"/>
    <mergeCell ref="J1106:K1106"/>
    <mergeCell ref="A1099:M1099"/>
    <mergeCell ref="E1100:G1100"/>
    <mergeCell ref="J1100:K1100"/>
    <mergeCell ref="A1101:M1101"/>
    <mergeCell ref="E1102:G1102"/>
    <mergeCell ref="J1102:K1102"/>
    <mergeCell ref="A1119:M1119"/>
    <mergeCell ref="E1120:G1120"/>
    <mergeCell ref="J1120:K1120"/>
    <mergeCell ref="A1121:M1121"/>
    <mergeCell ref="E1122:G1122"/>
    <mergeCell ref="J1122:K1122"/>
    <mergeCell ref="A1115:M1115"/>
    <mergeCell ref="E1116:G1116"/>
    <mergeCell ref="J1116:K1116"/>
    <mergeCell ref="A1117:M1117"/>
    <mergeCell ref="E1118:G1118"/>
    <mergeCell ref="J1118:K1118"/>
    <mergeCell ref="A1111:M1111"/>
    <mergeCell ref="E1112:G1112"/>
    <mergeCell ref="J1112:K1112"/>
    <mergeCell ref="A1113:M1113"/>
    <mergeCell ref="E1114:G1114"/>
    <mergeCell ref="J1114:K1114"/>
    <mergeCell ref="A1131:M1131"/>
    <mergeCell ref="E1132:G1132"/>
    <mergeCell ref="J1132:K1132"/>
    <mergeCell ref="A1133:M1133"/>
    <mergeCell ref="E1134:G1134"/>
    <mergeCell ref="J1134:K1134"/>
    <mergeCell ref="A1127:M1127"/>
    <mergeCell ref="E1128:G1128"/>
    <mergeCell ref="J1128:K1128"/>
    <mergeCell ref="A1129:M1129"/>
    <mergeCell ref="E1130:G1130"/>
    <mergeCell ref="J1130:K1130"/>
    <mergeCell ref="A1123:M1123"/>
    <mergeCell ref="E1124:G1124"/>
    <mergeCell ref="J1124:K1124"/>
    <mergeCell ref="A1125:M1125"/>
    <mergeCell ref="E1126:G1126"/>
    <mergeCell ref="J1126:K1126"/>
    <mergeCell ref="A1143:M1143"/>
    <mergeCell ref="E1144:G1144"/>
    <mergeCell ref="J1144:K1144"/>
    <mergeCell ref="A1145:M1145"/>
    <mergeCell ref="E1146:G1146"/>
    <mergeCell ref="J1146:K1146"/>
    <mergeCell ref="A1139:M1139"/>
    <mergeCell ref="E1140:G1140"/>
    <mergeCell ref="J1140:K1140"/>
    <mergeCell ref="A1141:M1141"/>
    <mergeCell ref="E1142:G1142"/>
    <mergeCell ref="J1142:K1142"/>
    <mergeCell ref="A1135:M1135"/>
    <mergeCell ref="E1136:G1136"/>
    <mergeCell ref="J1136:K1136"/>
    <mergeCell ref="A1137:M1137"/>
    <mergeCell ref="E1138:G1138"/>
    <mergeCell ref="J1138:K1138"/>
    <mergeCell ref="A1155:M1155"/>
    <mergeCell ref="E1156:G1156"/>
    <mergeCell ref="J1156:K1156"/>
    <mergeCell ref="A1157:M1157"/>
    <mergeCell ref="E1158:G1158"/>
    <mergeCell ref="J1158:K1158"/>
    <mergeCell ref="A1151:M1151"/>
    <mergeCell ref="E1152:G1152"/>
    <mergeCell ref="J1152:K1152"/>
    <mergeCell ref="A1153:M1153"/>
    <mergeCell ref="E1154:G1154"/>
    <mergeCell ref="J1154:K1154"/>
    <mergeCell ref="A1147:M1147"/>
    <mergeCell ref="E1148:G1148"/>
    <mergeCell ref="J1148:K1148"/>
    <mergeCell ref="A1149:M1149"/>
    <mergeCell ref="E1150:G1150"/>
    <mergeCell ref="J1150:K1150"/>
    <mergeCell ref="A1167:M1167"/>
    <mergeCell ref="E1168:G1168"/>
    <mergeCell ref="J1168:K1168"/>
    <mergeCell ref="A1169:M1169"/>
    <mergeCell ref="E1170:G1170"/>
    <mergeCell ref="J1170:K1170"/>
    <mergeCell ref="A1163:M1163"/>
    <mergeCell ref="E1164:G1164"/>
    <mergeCell ref="J1164:K1164"/>
    <mergeCell ref="A1165:M1165"/>
    <mergeCell ref="E1166:G1166"/>
    <mergeCell ref="J1166:K1166"/>
    <mergeCell ref="A1159:M1159"/>
    <mergeCell ref="E1160:G1160"/>
    <mergeCell ref="J1160:K1160"/>
    <mergeCell ref="A1161:M1161"/>
    <mergeCell ref="E1162:G1162"/>
    <mergeCell ref="J1162:K1162"/>
    <mergeCell ref="A1179:M1179"/>
    <mergeCell ref="E1180:G1180"/>
    <mergeCell ref="J1180:K1180"/>
    <mergeCell ref="A1181:M1181"/>
    <mergeCell ref="E1182:G1182"/>
    <mergeCell ref="J1182:K1182"/>
    <mergeCell ref="A1175:M1175"/>
    <mergeCell ref="E1176:G1176"/>
    <mergeCell ref="J1176:K1176"/>
    <mergeCell ref="A1177:M1177"/>
    <mergeCell ref="E1178:G1178"/>
    <mergeCell ref="J1178:K1178"/>
    <mergeCell ref="A1171:M1171"/>
    <mergeCell ref="E1172:G1172"/>
    <mergeCell ref="J1172:K1172"/>
    <mergeCell ref="A1173:M1173"/>
    <mergeCell ref="E1174:G1174"/>
    <mergeCell ref="J1174:K1174"/>
    <mergeCell ref="A1191:M1191"/>
    <mergeCell ref="E1192:G1192"/>
    <mergeCell ref="J1192:K1192"/>
    <mergeCell ref="A1193:M1193"/>
    <mergeCell ref="E1194:G1194"/>
    <mergeCell ref="J1194:K1194"/>
    <mergeCell ref="A1187:M1187"/>
    <mergeCell ref="E1188:G1188"/>
    <mergeCell ref="J1188:K1188"/>
    <mergeCell ref="A1189:M1189"/>
    <mergeCell ref="E1190:G1190"/>
    <mergeCell ref="J1190:K1190"/>
    <mergeCell ref="A1183:M1183"/>
    <mergeCell ref="E1184:G1184"/>
    <mergeCell ref="J1184:K1184"/>
    <mergeCell ref="A1185:M1185"/>
    <mergeCell ref="E1186:G1186"/>
    <mergeCell ref="J1186:K1186"/>
    <mergeCell ref="A1203:M1203"/>
    <mergeCell ref="E1204:G1204"/>
    <mergeCell ref="J1204:K1204"/>
    <mergeCell ref="A1205:M1205"/>
    <mergeCell ref="E1206:G1206"/>
    <mergeCell ref="J1206:K1206"/>
    <mergeCell ref="A1199:M1199"/>
    <mergeCell ref="E1200:G1200"/>
    <mergeCell ref="J1200:K1200"/>
    <mergeCell ref="A1201:M1201"/>
    <mergeCell ref="E1202:G1202"/>
    <mergeCell ref="J1202:K1202"/>
    <mergeCell ref="A1195:M1195"/>
    <mergeCell ref="E1196:G1196"/>
    <mergeCell ref="J1196:K1196"/>
    <mergeCell ref="A1197:M1197"/>
    <mergeCell ref="E1198:G1198"/>
    <mergeCell ref="J1198:K1198"/>
    <mergeCell ref="A1215:M1215"/>
    <mergeCell ref="E1216:G1216"/>
    <mergeCell ref="J1216:K1216"/>
    <mergeCell ref="A1217:M1217"/>
    <mergeCell ref="E1218:G1218"/>
    <mergeCell ref="J1218:K1218"/>
    <mergeCell ref="A1211:M1211"/>
    <mergeCell ref="E1212:G1212"/>
    <mergeCell ref="J1212:K1212"/>
    <mergeCell ref="A1213:M1213"/>
    <mergeCell ref="E1214:G1214"/>
    <mergeCell ref="J1214:K1214"/>
    <mergeCell ref="A1207:M1207"/>
    <mergeCell ref="E1208:G1208"/>
    <mergeCell ref="J1208:K1208"/>
    <mergeCell ref="A1209:M1209"/>
    <mergeCell ref="E1210:G1210"/>
    <mergeCell ref="J1210:K1210"/>
    <mergeCell ref="A1227:M1227"/>
    <mergeCell ref="E1228:G1228"/>
    <mergeCell ref="J1228:K1228"/>
    <mergeCell ref="A1229:M1229"/>
    <mergeCell ref="E1230:G1230"/>
    <mergeCell ref="J1230:K1230"/>
    <mergeCell ref="A1223:M1223"/>
    <mergeCell ref="E1224:G1224"/>
    <mergeCell ref="J1224:K1224"/>
    <mergeCell ref="A1225:M1225"/>
    <mergeCell ref="E1226:G1226"/>
    <mergeCell ref="J1226:K1226"/>
    <mergeCell ref="A1219:M1219"/>
    <mergeCell ref="E1220:G1220"/>
    <mergeCell ref="J1220:K1220"/>
    <mergeCell ref="A1221:M1221"/>
    <mergeCell ref="E1222:G1222"/>
    <mergeCell ref="J1222:K1222"/>
    <mergeCell ref="A1239:M1239"/>
    <mergeCell ref="E1240:G1240"/>
    <mergeCell ref="J1240:K1240"/>
    <mergeCell ref="A1241:M1241"/>
    <mergeCell ref="E1242:G1242"/>
    <mergeCell ref="J1242:K1242"/>
    <mergeCell ref="A1235:M1235"/>
    <mergeCell ref="E1236:G1236"/>
    <mergeCell ref="J1236:K1236"/>
    <mergeCell ref="A1237:M1237"/>
    <mergeCell ref="E1238:G1238"/>
    <mergeCell ref="J1238:K1238"/>
    <mergeCell ref="A1231:M1231"/>
    <mergeCell ref="E1232:G1232"/>
    <mergeCell ref="J1232:K1232"/>
    <mergeCell ref="A1233:M1233"/>
    <mergeCell ref="E1234:G1234"/>
    <mergeCell ref="J1234:K1234"/>
    <mergeCell ref="A1251:M1251"/>
    <mergeCell ref="E1252:G1252"/>
    <mergeCell ref="J1252:K1252"/>
    <mergeCell ref="A1253:M1253"/>
    <mergeCell ref="E1254:G1254"/>
    <mergeCell ref="J1254:K1254"/>
    <mergeCell ref="A1247:M1247"/>
    <mergeCell ref="E1248:G1248"/>
    <mergeCell ref="J1248:K1248"/>
    <mergeCell ref="A1249:M1249"/>
    <mergeCell ref="E1250:G1250"/>
    <mergeCell ref="J1250:K1250"/>
    <mergeCell ref="A1243:M1243"/>
    <mergeCell ref="E1244:G1244"/>
    <mergeCell ref="J1244:K1244"/>
    <mergeCell ref="A1245:M1245"/>
    <mergeCell ref="E1246:G1246"/>
    <mergeCell ref="J1246:K1246"/>
    <mergeCell ref="A1263:M1263"/>
    <mergeCell ref="E1264:G1264"/>
    <mergeCell ref="J1264:K1264"/>
    <mergeCell ref="A1265:M1265"/>
    <mergeCell ref="E1266:G1266"/>
    <mergeCell ref="J1266:K1266"/>
    <mergeCell ref="A1259:M1259"/>
    <mergeCell ref="E1260:G1260"/>
    <mergeCell ref="J1260:K1260"/>
    <mergeCell ref="A1261:M1261"/>
    <mergeCell ref="E1262:G1262"/>
    <mergeCell ref="J1262:K1262"/>
    <mergeCell ref="A1255:M1255"/>
    <mergeCell ref="E1256:G1256"/>
    <mergeCell ref="J1256:K1256"/>
    <mergeCell ref="A1257:M1257"/>
    <mergeCell ref="E1258:G1258"/>
    <mergeCell ref="J1258:K1258"/>
    <mergeCell ref="A1275:M1275"/>
    <mergeCell ref="E1276:G1276"/>
    <mergeCell ref="J1276:K1276"/>
    <mergeCell ref="A1277:M1277"/>
    <mergeCell ref="E1278:G1278"/>
    <mergeCell ref="J1278:K1278"/>
    <mergeCell ref="A1271:M1271"/>
    <mergeCell ref="E1272:G1272"/>
    <mergeCell ref="J1272:K1272"/>
    <mergeCell ref="A1273:M1273"/>
    <mergeCell ref="E1274:G1274"/>
    <mergeCell ref="J1274:K1274"/>
    <mergeCell ref="A1267:M1267"/>
    <mergeCell ref="E1268:G1268"/>
    <mergeCell ref="J1268:K1268"/>
    <mergeCell ref="A1269:M1269"/>
    <mergeCell ref="E1270:G1270"/>
    <mergeCell ref="J1270:K1270"/>
    <mergeCell ref="A1287:M1287"/>
    <mergeCell ref="E1288:G1288"/>
    <mergeCell ref="J1288:K1288"/>
    <mergeCell ref="A1289:M1289"/>
    <mergeCell ref="E1290:G1290"/>
    <mergeCell ref="J1290:K1290"/>
    <mergeCell ref="A1283:M1283"/>
    <mergeCell ref="E1284:G1284"/>
    <mergeCell ref="J1284:K1284"/>
    <mergeCell ref="A1285:M1285"/>
    <mergeCell ref="E1286:G1286"/>
    <mergeCell ref="J1286:K1286"/>
    <mergeCell ref="A1279:M1279"/>
    <mergeCell ref="E1280:G1280"/>
    <mergeCell ref="J1280:K1280"/>
    <mergeCell ref="A1281:M1281"/>
    <mergeCell ref="E1282:G1282"/>
    <mergeCell ref="J1282:K1282"/>
    <mergeCell ref="A1299:M1299"/>
    <mergeCell ref="E1300:G1300"/>
    <mergeCell ref="J1300:K1300"/>
    <mergeCell ref="A1301:M1301"/>
    <mergeCell ref="E1302:G1302"/>
    <mergeCell ref="J1302:K1302"/>
    <mergeCell ref="A1295:M1295"/>
    <mergeCell ref="E1296:G1296"/>
    <mergeCell ref="J1296:K1296"/>
    <mergeCell ref="A1297:M1297"/>
    <mergeCell ref="E1298:G1298"/>
    <mergeCell ref="J1298:K1298"/>
    <mergeCell ref="A1291:M1291"/>
    <mergeCell ref="E1292:G1292"/>
    <mergeCell ref="J1292:K1292"/>
    <mergeCell ref="A1293:M1293"/>
    <mergeCell ref="E1294:G1294"/>
    <mergeCell ref="J1294:K1294"/>
    <mergeCell ref="A1311:M1311"/>
    <mergeCell ref="E1312:G1312"/>
    <mergeCell ref="J1312:K1312"/>
    <mergeCell ref="A1313:M1313"/>
    <mergeCell ref="E1314:G1314"/>
    <mergeCell ref="J1314:K1314"/>
    <mergeCell ref="A1307:M1307"/>
    <mergeCell ref="E1308:G1308"/>
    <mergeCell ref="J1308:K1308"/>
    <mergeCell ref="A1309:M1309"/>
    <mergeCell ref="E1310:G1310"/>
    <mergeCell ref="J1310:K1310"/>
    <mergeCell ref="A1303:M1303"/>
    <mergeCell ref="E1304:G1304"/>
    <mergeCell ref="J1304:K1304"/>
    <mergeCell ref="A1305:M1305"/>
    <mergeCell ref="E1306:G1306"/>
    <mergeCell ref="J1306:K1306"/>
    <mergeCell ref="A1323:M1323"/>
    <mergeCell ref="E1324:G1324"/>
    <mergeCell ref="J1324:K1324"/>
    <mergeCell ref="A1325:M1325"/>
    <mergeCell ref="E1326:G1326"/>
    <mergeCell ref="J1326:K1326"/>
    <mergeCell ref="A1319:M1319"/>
    <mergeCell ref="E1320:G1320"/>
    <mergeCell ref="J1320:K1320"/>
    <mergeCell ref="A1321:M1321"/>
    <mergeCell ref="E1322:G1322"/>
    <mergeCell ref="J1322:K1322"/>
    <mergeCell ref="A1315:M1315"/>
    <mergeCell ref="E1316:G1316"/>
    <mergeCell ref="J1316:K1316"/>
    <mergeCell ref="A1317:M1317"/>
    <mergeCell ref="E1318:G1318"/>
    <mergeCell ref="J1318:K1318"/>
    <mergeCell ref="A1335:M1335"/>
    <mergeCell ref="E1336:G1336"/>
    <mergeCell ref="J1336:K1336"/>
    <mergeCell ref="A1337:M1337"/>
    <mergeCell ref="E1338:G1338"/>
    <mergeCell ref="J1338:K1338"/>
    <mergeCell ref="A1331:M1331"/>
    <mergeCell ref="E1332:G1332"/>
    <mergeCell ref="J1332:K1332"/>
    <mergeCell ref="A1333:M1333"/>
    <mergeCell ref="E1334:G1334"/>
    <mergeCell ref="J1334:K1334"/>
    <mergeCell ref="A1327:M1327"/>
    <mergeCell ref="E1328:G1328"/>
    <mergeCell ref="J1328:K1328"/>
    <mergeCell ref="A1329:M1329"/>
    <mergeCell ref="E1330:G1330"/>
    <mergeCell ref="J1330:K1330"/>
    <mergeCell ref="A1347:M1347"/>
    <mergeCell ref="E1348:G1348"/>
    <mergeCell ref="J1348:K1348"/>
    <mergeCell ref="A1349:M1349"/>
    <mergeCell ref="E1350:G1350"/>
    <mergeCell ref="J1350:K1350"/>
    <mergeCell ref="A1343:M1343"/>
    <mergeCell ref="E1344:G1344"/>
    <mergeCell ref="J1344:K1344"/>
    <mergeCell ref="A1345:M1345"/>
    <mergeCell ref="E1346:G1346"/>
    <mergeCell ref="J1346:K1346"/>
    <mergeCell ref="A1339:M1339"/>
    <mergeCell ref="E1340:G1340"/>
    <mergeCell ref="J1340:K1340"/>
    <mergeCell ref="A1341:M1341"/>
    <mergeCell ref="E1342:G1342"/>
    <mergeCell ref="J1342:K1342"/>
    <mergeCell ref="A1359:M1359"/>
    <mergeCell ref="E1360:G1360"/>
    <mergeCell ref="J1360:K1360"/>
    <mergeCell ref="A1361:M1361"/>
    <mergeCell ref="E1362:G1362"/>
    <mergeCell ref="J1362:K1362"/>
    <mergeCell ref="A1355:M1355"/>
    <mergeCell ref="E1356:G1356"/>
    <mergeCell ref="J1356:K1356"/>
    <mergeCell ref="A1357:M1357"/>
    <mergeCell ref="E1358:G1358"/>
    <mergeCell ref="J1358:K1358"/>
    <mergeCell ref="A1351:M1351"/>
    <mergeCell ref="E1352:G1352"/>
    <mergeCell ref="J1352:K1352"/>
    <mergeCell ref="A1353:M1353"/>
    <mergeCell ref="E1354:G1354"/>
    <mergeCell ref="J1354:K1354"/>
    <mergeCell ref="A1371:M1371"/>
    <mergeCell ref="E1372:G1372"/>
    <mergeCell ref="J1372:K1372"/>
    <mergeCell ref="A1373:M1373"/>
    <mergeCell ref="E1374:G1374"/>
    <mergeCell ref="J1374:K1374"/>
    <mergeCell ref="A1367:M1367"/>
    <mergeCell ref="E1368:G1368"/>
    <mergeCell ref="J1368:K1368"/>
    <mergeCell ref="A1369:M1369"/>
    <mergeCell ref="E1370:G1370"/>
    <mergeCell ref="J1370:K1370"/>
    <mergeCell ref="A1363:M1363"/>
    <mergeCell ref="E1364:G1364"/>
    <mergeCell ref="J1364:K1364"/>
    <mergeCell ref="A1365:M1365"/>
    <mergeCell ref="E1366:G1366"/>
    <mergeCell ref="J1366:K1366"/>
    <mergeCell ref="A1383:M1383"/>
    <mergeCell ref="E1384:G1384"/>
    <mergeCell ref="J1384:K1384"/>
    <mergeCell ref="A1385:M1385"/>
    <mergeCell ref="E1386:G1386"/>
    <mergeCell ref="J1386:K1386"/>
    <mergeCell ref="A1379:M1379"/>
    <mergeCell ref="E1380:G1380"/>
    <mergeCell ref="J1380:K1380"/>
    <mergeCell ref="A1381:M1381"/>
    <mergeCell ref="E1382:G1382"/>
    <mergeCell ref="J1382:K1382"/>
    <mergeCell ref="A1375:M1375"/>
    <mergeCell ref="E1376:G1376"/>
    <mergeCell ref="J1376:K1376"/>
    <mergeCell ref="A1377:M1377"/>
    <mergeCell ref="E1378:G1378"/>
    <mergeCell ref="J1378:K1378"/>
    <mergeCell ref="A1395:M1395"/>
    <mergeCell ref="E1396:G1396"/>
    <mergeCell ref="J1396:K1396"/>
    <mergeCell ref="A1397:M1397"/>
    <mergeCell ref="E1398:G1398"/>
    <mergeCell ref="J1398:K1398"/>
    <mergeCell ref="A1391:M1391"/>
    <mergeCell ref="E1392:G1392"/>
    <mergeCell ref="J1392:K1392"/>
    <mergeCell ref="A1393:M1393"/>
    <mergeCell ref="E1394:G1394"/>
    <mergeCell ref="J1394:K1394"/>
    <mergeCell ref="A1387:M1387"/>
    <mergeCell ref="E1388:G1388"/>
    <mergeCell ref="J1388:K1388"/>
    <mergeCell ref="A1389:M1389"/>
    <mergeCell ref="E1390:G1390"/>
    <mergeCell ref="J1390:K1390"/>
    <mergeCell ref="A1407:M1407"/>
    <mergeCell ref="E1408:G1408"/>
    <mergeCell ref="J1408:K1408"/>
    <mergeCell ref="A1409:M1409"/>
    <mergeCell ref="E1410:G1410"/>
    <mergeCell ref="J1410:K1410"/>
    <mergeCell ref="A1403:M1403"/>
    <mergeCell ref="E1404:G1404"/>
    <mergeCell ref="J1404:K1404"/>
    <mergeCell ref="A1405:M1405"/>
    <mergeCell ref="E1406:G1406"/>
    <mergeCell ref="J1406:K1406"/>
    <mergeCell ref="A1399:M1399"/>
    <mergeCell ref="E1400:G1400"/>
    <mergeCell ref="J1400:K1400"/>
    <mergeCell ref="A1401:M1401"/>
    <mergeCell ref="E1402:G1402"/>
    <mergeCell ref="J1402:K1402"/>
    <mergeCell ref="A1419:M1419"/>
    <mergeCell ref="E1420:G1420"/>
    <mergeCell ref="J1420:K1420"/>
    <mergeCell ref="A1421:M1421"/>
    <mergeCell ref="E1422:G1422"/>
    <mergeCell ref="J1422:K1422"/>
    <mergeCell ref="A1415:M1415"/>
    <mergeCell ref="E1416:G1416"/>
    <mergeCell ref="J1416:K1416"/>
    <mergeCell ref="A1417:M1417"/>
    <mergeCell ref="E1418:G1418"/>
    <mergeCell ref="J1418:K1418"/>
    <mergeCell ref="A1411:M1411"/>
    <mergeCell ref="E1412:G1412"/>
    <mergeCell ref="J1412:K1412"/>
    <mergeCell ref="A1413:M1413"/>
    <mergeCell ref="E1414:G1414"/>
    <mergeCell ref="J1414:K1414"/>
    <mergeCell ref="A1431:M1431"/>
    <mergeCell ref="E1432:G1432"/>
    <mergeCell ref="J1432:K1432"/>
    <mergeCell ref="A1433:M1433"/>
    <mergeCell ref="E1434:G1434"/>
    <mergeCell ref="J1434:K1434"/>
    <mergeCell ref="A1427:M1427"/>
    <mergeCell ref="E1428:G1428"/>
    <mergeCell ref="J1428:K1428"/>
    <mergeCell ref="A1429:M1429"/>
    <mergeCell ref="E1430:G1430"/>
    <mergeCell ref="J1430:K1430"/>
    <mergeCell ref="A1423:M1423"/>
    <mergeCell ref="E1424:G1424"/>
    <mergeCell ref="J1424:K1424"/>
    <mergeCell ref="A1425:M1425"/>
    <mergeCell ref="E1426:G1426"/>
    <mergeCell ref="J1426:K1426"/>
    <mergeCell ref="A1443:M1443"/>
    <mergeCell ref="E1444:G1444"/>
    <mergeCell ref="J1444:K1444"/>
    <mergeCell ref="A1445:M1445"/>
    <mergeCell ref="E1446:G1446"/>
    <mergeCell ref="J1446:K1446"/>
    <mergeCell ref="A1439:M1439"/>
    <mergeCell ref="E1440:G1440"/>
    <mergeCell ref="J1440:K1440"/>
    <mergeCell ref="A1441:M1441"/>
    <mergeCell ref="E1442:G1442"/>
    <mergeCell ref="J1442:K1442"/>
    <mergeCell ref="A1435:M1435"/>
    <mergeCell ref="E1436:G1436"/>
    <mergeCell ref="J1436:K1436"/>
    <mergeCell ref="A1437:M1437"/>
    <mergeCell ref="E1438:G1438"/>
    <mergeCell ref="J1438:K1438"/>
    <mergeCell ref="A1455:M1455"/>
    <mergeCell ref="E1456:G1456"/>
    <mergeCell ref="J1456:K1456"/>
    <mergeCell ref="A1457:M1457"/>
    <mergeCell ref="E1458:G1458"/>
    <mergeCell ref="J1458:K1458"/>
    <mergeCell ref="A1451:M1451"/>
    <mergeCell ref="E1452:G1452"/>
    <mergeCell ref="J1452:K1452"/>
    <mergeCell ref="A1453:M1453"/>
    <mergeCell ref="E1454:G1454"/>
    <mergeCell ref="J1454:K1454"/>
    <mergeCell ref="A1447:M1447"/>
    <mergeCell ref="E1448:G1448"/>
    <mergeCell ref="J1448:K1448"/>
    <mergeCell ref="A1449:M1449"/>
    <mergeCell ref="E1450:G1450"/>
    <mergeCell ref="J1450:K1450"/>
    <mergeCell ref="A1467:M1467"/>
    <mergeCell ref="E1468:G1468"/>
    <mergeCell ref="J1468:K1468"/>
    <mergeCell ref="A1469:M1469"/>
    <mergeCell ref="E1470:G1470"/>
    <mergeCell ref="J1470:K1470"/>
    <mergeCell ref="A1463:M1463"/>
    <mergeCell ref="E1464:G1464"/>
    <mergeCell ref="J1464:K1464"/>
    <mergeCell ref="A1465:M1465"/>
    <mergeCell ref="E1466:G1466"/>
    <mergeCell ref="J1466:K1466"/>
    <mergeCell ref="A1459:M1459"/>
    <mergeCell ref="E1460:G1460"/>
    <mergeCell ref="J1460:K1460"/>
    <mergeCell ref="A1461:M1461"/>
    <mergeCell ref="E1462:G1462"/>
    <mergeCell ref="J1462:K1462"/>
    <mergeCell ref="A1479:M1479"/>
    <mergeCell ref="E1480:G1480"/>
    <mergeCell ref="J1480:K1480"/>
    <mergeCell ref="A1481:M1481"/>
    <mergeCell ref="E1482:G1482"/>
    <mergeCell ref="J1482:K1482"/>
    <mergeCell ref="A1475:M1475"/>
    <mergeCell ref="E1476:G1476"/>
    <mergeCell ref="J1476:K1476"/>
    <mergeCell ref="A1477:M1477"/>
    <mergeCell ref="E1478:G1478"/>
    <mergeCell ref="J1478:K1478"/>
    <mergeCell ref="A1471:M1471"/>
    <mergeCell ref="E1472:G1472"/>
    <mergeCell ref="J1472:K1472"/>
    <mergeCell ref="A1473:M1473"/>
    <mergeCell ref="E1474:G1474"/>
    <mergeCell ref="J1474:K1474"/>
    <mergeCell ref="A1491:M1491"/>
    <mergeCell ref="E1492:G1492"/>
    <mergeCell ref="J1492:K1492"/>
    <mergeCell ref="A1493:M1493"/>
    <mergeCell ref="E1494:G1494"/>
    <mergeCell ref="J1494:K1494"/>
    <mergeCell ref="A1487:M1487"/>
    <mergeCell ref="E1488:G1488"/>
    <mergeCell ref="J1488:K1488"/>
    <mergeCell ref="A1489:M1489"/>
    <mergeCell ref="E1490:G1490"/>
    <mergeCell ref="J1490:K1490"/>
    <mergeCell ref="A1483:M1483"/>
    <mergeCell ref="E1484:G1484"/>
    <mergeCell ref="J1484:K1484"/>
    <mergeCell ref="A1485:M1485"/>
    <mergeCell ref="E1486:G1486"/>
    <mergeCell ref="J1486:K1486"/>
    <mergeCell ref="A1503:M1503"/>
    <mergeCell ref="E1504:G1504"/>
    <mergeCell ref="J1504:K1504"/>
    <mergeCell ref="A1505:M1505"/>
    <mergeCell ref="E1506:G1506"/>
    <mergeCell ref="J1506:K1506"/>
    <mergeCell ref="A1499:M1499"/>
    <mergeCell ref="E1500:G1500"/>
    <mergeCell ref="J1500:K1500"/>
    <mergeCell ref="A1501:M1501"/>
    <mergeCell ref="E1502:G1502"/>
    <mergeCell ref="J1502:K1502"/>
    <mergeCell ref="A1495:M1495"/>
    <mergeCell ref="E1496:G1496"/>
    <mergeCell ref="J1496:K1496"/>
    <mergeCell ref="A1497:M1497"/>
    <mergeCell ref="E1498:G1498"/>
    <mergeCell ref="J1498:K1498"/>
    <mergeCell ref="A1515:M1515"/>
    <mergeCell ref="E1516:G1516"/>
    <mergeCell ref="J1516:K1516"/>
    <mergeCell ref="A1517:M1517"/>
    <mergeCell ref="E1518:G1518"/>
    <mergeCell ref="J1518:K1518"/>
    <mergeCell ref="A1511:M1511"/>
    <mergeCell ref="E1512:G1512"/>
    <mergeCell ref="J1512:K1512"/>
    <mergeCell ref="A1513:M1513"/>
    <mergeCell ref="E1514:G1514"/>
    <mergeCell ref="J1514:K1514"/>
    <mergeCell ref="A1507:M1507"/>
    <mergeCell ref="E1508:G1508"/>
    <mergeCell ref="J1508:K1508"/>
    <mergeCell ref="A1509:M1509"/>
    <mergeCell ref="E1510:G1510"/>
    <mergeCell ref="J1510:K1510"/>
    <mergeCell ref="A1527:M1527"/>
    <mergeCell ref="E1528:G1528"/>
    <mergeCell ref="J1528:K1528"/>
    <mergeCell ref="A1529:M1529"/>
    <mergeCell ref="E1530:G1530"/>
    <mergeCell ref="J1530:K1530"/>
    <mergeCell ref="A1523:M1523"/>
    <mergeCell ref="E1524:G1524"/>
    <mergeCell ref="J1524:K1524"/>
    <mergeCell ref="A1525:M1525"/>
    <mergeCell ref="E1526:G1526"/>
    <mergeCell ref="J1526:K1526"/>
    <mergeCell ref="A1519:M1519"/>
    <mergeCell ref="E1520:G1520"/>
    <mergeCell ref="J1520:K1520"/>
    <mergeCell ref="A1521:M1521"/>
    <mergeCell ref="E1522:G1522"/>
    <mergeCell ref="J1522:K1522"/>
    <mergeCell ref="A1539:M1539"/>
    <mergeCell ref="E1540:G1540"/>
    <mergeCell ref="J1540:K1540"/>
    <mergeCell ref="A1541:M1541"/>
    <mergeCell ref="E1542:G1542"/>
    <mergeCell ref="J1542:K1542"/>
    <mergeCell ref="A1535:M1535"/>
    <mergeCell ref="E1536:G1536"/>
    <mergeCell ref="J1536:K1536"/>
    <mergeCell ref="A1537:M1537"/>
    <mergeCell ref="E1538:G1538"/>
    <mergeCell ref="J1538:K1538"/>
    <mergeCell ref="A1531:M1531"/>
    <mergeCell ref="E1532:G1532"/>
    <mergeCell ref="J1532:K1532"/>
    <mergeCell ref="A1533:M1533"/>
    <mergeCell ref="E1534:G1534"/>
    <mergeCell ref="J1534:K1534"/>
    <mergeCell ref="A1551:M1551"/>
    <mergeCell ref="E1552:G1552"/>
    <mergeCell ref="J1552:K1552"/>
    <mergeCell ref="A1553:M1553"/>
    <mergeCell ref="E1554:G1554"/>
    <mergeCell ref="J1554:K1554"/>
    <mergeCell ref="A1547:M1547"/>
    <mergeCell ref="E1548:G1548"/>
    <mergeCell ref="J1548:K1548"/>
    <mergeCell ref="A1549:M1549"/>
    <mergeCell ref="E1550:G1550"/>
    <mergeCell ref="J1550:K1550"/>
    <mergeCell ref="A1543:M1543"/>
    <mergeCell ref="E1544:G1544"/>
    <mergeCell ref="J1544:K1544"/>
    <mergeCell ref="A1545:M1545"/>
    <mergeCell ref="E1546:G1546"/>
    <mergeCell ref="J1546:K1546"/>
    <mergeCell ref="A1563:M1563"/>
    <mergeCell ref="E1564:G1564"/>
    <mergeCell ref="J1564:K1564"/>
    <mergeCell ref="A1565:M1565"/>
    <mergeCell ref="E1566:G1566"/>
    <mergeCell ref="J1566:K1566"/>
    <mergeCell ref="A1559:M1559"/>
    <mergeCell ref="E1560:G1560"/>
    <mergeCell ref="J1560:K1560"/>
    <mergeCell ref="A1561:M1561"/>
    <mergeCell ref="E1562:G1562"/>
    <mergeCell ref="J1562:K1562"/>
    <mergeCell ref="A1555:M1555"/>
    <mergeCell ref="E1556:G1556"/>
    <mergeCell ref="J1556:K1556"/>
    <mergeCell ref="A1557:M1557"/>
    <mergeCell ref="E1558:G1558"/>
    <mergeCell ref="J1558:K1558"/>
    <mergeCell ref="A1575:M1575"/>
    <mergeCell ref="E1576:G1576"/>
    <mergeCell ref="J1576:K1576"/>
    <mergeCell ref="A1577:M1577"/>
    <mergeCell ref="E1578:G1578"/>
    <mergeCell ref="J1578:K1578"/>
    <mergeCell ref="A1571:M1571"/>
    <mergeCell ref="E1572:G1572"/>
    <mergeCell ref="J1572:K1572"/>
    <mergeCell ref="A1573:M1573"/>
    <mergeCell ref="E1574:G1574"/>
    <mergeCell ref="J1574:K1574"/>
    <mergeCell ref="A1567:M1567"/>
    <mergeCell ref="E1568:G1568"/>
    <mergeCell ref="J1568:K1568"/>
    <mergeCell ref="A1569:M1569"/>
    <mergeCell ref="E1570:G1570"/>
    <mergeCell ref="J1570:K1570"/>
    <mergeCell ref="A1587:M1587"/>
    <mergeCell ref="E1588:G1588"/>
    <mergeCell ref="J1588:K1588"/>
    <mergeCell ref="A1589:M1589"/>
    <mergeCell ref="E1590:G1590"/>
    <mergeCell ref="J1590:K1590"/>
    <mergeCell ref="A1583:M1583"/>
    <mergeCell ref="E1584:G1584"/>
    <mergeCell ref="J1584:K1584"/>
    <mergeCell ref="A1585:M1585"/>
    <mergeCell ref="E1586:G1586"/>
    <mergeCell ref="J1586:K1586"/>
    <mergeCell ref="A1579:M1579"/>
    <mergeCell ref="E1580:G1580"/>
    <mergeCell ref="J1580:K1580"/>
    <mergeCell ref="A1581:M1581"/>
    <mergeCell ref="E1582:G1582"/>
    <mergeCell ref="J1582:K1582"/>
    <mergeCell ref="A1599:M1599"/>
    <mergeCell ref="E1600:G1600"/>
    <mergeCell ref="J1600:K1600"/>
    <mergeCell ref="A1601:M1601"/>
    <mergeCell ref="E1602:G1602"/>
    <mergeCell ref="J1602:K1602"/>
    <mergeCell ref="A1595:M1595"/>
    <mergeCell ref="E1596:G1596"/>
    <mergeCell ref="J1596:K1596"/>
    <mergeCell ref="A1597:M1597"/>
    <mergeCell ref="E1598:G1598"/>
    <mergeCell ref="J1598:K1598"/>
    <mergeCell ref="A1591:M1591"/>
    <mergeCell ref="E1592:G1592"/>
    <mergeCell ref="J1592:K1592"/>
    <mergeCell ref="A1593:M1593"/>
    <mergeCell ref="E1594:G1594"/>
    <mergeCell ref="J1594:K1594"/>
    <mergeCell ref="A1611:M1611"/>
    <mergeCell ref="E1612:G1612"/>
    <mergeCell ref="J1612:K1612"/>
    <mergeCell ref="A1613:M1613"/>
    <mergeCell ref="E1614:G1614"/>
    <mergeCell ref="J1614:K1614"/>
    <mergeCell ref="A1607:M1607"/>
    <mergeCell ref="E1608:G1608"/>
    <mergeCell ref="J1608:K1608"/>
    <mergeCell ref="A1609:M1609"/>
    <mergeCell ref="E1610:G1610"/>
    <mergeCell ref="J1610:K1610"/>
    <mergeCell ref="A1603:M1603"/>
    <mergeCell ref="E1604:G1604"/>
    <mergeCell ref="J1604:K1604"/>
    <mergeCell ref="A1605:M1605"/>
    <mergeCell ref="E1606:G1606"/>
    <mergeCell ref="J1606:K1606"/>
    <mergeCell ref="A1623:M1623"/>
    <mergeCell ref="E1624:G1624"/>
    <mergeCell ref="J1624:K1624"/>
    <mergeCell ref="A1625:M1625"/>
    <mergeCell ref="E1626:G1626"/>
    <mergeCell ref="J1626:K1626"/>
    <mergeCell ref="A1619:M1619"/>
    <mergeCell ref="E1620:G1620"/>
    <mergeCell ref="J1620:K1620"/>
    <mergeCell ref="A1621:M1621"/>
    <mergeCell ref="E1622:G1622"/>
    <mergeCell ref="J1622:K1622"/>
    <mergeCell ref="A1615:M1615"/>
    <mergeCell ref="E1616:G1616"/>
    <mergeCell ref="J1616:K1616"/>
    <mergeCell ref="A1617:M1617"/>
    <mergeCell ref="E1618:G1618"/>
    <mergeCell ref="J1618:K1618"/>
    <mergeCell ref="A1635:M1635"/>
    <mergeCell ref="E1636:G1636"/>
    <mergeCell ref="J1636:K1636"/>
    <mergeCell ref="A1637:M1637"/>
    <mergeCell ref="E1638:G1638"/>
    <mergeCell ref="J1638:K1638"/>
    <mergeCell ref="A1631:M1631"/>
    <mergeCell ref="E1632:G1632"/>
    <mergeCell ref="J1632:K1632"/>
    <mergeCell ref="A1633:M1633"/>
    <mergeCell ref="E1634:G1634"/>
    <mergeCell ref="J1634:K1634"/>
    <mergeCell ref="A1627:M1627"/>
    <mergeCell ref="E1628:G1628"/>
    <mergeCell ref="J1628:K1628"/>
    <mergeCell ref="A1629:M1629"/>
    <mergeCell ref="E1630:G1630"/>
    <mergeCell ref="J1630:K1630"/>
    <mergeCell ref="A1647:M1647"/>
    <mergeCell ref="E1648:G1648"/>
    <mergeCell ref="J1648:K1648"/>
    <mergeCell ref="A1649:M1649"/>
    <mergeCell ref="E1650:G1650"/>
    <mergeCell ref="J1650:K1650"/>
    <mergeCell ref="A1643:M1643"/>
    <mergeCell ref="E1644:G1644"/>
    <mergeCell ref="J1644:K1644"/>
    <mergeCell ref="A1645:M1645"/>
    <mergeCell ref="E1646:G1646"/>
    <mergeCell ref="J1646:K1646"/>
    <mergeCell ref="A1639:M1639"/>
    <mergeCell ref="E1640:G1640"/>
    <mergeCell ref="J1640:K1640"/>
    <mergeCell ref="A1641:M1641"/>
    <mergeCell ref="E1642:G1642"/>
    <mergeCell ref="J1642:K1642"/>
    <mergeCell ref="A1659:M1659"/>
    <mergeCell ref="E1660:G1660"/>
    <mergeCell ref="J1660:K1660"/>
    <mergeCell ref="A1661:M1661"/>
    <mergeCell ref="E1662:G1662"/>
    <mergeCell ref="J1662:K1662"/>
    <mergeCell ref="A1655:M1655"/>
    <mergeCell ref="E1656:G1656"/>
    <mergeCell ref="J1656:K1656"/>
    <mergeCell ref="A1657:M1657"/>
    <mergeCell ref="E1658:G1658"/>
    <mergeCell ref="J1658:K1658"/>
    <mergeCell ref="A1651:M1651"/>
    <mergeCell ref="E1652:G1652"/>
    <mergeCell ref="J1652:K1652"/>
    <mergeCell ref="A1653:M1653"/>
    <mergeCell ref="E1654:G1654"/>
    <mergeCell ref="J1654:K1654"/>
    <mergeCell ref="A1671:M1671"/>
    <mergeCell ref="E1672:G1672"/>
    <mergeCell ref="J1672:K1672"/>
    <mergeCell ref="A1673:M1673"/>
    <mergeCell ref="E1674:G1674"/>
    <mergeCell ref="J1674:K1674"/>
    <mergeCell ref="A1667:M1667"/>
    <mergeCell ref="E1668:G1668"/>
    <mergeCell ref="J1668:K1668"/>
    <mergeCell ref="A1669:M1669"/>
    <mergeCell ref="E1670:G1670"/>
    <mergeCell ref="J1670:K1670"/>
    <mergeCell ref="A1663:M1663"/>
    <mergeCell ref="E1664:G1664"/>
    <mergeCell ref="J1664:K1664"/>
    <mergeCell ref="A1665:M1665"/>
    <mergeCell ref="E1666:G1666"/>
    <mergeCell ref="J1666:K1666"/>
    <mergeCell ref="A1683:M1683"/>
    <mergeCell ref="E1684:G1684"/>
    <mergeCell ref="J1684:K1684"/>
    <mergeCell ref="A1685:M1685"/>
    <mergeCell ref="E1686:G1686"/>
    <mergeCell ref="J1686:K1686"/>
    <mergeCell ref="A1679:M1679"/>
    <mergeCell ref="E1680:G1680"/>
    <mergeCell ref="J1680:K1680"/>
    <mergeCell ref="A1681:M1681"/>
    <mergeCell ref="E1682:G1682"/>
    <mergeCell ref="J1682:K1682"/>
    <mergeCell ref="A1675:M1675"/>
    <mergeCell ref="E1676:G1676"/>
    <mergeCell ref="J1676:K1676"/>
    <mergeCell ref="A1677:M1677"/>
    <mergeCell ref="E1678:G1678"/>
    <mergeCell ref="J1678:K1678"/>
    <mergeCell ref="A1695:M1695"/>
    <mergeCell ref="E1696:G1696"/>
    <mergeCell ref="J1696:K1696"/>
    <mergeCell ref="A1697:M1697"/>
    <mergeCell ref="E1698:G1698"/>
    <mergeCell ref="J1698:K1698"/>
    <mergeCell ref="A1691:M1691"/>
    <mergeCell ref="E1692:G1692"/>
    <mergeCell ref="J1692:K1692"/>
    <mergeCell ref="A1693:M1693"/>
    <mergeCell ref="E1694:G1694"/>
    <mergeCell ref="J1694:K1694"/>
    <mergeCell ref="A1687:M1687"/>
    <mergeCell ref="E1688:G1688"/>
    <mergeCell ref="J1688:K1688"/>
    <mergeCell ref="A1689:M1689"/>
    <mergeCell ref="E1690:G1690"/>
    <mergeCell ref="J1690:K1690"/>
    <mergeCell ref="A1707:M1707"/>
    <mergeCell ref="E1708:G1708"/>
    <mergeCell ref="J1708:K1708"/>
    <mergeCell ref="A1709:M1709"/>
    <mergeCell ref="E1710:G1710"/>
    <mergeCell ref="J1710:K1710"/>
    <mergeCell ref="A1703:M1703"/>
    <mergeCell ref="E1704:G1704"/>
    <mergeCell ref="J1704:K1704"/>
    <mergeCell ref="A1705:M1705"/>
    <mergeCell ref="E1706:G1706"/>
    <mergeCell ref="J1706:K1706"/>
    <mergeCell ref="A1699:M1699"/>
    <mergeCell ref="E1700:G1700"/>
    <mergeCell ref="J1700:K1700"/>
    <mergeCell ref="A1701:M1701"/>
    <mergeCell ref="E1702:G1702"/>
    <mergeCell ref="J1702:K1702"/>
    <mergeCell ref="A1719:M1719"/>
    <mergeCell ref="E1720:G1720"/>
    <mergeCell ref="J1720:K1720"/>
    <mergeCell ref="A1721:M1721"/>
    <mergeCell ref="E1722:G1722"/>
    <mergeCell ref="J1722:K1722"/>
    <mergeCell ref="A1715:M1715"/>
    <mergeCell ref="E1716:G1716"/>
    <mergeCell ref="J1716:K1716"/>
    <mergeCell ref="A1717:M1717"/>
    <mergeCell ref="E1718:G1718"/>
    <mergeCell ref="J1718:K1718"/>
    <mergeCell ref="A1711:M1711"/>
    <mergeCell ref="E1712:G1712"/>
    <mergeCell ref="J1712:K1712"/>
    <mergeCell ref="A1713:M1713"/>
    <mergeCell ref="E1714:G1714"/>
    <mergeCell ref="J1714:K1714"/>
    <mergeCell ref="A1731:M1731"/>
    <mergeCell ref="E1732:G1732"/>
    <mergeCell ref="J1732:K1732"/>
    <mergeCell ref="A1733:M1733"/>
    <mergeCell ref="E1734:G1734"/>
    <mergeCell ref="J1734:K1734"/>
    <mergeCell ref="A1727:M1727"/>
    <mergeCell ref="E1728:G1728"/>
    <mergeCell ref="J1728:K1728"/>
    <mergeCell ref="A1729:M1729"/>
    <mergeCell ref="E1730:G1730"/>
    <mergeCell ref="J1730:K1730"/>
    <mergeCell ref="A1723:M1723"/>
    <mergeCell ref="E1724:G1724"/>
    <mergeCell ref="J1724:K1724"/>
    <mergeCell ref="A1725:M1725"/>
    <mergeCell ref="E1726:G1726"/>
    <mergeCell ref="J1726:K1726"/>
    <mergeCell ref="A1743:M1743"/>
    <mergeCell ref="E1744:G1744"/>
    <mergeCell ref="J1744:K1744"/>
    <mergeCell ref="A1745:M1745"/>
    <mergeCell ref="E1746:G1746"/>
    <mergeCell ref="J1746:K1746"/>
    <mergeCell ref="A1739:M1739"/>
    <mergeCell ref="E1740:G1740"/>
    <mergeCell ref="J1740:K1740"/>
    <mergeCell ref="A1741:M1741"/>
    <mergeCell ref="E1742:G1742"/>
    <mergeCell ref="J1742:K1742"/>
    <mergeCell ref="A1735:M1735"/>
    <mergeCell ref="E1736:G1736"/>
    <mergeCell ref="J1736:K1736"/>
    <mergeCell ref="A1737:M1737"/>
    <mergeCell ref="E1738:G1738"/>
    <mergeCell ref="J1738:K1738"/>
    <mergeCell ref="A1755:M1755"/>
    <mergeCell ref="E1756:G1756"/>
    <mergeCell ref="J1756:K1756"/>
    <mergeCell ref="A1757:M1757"/>
    <mergeCell ref="E1758:G1758"/>
    <mergeCell ref="J1758:K1758"/>
    <mergeCell ref="A1751:M1751"/>
    <mergeCell ref="E1752:G1752"/>
    <mergeCell ref="J1752:K1752"/>
    <mergeCell ref="A1753:M1753"/>
    <mergeCell ref="E1754:G1754"/>
    <mergeCell ref="J1754:K1754"/>
    <mergeCell ref="A1747:M1747"/>
    <mergeCell ref="E1748:G1748"/>
    <mergeCell ref="J1748:K1748"/>
    <mergeCell ref="A1749:M1749"/>
    <mergeCell ref="E1750:G1750"/>
    <mergeCell ref="J1750:K1750"/>
    <mergeCell ref="A1767:M1767"/>
    <mergeCell ref="E1768:G1768"/>
    <mergeCell ref="J1768:K1768"/>
    <mergeCell ref="A1769:M1769"/>
    <mergeCell ref="E1770:G1770"/>
    <mergeCell ref="J1770:K1770"/>
    <mergeCell ref="A1763:M1763"/>
    <mergeCell ref="E1764:G1764"/>
    <mergeCell ref="J1764:K1764"/>
    <mergeCell ref="A1765:M1765"/>
    <mergeCell ref="E1766:G1766"/>
    <mergeCell ref="J1766:K1766"/>
    <mergeCell ref="A1759:M1759"/>
    <mergeCell ref="E1760:G1760"/>
    <mergeCell ref="J1760:K1760"/>
    <mergeCell ref="A1761:M1761"/>
    <mergeCell ref="E1762:G1762"/>
    <mergeCell ref="J1762:K1762"/>
    <mergeCell ref="A1779:M1779"/>
    <mergeCell ref="E1780:G1780"/>
    <mergeCell ref="J1780:K1780"/>
    <mergeCell ref="A1781:M1781"/>
    <mergeCell ref="E1782:G1782"/>
    <mergeCell ref="J1782:K1782"/>
    <mergeCell ref="A1775:M1775"/>
    <mergeCell ref="E1776:G1776"/>
    <mergeCell ref="J1776:K1776"/>
    <mergeCell ref="A1777:M1777"/>
    <mergeCell ref="E1778:G1778"/>
    <mergeCell ref="J1778:K1778"/>
    <mergeCell ref="A1771:M1771"/>
    <mergeCell ref="E1772:G1772"/>
    <mergeCell ref="J1772:K1772"/>
    <mergeCell ref="A1773:M1773"/>
    <mergeCell ref="E1774:G1774"/>
    <mergeCell ref="J1774:K1774"/>
    <mergeCell ref="A1791:M1791"/>
    <mergeCell ref="E1792:G1792"/>
    <mergeCell ref="J1792:K1792"/>
    <mergeCell ref="A1793:M1793"/>
    <mergeCell ref="E1794:G1794"/>
    <mergeCell ref="J1794:K1794"/>
    <mergeCell ref="A1787:M1787"/>
    <mergeCell ref="E1788:G1788"/>
    <mergeCell ref="J1788:K1788"/>
    <mergeCell ref="A1789:M1789"/>
    <mergeCell ref="E1790:G1790"/>
    <mergeCell ref="J1790:K1790"/>
    <mergeCell ref="A1783:M1783"/>
    <mergeCell ref="E1784:G1784"/>
    <mergeCell ref="J1784:K1784"/>
    <mergeCell ref="A1785:M1785"/>
    <mergeCell ref="E1786:G1786"/>
    <mergeCell ref="J1786:K1786"/>
    <mergeCell ref="A1803:M1803"/>
    <mergeCell ref="E1804:G1804"/>
    <mergeCell ref="J1804:K1804"/>
    <mergeCell ref="A1805:M1805"/>
    <mergeCell ref="E1806:G1806"/>
    <mergeCell ref="J1806:K1806"/>
    <mergeCell ref="A1799:M1799"/>
    <mergeCell ref="E1800:G1800"/>
    <mergeCell ref="J1800:K1800"/>
    <mergeCell ref="A1801:M1801"/>
    <mergeCell ref="E1802:G1802"/>
    <mergeCell ref="J1802:K1802"/>
    <mergeCell ref="A1795:M1795"/>
    <mergeCell ref="E1796:G1796"/>
    <mergeCell ref="J1796:K1796"/>
    <mergeCell ref="A1797:M1797"/>
    <mergeCell ref="E1798:G1798"/>
    <mergeCell ref="J1798:K1798"/>
    <mergeCell ref="A1815:M1815"/>
    <mergeCell ref="E1816:G1816"/>
    <mergeCell ref="J1816:K1816"/>
    <mergeCell ref="A1817:M1817"/>
    <mergeCell ref="E1818:G1818"/>
    <mergeCell ref="J1818:K1818"/>
    <mergeCell ref="A1811:M1811"/>
    <mergeCell ref="E1812:G1812"/>
    <mergeCell ref="J1812:K1812"/>
    <mergeCell ref="A1813:M1813"/>
    <mergeCell ref="E1814:G1814"/>
    <mergeCell ref="J1814:K1814"/>
    <mergeCell ref="A1807:M1807"/>
    <mergeCell ref="E1808:G1808"/>
    <mergeCell ref="J1808:K1808"/>
    <mergeCell ref="A1809:M1809"/>
    <mergeCell ref="E1810:G1810"/>
    <mergeCell ref="J1810:K1810"/>
    <mergeCell ref="A1827:M1827"/>
    <mergeCell ref="E1828:G1828"/>
    <mergeCell ref="J1828:K1828"/>
    <mergeCell ref="A1829:M1829"/>
    <mergeCell ref="E1830:G1830"/>
    <mergeCell ref="J1830:K1830"/>
    <mergeCell ref="A1823:M1823"/>
    <mergeCell ref="E1824:G1824"/>
    <mergeCell ref="J1824:K1824"/>
    <mergeCell ref="A1825:M1825"/>
    <mergeCell ref="E1826:G1826"/>
    <mergeCell ref="J1826:K1826"/>
    <mergeCell ref="A1819:M1819"/>
    <mergeCell ref="E1820:G1820"/>
    <mergeCell ref="J1820:K1820"/>
    <mergeCell ref="A1821:M1821"/>
    <mergeCell ref="E1822:G1822"/>
    <mergeCell ref="J1822:K1822"/>
    <mergeCell ref="A1839:M1839"/>
    <mergeCell ref="E1840:G1840"/>
    <mergeCell ref="J1840:K1840"/>
    <mergeCell ref="A1841:M1841"/>
    <mergeCell ref="E1842:G1842"/>
    <mergeCell ref="J1842:K1842"/>
    <mergeCell ref="A1835:M1835"/>
    <mergeCell ref="E1836:G1836"/>
    <mergeCell ref="J1836:K1836"/>
    <mergeCell ref="A1837:M1837"/>
    <mergeCell ref="E1838:G1838"/>
    <mergeCell ref="J1838:K1838"/>
    <mergeCell ref="A1831:M1831"/>
    <mergeCell ref="E1832:G1832"/>
    <mergeCell ref="J1832:K1832"/>
    <mergeCell ref="A1833:M1833"/>
    <mergeCell ref="E1834:G1834"/>
    <mergeCell ref="J1834:K1834"/>
    <mergeCell ref="A1851:M1851"/>
    <mergeCell ref="E1852:G1852"/>
    <mergeCell ref="J1852:K1852"/>
    <mergeCell ref="A1853:M1853"/>
    <mergeCell ref="E1854:G1854"/>
    <mergeCell ref="J1854:K1854"/>
    <mergeCell ref="A1847:M1847"/>
    <mergeCell ref="E1848:G1848"/>
    <mergeCell ref="J1848:K1848"/>
    <mergeCell ref="A1849:M1849"/>
    <mergeCell ref="E1850:G1850"/>
    <mergeCell ref="J1850:K1850"/>
    <mergeCell ref="A1843:M1843"/>
    <mergeCell ref="E1844:G1844"/>
    <mergeCell ref="J1844:K1844"/>
    <mergeCell ref="A1845:M1845"/>
    <mergeCell ref="E1846:G1846"/>
    <mergeCell ref="J1846:K1846"/>
    <mergeCell ref="A1863:M1863"/>
    <mergeCell ref="E1864:G1864"/>
    <mergeCell ref="J1864:K1864"/>
    <mergeCell ref="A1865:M1865"/>
    <mergeCell ref="E1866:G1866"/>
    <mergeCell ref="J1866:K1866"/>
    <mergeCell ref="A1859:M1859"/>
    <mergeCell ref="E1860:G1860"/>
    <mergeCell ref="J1860:K1860"/>
    <mergeCell ref="A1861:M1861"/>
    <mergeCell ref="E1862:G1862"/>
    <mergeCell ref="J1862:K1862"/>
    <mergeCell ref="A1855:M1855"/>
    <mergeCell ref="E1856:G1856"/>
    <mergeCell ref="J1856:K1856"/>
    <mergeCell ref="A1857:M1857"/>
    <mergeCell ref="E1858:G1858"/>
    <mergeCell ref="J1858:K1858"/>
    <mergeCell ref="A1875:M1875"/>
    <mergeCell ref="E1876:G1876"/>
    <mergeCell ref="J1876:K1876"/>
    <mergeCell ref="A1877:M1877"/>
    <mergeCell ref="E1878:G1878"/>
    <mergeCell ref="J1878:K1878"/>
    <mergeCell ref="A1871:M1871"/>
    <mergeCell ref="E1872:G1872"/>
    <mergeCell ref="J1872:K1872"/>
    <mergeCell ref="A1873:M1873"/>
    <mergeCell ref="E1874:G1874"/>
    <mergeCell ref="J1874:K1874"/>
    <mergeCell ref="A1867:M1867"/>
    <mergeCell ref="E1868:G1868"/>
    <mergeCell ref="J1868:K1868"/>
    <mergeCell ref="A1869:M1869"/>
    <mergeCell ref="E1870:G1870"/>
    <mergeCell ref="J1870:K1870"/>
    <mergeCell ref="A1887:M1887"/>
    <mergeCell ref="E1888:G1888"/>
    <mergeCell ref="J1888:K1888"/>
    <mergeCell ref="A1889:M1889"/>
    <mergeCell ref="E1890:G1890"/>
    <mergeCell ref="J1890:K1890"/>
    <mergeCell ref="A1883:M1883"/>
    <mergeCell ref="E1884:G1884"/>
    <mergeCell ref="J1884:K1884"/>
    <mergeCell ref="A1885:M1885"/>
    <mergeCell ref="E1886:G1886"/>
    <mergeCell ref="J1886:K1886"/>
    <mergeCell ref="A1879:M1879"/>
    <mergeCell ref="E1880:G1880"/>
    <mergeCell ref="J1880:K1880"/>
    <mergeCell ref="A1881:M1881"/>
    <mergeCell ref="E1882:G1882"/>
    <mergeCell ref="J1882:K1882"/>
    <mergeCell ref="A1899:M1899"/>
    <mergeCell ref="E1900:G1900"/>
    <mergeCell ref="J1900:K1900"/>
    <mergeCell ref="A1901:M1901"/>
    <mergeCell ref="E1902:G1902"/>
    <mergeCell ref="J1902:K1902"/>
    <mergeCell ref="A1895:M1895"/>
    <mergeCell ref="E1896:G1896"/>
    <mergeCell ref="J1896:K1896"/>
    <mergeCell ref="A1897:M1897"/>
    <mergeCell ref="E1898:G1898"/>
    <mergeCell ref="J1898:K1898"/>
    <mergeCell ref="A1891:M1891"/>
    <mergeCell ref="E1892:G1892"/>
    <mergeCell ref="J1892:K1892"/>
    <mergeCell ref="A1893:M1893"/>
    <mergeCell ref="E1894:G1894"/>
    <mergeCell ref="J1894:K1894"/>
    <mergeCell ref="A1911:M1911"/>
    <mergeCell ref="E1912:G1912"/>
    <mergeCell ref="J1912:K1912"/>
    <mergeCell ref="A1913:M1913"/>
    <mergeCell ref="E1914:G1914"/>
    <mergeCell ref="J1914:K1914"/>
    <mergeCell ref="A1907:M1907"/>
    <mergeCell ref="E1908:G1908"/>
    <mergeCell ref="J1908:K1908"/>
    <mergeCell ref="A1909:M1909"/>
    <mergeCell ref="E1910:G1910"/>
    <mergeCell ref="J1910:K1910"/>
    <mergeCell ref="A1903:M1903"/>
    <mergeCell ref="E1904:G1904"/>
    <mergeCell ref="J1904:K1904"/>
    <mergeCell ref="A1905:M1905"/>
    <mergeCell ref="E1906:G1906"/>
    <mergeCell ref="J1906:K1906"/>
    <mergeCell ref="A1923:M1923"/>
    <mergeCell ref="E1924:G1924"/>
    <mergeCell ref="J1924:K1924"/>
    <mergeCell ref="A1925:M1925"/>
    <mergeCell ref="E1926:G1926"/>
    <mergeCell ref="J1926:K1926"/>
    <mergeCell ref="A1919:M1919"/>
    <mergeCell ref="E1920:G1920"/>
    <mergeCell ref="J1920:K1920"/>
    <mergeCell ref="A1921:M1921"/>
    <mergeCell ref="E1922:G1922"/>
    <mergeCell ref="J1922:K1922"/>
    <mergeCell ref="A1915:M1915"/>
    <mergeCell ref="E1916:G1916"/>
    <mergeCell ref="J1916:K1916"/>
    <mergeCell ref="A1917:M1917"/>
    <mergeCell ref="E1918:G1918"/>
    <mergeCell ref="J1918:K1918"/>
    <mergeCell ref="A1935:M1935"/>
    <mergeCell ref="E1936:G1936"/>
    <mergeCell ref="J1936:K1936"/>
    <mergeCell ref="A1937:M1937"/>
    <mergeCell ref="E1938:G1938"/>
    <mergeCell ref="J1938:K1938"/>
    <mergeCell ref="A1931:M1931"/>
    <mergeCell ref="E1932:G1932"/>
    <mergeCell ref="J1932:K1932"/>
    <mergeCell ref="A1933:M1933"/>
    <mergeCell ref="E1934:G1934"/>
    <mergeCell ref="J1934:K1934"/>
    <mergeCell ref="A1927:M1927"/>
    <mergeCell ref="E1928:G1928"/>
    <mergeCell ref="J1928:K1928"/>
    <mergeCell ref="A1929:M1929"/>
    <mergeCell ref="E1930:G1930"/>
    <mergeCell ref="J1930:K1930"/>
    <mergeCell ref="A1947:M1947"/>
    <mergeCell ref="E1948:G1948"/>
    <mergeCell ref="J1948:K1948"/>
    <mergeCell ref="A1949:M1949"/>
    <mergeCell ref="E1950:G1950"/>
    <mergeCell ref="J1950:K1950"/>
    <mergeCell ref="A1943:M1943"/>
    <mergeCell ref="E1944:G1944"/>
    <mergeCell ref="J1944:K1944"/>
    <mergeCell ref="A1945:M1945"/>
    <mergeCell ref="E1946:G1946"/>
    <mergeCell ref="J1946:K1946"/>
    <mergeCell ref="A1939:M1939"/>
    <mergeCell ref="E1940:G1940"/>
    <mergeCell ref="J1940:K1940"/>
    <mergeCell ref="A1941:M1941"/>
    <mergeCell ref="E1942:G1942"/>
    <mergeCell ref="J1942:K1942"/>
    <mergeCell ref="A1959:M1959"/>
    <mergeCell ref="E1960:G1960"/>
    <mergeCell ref="J1960:K1960"/>
    <mergeCell ref="A1961:M1961"/>
    <mergeCell ref="E1962:G1962"/>
    <mergeCell ref="J1962:K1962"/>
    <mergeCell ref="A1955:M1955"/>
    <mergeCell ref="E1956:G1956"/>
    <mergeCell ref="J1956:K1956"/>
    <mergeCell ref="A1957:M1957"/>
    <mergeCell ref="E1958:G1958"/>
    <mergeCell ref="J1958:K1958"/>
    <mergeCell ref="A1951:M1951"/>
    <mergeCell ref="E1952:G1952"/>
    <mergeCell ref="J1952:K1952"/>
    <mergeCell ref="A1953:M1953"/>
    <mergeCell ref="E1954:G1954"/>
    <mergeCell ref="J1954:K1954"/>
    <mergeCell ref="A1971:M1971"/>
    <mergeCell ref="E1972:G1972"/>
    <mergeCell ref="J1972:K1972"/>
    <mergeCell ref="A1973:M1973"/>
    <mergeCell ref="E1974:G1974"/>
    <mergeCell ref="J1974:K1974"/>
    <mergeCell ref="A1967:M1967"/>
    <mergeCell ref="E1968:G1968"/>
    <mergeCell ref="J1968:K1968"/>
    <mergeCell ref="A1969:M1969"/>
    <mergeCell ref="E1970:G1970"/>
    <mergeCell ref="J1970:K1970"/>
    <mergeCell ref="A1963:M1963"/>
    <mergeCell ref="E1964:G1964"/>
    <mergeCell ref="J1964:K1964"/>
    <mergeCell ref="A1965:M1965"/>
    <mergeCell ref="E1966:G1966"/>
    <mergeCell ref="J1966:K1966"/>
    <mergeCell ref="A1983:M1983"/>
    <mergeCell ref="E1984:G1984"/>
    <mergeCell ref="J1984:K1984"/>
    <mergeCell ref="A1985:M1985"/>
    <mergeCell ref="E1986:G1986"/>
    <mergeCell ref="J1986:K1986"/>
    <mergeCell ref="A1979:M1979"/>
    <mergeCell ref="E1980:G1980"/>
    <mergeCell ref="J1980:K1980"/>
    <mergeCell ref="A1981:M1981"/>
    <mergeCell ref="E1982:G1982"/>
    <mergeCell ref="J1982:K1982"/>
    <mergeCell ref="A1975:M1975"/>
    <mergeCell ref="E1976:G1976"/>
    <mergeCell ref="J1976:K1976"/>
    <mergeCell ref="A1977:M1977"/>
    <mergeCell ref="E1978:G1978"/>
    <mergeCell ref="J1978:K1978"/>
    <mergeCell ref="A1995:M1995"/>
    <mergeCell ref="E1996:G1996"/>
    <mergeCell ref="J1996:K1996"/>
    <mergeCell ref="A1997:M1997"/>
    <mergeCell ref="E1998:G1998"/>
    <mergeCell ref="J1998:K1998"/>
    <mergeCell ref="A1991:M1991"/>
    <mergeCell ref="E1992:G1992"/>
    <mergeCell ref="J1992:K1992"/>
    <mergeCell ref="A1993:M1993"/>
    <mergeCell ref="E1994:G1994"/>
    <mergeCell ref="J1994:K1994"/>
    <mergeCell ref="A1987:M1987"/>
    <mergeCell ref="E1988:G1988"/>
    <mergeCell ref="J1988:K1988"/>
    <mergeCell ref="A1989:M1989"/>
    <mergeCell ref="E1990:G1990"/>
    <mergeCell ref="J1990:K1990"/>
    <mergeCell ref="A2007:M2007"/>
    <mergeCell ref="E2008:G2008"/>
    <mergeCell ref="J2008:K2008"/>
    <mergeCell ref="A2009:M2009"/>
    <mergeCell ref="E2010:G2010"/>
    <mergeCell ref="J2010:K2010"/>
    <mergeCell ref="A2003:M2003"/>
    <mergeCell ref="E2004:G2004"/>
    <mergeCell ref="J2004:K2004"/>
    <mergeCell ref="A2005:M2005"/>
    <mergeCell ref="E2006:G2006"/>
    <mergeCell ref="J2006:K2006"/>
    <mergeCell ref="A1999:M1999"/>
    <mergeCell ref="E2000:G2000"/>
    <mergeCell ref="J2000:K2000"/>
    <mergeCell ref="A2001:M2001"/>
    <mergeCell ref="E2002:G2002"/>
    <mergeCell ref="J2002:K2002"/>
    <mergeCell ref="A2019:M2019"/>
    <mergeCell ref="E2020:G2020"/>
    <mergeCell ref="J2020:K2020"/>
    <mergeCell ref="A2021:M2021"/>
    <mergeCell ref="E2022:G2022"/>
    <mergeCell ref="J2022:K2022"/>
    <mergeCell ref="A2015:M2015"/>
    <mergeCell ref="E2016:G2016"/>
    <mergeCell ref="J2016:K2016"/>
    <mergeCell ref="A2017:M2017"/>
    <mergeCell ref="E2018:G2018"/>
    <mergeCell ref="J2018:K2018"/>
    <mergeCell ref="A2011:M2011"/>
    <mergeCell ref="E2012:G2012"/>
    <mergeCell ref="J2012:K2012"/>
    <mergeCell ref="A2013:M2013"/>
    <mergeCell ref="E2014:G2014"/>
    <mergeCell ref="J2014:K2014"/>
    <mergeCell ref="A2031:M2031"/>
    <mergeCell ref="E2032:G2032"/>
    <mergeCell ref="J2032:K2032"/>
    <mergeCell ref="A2033:M2033"/>
    <mergeCell ref="E2034:G2034"/>
    <mergeCell ref="J2034:K2034"/>
    <mergeCell ref="A2027:M2027"/>
    <mergeCell ref="E2028:G2028"/>
    <mergeCell ref="J2028:K2028"/>
    <mergeCell ref="A2029:M2029"/>
    <mergeCell ref="E2030:G2030"/>
    <mergeCell ref="J2030:K2030"/>
    <mergeCell ref="A2023:M2023"/>
    <mergeCell ref="E2024:G2024"/>
    <mergeCell ref="J2024:K2024"/>
    <mergeCell ref="A2025:M2025"/>
    <mergeCell ref="E2026:G2026"/>
    <mergeCell ref="J2026:K2026"/>
    <mergeCell ref="A2043:M2043"/>
    <mergeCell ref="E2044:G2044"/>
    <mergeCell ref="J2044:K2044"/>
    <mergeCell ref="A2045:M2045"/>
    <mergeCell ref="E2046:G2046"/>
    <mergeCell ref="J2046:K2046"/>
    <mergeCell ref="A2039:M2039"/>
    <mergeCell ref="E2040:G2040"/>
    <mergeCell ref="J2040:K2040"/>
    <mergeCell ref="A2041:M2041"/>
    <mergeCell ref="E2042:G2042"/>
    <mergeCell ref="J2042:K2042"/>
    <mergeCell ref="A2035:M2035"/>
    <mergeCell ref="E2036:G2036"/>
    <mergeCell ref="J2036:K2036"/>
    <mergeCell ref="A2037:M2037"/>
    <mergeCell ref="E2038:G2038"/>
    <mergeCell ref="J2038:K2038"/>
    <mergeCell ref="A2055:M2055"/>
    <mergeCell ref="E2056:G2056"/>
    <mergeCell ref="J2056:K2056"/>
    <mergeCell ref="A2057:M2057"/>
    <mergeCell ref="E2058:G2058"/>
    <mergeCell ref="J2058:K2058"/>
    <mergeCell ref="A2051:M2051"/>
    <mergeCell ref="E2052:G2052"/>
    <mergeCell ref="J2052:K2052"/>
    <mergeCell ref="A2053:M2053"/>
    <mergeCell ref="E2054:G2054"/>
    <mergeCell ref="J2054:K2054"/>
    <mergeCell ref="A2047:M2047"/>
    <mergeCell ref="E2048:G2048"/>
    <mergeCell ref="J2048:K2048"/>
    <mergeCell ref="A2049:M2049"/>
    <mergeCell ref="E2050:G2050"/>
    <mergeCell ref="J2050:K2050"/>
    <mergeCell ref="A2067:M2067"/>
    <mergeCell ref="E2068:G2068"/>
    <mergeCell ref="J2068:K2068"/>
    <mergeCell ref="A2069:M2069"/>
    <mergeCell ref="E2070:G2070"/>
    <mergeCell ref="J2070:K2070"/>
    <mergeCell ref="A2063:M2063"/>
    <mergeCell ref="E2064:G2064"/>
    <mergeCell ref="J2064:K2064"/>
    <mergeCell ref="A2065:M2065"/>
    <mergeCell ref="E2066:G2066"/>
    <mergeCell ref="J2066:K2066"/>
    <mergeCell ref="A2059:M2059"/>
    <mergeCell ref="E2060:G2060"/>
    <mergeCell ref="J2060:K2060"/>
    <mergeCell ref="A2061:M2061"/>
    <mergeCell ref="E2062:G2062"/>
    <mergeCell ref="J2062:K2062"/>
    <mergeCell ref="A2079:M2079"/>
    <mergeCell ref="E2080:G2080"/>
    <mergeCell ref="J2080:K2080"/>
    <mergeCell ref="A2081:M2081"/>
    <mergeCell ref="E2082:G2082"/>
    <mergeCell ref="J2082:K2082"/>
    <mergeCell ref="A2075:M2075"/>
    <mergeCell ref="E2076:G2076"/>
    <mergeCell ref="J2076:K2076"/>
    <mergeCell ref="A2077:M2077"/>
    <mergeCell ref="E2078:G2078"/>
    <mergeCell ref="J2078:K2078"/>
    <mergeCell ref="A2071:M2071"/>
    <mergeCell ref="E2072:G2072"/>
    <mergeCell ref="J2072:K2072"/>
    <mergeCell ref="A2073:M2073"/>
    <mergeCell ref="E2074:G2074"/>
    <mergeCell ref="J2074:K2074"/>
    <mergeCell ref="A2091:M2091"/>
    <mergeCell ref="E2092:G2092"/>
    <mergeCell ref="J2092:K2092"/>
    <mergeCell ref="A2093:M2093"/>
    <mergeCell ref="E2094:G2094"/>
    <mergeCell ref="J2094:K2094"/>
    <mergeCell ref="A2087:M2087"/>
    <mergeCell ref="E2088:G2088"/>
    <mergeCell ref="J2088:K2088"/>
    <mergeCell ref="A2089:M2089"/>
    <mergeCell ref="E2090:G2090"/>
    <mergeCell ref="J2090:K2090"/>
    <mergeCell ref="A2083:M2083"/>
    <mergeCell ref="E2084:G2084"/>
    <mergeCell ref="J2084:K2084"/>
    <mergeCell ref="A2085:M2085"/>
    <mergeCell ref="E2086:G2086"/>
    <mergeCell ref="J2086:K2086"/>
    <mergeCell ref="A2103:M2103"/>
    <mergeCell ref="E2104:G2104"/>
    <mergeCell ref="J2104:K2104"/>
    <mergeCell ref="A2105:M2105"/>
    <mergeCell ref="E2106:G2106"/>
    <mergeCell ref="J2106:K2106"/>
    <mergeCell ref="A2099:M2099"/>
    <mergeCell ref="E2100:G2100"/>
    <mergeCell ref="J2100:K2100"/>
    <mergeCell ref="A2101:M2101"/>
    <mergeCell ref="E2102:G2102"/>
    <mergeCell ref="J2102:K2102"/>
    <mergeCell ref="A2095:M2095"/>
    <mergeCell ref="E2096:G2096"/>
    <mergeCell ref="J2096:K2096"/>
    <mergeCell ref="A2097:M2097"/>
    <mergeCell ref="E2098:G2098"/>
    <mergeCell ref="J2098:K2098"/>
    <mergeCell ref="A2115:M2115"/>
    <mergeCell ref="E2116:G2116"/>
    <mergeCell ref="J2116:K2116"/>
    <mergeCell ref="A2117:M2117"/>
    <mergeCell ref="E2118:G2118"/>
    <mergeCell ref="J2118:K2118"/>
    <mergeCell ref="A2111:M2111"/>
    <mergeCell ref="E2112:G2112"/>
    <mergeCell ref="J2112:K2112"/>
    <mergeCell ref="A2113:M2113"/>
    <mergeCell ref="E2114:G2114"/>
    <mergeCell ref="J2114:K2114"/>
    <mergeCell ref="A2107:M2107"/>
    <mergeCell ref="E2108:G2108"/>
    <mergeCell ref="J2108:K2108"/>
    <mergeCell ref="A2109:M2109"/>
    <mergeCell ref="E2110:G2110"/>
    <mergeCell ref="J2110:K2110"/>
    <mergeCell ref="A2127:M2127"/>
    <mergeCell ref="E2128:G2128"/>
    <mergeCell ref="J2128:K2128"/>
    <mergeCell ref="A2129:M2129"/>
    <mergeCell ref="E2130:G2130"/>
    <mergeCell ref="J2130:K2130"/>
    <mergeCell ref="A2123:M2123"/>
    <mergeCell ref="E2124:G2124"/>
    <mergeCell ref="J2124:K2124"/>
    <mergeCell ref="A2125:M2125"/>
    <mergeCell ref="E2126:G2126"/>
    <mergeCell ref="J2126:K2126"/>
    <mergeCell ref="A2119:M2119"/>
    <mergeCell ref="E2120:G2120"/>
    <mergeCell ref="J2120:K2120"/>
    <mergeCell ref="A2121:M2121"/>
    <mergeCell ref="E2122:G2122"/>
    <mergeCell ref="J2122:K2122"/>
    <mergeCell ref="A2139:M2139"/>
    <mergeCell ref="E2140:G2140"/>
    <mergeCell ref="J2140:K2140"/>
    <mergeCell ref="A2141:M2141"/>
    <mergeCell ref="E2142:G2142"/>
    <mergeCell ref="J2142:K2142"/>
    <mergeCell ref="A2135:M2135"/>
    <mergeCell ref="E2136:G2136"/>
    <mergeCell ref="J2136:K2136"/>
    <mergeCell ref="A2137:M2137"/>
    <mergeCell ref="E2138:G2138"/>
    <mergeCell ref="J2138:K2138"/>
    <mergeCell ref="A2131:M2131"/>
    <mergeCell ref="E2132:G2132"/>
    <mergeCell ref="J2132:K2132"/>
    <mergeCell ref="A2133:M2133"/>
    <mergeCell ref="E2134:G2134"/>
    <mergeCell ref="J2134:K2134"/>
    <mergeCell ref="A2151:M2151"/>
    <mergeCell ref="E2152:G2152"/>
    <mergeCell ref="J2152:K2152"/>
    <mergeCell ref="A2153:M2153"/>
    <mergeCell ref="E2154:G2154"/>
    <mergeCell ref="J2154:K2154"/>
    <mergeCell ref="A2147:M2147"/>
    <mergeCell ref="E2148:G2148"/>
    <mergeCell ref="J2148:K2148"/>
    <mergeCell ref="A2149:M2149"/>
    <mergeCell ref="E2150:G2150"/>
    <mergeCell ref="J2150:K2150"/>
    <mergeCell ref="A2143:M2143"/>
    <mergeCell ref="E2144:G2144"/>
    <mergeCell ref="J2144:K2144"/>
    <mergeCell ref="A2145:M2145"/>
    <mergeCell ref="E2146:G2146"/>
    <mergeCell ref="J2146:K2146"/>
    <mergeCell ref="A2163:M2163"/>
    <mergeCell ref="E2164:G2164"/>
    <mergeCell ref="J2164:K2164"/>
    <mergeCell ref="A2165:M2165"/>
    <mergeCell ref="E2166:G2166"/>
    <mergeCell ref="J2166:K2166"/>
    <mergeCell ref="A2159:M2159"/>
    <mergeCell ref="E2160:G2160"/>
    <mergeCell ref="J2160:K2160"/>
    <mergeCell ref="A2161:M2161"/>
    <mergeCell ref="E2162:G2162"/>
    <mergeCell ref="J2162:K2162"/>
    <mergeCell ref="A2155:M2155"/>
    <mergeCell ref="E2156:G2156"/>
    <mergeCell ref="J2156:K2156"/>
    <mergeCell ref="A2157:M2157"/>
    <mergeCell ref="E2158:G2158"/>
    <mergeCell ref="J2158:K2158"/>
    <mergeCell ref="A2175:M2175"/>
    <mergeCell ref="E2176:G2176"/>
    <mergeCell ref="J2176:K2176"/>
    <mergeCell ref="A2177:M2177"/>
    <mergeCell ref="E2178:G2178"/>
    <mergeCell ref="J2178:K2178"/>
    <mergeCell ref="A2171:M2171"/>
    <mergeCell ref="E2172:G2172"/>
    <mergeCell ref="J2172:K2172"/>
    <mergeCell ref="A2173:M2173"/>
    <mergeCell ref="E2174:G2174"/>
    <mergeCell ref="J2174:K2174"/>
    <mergeCell ref="A2167:M2167"/>
    <mergeCell ref="E2168:G2168"/>
    <mergeCell ref="J2168:K2168"/>
    <mergeCell ref="A2169:M2169"/>
    <mergeCell ref="E2170:G2170"/>
    <mergeCell ref="J2170:K2170"/>
    <mergeCell ref="A2187:M2187"/>
    <mergeCell ref="E2188:G2188"/>
    <mergeCell ref="J2188:K2188"/>
    <mergeCell ref="A2189:M2189"/>
    <mergeCell ref="E2190:G2190"/>
    <mergeCell ref="J2190:K2190"/>
    <mergeCell ref="A2183:M2183"/>
    <mergeCell ref="E2184:G2184"/>
    <mergeCell ref="J2184:K2184"/>
    <mergeCell ref="A2185:M2185"/>
    <mergeCell ref="E2186:G2186"/>
    <mergeCell ref="J2186:K2186"/>
    <mergeCell ref="A2179:M2179"/>
    <mergeCell ref="E2180:G2180"/>
    <mergeCell ref="J2180:K2180"/>
    <mergeCell ref="A2181:M2181"/>
    <mergeCell ref="E2182:G2182"/>
    <mergeCell ref="J2182:K2182"/>
    <mergeCell ref="A2199:M2199"/>
    <mergeCell ref="E2200:G2200"/>
    <mergeCell ref="J2200:K2200"/>
    <mergeCell ref="A2201:M2201"/>
    <mergeCell ref="E2202:G2202"/>
    <mergeCell ref="J2202:K2202"/>
    <mergeCell ref="A2195:M2195"/>
    <mergeCell ref="E2196:G2196"/>
    <mergeCell ref="J2196:K2196"/>
    <mergeCell ref="A2197:M2197"/>
    <mergeCell ref="E2198:G2198"/>
    <mergeCell ref="J2198:K2198"/>
    <mergeCell ref="A2191:M2191"/>
    <mergeCell ref="E2192:G2192"/>
    <mergeCell ref="J2192:K2192"/>
    <mergeCell ref="A2193:M2193"/>
    <mergeCell ref="E2194:G2194"/>
    <mergeCell ref="J2194:K2194"/>
    <mergeCell ref="A2211:M2211"/>
    <mergeCell ref="E2212:G2212"/>
    <mergeCell ref="J2212:K2212"/>
    <mergeCell ref="A2213:M2213"/>
    <mergeCell ref="E2214:G2214"/>
    <mergeCell ref="J2214:K2214"/>
    <mergeCell ref="A2207:M2207"/>
    <mergeCell ref="E2208:G2208"/>
    <mergeCell ref="J2208:K2208"/>
    <mergeCell ref="A2209:M2209"/>
    <mergeCell ref="E2210:G2210"/>
    <mergeCell ref="J2210:K2210"/>
    <mergeCell ref="A2203:M2203"/>
    <mergeCell ref="E2204:G2204"/>
    <mergeCell ref="J2204:K2204"/>
    <mergeCell ref="A2205:M2205"/>
    <mergeCell ref="E2206:G2206"/>
    <mergeCell ref="J2206:K2206"/>
    <mergeCell ref="A2223:M2223"/>
    <mergeCell ref="E2224:G2224"/>
    <mergeCell ref="J2224:K2224"/>
    <mergeCell ref="A2225:M2225"/>
    <mergeCell ref="E2226:G2226"/>
    <mergeCell ref="J2226:K2226"/>
    <mergeCell ref="A2219:M2219"/>
    <mergeCell ref="E2220:G2220"/>
    <mergeCell ref="J2220:K2220"/>
    <mergeCell ref="A2221:M2221"/>
    <mergeCell ref="E2222:G2222"/>
    <mergeCell ref="J2222:K2222"/>
    <mergeCell ref="A2215:M2215"/>
    <mergeCell ref="E2216:G2216"/>
    <mergeCell ref="J2216:K2216"/>
    <mergeCell ref="A2217:M2217"/>
    <mergeCell ref="E2218:G2218"/>
    <mergeCell ref="J2218:K2218"/>
    <mergeCell ref="A2235:M2235"/>
    <mergeCell ref="E2236:G2236"/>
    <mergeCell ref="J2236:K2236"/>
    <mergeCell ref="A2237:M2237"/>
    <mergeCell ref="E2238:G2238"/>
    <mergeCell ref="J2238:K2238"/>
    <mergeCell ref="A2231:M2231"/>
    <mergeCell ref="E2232:G2232"/>
    <mergeCell ref="J2232:K2232"/>
    <mergeCell ref="A2233:M2233"/>
    <mergeCell ref="E2234:G2234"/>
    <mergeCell ref="J2234:K2234"/>
    <mergeCell ref="A2227:M2227"/>
    <mergeCell ref="E2228:G2228"/>
    <mergeCell ref="J2228:K2228"/>
    <mergeCell ref="A2229:M2229"/>
    <mergeCell ref="E2230:G2230"/>
    <mergeCell ref="J2230:K2230"/>
    <mergeCell ref="A2247:M2247"/>
    <mergeCell ref="E2248:G2248"/>
    <mergeCell ref="J2248:K2248"/>
    <mergeCell ref="A2249:M2249"/>
    <mergeCell ref="E2250:G2250"/>
    <mergeCell ref="J2250:K2250"/>
    <mergeCell ref="A2243:M2243"/>
    <mergeCell ref="E2244:G2244"/>
    <mergeCell ref="J2244:K2244"/>
    <mergeCell ref="A2245:M2245"/>
    <mergeCell ref="E2246:G2246"/>
    <mergeCell ref="J2246:K2246"/>
    <mergeCell ref="A2239:M2239"/>
    <mergeCell ref="E2240:G2240"/>
    <mergeCell ref="J2240:K2240"/>
    <mergeCell ref="A2241:M2241"/>
    <mergeCell ref="E2242:G2242"/>
    <mergeCell ref="J2242:K2242"/>
    <mergeCell ref="A2259:M2259"/>
    <mergeCell ref="E2260:G2260"/>
    <mergeCell ref="J2260:K2260"/>
    <mergeCell ref="A2261:M2261"/>
    <mergeCell ref="E2262:G2262"/>
    <mergeCell ref="J2262:K2262"/>
    <mergeCell ref="A2255:M2255"/>
    <mergeCell ref="E2256:G2256"/>
    <mergeCell ref="J2256:K2256"/>
    <mergeCell ref="A2257:M2257"/>
    <mergeCell ref="E2258:G2258"/>
    <mergeCell ref="J2258:K2258"/>
    <mergeCell ref="A2251:M2251"/>
    <mergeCell ref="E2252:G2252"/>
    <mergeCell ref="J2252:K2252"/>
    <mergeCell ref="A2253:M2253"/>
    <mergeCell ref="E2254:G2254"/>
    <mergeCell ref="J2254:K2254"/>
    <mergeCell ref="A2271:M2271"/>
    <mergeCell ref="E2272:G2272"/>
    <mergeCell ref="J2272:K2272"/>
    <mergeCell ref="A2273:M2273"/>
    <mergeCell ref="E2274:G2274"/>
    <mergeCell ref="J2274:K2274"/>
    <mergeCell ref="A2267:M2267"/>
    <mergeCell ref="E2268:G2268"/>
    <mergeCell ref="J2268:K2268"/>
    <mergeCell ref="A2269:M2269"/>
    <mergeCell ref="E2270:G2270"/>
    <mergeCell ref="J2270:K2270"/>
    <mergeCell ref="A2263:M2263"/>
    <mergeCell ref="E2264:G2264"/>
    <mergeCell ref="J2264:K2264"/>
    <mergeCell ref="A2265:M2265"/>
    <mergeCell ref="E2266:G2266"/>
    <mergeCell ref="J2266:K2266"/>
    <mergeCell ref="A2283:M2283"/>
    <mergeCell ref="E2284:G2284"/>
    <mergeCell ref="J2284:K2284"/>
    <mergeCell ref="A2285:M2285"/>
    <mergeCell ref="E2286:G2286"/>
    <mergeCell ref="J2286:K2286"/>
    <mergeCell ref="A2279:M2279"/>
    <mergeCell ref="E2280:G2280"/>
    <mergeCell ref="J2280:K2280"/>
    <mergeCell ref="A2281:M2281"/>
    <mergeCell ref="E2282:G2282"/>
    <mergeCell ref="J2282:K2282"/>
    <mergeCell ref="A2275:M2275"/>
    <mergeCell ref="E2276:G2276"/>
    <mergeCell ref="J2276:K2276"/>
    <mergeCell ref="A2277:M2277"/>
    <mergeCell ref="E2278:G2278"/>
    <mergeCell ref="J2278:K2278"/>
    <mergeCell ref="A2295:M2295"/>
    <mergeCell ref="E2296:G2296"/>
    <mergeCell ref="J2296:K2296"/>
    <mergeCell ref="A2297:M2297"/>
    <mergeCell ref="E2298:G2298"/>
    <mergeCell ref="J2298:K2298"/>
    <mergeCell ref="A2291:M2291"/>
    <mergeCell ref="E2292:G2292"/>
    <mergeCell ref="J2292:K2292"/>
    <mergeCell ref="A2293:M2293"/>
    <mergeCell ref="E2294:G2294"/>
    <mergeCell ref="J2294:K2294"/>
    <mergeCell ref="A2287:M2287"/>
    <mergeCell ref="E2288:G2288"/>
    <mergeCell ref="J2288:K2288"/>
    <mergeCell ref="A2289:M2289"/>
    <mergeCell ref="E2290:G2290"/>
    <mergeCell ref="J2290:K2290"/>
    <mergeCell ref="A2307:M2307"/>
    <mergeCell ref="E2308:G2308"/>
    <mergeCell ref="J2308:K2308"/>
    <mergeCell ref="A2309:M2309"/>
    <mergeCell ref="E2310:G2310"/>
    <mergeCell ref="J2310:K2310"/>
    <mergeCell ref="A2303:M2303"/>
    <mergeCell ref="E2304:G2304"/>
    <mergeCell ref="J2304:K2304"/>
    <mergeCell ref="A2305:M2305"/>
    <mergeCell ref="E2306:G2306"/>
    <mergeCell ref="J2306:K2306"/>
    <mergeCell ref="A2299:M2299"/>
    <mergeCell ref="E2300:G2300"/>
    <mergeCell ref="J2300:K2300"/>
    <mergeCell ref="A2301:M2301"/>
    <mergeCell ref="E2302:G2302"/>
    <mergeCell ref="J2302:K2302"/>
    <mergeCell ref="A2319:M2319"/>
    <mergeCell ref="E2320:G2320"/>
    <mergeCell ref="J2320:K2320"/>
    <mergeCell ref="A2321:M2321"/>
    <mergeCell ref="E2322:G2322"/>
    <mergeCell ref="J2322:K2322"/>
    <mergeCell ref="A2315:M2315"/>
    <mergeCell ref="E2316:G2316"/>
    <mergeCell ref="J2316:K2316"/>
    <mergeCell ref="A2317:M2317"/>
    <mergeCell ref="E2318:G2318"/>
    <mergeCell ref="J2318:K2318"/>
    <mergeCell ref="A2311:M2311"/>
    <mergeCell ref="E2312:G2312"/>
    <mergeCell ref="J2312:K2312"/>
    <mergeCell ref="A2313:M2313"/>
    <mergeCell ref="E2314:G2314"/>
    <mergeCell ref="J2314:K2314"/>
    <mergeCell ref="A2331:M2331"/>
    <mergeCell ref="E2332:G2332"/>
    <mergeCell ref="J2332:K2332"/>
    <mergeCell ref="A2333:M2333"/>
    <mergeCell ref="E2334:G2334"/>
    <mergeCell ref="J2334:K2334"/>
    <mergeCell ref="A2327:M2327"/>
    <mergeCell ref="E2328:G2328"/>
    <mergeCell ref="J2328:K2328"/>
    <mergeCell ref="A2329:M2329"/>
    <mergeCell ref="E2330:G2330"/>
    <mergeCell ref="J2330:K2330"/>
    <mergeCell ref="A2323:M2323"/>
    <mergeCell ref="E2324:G2324"/>
    <mergeCell ref="J2324:K2324"/>
    <mergeCell ref="A2325:M2325"/>
    <mergeCell ref="E2326:G2326"/>
    <mergeCell ref="J2326:K2326"/>
    <mergeCell ref="A2343:M2343"/>
    <mergeCell ref="E2344:G2344"/>
    <mergeCell ref="J2344:K2344"/>
    <mergeCell ref="A2345:M2345"/>
    <mergeCell ref="E2346:G2346"/>
    <mergeCell ref="J2346:K2346"/>
    <mergeCell ref="A2339:M2339"/>
    <mergeCell ref="E2340:G2340"/>
    <mergeCell ref="J2340:K2340"/>
    <mergeCell ref="A2341:M2341"/>
    <mergeCell ref="E2342:G2342"/>
    <mergeCell ref="J2342:K2342"/>
    <mergeCell ref="A2335:M2335"/>
    <mergeCell ref="E2336:G2336"/>
    <mergeCell ref="J2336:K2336"/>
    <mergeCell ref="A2337:M2337"/>
    <mergeCell ref="E2338:G2338"/>
    <mergeCell ref="J2338:K2338"/>
    <mergeCell ref="A2355:M2355"/>
    <mergeCell ref="E2356:G2356"/>
    <mergeCell ref="J2356:K2356"/>
    <mergeCell ref="A2357:M2357"/>
    <mergeCell ref="E2358:G2358"/>
    <mergeCell ref="J2358:K2358"/>
    <mergeCell ref="A2351:M2351"/>
    <mergeCell ref="E2352:G2352"/>
    <mergeCell ref="J2352:K2352"/>
    <mergeCell ref="A2353:M2353"/>
    <mergeCell ref="E2354:G2354"/>
    <mergeCell ref="J2354:K2354"/>
    <mergeCell ref="A2347:M2347"/>
    <mergeCell ref="E2348:G2348"/>
    <mergeCell ref="J2348:K2348"/>
    <mergeCell ref="A2349:M2349"/>
    <mergeCell ref="E2350:G2350"/>
    <mergeCell ref="J2350:K2350"/>
    <mergeCell ref="A2367:M2367"/>
    <mergeCell ref="E2368:G2368"/>
    <mergeCell ref="J2368:K2368"/>
    <mergeCell ref="A2369:M2369"/>
    <mergeCell ref="E2370:G2370"/>
    <mergeCell ref="J2370:K2370"/>
    <mergeCell ref="A2363:M2363"/>
    <mergeCell ref="E2364:G2364"/>
    <mergeCell ref="J2364:K2364"/>
    <mergeCell ref="A2365:M2365"/>
    <mergeCell ref="E2366:G2366"/>
    <mergeCell ref="J2366:K2366"/>
    <mergeCell ref="A2359:M2359"/>
    <mergeCell ref="E2360:G2360"/>
    <mergeCell ref="J2360:K2360"/>
    <mergeCell ref="A2361:M2361"/>
    <mergeCell ref="E2362:G2362"/>
    <mergeCell ref="J2362:K2362"/>
    <mergeCell ref="A2379:M2379"/>
    <mergeCell ref="E2380:G2380"/>
    <mergeCell ref="J2380:K2380"/>
    <mergeCell ref="A2381:M2381"/>
    <mergeCell ref="E2382:G2382"/>
    <mergeCell ref="J2382:K2382"/>
    <mergeCell ref="A2375:M2375"/>
    <mergeCell ref="E2376:G2376"/>
    <mergeCell ref="J2376:K2376"/>
    <mergeCell ref="A2377:M2377"/>
    <mergeCell ref="E2378:G2378"/>
    <mergeCell ref="J2378:K2378"/>
    <mergeCell ref="A2371:M2371"/>
    <mergeCell ref="E2372:G2372"/>
    <mergeCell ref="J2372:K2372"/>
    <mergeCell ref="A2373:M2373"/>
    <mergeCell ref="E2374:G2374"/>
    <mergeCell ref="J2374:K2374"/>
    <mergeCell ref="A2391:M2391"/>
    <mergeCell ref="E2392:G2392"/>
    <mergeCell ref="J2392:K2392"/>
    <mergeCell ref="A2393:M2393"/>
    <mergeCell ref="E2394:G2394"/>
    <mergeCell ref="J2394:K2394"/>
    <mergeCell ref="A2387:M2387"/>
    <mergeCell ref="E2388:G2388"/>
    <mergeCell ref="J2388:K2388"/>
    <mergeCell ref="A2389:M2389"/>
    <mergeCell ref="E2390:G2390"/>
    <mergeCell ref="J2390:K2390"/>
    <mergeCell ref="A2383:M2383"/>
    <mergeCell ref="E2384:G2384"/>
    <mergeCell ref="J2384:K2384"/>
    <mergeCell ref="A2385:M2385"/>
    <mergeCell ref="E2386:G2386"/>
    <mergeCell ref="J2386:K2386"/>
    <mergeCell ref="A2403:M2403"/>
    <mergeCell ref="E2404:G2404"/>
    <mergeCell ref="J2404:K2404"/>
    <mergeCell ref="A2405:M2405"/>
    <mergeCell ref="E2406:G2406"/>
    <mergeCell ref="J2406:K2406"/>
    <mergeCell ref="A2399:M2399"/>
    <mergeCell ref="E2400:G2400"/>
    <mergeCell ref="J2400:K2400"/>
    <mergeCell ref="A2401:M2401"/>
    <mergeCell ref="E2402:G2402"/>
    <mergeCell ref="J2402:K2402"/>
    <mergeCell ref="A2395:M2395"/>
    <mergeCell ref="E2396:G2396"/>
    <mergeCell ref="J2396:K2396"/>
    <mergeCell ref="A2397:M2397"/>
    <mergeCell ref="E2398:G2398"/>
    <mergeCell ref="J2398:K2398"/>
    <mergeCell ref="A2415:M2415"/>
    <mergeCell ref="E2416:G2416"/>
    <mergeCell ref="J2416:K2416"/>
    <mergeCell ref="A2417:M2417"/>
    <mergeCell ref="E2418:G2418"/>
    <mergeCell ref="J2418:K2418"/>
    <mergeCell ref="A2411:M2411"/>
    <mergeCell ref="E2412:G2412"/>
    <mergeCell ref="J2412:K2412"/>
    <mergeCell ref="A2413:M2413"/>
    <mergeCell ref="E2414:G2414"/>
    <mergeCell ref="J2414:K2414"/>
    <mergeCell ref="A2407:M2407"/>
    <mergeCell ref="E2408:G2408"/>
    <mergeCell ref="J2408:K2408"/>
    <mergeCell ref="A2409:M2409"/>
    <mergeCell ref="E2410:G2410"/>
    <mergeCell ref="J2410:K2410"/>
    <mergeCell ref="A2427:M2427"/>
    <mergeCell ref="E2428:G2428"/>
    <mergeCell ref="J2428:K2428"/>
    <mergeCell ref="A2429:M2429"/>
    <mergeCell ref="E2430:G2430"/>
    <mergeCell ref="J2430:K2430"/>
    <mergeCell ref="A2423:M2423"/>
    <mergeCell ref="E2424:G2424"/>
    <mergeCell ref="J2424:K2424"/>
    <mergeCell ref="A2425:M2425"/>
    <mergeCell ref="E2426:G2426"/>
    <mergeCell ref="J2426:K2426"/>
    <mergeCell ref="A2419:M2419"/>
    <mergeCell ref="E2420:G2420"/>
    <mergeCell ref="J2420:K2420"/>
    <mergeCell ref="A2421:M2421"/>
    <mergeCell ref="E2422:G2422"/>
    <mergeCell ref="J2422:K2422"/>
    <mergeCell ref="A2439:M2439"/>
    <mergeCell ref="E2440:G2440"/>
    <mergeCell ref="J2440:K2440"/>
    <mergeCell ref="A2441:M2441"/>
    <mergeCell ref="E2442:G2442"/>
    <mergeCell ref="J2442:K2442"/>
    <mergeCell ref="A2435:M2435"/>
    <mergeCell ref="E2436:G2436"/>
    <mergeCell ref="J2436:K2436"/>
    <mergeCell ref="A2437:M2437"/>
    <mergeCell ref="E2438:G2438"/>
    <mergeCell ref="J2438:K2438"/>
    <mergeCell ref="A2431:M2431"/>
    <mergeCell ref="E2432:G2432"/>
    <mergeCell ref="J2432:K2432"/>
    <mergeCell ref="A2433:M2433"/>
    <mergeCell ref="E2434:G2434"/>
    <mergeCell ref="J2434:K2434"/>
    <mergeCell ref="A2451:M2451"/>
    <mergeCell ref="E2452:G2452"/>
    <mergeCell ref="J2452:K2452"/>
    <mergeCell ref="A2453:M2453"/>
    <mergeCell ref="E2454:G2454"/>
    <mergeCell ref="J2454:K2454"/>
    <mergeCell ref="A2447:M2447"/>
    <mergeCell ref="E2448:G2448"/>
    <mergeCell ref="J2448:K2448"/>
    <mergeCell ref="A2449:M2449"/>
    <mergeCell ref="E2450:G2450"/>
    <mergeCell ref="J2450:K2450"/>
    <mergeCell ref="A2443:M2443"/>
    <mergeCell ref="E2444:G2444"/>
    <mergeCell ref="J2444:K2444"/>
    <mergeCell ref="A2445:M2445"/>
    <mergeCell ref="E2446:G2446"/>
    <mergeCell ref="J2446:K2446"/>
    <mergeCell ref="A2463:M2463"/>
    <mergeCell ref="E2464:G2464"/>
    <mergeCell ref="J2464:K2464"/>
    <mergeCell ref="A2465:M2465"/>
    <mergeCell ref="E2466:G2466"/>
    <mergeCell ref="J2466:K2466"/>
    <mergeCell ref="A2459:M2459"/>
    <mergeCell ref="E2460:G2460"/>
    <mergeCell ref="J2460:K2460"/>
    <mergeCell ref="A2461:M2461"/>
    <mergeCell ref="E2462:G2462"/>
    <mergeCell ref="J2462:K2462"/>
    <mergeCell ref="A2455:M2455"/>
    <mergeCell ref="E2456:G2456"/>
    <mergeCell ref="J2456:K2456"/>
    <mergeCell ref="A2457:M2457"/>
    <mergeCell ref="E2458:G2458"/>
    <mergeCell ref="J2458:K2458"/>
    <mergeCell ref="A2475:M2475"/>
    <mergeCell ref="E2476:G2476"/>
    <mergeCell ref="J2476:K2476"/>
    <mergeCell ref="A2477:M2477"/>
    <mergeCell ref="E2478:G2478"/>
    <mergeCell ref="J2478:K2478"/>
    <mergeCell ref="A2471:M2471"/>
    <mergeCell ref="E2472:G2472"/>
    <mergeCell ref="J2472:K2472"/>
    <mergeCell ref="A2473:M2473"/>
    <mergeCell ref="E2474:G2474"/>
    <mergeCell ref="J2474:K2474"/>
    <mergeCell ref="A2467:M2467"/>
    <mergeCell ref="E2468:G2468"/>
    <mergeCell ref="J2468:K2468"/>
    <mergeCell ref="A2469:M2469"/>
    <mergeCell ref="E2470:G2470"/>
    <mergeCell ref="J2470:K2470"/>
    <mergeCell ref="A2487:M2487"/>
    <mergeCell ref="E2488:G2488"/>
    <mergeCell ref="J2488:K2488"/>
    <mergeCell ref="A2489:M2489"/>
    <mergeCell ref="E2490:G2490"/>
    <mergeCell ref="J2490:K2490"/>
    <mergeCell ref="A2483:M2483"/>
    <mergeCell ref="E2484:G2484"/>
    <mergeCell ref="J2484:K2484"/>
    <mergeCell ref="A2485:M2485"/>
    <mergeCell ref="E2486:G2486"/>
    <mergeCell ref="J2486:K2486"/>
    <mergeCell ref="A2479:M2479"/>
    <mergeCell ref="E2480:G2480"/>
    <mergeCell ref="J2480:K2480"/>
    <mergeCell ref="A2481:M2481"/>
    <mergeCell ref="E2482:G2482"/>
    <mergeCell ref="J2482:K2482"/>
    <mergeCell ref="A2499:M2499"/>
    <mergeCell ref="E2500:G2500"/>
    <mergeCell ref="J2500:K2500"/>
    <mergeCell ref="A2501:M2501"/>
    <mergeCell ref="E2502:G2502"/>
    <mergeCell ref="J2502:K2502"/>
    <mergeCell ref="A2495:M2495"/>
    <mergeCell ref="E2496:G2496"/>
    <mergeCell ref="J2496:K2496"/>
    <mergeCell ref="A2497:M2497"/>
    <mergeCell ref="E2498:G2498"/>
    <mergeCell ref="J2498:K2498"/>
    <mergeCell ref="A2491:M2491"/>
    <mergeCell ref="E2492:G2492"/>
    <mergeCell ref="J2492:K2492"/>
    <mergeCell ref="A2493:M2493"/>
    <mergeCell ref="E2494:G2494"/>
    <mergeCell ref="J2494:K2494"/>
    <mergeCell ref="A2511:M2511"/>
    <mergeCell ref="E2512:G2512"/>
    <mergeCell ref="J2512:K2512"/>
    <mergeCell ref="A2513:M2513"/>
    <mergeCell ref="E2514:G2514"/>
    <mergeCell ref="J2514:K2514"/>
    <mergeCell ref="A2507:M2507"/>
    <mergeCell ref="E2508:G2508"/>
    <mergeCell ref="J2508:K2508"/>
    <mergeCell ref="A2509:M2509"/>
    <mergeCell ref="E2510:G2510"/>
    <mergeCell ref="J2510:K2510"/>
    <mergeCell ref="A2503:M2503"/>
    <mergeCell ref="E2504:G2504"/>
    <mergeCell ref="J2504:K2504"/>
    <mergeCell ref="A2505:M2505"/>
    <mergeCell ref="E2506:G2506"/>
    <mergeCell ref="J2506:K2506"/>
    <mergeCell ref="A2523:M2523"/>
    <mergeCell ref="E2524:G2524"/>
    <mergeCell ref="J2524:K2524"/>
    <mergeCell ref="A2525:M2525"/>
    <mergeCell ref="E2526:G2526"/>
    <mergeCell ref="J2526:K2526"/>
    <mergeCell ref="A2519:M2519"/>
    <mergeCell ref="E2520:G2520"/>
    <mergeCell ref="J2520:K2520"/>
    <mergeCell ref="A2521:M2521"/>
    <mergeCell ref="E2522:G2522"/>
    <mergeCell ref="J2522:K2522"/>
    <mergeCell ref="A2515:M2515"/>
    <mergeCell ref="E2516:G2516"/>
    <mergeCell ref="J2516:K2516"/>
    <mergeCell ref="A2517:M2517"/>
    <mergeCell ref="E2518:G2518"/>
    <mergeCell ref="J2518:K2518"/>
    <mergeCell ref="A2535:M2535"/>
    <mergeCell ref="E2536:G2536"/>
    <mergeCell ref="J2536:K2536"/>
    <mergeCell ref="A2537:M2537"/>
    <mergeCell ref="E2538:G2538"/>
    <mergeCell ref="J2538:K2538"/>
    <mergeCell ref="A2531:M2531"/>
    <mergeCell ref="E2532:G2532"/>
    <mergeCell ref="J2532:K2532"/>
    <mergeCell ref="A2533:M2533"/>
    <mergeCell ref="E2534:G2534"/>
    <mergeCell ref="J2534:K2534"/>
    <mergeCell ref="A2527:M2527"/>
    <mergeCell ref="E2528:G2528"/>
    <mergeCell ref="J2528:K2528"/>
    <mergeCell ref="A2529:M2529"/>
    <mergeCell ref="E2530:G2530"/>
    <mergeCell ref="J2530:K2530"/>
    <mergeCell ref="A2547:M2547"/>
    <mergeCell ref="E2548:G2548"/>
    <mergeCell ref="J2548:K2548"/>
    <mergeCell ref="A2549:M2549"/>
    <mergeCell ref="E2550:G2550"/>
    <mergeCell ref="J2550:K2550"/>
    <mergeCell ref="A2543:M2543"/>
    <mergeCell ref="E2544:G2544"/>
    <mergeCell ref="J2544:K2544"/>
    <mergeCell ref="A2545:M2545"/>
    <mergeCell ref="E2546:G2546"/>
    <mergeCell ref="J2546:K2546"/>
    <mergeCell ref="A2539:M2539"/>
    <mergeCell ref="E2540:G2540"/>
    <mergeCell ref="J2540:K2540"/>
    <mergeCell ref="A2541:M2541"/>
    <mergeCell ref="E2542:G2542"/>
    <mergeCell ref="J2542:K2542"/>
    <mergeCell ref="A2559:M2559"/>
    <mergeCell ref="E2560:G2560"/>
    <mergeCell ref="J2560:K2560"/>
    <mergeCell ref="A2561:M2561"/>
    <mergeCell ref="E2562:G2562"/>
    <mergeCell ref="J2562:K2562"/>
    <mergeCell ref="A2555:M2555"/>
    <mergeCell ref="E2556:G2556"/>
    <mergeCell ref="J2556:K2556"/>
    <mergeCell ref="A2557:M2557"/>
    <mergeCell ref="E2558:G2558"/>
    <mergeCell ref="J2558:K2558"/>
    <mergeCell ref="A2551:M2551"/>
    <mergeCell ref="E2552:G2552"/>
    <mergeCell ref="J2552:K2552"/>
    <mergeCell ref="A2553:M2553"/>
    <mergeCell ref="E2554:G2554"/>
    <mergeCell ref="J2554:K2554"/>
    <mergeCell ref="A2571:M2571"/>
    <mergeCell ref="E2572:G2572"/>
    <mergeCell ref="J2572:K2572"/>
    <mergeCell ref="A2573:M2573"/>
    <mergeCell ref="E2574:G2574"/>
    <mergeCell ref="J2574:K2574"/>
    <mergeCell ref="A2567:M2567"/>
    <mergeCell ref="E2568:G2568"/>
    <mergeCell ref="J2568:K2568"/>
    <mergeCell ref="A2569:M2569"/>
    <mergeCell ref="E2570:G2570"/>
    <mergeCell ref="J2570:K2570"/>
    <mergeCell ref="A2563:M2563"/>
    <mergeCell ref="E2564:G2564"/>
    <mergeCell ref="J2564:K2564"/>
    <mergeCell ref="A2565:M2565"/>
    <mergeCell ref="E2566:G2566"/>
    <mergeCell ref="J2566:K2566"/>
    <mergeCell ref="A2583:M2583"/>
    <mergeCell ref="E2584:G2584"/>
    <mergeCell ref="J2584:K2584"/>
    <mergeCell ref="A2585:M2585"/>
    <mergeCell ref="E2586:G2586"/>
    <mergeCell ref="J2586:K2586"/>
    <mergeCell ref="A2579:M2579"/>
    <mergeCell ref="E2580:G2580"/>
    <mergeCell ref="J2580:K2580"/>
    <mergeCell ref="A2581:M2581"/>
    <mergeCell ref="E2582:G2582"/>
    <mergeCell ref="J2582:K2582"/>
    <mergeCell ref="A2575:M2575"/>
    <mergeCell ref="E2576:G2576"/>
    <mergeCell ref="J2576:K2576"/>
    <mergeCell ref="A2577:M2577"/>
    <mergeCell ref="E2578:G2578"/>
    <mergeCell ref="J2578:K2578"/>
    <mergeCell ref="A2595:M2595"/>
    <mergeCell ref="E2596:G2596"/>
    <mergeCell ref="J2596:K2596"/>
    <mergeCell ref="A2597:M2597"/>
    <mergeCell ref="E2598:G2598"/>
    <mergeCell ref="J2598:K2598"/>
    <mergeCell ref="A2591:M2591"/>
    <mergeCell ref="E2592:G2592"/>
    <mergeCell ref="J2592:K2592"/>
    <mergeCell ref="A2593:M2593"/>
    <mergeCell ref="E2594:G2594"/>
    <mergeCell ref="J2594:K2594"/>
    <mergeCell ref="A2587:M2587"/>
    <mergeCell ref="E2588:G2588"/>
    <mergeCell ref="J2588:K2588"/>
    <mergeCell ref="A2589:M2589"/>
    <mergeCell ref="E2590:G2590"/>
    <mergeCell ref="J2590:K2590"/>
    <mergeCell ref="A2607:M2607"/>
    <mergeCell ref="E2608:G2608"/>
    <mergeCell ref="J2608:K2608"/>
    <mergeCell ref="A2609:M2609"/>
    <mergeCell ref="E2610:G2610"/>
    <mergeCell ref="J2610:K2610"/>
    <mergeCell ref="A2603:M2603"/>
    <mergeCell ref="E2604:G2604"/>
    <mergeCell ref="J2604:K2604"/>
    <mergeCell ref="A2605:M2605"/>
    <mergeCell ref="E2606:G2606"/>
    <mergeCell ref="J2606:K2606"/>
    <mergeCell ref="A2599:M2599"/>
    <mergeCell ref="E2600:G2600"/>
    <mergeCell ref="J2600:K2600"/>
    <mergeCell ref="A2601:M2601"/>
    <mergeCell ref="E2602:G2602"/>
    <mergeCell ref="J2602:K2602"/>
    <mergeCell ref="A2619:M2619"/>
    <mergeCell ref="E2620:G2620"/>
    <mergeCell ref="J2620:K2620"/>
    <mergeCell ref="A2621:M2621"/>
    <mergeCell ref="E2622:G2622"/>
    <mergeCell ref="J2622:K2622"/>
    <mergeCell ref="A2615:M2615"/>
    <mergeCell ref="E2616:G2616"/>
    <mergeCell ref="J2616:K2616"/>
    <mergeCell ref="A2617:M2617"/>
    <mergeCell ref="E2618:G2618"/>
    <mergeCell ref="J2618:K2618"/>
    <mergeCell ref="A2611:M2611"/>
    <mergeCell ref="E2612:G2612"/>
    <mergeCell ref="J2612:K2612"/>
    <mergeCell ref="A2613:M2613"/>
    <mergeCell ref="E2614:G2614"/>
    <mergeCell ref="J2614:K2614"/>
    <mergeCell ref="A2631:M2631"/>
    <mergeCell ref="E2632:G2632"/>
    <mergeCell ref="J2632:K2632"/>
    <mergeCell ref="A2633:M2633"/>
    <mergeCell ref="E2634:G2634"/>
    <mergeCell ref="J2634:K2634"/>
    <mergeCell ref="A2627:M2627"/>
    <mergeCell ref="E2628:G2628"/>
    <mergeCell ref="J2628:K2628"/>
    <mergeCell ref="A2629:M2629"/>
    <mergeCell ref="E2630:G2630"/>
    <mergeCell ref="J2630:K2630"/>
    <mergeCell ref="A2623:M2623"/>
    <mergeCell ref="E2624:G2624"/>
    <mergeCell ref="J2624:K2624"/>
    <mergeCell ref="A2625:M2625"/>
    <mergeCell ref="E2626:G2626"/>
    <mergeCell ref="J2626:K2626"/>
    <mergeCell ref="A2643:M2643"/>
    <mergeCell ref="E2644:G2644"/>
    <mergeCell ref="J2644:K2644"/>
    <mergeCell ref="A2645:M2645"/>
    <mergeCell ref="E2646:G2646"/>
    <mergeCell ref="J2646:K2646"/>
    <mergeCell ref="A2639:M2639"/>
    <mergeCell ref="E2640:G2640"/>
    <mergeCell ref="J2640:K2640"/>
    <mergeCell ref="A2641:M2641"/>
    <mergeCell ref="E2642:G2642"/>
    <mergeCell ref="J2642:K2642"/>
    <mergeCell ref="A2635:M2635"/>
    <mergeCell ref="E2636:G2636"/>
    <mergeCell ref="J2636:K2636"/>
    <mergeCell ref="A2637:M2637"/>
    <mergeCell ref="E2638:G2638"/>
    <mergeCell ref="J2638:K2638"/>
    <mergeCell ref="A2655:M2655"/>
    <mergeCell ref="E2656:G2656"/>
    <mergeCell ref="J2656:K2656"/>
    <mergeCell ref="A2657:M2657"/>
    <mergeCell ref="E2658:G2658"/>
    <mergeCell ref="J2658:K2658"/>
    <mergeCell ref="A2651:M2651"/>
    <mergeCell ref="E2652:G2652"/>
    <mergeCell ref="J2652:K2652"/>
    <mergeCell ref="A2653:M2653"/>
    <mergeCell ref="E2654:G2654"/>
    <mergeCell ref="J2654:K2654"/>
    <mergeCell ref="A2647:M2647"/>
    <mergeCell ref="E2648:G2648"/>
    <mergeCell ref="J2648:K2648"/>
    <mergeCell ref="A2649:M2649"/>
    <mergeCell ref="E2650:G2650"/>
    <mergeCell ref="J2650:K2650"/>
    <mergeCell ref="A2667:M2667"/>
    <mergeCell ref="E2668:G2668"/>
    <mergeCell ref="J2668:K2668"/>
    <mergeCell ref="A2669:M2669"/>
    <mergeCell ref="E2670:G2670"/>
    <mergeCell ref="J2670:K2670"/>
    <mergeCell ref="A2663:M2663"/>
    <mergeCell ref="E2664:G2664"/>
    <mergeCell ref="J2664:K2664"/>
    <mergeCell ref="A2665:M2665"/>
    <mergeCell ref="E2666:G2666"/>
    <mergeCell ref="J2666:K2666"/>
    <mergeCell ref="A2659:M2659"/>
    <mergeCell ref="E2660:G2660"/>
    <mergeCell ref="J2660:K2660"/>
    <mergeCell ref="A2661:M2661"/>
    <mergeCell ref="E2662:G2662"/>
    <mergeCell ref="J2662:K2662"/>
    <mergeCell ref="A2679:M2679"/>
    <mergeCell ref="E2680:G2680"/>
    <mergeCell ref="J2680:K2680"/>
    <mergeCell ref="A2681:M2681"/>
    <mergeCell ref="E2682:G2682"/>
    <mergeCell ref="J2682:K2682"/>
    <mergeCell ref="A2675:M2675"/>
    <mergeCell ref="E2676:G2676"/>
    <mergeCell ref="J2676:K2676"/>
    <mergeCell ref="A2677:M2677"/>
    <mergeCell ref="E2678:G2678"/>
    <mergeCell ref="J2678:K2678"/>
    <mergeCell ref="A2671:M2671"/>
    <mergeCell ref="E2672:G2672"/>
    <mergeCell ref="J2672:K2672"/>
    <mergeCell ref="A2673:M2673"/>
    <mergeCell ref="E2674:G2674"/>
    <mergeCell ref="J2674:K2674"/>
    <mergeCell ref="A2691:M2691"/>
    <mergeCell ref="E2692:G2692"/>
    <mergeCell ref="J2692:K2692"/>
    <mergeCell ref="A2693:M2693"/>
    <mergeCell ref="E2694:G2694"/>
    <mergeCell ref="J2694:K2694"/>
    <mergeCell ref="A2687:M2687"/>
    <mergeCell ref="E2688:G2688"/>
    <mergeCell ref="J2688:K2688"/>
    <mergeCell ref="A2689:M2689"/>
    <mergeCell ref="E2690:G2690"/>
    <mergeCell ref="J2690:K2690"/>
    <mergeCell ref="A2683:M2683"/>
    <mergeCell ref="E2684:G2684"/>
    <mergeCell ref="J2684:K2684"/>
    <mergeCell ref="A2685:M2685"/>
    <mergeCell ref="E2686:G2686"/>
    <mergeCell ref="J2686:K2686"/>
    <mergeCell ref="A2703:M2703"/>
    <mergeCell ref="E2704:G2704"/>
    <mergeCell ref="J2704:K2704"/>
    <mergeCell ref="A2705:M2705"/>
    <mergeCell ref="E2706:G2706"/>
    <mergeCell ref="J2706:K2706"/>
    <mergeCell ref="A2699:M2699"/>
    <mergeCell ref="E2700:G2700"/>
    <mergeCell ref="J2700:K2700"/>
    <mergeCell ref="A2701:M2701"/>
    <mergeCell ref="E2702:G2702"/>
    <mergeCell ref="J2702:K2702"/>
    <mergeCell ref="A2695:M2695"/>
    <mergeCell ref="E2696:G2696"/>
    <mergeCell ref="J2696:K2696"/>
    <mergeCell ref="A2697:M2697"/>
    <mergeCell ref="E2698:G2698"/>
    <mergeCell ref="J2698:K2698"/>
    <mergeCell ref="A2715:M2715"/>
    <mergeCell ref="E2716:G2716"/>
    <mergeCell ref="J2716:K2716"/>
    <mergeCell ref="A2717:M2717"/>
    <mergeCell ref="E2718:G2718"/>
    <mergeCell ref="J2718:K2718"/>
    <mergeCell ref="A2711:M2711"/>
    <mergeCell ref="E2712:G2712"/>
    <mergeCell ref="J2712:K2712"/>
    <mergeCell ref="A2713:M2713"/>
    <mergeCell ref="E2714:G2714"/>
    <mergeCell ref="J2714:K2714"/>
    <mergeCell ref="A2707:M2707"/>
    <mergeCell ref="E2708:G2708"/>
    <mergeCell ref="J2708:K2708"/>
    <mergeCell ref="A2709:M2709"/>
    <mergeCell ref="E2710:G2710"/>
    <mergeCell ref="J2710:K2710"/>
    <mergeCell ref="A2727:M2727"/>
    <mergeCell ref="E2728:G2728"/>
    <mergeCell ref="J2728:K2728"/>
    <mergeCell ref="A2729:M2729"/>
    <mergeCell ref="E2730:G2730"/>
    <mergeCell ref="J2730:K2730"/>
    <mergeCell ref="A2723:M2723"/>
    <mergeCell ref="E2724:G2724"/>
    <mergeCell ref="J2724:K2724"/>
    <mergeCell ref="A2725:M2725"/>
    <mergeCell ref="E2726:G2726"/>
    <mergeCell ref="J2726:K2726"/>
    <mergeCell ref="A2719:M2719"/>
    <mergeCell ref="E2720:G2720"/>
    <mergeCell ref="J2720:K2720"/>
    <mergeCell ref="A2721:M2721"/>
    <mergeCell ref="E2722:G2722"/>
    <mergeCell ref="J2722:K2722"/>
    <mergeCell ref="A2739:M2739"/>
    <mergeCell ref="E2740:G2740"/>
    <mergeCell ref="J2740:K2740"/>
    <mergeCell ref="A2741:M2741"/>
    <mergeCell ref="E2742:G2742"/>
    <mergeCell ref="J2742:K2742"/>
    <mergeCell ref="A2735:M2735"/>
    <mergeCell ref="E2736:G2736"/>
    <mergeCell ref="J2736:K2736"/>
    <mergeCell ref="A2737:M2737"/>
    <mergeCell ref="E2738:G2738"/>
    <mergeCell ref="J2738:K2738"/>
    <mergeCell ref="A2731:M2731"/>
    <mergeCell ref="E2732:G2732"/>
    <mergeCell ref="J2732:K2732"/>
    <mergeCell ref="A2733:M2733"/>
    <mergeCell ref="E2734:G2734"/>
    <mergeCell ref="J2734:K2734"/>
    <mergeCell ref="A2751:M2751"/>
    <mergeCell ref="E2752:G2752"/>
    <mergeCell ref="J2752:K2752"/>
    <mergeCell ref="A2753:M2753"/>
    <mergeCell ref="E2754:G2754"/>
    <mergeCell ref="J2754:K2754"/>
    <mergeCell ref="A2747:M2747"/>
    <mergeCell ref="E2748:G2748"/>
    <mergeCell ref="J2748:K2748"/>
    <mergeCell ref="A2749:M2749"/>
    <mergeCell ref="E2750:G2750"/>
    <mergeCell ref="J2750:K2750"/>
    <mergeCell ref="A2743:M2743"/>
    <mergeCell ref="E2744:G2744"/>
    <mergeCell ref="J2744:K2744"/>
    <mergeCell ref="A2745:M2745"/>
    <mergeCell ref="E2746:G2746"/>
    <mergeCell ref="J2746:K2746"/>
    <mergeCell ref="A2763:M2763"/>
    <mergeCell ref="E2764:G2764"/>
    <mergeCell ref="J2764:K2764"/>
    <mergeCell ref="A2765:M2765"/>
    <mergeCell ref="E2766:G2766"/>
    <mergeCell ref="J2766:K2766"/>
    <mergeCell ref="A2759:M2759"/>
    <mergeCell ref="E2760:G2760"/>
    <mergeCell ref="J2760:K2760"/>
    <mergeCell ref="A2761:M2761"/>
    <mergeCell ref="E2762:G2762"/>
    <mergeCell ref="J2762:K2762"/>
    <mergeCell ref="A2755:M2755"/>
    <mergeCell ref="E2756:G2756"/>
    <mergeCell ref="J2756:K2756"/>
    <mergeCell ref="A2757:M2757"/>
    <mergeCell ref="E2758:G2758"/>
    <mergeCell ref="J2758:K2758"/>
    <mergeCell ref="A2775:M2775"/>
    <mergeCell ref="E2776:G2776"/>
    <mergeCell ref="J2776:K2776"/>
    <mergeCell ref="A2777:M2777"/>
    <mergeCell ref="E2778:G2778"/>
    <mergeCell ref="J2778:K2778"/>
    <mergeCell ref="A2771:M2771"/>
    <mergeCell ref="E2772:G2772"/>
    <mergeCell ref="J2772:K2772"/>
    <mergeCell ref="A2773:M2773"/>
    <mergeCell ref="E2774:G2774"/>
    <mergeCell ref="J2774:K2774"/>
    <mergeCell ref="A2767:M2767"/>
    <mergeCell ref="E2768:G2768"/>
    <mergeCell ref="J2768:K2768"/>
    <mergeCell ref="A2769:M2769"/>
    <mergeCell ref="E2770:G2770"/>
    <mergeCell ref="J2770:K2770"/>
    <mergeCell ref="A2787:M2787"/>
    <mergeCell ref="E2788:G2788"/>
    <mergeCell ref="J2788:K2788"/>
    <mergeCell ref="A2789:M2789"/>
    <mergeCell ref="E2790:G2790"/>
    <mergeCell ref="J2790:K2790"/>
    <mergeCell ref="A2783:M2783"/>
    <mergeCell ref="E2784:G2784"/>
    <mergeCell ref="J2784:K2784"/>
    <mergeCell ref="A2785:M2785"/>
    <mergeCell ref="E2786:G2786"/>
    <mergeCell ref="J2786:K2786"/>
    <mergeCell ref="A2779:M2779"/>
    <mergeCell ref="E2780:G2780"/>
    <mergeCell ref="J2780:K2780"/>
    <mergeCell ref="A2781:M2781"/>
    <mergeCell ref="E2782:G2782"/>
    <mergeCell ref="J2782:K2782"/>
    <mergeCell ref="A2799:M2799"/>
    <mergeCell ref="E2800:G2800"/>
    <mergeCell ref="J2800:K2800"/>
    <mergeCell ref="A2801:M2801"/>
    <mergeCell ref="E2802:G2802"/>
    <mergeCell ref="J2802:K2802"/>
    <mergeCell ref="A2795:M2795"/>
    <mergeCell ref="E2796:G2796"/>
    <mergeCell ref="J2796:K2796"/>
    <mergeCell ref="A2797:M2797"/>
    <mergeCell ref="E2798:G2798"/>
    <mergeCell ref="J2798:K2798"/>
    <mergeCell ref="A2791:M2791"/>
    <mergeCell ref="E2792:G2792"/>
    <mergeCell ref="J2792:K2792"/>
    <mergeCell ref="A2793:M2793"/>
    <mergeCell ref="E2794:G2794"/>
    <mergeCell ref="J2794:K2794"/>
    <mergeCell ref="A2811:M2811"/>
    <mergeCell ref="E2812:G2812"/>
    <mergeCell ref="J2812:K2812"/>
    <mergeCell ref="A2813:M2813"/>
    <mergeCell ref="E2814:G2814"/>
    <mergeCell ref="J2814:K2814"/>
    <mergeCell ref="A2807:M2807"/>
    <mergeCell ref="E2808:G2808"/>
    <mergeCell ref="J2808:K2808"/>
    <mergeCell ref="A2809:M2809"/>
    <mergeCell ref="E2810:G2810"/>
    <mergeCell ref="J2810:K2810"/>
    <mergeCell ref="A2803:M2803"/>
    <mergeCell ref="E2804:G2804"/>
    <mergeCell ref="J2804:K2804"/>
    <mergeCell ref="A2805:M2805"/>
    <mergeCell ref="E2806:G2806"/>
    <mergeCell ref="J2806:K2806"/>
    <mergeCell ref="A2823:M2823"/>
    <mergeCell ref="E2824:G2824"/>
    <mergeCell ref="J2824:K2824"/>
    <mergeCell ref="A2825:M2825"/>
    <mergeCell ref="E2826:G2826"/>
    <mergeCell ref="J2826:K2826"/>
    <mergeCell ref="A2819:M2819"/>
    <mergeCell ref="E2820:G2820"/>
    <mergeCell ref="J2820:K2820"/>
    <mergeCell ref="A2821:M2821"/>
    <mergeCell ref="E2822:G2822"/>
    <mergeCell ref="J2822:K2822"/>
    <mergeCell ref="A2815:M2815"/>
    <mergeCell ref="E2816:G2816"/>
    <mergeCell ref="J2816:K2816"/>
    <mergeCell ref="A2817:M2817"/>
    <mergeCell ref="E2818:G2818"/>
    <mergeCell ref="J2818:K2818"/>
    <mergeCell ref="A2835:M2835"/>
    <mergeCell ref="E2836:G2836"/>
    <mergeCell ref="J2836:K2836"/>
    <mergeCell ref="A2837:M2837"/>
    <mergeCell ref="E2838:G2838"/>
    <mergeCell ref="J2838:K2838"/>
    <mergeCell ref="A2831:M2831"/>
    <mergeCell ref="E2832:G2832"/>
    <mergeCell ref="J2832:K2832"/>
    <mergeCell ref="A2833:M2833"/>
    <mergeCell ref="E2834:G2834"/>
    <mergeCell ref="J2834:K2834"/>
    <mergeCell ref="A2827:M2827"/>
    <mergeCell ref="E2828:G2828"/>
    <mergeCell ref="J2828:K2828"/>
    <mergeCell ref="A2829:M2829"/>
    <mergeCell ref="E2830:G2830"/>
    <mergeCell ref="J2830:K2830"/>
    <mergeCell ref="A2847:M2847"/>
    <mergeCell ref="E2848:G2848"/>
    <mergeCell ref="J2848:K2848"/>
    <mergeCell ref="A2849:M2849"/>
    <mergeCell ref="E2850:G2850"/>
    <mergeCell ref="J2850:K2850"/>
    <mergeCell ref="A2843:M2843"/>
    <mergeCell ref="E2844:G2844"/>
    <mergeCell ref="J2844:K2844"/>
    <mergeCell ref="A2845:M2845"/>
    <mergeCell ref="E2846:G2846"/>
    <mergeCell ref="J2846:K2846"/>
    <mergeCell ref="A2839:M2839"/>
    <mergeCell ref="E2840:G2840"/>
    <mergeCell ref="J2840:K2840"/>
    <mergeCell ref="A2841:M2841"/>
    <mergeCell ref="E2842:G2842"/>
    <mergeCell ref="J2842:K2842"/>
    <mergeCell ref="A2859:M2859"/>
    <mergeCell ref="E2860:G2860"/>
    <mergeCell ref="J2860:K2860"/>
    <mergeCell ref="A2861:M2861"/>
    <mergeCell ref="E2862:G2862"/>
    <mergeCell ref="J2862:K2862"/>
    <mergeCell ref="A2855:M2855"/>
    <mergeCell ref="E2856:G2856"/>
    <mergeCell ref="J2856:K2856"/>
    <mergeCell ref="A2857:M2857"/>
    <mergeCell ref="E2858:G2858"/>
    <mergeCell ref="J2858:K2858"/>
    <mergeCell ref="A2851:M2851"/>
    <mergeCell ref="E2852:G2852"/>
    <mergeCell ref="J2852:K2852"/>
    <mergeCell ref="A2853:M2853"/>
    <mergeCell ref="E2854:G2854"/>
    <mergeCell ref="J2854:K2854"/>
    <mergeCell ref="A2871:M2871"/>
    <mergeCell ref="E2872:G2872"/>
    <mergeCell ref="J2872:K2872"/>
    <mergeCell ref="A2873:M2873"/>
    <mergeCell ref="E2874:G2874"/>
    <mergeCell ref="J2874:K2874"/>
    <mergeCell ref="A2867:M2867"/>
    <mergeCell ref="E2868:G2868"/>
    <mergeCell ref="J2868:K2868"/>
    <mergeCell ref="A2869:M2869"/>
    <mergeCell ref="E2870:G2870"/>
    <mergeCell ref="J2870:K2870"/>
    <mergeCell ref="A2863:M2863"/>
    <mergeCell ref="E2864:G2864"/>
    <mergeCell ref="J2864:K2864"/>
    <mergeCell ref="A2865:M2865"/>
    <mergeCell ref="E2866:G2866"/>
    <mergeCell ref="J2866:K2866"/>
    <mergeCell ref="A2883:M2883"/>
    <mergeCell ref="E2884:G2884"/>
    <mergeCell ref="J2884:K2884"/>
    <mergeCell ref="A2885:M2885"/>
    <mergeCell ref="E2886:G2886"/>
    <mergeCell ref="J2886:K2886"/>
    <mergeCell ref="A2879:M2879"/>
    <mergeCell ref="E2880:G2880"/>
    <mergeCell ref="J2880:K2880"/>
    <mergeCell ref="A2881:M2881"/>
    <mergeCell ref="E2882:G2882"/>
    <mergeCell ref="J2882:K2882"/>
    <mergeCell ref="A2875:M2875"/>
    <mergeCell ref="E2876:G2876"/>
    <mergeCell ref="J2876:K2876"/>
    <mergeCell ref="A2877:M2877"/>
    <mergeCell ref="E2878:G2878"/>
    <mergeCell ref="J2878:K2878"/>
    <mergeCell ref="A2895:M2895"/>
    <mergeCell ref="E2896:G2896"/>
    <mergeCell ref="J2896:K2896"/>
    <mergeCell ref="A2897:M2897"/>
    <mergeCell ref="E2898:G2898"/>
    <mergeCell ref="J2898:K2898"/>
    <mergeCell ref="A2891:M2891"/>
    <mergeCell ref="E2892:G2892"/>
    <mergeCell ref="J2892:K2892"/>
    <mergeCell ref="A2893:M2893"/>
    <mergeCell ref="E2894:G2894"/>
    <mergeCell ref="J2894:K2894"/>
    <mergeCell ref="A2887:M2887"/>
    <mergeCell ref="E2888:G2888"/>
    <mergeCell ref="J2888:K2888"/>
    <mergeCell ref="A2889:M2889"/>
    <mergeCell ref="E2890:G2890"/>
    <mergeCell ref="J2890:K2890"/>
    <mergeCell ref="A2907:M2907"/>
    <mergeCell ref="E2908:G2908"/>
    <mergeCell ref="J2908:K2908"/>
    <mergeCell ref="A2909:M2909"/>
    <mergeCell ref="E2910:G2910"/>
    <mergeCell ref="J2910:K2910"/>
    <mergeCell ref="A2903:M2903"/>
    <mergeCell ref="E2904:G2904"/>
    <mergeCell ref="J2904:K2904"/>
    <mergeCell ref="A2905:M2905"/>
    <mergeCell ref="E2906:G2906"/>
    <mergeCell ref="J2906:K2906"/>
    <mergeCell ref="A2899:M2899"/>
    <mergeCell ref="E2900:G2900"/>
    <mergeCell ref="J2900:K2900"/>
    <mergeCell ref="A2901:M2901"/>
    <mergeCell ref="E2902:G2902"/>
    <mergeCell ref="J2902:K2902"/>
    <mergeCell ref="A2919:M2919"/>
    <mergeCell ref="E2920:G2920"/>
    <mergeCell ref="J2920:K2920"/>
    <mergeCell ref="A2921:M2921"/>
    <mergeCell ref="E2922:G2922"/>
    <mergeCell ref="J2922:K2922"/>
    <mergeCell ref="A2915:M2915"/>
    <mergeCell ref="E2916:G2916"/>
    <mergeCell ref="J2916:K2916"/>
    <mergeCell ref="A2917:M2917"/>
    <mergeCell ref="E2918:G2918"/>
    <mergeCell ref="J2918:K2918"/>
    <mergeCell ref="A2911:M2911"/>
    <mergeCell ref="E2912:G2912"/>
    <mergeCell ref="J2912:K2912"/>
    <mergeCell ref="A2913:M2913"/>
    <mergeCell ref="E2914:G2914"/>
    <mergeCell ref="J2914:K2914"/>
    <mergeCell ref="A2931:M2931"/>
    <mergeCell ref="E2932:G2932"/>
    <mergeCell ref="J2932:K2932"/>
    <mergeCell ref="A2933:M2933"/>
    <mergeCell ref="E2934:G2934"/>
    <mergeCell ref="J2934:K2934"/>
    <mergeCell ref="A2927:M2927"/>
    <mergeCell ref="E2928:G2928"/>
    <mergeCell ref="J2928:K2928"/>
    <mergeCell ref="A2929:M2929"/>
    <mergeCell ref="E2930:G2930"/>
    <mergeCell ref="J2930:K2930"/>
    <mergeCell ref="A2923:M2923"/>
    <mergeCell ref="E2924:G2924"/>
    <mergeCell ref="J2924:K2924"/>
    <mergeCell ref="A2925:M2925"/>
    <mergeCell ref="E2926:G2926"/>
    <mergeCell ref="J2926:K2926"/>
    <mergeCell ref="A2943:M2943"/>
    <mergeCell ref="E2944:G2944"/>
    <mergeCell ref="J2944:K2944"/>
    <mergeCell ref="A2945:M2945"/>
    <mergeCell ref="E2946:G2946"/>
    <mergeCell ref="J2946:K2946"/>
    <mergeCell ref="A2939:M2939"/>
    <mergeCell ref="E2940:G2940"/>
    <mergeCell ref="J2940:K2940"/>
    <mergeCell ref="A2941:M2941"/>
    <mergeCell ref="E2942:G2942"/>
    <mergeCell ref="J2942:K2942"/>
    <mergeCell ref="A2935:M2935"/>
    <mergeCell ref="E2936:G2936"/>
    <mergeCell ref="J2936:K2936"/>
    <mergeCell ref="A2937:M2937"/>
    <mergeCell ref="E2938:G2938"/>
    <mergeCell ref="J2938:K2938"/>
    <mergeCell ref="A2955:M2955"/>
    <mergeCell ref="E2956:G2956"/>
    <mergeCell ref="J2956:K2956"/>
    <mergeCell ref="A2957:M2957"/>
    <mergeCell ref="E2958:G2958"/>
    <mergeCell ref="J2958:K2958"/>
    <mergeCell ref="A2951:M2951"/>
    <mergeCell ref="E2952:G2952"/>
    <mergeCell ref="J2952:K2952"/>
    <mergeCell ref="A2953:M2953"/>
    <mergeCell ref="E2954:G2954"/>
    <mergeCell ref="J2954:K2954"/>
    <mergeCell ref="A2947:M2947"/>
    <mergeCell ref="E2948:G2948"/>
    <mergeCell ref="J2948:K2948"/>
    <mergeCell ref="A2949:M2949"/>
    <mergeCell ref="E2950:G2950"/>
    <mergeCell ref="J2950:K2950"/>
    <mergeCell ref="A2967:M2967"/>
    <mergeCell ref="E2968:G2968"/>
    <mergeCell ref="J2968:K2968"/>
    <mergeCell ref="A2969:M2969"/>
    <mergeCell ref="E2970:G2970"/>
    <mergeCell ref="J2970:K2970"/>
    <mergeCell ref="A2963:M2963"/>
    <mergeCell ref="E2964:G2964"/>
    <mergeCell ref="J2964:K2964"/>
    <mergeCell ref="A2965:M2965"/>
    <mergeCell ref="E2966:G2966"/>
    <mergeCell ref="J2966:K2966"/>
    <mergeCell ref="A2959:M2959"/>
    <mergeCell ref="E2960:G2960"/>
    <mergeCell ref="J2960:K2960"/>
    <mergeCell ref="A2961:M2961"/>
    <mergeCell ref="E2962:G2962"/>
    <mergeCell ref="J2962:K2962"/>
    <mergeCell ref="A2979:M2979"/>
    <mergeCell ref="E2980:G2980"/>
    <mergeCell ref="J2980:K2980"/>
    <mergeCell ref="A2981:M2981"/>
    <mergeCell ref="E2982:G2982"/>
    <mergeCell ref="J2982:K2982"/>
    <mergeCell ref="A2975:M2975"/>
    <mergeCell ref="E2976:G2976"/>
    <mergeCell ref="J2976:K2976"/>
    <mergeCell ref="A2977:M2977"/>
    <mergeCell ref="E2978:G2978"/>
    <mergeCell ref="J2978:K2978"/>
    <mergeCell ref="A2971:M2971"/>
    <mergeCell ref="E2972:G2972"/>
    <mergeCell ref="J2972:K2972"/>
    <mergeCell ref="A2973:M2973"/>
    <mergeCell ref="E2974:G2974"/>
    <mergeCell ref="J2974:K2974"/>
    <mergeCell ref="A2991:M2991"/>
    <mergeCell ref="E2992:G2992"/>
    <mergeCell ref="J2992:K2992"/>
    <mergeCell ref="A2993:M2993"/>
    <mergeCell ref="E2994:G2994"/>
    <mergeCell ref="J2994:K2994"/>
    <mergeCell ref="A2987:M2987"/>
    <mergeCell ref="E2988:G2988"/>
    <mergeCell ref="J2988:K2988"/>
    <mergeCell ref="A2989:M2989"/>
    <mergeCell ref="E2990:G2990"/>
    <mergeCell ref="J2990:K2990"/>
    <mergeCell ref="A2983:M2983"/>
    <mergeCell ref="E2984:G2984"/>
    <mergeCell ref="J2984:K2984"/>
    <mergeCell ref="A2985:M2985"/>
    <mergeCell ref="E2986:G2986"/>
    <mergeCell ref="J2986:K2986"/>
    <mergeCell ref="A3003:M3003"/>
    <mergeCell ref="E3004:G3004"/>
    <mergeCell ref="J3004:K3004"/>
    <mergeCell ref="A3005:M3005"/>
    <mergeCell ref="E3006:G3006"/>
    <mergeCell ref="J3006:K3006"/>
    <mergeCell ref="A2999:M2999"/>
    <mergeCell ref="E3000:G3000"/>
    <mergeCell ref="J3000:K3000"/>
    <mergeCell ref="A3001:M3001"/>
    <mergeCell ref="E3002:G3002"/>
    <mergeCell ref="J3002:K3002"/>
    <mergeCell ref="A2995:M2995"/>
    <mergeCell ref="E2996:G2996"/>
    <mergeCell ref="J2996:K2996"/>
    <mergeCell ref="A2997:M2997"/>
    <mergeCell ref="E2998:G2998"/>
    <mergeCell ref="J2998:K2998"/>
    <mergeCell ref="A3015:M3015"/>
    <mergeCell ref="E3016:G3016"/>
    <mergeCell ref="J3016:K3016"/>
    <mergeCell ref="A3017:M3017"/>
    <mergeCell ref="E3018:G3018"/>
    <mergeCell ref="J3018:K3018"/>
    <mergeCell ref="A3011:M3011"/>
    <mergeCell ref="E3012:G3012"/>
    <mergeCell ref="J3012:K3012"/>
    <mergeCell ref="A3013:M3013"/>
    <mergeCell ref="E3014:G3014"/>
    <mergeCell ref="J3014:K3014"/>
    <mergeCell ref="A3007:M3007"/>
    <mergeCell ref="E3008:G3008"/>
    <mergeCell ref="J3008:K3008"/>
    <mergeCell ref="A3009:M3009"/>
    <mergeCell ref="E3010:G3010"/>
    <mergeCell ref="J3010:K3010"/>
    <mergeCell ref="A3027:M3027"/>
    <mergeCell ref="E3028:G3028"/>
    <mergeCell ref="J3028:K3028"/>
    <mergeCell ref="A3029:M3029"/>
    <mergeCell ref="E3030:G3030"/>
    <mergeCell ref="J3030:K3030"/>
    <mergeCell ref="A3023:M3023"/>
    <mergeCell ref="E3024:G3024"/>
    <mergeCell ref="J3024:K3024"/>
    <mergeCell ref="A3025:M3025"/>
    <mergeCell ref="E3026:G3026"/>
    <mergeCell ref="J3026:K3026"/>
    <mergeCell ref="A3019:M3019"/>
    <mergeCell ref="E3020:G3020"/>
    <mergeCell ref="J3020:K3020"/>
    <mergeCell ref="A3021:M3021"/>
    <mergeCell ref="E3022:G3022"/>
    <mergeCell ref="J3022:K3022"/>
    <mergeCell ref="A3039:M3039"/>
    <mergeCell ref="E3040:G3040"/>
    <mergeCell ref="J3040:K3040"/>
    <mergeCell ref="A3041:M3041"/>
    <mergeCell ref="E3042:G3042"/>
    <mergeCell ref="J3042:K3042"/>
    <mergeCell ref="A3035:M3035"/>
    <mergeCell ref="E3036:G3036"/>
    <mergeCell ref="J3036:K3036"/>
    <mergeCell ref="A3037:M3037"/>
    <mergeCell ref="E3038:G3038"/>
    <mergeCell ref="J3038:K3038"/>
    <mergeCell ref="A3031:M3031"/>
    <mergeCell ref="E3032:G3032"/>
    <mergeCell ref="J3032:K3032"/>
    <mergeCell ref="A3033:M3033"/>
    <mergeCell ref="E3034:G3034"/>
    <mergeCell ref="J3034:K3034"/>
    <mergeCell ref="A3051:M3051"/>
    <mergeCell ref="E3052:G3052"/>
    <mergeCell ref="J3052:K3052"/>
    <mergeCell ref="A3053:M3053"/>
    <mergeCell ref="E3054:G3054"/>
    <mergeCell ref="J3054:K3054"/>
    <mergeCell ref="A3047:M3047"/>
    <mergeCell ref="E3048:G3048"/>
    <mergeCell ref="J3048:K3048"/>
    <mergeCell ref="A3049:M3049"/>
    <mergeCell ref="E3050:G3050"/>
    <mergeCell ref="J3050:K3050"/>
    <mergeCell ref="A3043:M3043"/>
    <mergeCell ref="E3044:G3044"/>
    <mergeCell ref="J3044:K3044"/>
    <mergeCell ref="A3045:M3045"/>
    <mergeCell ref="E3046:G3046"/>
    <mergeCell ref="J3046:K3046"/>
    <mergeCell ref="A3063:M3063"/>
    <mergeCell ref="E3064:G3064"/>
    <mergeCell ref="J3064:K3064"/>
    <mergeCell ref="A3065:M3065"/>
    <mergeCell ref="E3066:G3066"/>
    <mergeCell ref="J3066:K3066"/>
    <mergeCell ref="A3059:M3059"/>
    <mergeCell ref="E3060:G3060"/>
    <mergeCell ref="J3060:K3060"/>
    <mergeCell ref="A3061:M3061"/>
    <mergeCell ref="E3062:G3062"/>
    <mergeCell ref="J3062:K3062"/>
    <mergeCell ref="A3055:M3055"/>
    <mergeCell ref="E3056:G3056"/>
    <mergeCell ref="J3056:K3056"/>
    <mergeCell ref="A3057:M3057"/>
    <mergeCell ref="E3058:G3058"/>
    <mergeCell ref="J3058:K3058"/>
    <mergeCell ref="A3075:M3075"/>
    <mergeCell ref="E3076:G3076"/>
    <mergeCell ref="J3076:K3076"/>
    <mergeCell ref="A3077:M3077"/>
    <mergeCell ref="E3078:G3078"/>
    <mergeCell ref="J3078:K3078"/>
    <mergeCell ref="A3071:M3071"/>
    <mergeCell ref="E3072:G3072"/>
    <mergeCell ref="J3072:K3072"/>
    <mergeCell ref="A3073:M3073"/>
    <mergeCell ref="E3074:G3074"/>
    <mergeCell ref="J3074:K3074"/>
    <mergeCell ref="A3067:M3067"/>
    <mergeCell ref="E3068:G3068"/>
    <mergeCell ref="J3068:K3068"/>
    <mergeCell ref="A3069:M3069"/>
    <mergeCell ref="E3070:G3070"/>
    <mergeCell ref="J3070:K3070"/>
    <mergeCell ref="A3087:M3087"/>
    <mergeCell ref="E3088:G3088"/>
    <mergeCell ref="J3088:K3088"/>
    <mergeCell ref="A3089:M3089"/>
    <mergeCell ref="E3090:G3090"/>
    <mergeCell ref="J3090:K3090"/>
    <mergeCell ref="A3083:M3083"/>
    <mergeCell ref="E3084:G3084"/>
    <mergeCell ref="J3084:K3084"/>
    <mergeCell ref="A3085:M3085"/>
    <mergeCell ref="E3086:G3086"/>
    <mergeCell ref="J3086:K3086"/>
    <mergeCell ref="A3079:M3079"/>
    <mergeCell ref="E3080:G3080"/>
    <mergeCell ref="J3080:K3080"/>
    <mergeCell ref="A3081:M3081"/>
    <mergeCell ref="E3082:G3082"/>
    <mergeCell ref="J3082:K3082"/>
    <mergeCell ref="A3099:M3099"/>
    <mergeCell ref="E3100:G3100"/>
    <mergeCell ref="J3100:K3100"/>
    <mergeCell ref="A3101:M3101"/>
    <mergeCell ref="E3102:G3102"/>
    <mergeCell ref="J3102:K3102"/>
    <mergeCell ref="A3095:M3095"/>
    <mergeCell ref="E3096:G3096"/>
    <mergeCell ref="J3096:K3096"/>
    <mergeCell ref="A3097:M3097"/>
    <mergeCell ref="E3098:G3098"/>
    <mergeCell ref="J3098:K3098"/>
    <mergeCell ref="A3091:M3091"/>
    <mergeCell ref="E3092:G3092"/>
    <mergeCell ref="J3092:K3092"/>
    <mergeCell ref="A3093:M3093"/>
    <mergeCell ref="E3094:G3094"/>
    <mergeCell ref="J3094:K3094"/>
    <mergeCell ref="A3111:M3111"/>
    <mergeCell ref="E3112:G3112"/>
    <mergeCell ref="J3112:K3112"/>
    <mergeCell ref="A3113:M3113"/>
    <mergeCell ref="E3114:G3114"/>
    <mergeCell ref="J3114:K3114"/>
    <mergeCell ref="A3107:M3107"/>
    <mergeCell ref="E3108:G3108"/>
    <mergeCell ref="J3108:K3108"/>
    <mergeCell ref="A3109:M3109"/>
    <mergeCell ref="E3110:G3110"/>
    <mergeCell ref="J3110:K3110"/>
    <mergeCell ref="A3103:M3103"/>
    <mergeCell ref="E3104:G3104"/>
    <mergeCell ref="J3104:K3104"/>
    <mergeCell ref="A3105:M3105"/>
    <mergeCell ref="E3106:G3106"/>
    <mergeCell ref="J3106:K3106"/>
    <mergeCell ref="A3123:M3123"/>
    <mergeCell ref="E3124:G3124"/>
    <mergeCell ref="J3124:K3124"/>
    <mergeCell ref="A3125:M3125"/>
    <mergeCell ref="E3126:G3126"/>
    <mergeCell ref="J3126:K3126"/>
    <mergeCell ref="A3119:M3119"/>
    <mergeCell ref="E3120:G3120"/>
    <mergeCell ref="J3120:K3120"/>
    <mergeCell ref="A3121:M3121"/>
    <mergeCell ref="E3122:G3122"/>
    <mergeCell ref="J3122:K3122"/>
    <mergeCell ref="A3115:M3115"/>
    <mergeCell ref="E3116:G3116"/>
    <mergeCell ref="J3116:K3116"/>
    <mergeCell ref="A3117:M3117"/>
    <mergeCell ref="E3118:G3118"/>
    <mergeCell ref="J3118:K3118"/>
    <mergeCell ref="A3135:M3135"/>
    <mergeCell ref="E3136:G3136"/>
    <mergeCell ref="J3136:K3136"/>
    <mergeCell ref="A3137:M3137"/>
    <mergeCell ref="E3138:G3138"/>
    <mergeCell ref="J3138:K3138"/>
    <mergeCell ref="A3131:M3131"/>
    <mergeCell ref="E3132:G3132"/>
    <mergeCell ref="J3132:K3132"/>
    <mergeCell ref="A3133:M3133"/>
    <mergeCell ref="E3134:G3134"/>
    <mergeCell ref="J3134:K3134"/>
    <mergeCell ref="A3127:M3127"/>
    <mergeCell ref="E3128:G3128"/>
    <mergeCell ref="J3128:K3128"/>
    <mergeCell ref="A3129:M3129"/>
    <mergeCell ref="E3130:G3130"/>
    <mergeCell ref="J3130:K3130"/>
    <mergeCell ref="A3147:M3147"/>
    <mergeCell ref="E3148:G3148"/>
    <mergeCell ref="J3148:K3148"/>
    <mergeCell ref="A3149:M3149"/>
    <mergeCell ref="E3150:G3150"/>
    <mergeCell ref="J3150:K3150"/>
    <mergeCell ref="A3143:M3143"/>
    <mergeCell ref="E3144:G3144"/>
    <mergeCell ref="J3144:K3144"/>
    <mergeCell ref="A3145:M3145"/>
    <mergeCell ref="E3146:G3146"/>
    <mergeCell ref="J3146:K3146"/>
    <mergeCell ref="A3139:M3139"/>
    <mergeCell ref="E3140:G3140"/>
    <mergeCell ref="J3140:K3140"/>
    <mergeCell ref="A3141:M3141"/>
    <mergeCell ref="E3142:G3142"/>
    <mergeCell ref="J3142:K3142"/>
    <mergeCell ref="A3159:M3159"/>
    <mergeCell ref="E3160:G3160"/>
    <mergeCell ref="J3160:K3160"/>
    <mergeCell ref="A3161:M3161"/>
    <mergeCell ref="E3162:G3162"/>
    <mergeCell ref="J3162:K3162"/>
    <mergeCell ref="A3155:M3155"/>
    <mergeCell ref="E3156:G3156"/>
    <mergeCell ref="J3156:K3156"/>
    <mergeCell ref="A3157:M3157"/>
    <mergeCell ref="E3158:G3158"/>
    <mergeCell ref="J3158:K3158"/>
    <mergeCell ref="A3151:M3151"/>
    <mergeCell ref="E3152:G3152"/>
    <mergeCell ref="J3152:K3152"/>
    <mergeCell ref="A3153:M3153"/>
    <mergeCell ref="E3154:G3154"/>
    <mergeCell ref="J3154:K3154"/>
    <mergeCell ref="A3171:M3171"/>
    <mergeCell ref="E3172:G3172"/>
    <mergeCell ref="J3172:K3172"/>
    <mergeCell ref="A3173:M3173"/>
    <mergeCell ref="E3174:G3174"/>
    <mergeCell ref="J3174:K3174"/>
    <mergeCell ref="A3167:M3167"/>
    <mergeCell ref="E3168:G3168"/>
    <mergeCell ref="J3168:K3168"/>
    <mergeCell ref="A3169:M3169"/>
    <mergeCell ref="E3170:G3170"/>
    <mergeCell ref="J3170:K3170"/>
    <mergeCell ref="A3163:M3163"/>
    <mergeCell ref="E3164:G3164"/>
    <mergeCell ref="J3164:K3164"/>
    <mergeCell ref="A3165:M3165"/>
    <mergeCell ref="E3166:G3166"/>
    <mergeCell ref="J3166:K3166"/>
    <mergeCell ref="A3183:M3183"/>
    <mergeCell ref="E3184:G3184"/>
    <mergeCell ref="J3184:K3184"/>
    <mergeCell ref="A3185:M3185"/>
    <mergeCell ref="E3186:G3186"/>
    <mergeCell ref="J3186:K3186"/>
    <mergeCell ref="A3179:M3179"/>
    <mergeCell ref="E3180:G3180"/>
    <mergeCell ref="J3180:K3180"/>
    <mergeCell ref="A3181:M3181"/>
    <mergeCell ref="E3182:G3182"/>
    <mergeCell ref="J3182:K3182"/>
    <mergeCell ref="A3175:M3175"/>
    <mergeCell ref="E3176:G3176"/>
    <mergeCell ref="J3176:K3176"/>
    <mergeCell ref="A3177:M3177"/>
    <mergeCell ref="E3178:G3178"/>
    <mergeCell ref="J3178:K3178"/>
    <mergeCell ref="A3195:M3195"/>
    <mergeCell ref="E3196:G3196"/>
    <mergeCell ref="J3196:K3196"/>
    <mergeCell ref="A3197:M3197"/>
    <mergeCell ref="E3198:G3198"/>
    <mergeCell ref="J3198:K3198"/>
    <mergeCell ref="A3191:M3191"/>
    <mergeCell ref="E3192:G3192"/>
    <mergeCell ref="J3192:K3192"/>
    <mergeCell ref="A3193:M3193"/>
    <mergeCell ref="E3194:G3194"/>
    <mergeCell ref="J3194:K3194"/>
    <mergeCell ref="A3187:M3187"/>
    <mergeCell ref="E3188:G3188"/>
    <mergeCell ref="J3188:K3188"/>
    <mergeCell ref="A3189:M3189"/>
    <mergeCell ref="E3190:G3190"/>
    <mergeCell ref="J3190:K3190"/>
    <mergeCell ref="A3207:M3207"/>
    <mergeCell ref="E3208:G3208"/>
    <mergeCell ref="J3208:K3208"/>
    <mergeCell ref="A3209:M3209"/>
    <mergeCell ref="E3210:G3210"/>
    <mergeCell ref="J3210:K3210"/>
    <mergeCell ref="A3203:M3203"/>
    <mergeCell ref="E3204:G3204"/>
    <mergeCell ref="J3204:K3204"/>
    <mergeCell ref="A3205:M3205"/>
    <mergeCell ref="E3206:G3206"/>
    <mergeCell ref="J3206:K3206"/>
    <mergeCell ref="A3199:M3199"/>
    <mergeCell ref="E3200:G3200"/>
    <mergeCell ref="J3200:K3200"/>
    <mergeCell ref="A3201:M3201"/>
    <mergeCell ref="E3202:G3202"/>
    <mergeCell ref="J3202:K3202"/>
    <mergeCell ref="A3219:M3219"/>
    <mergeCell ref="E3220:G3220"/>
    <mergeCell ref="J3220:K3220"/>
    <mergeCell ref="A3221:M3221"/>
    <mergeCell ref="E3222:G3222"/>
    <mergeCell ref="J3222:K3222"/>
    <mergeCell ref="A3215:M3215"/>
    <mergeCell ref="E3216:G3216"/>
    <mergeCell ref="J3216:K3216"/>
    <mergeCell ref="A3217:M3217"/>
    <mergeCell ref="E3218:G3218"/>
    <mergeCell ref="J3218:K3218"/>
    <mergeCell ref="A3211:M3211"/>
    <mergeCell ref="E3212:G3212"/>
    <mergeCell ref="J3212:K3212"/>
    <mergeCell ref="A3213:M3213"/>
    <mergeCell ref="E3214:G3214"/>
    <mergeCell ref="J3214:K3214"/>
    <mergeCell ref="A3231:M3231"/>
    <mergeCell ref="E3232:G3232"/>
    <mergeCell ref="J3232:K3232"/>
    <mergeCell ref="A3233:M3233"/>
    <mergeCell ref="E3234:G3234"/>
    <mergeCell ref="J3234:K3234"/>
    <mergeCell ref="A3227:M3227"/>
    <mergeCell ref="E3228:G3228"/>
    <mergeCell ref="J3228:K3228"/>
    <mergeCell ref="A3229:M3229"/>
    <mergeCell ref="E3230:G3230"/>
    <mergeCell ref="J3230:K3230"/>
    <mergeCell ref="A3223:M3223"/>
    <mergeCell ref="E3224:G3224"/>
    <mergeCell ref="J3224:K3224"/>
    <mergeCell ref="A3225:M3225"/>
    <mergeCell ref="E3226:G3226"/>
    <mergeCell ref="J3226:K3226"/>
    <mergeCell ref="A3243:M3243"/>
    <mergeCell ref="E3244:G3244"/>
    <mergeCell ref="J3244:K3244"/>
    <mergeCell ref="A3245:M3245"/>
    <mergeCell ref="E3246:G3246"/>
    <mergeCell ref="J3246:K3246"/>
    <mergeCell ref="A3239:M3239"/>
    <mergeCell ref="E3240:G3240"/>
    <mergeCell ref="J3240:K3240"/>
    <mergeCell ref="A3241:M3241"/>
    <mergeCell ref="E3242:G3242"/>
    <mergeCell ref="J3242:K3242"/>
    <mergeCell ref="A3235:M3235"/>
    <mergeCell ref="E3236:G3236"/>
    <mergeCell ref="J3236:K3236"/>
    <mergeCell ref="A3237:M3237"/>
    <mergeCell ref="E3238:G3238"/>
    <mergeCell ref="J3238:K3238"/>
    <mergeCell ref="A3255:M3255"/>
    <mergeCell ref="E3256:G3256"/>
    <mergeCell ref="J3256:K3256"/>
    <mergeCell ref="A3257:M3257"/>
    <mergeCell ref="E3258:G3258"/>
    <mergeCell ref="J3258:K3258"/>
    <mergeCell ref="A3251:M3251"/>
    <mergeCell ref="E3252:G3252"/>
    <mergeCell ref="J3252:K3252"/>
    <mergeCell ref="A3253:M3253"/>
    <mergeCell ref="E3254:G3254"/>
    <mergeCell ref="J3254:K3254"/>
    <mergeCell ref="A3247:M3247"/>
    <mergeCell ref="E3248:G3248"/>
    <mergeCell ref="J3248:K3248"/>
    <mergeCell ref="A3249:M3249"/>
    <mergeCell ref="E3250:G3250"/>
    <mergeCell ref="J3250:K3250"/>
    <mergeCell ref="A3267:M3267"/>
    <mergeCell ref="E3268:G3268"/>
    <mergeCell ref="J3268:K3268"/>
    <mergeCell ref="A3269:M3269"/>
    <mergeCell ref="E3270:G3270"/>
    <mergeCell ref="J3270:K3270"/>
    <mergeCell ref="A3263:M3263"/>
    <mergeCell ref="E3264:G3264"/>
    <mergeCell ref="J3264:K3264"/>
    <mergeCell ref="A3265:M3265"/>
    <mergeCell ref="E3266:G3266"/>
    <mergeCell ref="J3266:K3266"/>
    <mergeCell ref="A3259:M3259"/>
    <mergeCell ref="E3260:G3260"/>
    <mergeCell ref="J3260:K3260"/>
    <mergeCell ref="A3261:M3261"/>
    <mergeCell ref="E3262:G3262"/>
    <mergeCell ref="J3262:K3262"/>
    <mergeCell ref="A3279:M3279"/>
    <mergeCell ref="E3280:G3280"/>
    <mergeCell ref="J3280:K3280"/>
    <mergeCell ref="A3281:M3281"/>
    <mergeCell ref="E3282:G3282"/>
    <mergeCell ref="J3282:K3282"/>
    <mergeCell ref="A3275:M3275"/>
    <mergeCell ref="E3276:G3276"/>
    <mergeCell ref="J3276:K3276"/>
    <mergeCell ref="A3277:M3277"/>
    <mergeCell ref="E3278:G3278"/>
    <mergeCell ref="J3278:K3278"/>
    <mergeCell ref="A3271:M3271"/>
    <mergeCell ref="E3272:G3272"/>
    <mergeCell ref="J3272:K3272"/>
    <mergeCell ref="A3273:M3273"/>
    <mergeCell ref="E3274:G3274"/>
    <mergeCell ref="J3274:K3274"/>
    <mergeCell ref="A3291:M3291"/>
    <mergeCell ref="E3292:G3292"/>
    <mergeCell ref="J3292:K3292"/>
    <mergeCell ref="A3293:M3293"/>
    <mergeCell ref="E3294:G3294"/>
    <mergeCell ref="J3294:K3294"/>
    <mergeCell ref="A3287:M3287"/>
    <mergeCell ref="E3288:G3288"/>
    <mergeCell ref="J3288:K3288"/>
    <mergeCell ref="A3289:M3289"/>
    <mergeCell ref="E3290:G3290"/>
    <mergeCell ref="J3290:K3290"/>
    <mergeCell ref="A3283:M3283"/>
    <mergeCell ref="E3284:G3284"/>
    <mergeCell ref="J3284:K3284"/>
    <mergeCell ref="A3285:M3285"/>
    <mergeCell ref="E3286:G3286"/>
    <mergeCell ref="J3286:K3286"/>
    <mergeCell ref="A3303:M3303"/>
    <mergeCell ref="E3304:G3304"/>
    <mergeCell ref="J3304:K3304"/>
    <mergeCell ref="A3305:M3305"/>
    <mergeCell ref="E3306:G3306"/>
    <mergeCell ref="J3306:K3306"/>
    <mergeCell ref="A3299:M3299"/>
    <mergeCell ref="E3300:G3300"/>
    <mergeCell ref="J3300:K3300"/>
    <mergeCell ref="A3301:M3301"/>
    <mergeCell ref="E3302:G3302"/>
    <mergeCell ref="J3302:K3302"/>
    <mergeCell ref="A3295:M3295"/>
    <mergeCell ref="E3296:G3296"/>
    <mergeCell ref="J3296:K3296"/>
    <mergeCell ref="A3297:M3297"/>
    <mergeCell ref="E3298:G3298"/>
    <mergeCell ref="J3298:K3298"/>
    <mergeCell ref="A3315:M3315"/>
    <mergeCell ref="E3316:G3316"/>
    <mergeCell ref="J3316:K3316"/>
    <mergeCell ref="A3317:M3317"/>
    <mergeCell ref="E3318:G3318"/>
    <mergeCell ref="J3318:K3318"/>
    <mergeCell ref="A3311:M3311"/>
    <mergeCell ref="E3312:G3312"/>
    <mergeCell ref="J3312:K3312"/>
    <mergeCell ref="A3313:M3313"/>
    <mergeCell ref="E3314:G3314"/>
    <mergeCell ref="J3314:K3314"/>
    <mergeCell ref="A3307:M3307"/>
    <mergeCell ref="E3308:G3308"/>
    <mergeCell ref="J3308:K3308"/>
    <mergeCell ref="A3309:M3309"/>
    <mergeCell ref="E3310:G3310"/>
    <mergeCell ref="J3310:K3310"/>
    <mergeCell ref="A3327:M3327"/>
    <mergeCell ref="E3328:G3328"/>
    <mergeCell ref="J3328:K3328"/>
    <mergeCell ref="A3329:M3329"/>
    <mergeCell ref="E3330:G3330"/>
    <mergeCell ref="J3330:K3330"/>
    <mergeCell ref="A3323:M3323"/>
    <mergeCell ref="E3324:G3324"/>
    <mergeCell ref="J3324:K3324"/>
    <mergeCell ref="A3325:M3325"/>
    <mergeCell ref="E3326:G3326"/>
    <mergeCell ref="J3326:K3326"/>
    <mergeCell ref="A3319:M3319"/>
    <mergeCell ref="E3320:G3320"/>
    <mergeCell ref="J3320:K3320"/>
    <mergeCell ref="A3321:M3321"/>
    <mergeCell ref="E3322:G3322"/>
    <mergeCell ref="J3322:K3322"/>
    <mergeCell ref="A3343:E3343"/>
    <mergeCell ref="A3339:M3339"/>
    <mergeCell ref="E3340:G3340"/>
    <mergeCell ref="J3340:K3340"/>
    <mergeCell ref="E3341:G3341"/>
    <mergeCell ref="J3341:K3341"/>
    <mergeCell ref="A3335:M3335"/>
    <mergeCell ref="E3336:G3336"/>
    <mergeCell ref="J3336:K3336"/>
    <mergeCell ref="A3337:M3337"/>
    <mergeCell ref="E3338:G3338"/>
    <mergeCell ref="J3338:K3338"/>
    <mergeCell ref="A3331:M3331"/>
    <mergeCell ref="E3332:G3332"/>
    <mergeCell ref="J3332:K3332"/>
    <mergeCell ref="A3333:M3333"/>
    <mergeCell ref="E3334:G3334"/>
    <mergeCell ref="J3334:K3334"/>
  </mergeCells>
  <hyperlinks>
    <hyperlink ref="A2" r:id="rId1" display="https://relatorios.tce.mg.gov.br/ReportServer?%2FSICOM_Consulta%2FModulo_AM%2FRelatoriosComuns%2FDetalhamentos%2FUC11-MovimentoEmpenho-RL&amp;municipioSelecionado=3109006&amp;exercicioSelecionado=2019&amp;dataSelecionada=10%2F12%2F2020%2000%3A00%3A00&amp;orgaoSelecionado=273&amp;empenhoSelecionado=578637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 r:id="rId2" display="https://relatorios.tce.mg.gov.br/ReportServer?%2FSICOM_Consulta%2FModulo_AM%2FRelatoriosComuns%2FDetalhamentos%2FUC11-MovimentoEmpenho-RL&amp;municipioSelecionado=3109006&amp;exercicioSelecionado=2019&amp;dataSelecionada=10%2F12%2F2020%2000%3A00%3A00&amp;orgaoSelecionado=273&amp;empenhoSelecionado=578635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 r:id="rId3" display="https://relatorios.tce.mg.gov.br/ReportServer?%2FSICOM_Consulta%2FModulo_AM%2FRelatoriosComuns%2FDetalhamentos%2FUC11-MovimentoEmpenho-RL&amp;municipioSelecionado=3109006&amp;exercicioSelecionado=2019&amp;dataSelecionada=10%2F12%2F2020%2000%3A00%3A00&amp;orgaoSelecionado=273&amp;empenhoSelecionado=578636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 r:id="rId4" display="https://relatorios.tce.mg.gov.br/ReportServer?%2FSICOM_Consulta%2FModulo_AM%2FRelatoriosComuns%2FDetalhamentos%2FUC11-MovimentoEmpenho-RL&amp;municipioSelecionado=3109006&amp;exercicioSelecionado=2019&amp;dataSelecionada=10%2F12%2F2020%2000%3A00%3A00&amp;orgaoSelecionado=273&amp;empenhoSelecionado=578636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 r:id="rId5" display="https://relatorios.tce.mg.gov.br/ReportServer?%2FSICOM_Consulta%2FModulo_AM%2FRelatoriosComuns%2FDetalhamentos%2FUC11-MovimentoEmpenho-RL&amp;municipioSelecionado=3109006&amp;exercicioSelecionado=2019&amp;dataSelecionada=10%2F12%2F2020%2000%3A00%3A00&amp;orgaoSelecionado=273&amp;empenhoSelecionado=578636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 r:id="rId6" display="https://relatorios.tce.mg.gov.br/ReportServer?%2FSICOM_Consulta%2FModulo_AM%2FRelatoriosComuns%2FDetalhamentos%2FUC11-MovimentoEmpenho-RL&amp;municipioSelecionado=3109006&amp;exercicioSelecionado=2019&amp;dataSelecionada=10%2F12%2F2020%2000%3A00%3A00&amp;orgaoSelecionado=273&amp;empenhoSelecionado=578636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 r:id="rId7" display="https://relatorios.tce.mg.gov.br/ReportServer?%2FSICOM_Consulta%2FModulo_AM%2FRelatoriosComuns%2FDetalhamentos%2FUC11-MovimentoEmpenho-RL&amp;municipioSelecionado=3109006&amp;exercicioSelecionado=2019&amp;dataSelecionada=10%2F12%2F2020%2000%3A00%3A00&amp;orgaoSelecionado=273&amp;empenhoSelecionado=578636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 r:id="rId8" display="https://relatorios.tce.mg.gov.br/ReportServer?%2FSICOM_Consulta%2FModulo_AM%2FRelatoriosComuns%2FDetalhamentos%2FUC11-MovimentoEmpenho-RL&amp;municipioSelecionado=3109006&amp;exercicioSelecionado=2019&amp;dataSelecionada=10%2F12%2F2020%2000%3A00%3A00&amp;orgaoSelecionado=273&amp;empenhoSelecionado=578636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 r:id="rId9" display="https://relatorios.tce.mg.gov.br/ReportServer?%2FSICOM_Consulta%2FModulo_AM%2FRelatoriosComuns%2FDetalhamentos%2FUC11-MovimentoEmpenho-RL&amp;municipioSelecionado=3109006&amp;exercicioSelecionado=2019&amp;dataSelecionada=10%2F12%2F2020%2000%3A00%3A00&amp;orgaoSelecionado=273&amp;empenhoSelecionado=578636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 r:id="rId10" display="https://relatorios.tce.mg.gov.br/ReportServer?%2FSICOM_Consulta%2FModulo_AM%2FRelatoriosComuns%2FDetalhamentos%2FUC11-MovimentoEmpenho-RL&amp;municipioSelecionado=3109006&amp;exercicioSelecionado=2019&amp;dataSelecionada=10%2F12%2F2020%2000%3A00%3A00&amp;orgaoSelecionado=273&amp;empenhoSelecionado=578638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 r:id="rId11" display="https://relatorios.tce.mg.gov.br/ReportServer?%2FSICOM_Consulta%2FModulo_AM%2FRelatoriosComuns%2FDetalhamentos%2FUC11-MovimentoEmpenho-RL&amp;municipioSelecionado=3109006&amp;exercicioSelecionado=2019&amp;dataSelecionada=10%2F12%2F2020%2000%3A00%3A00&amp;orgaoSelecionado=273&amp;empenhoSelecionado=578638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 r:id="rId12" display="https://relatorios.tce.mg.gov.br/ReportServer?%2FSICOM_Consulta%2FModulo_AM%2FRelatoriosComuns%2FDetalhamentos%2FUC11-MovimentoEmpenho-RL&amp;municipioSelecionado=3109006&amp;exercicioSelecionado=2019&amp;dataSelecionada=10%2F12%2F2020%2000%3A00%3A00&amp;orgaoSelecionado=273&amp;empenhoSelecionado=578638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 r:id="rId13" display="https://relatorios.tce.mg.gov.br/ReportServer?%2FSICOM_Consulta%2FModulo_AM%2FRelatoriosComuns%2FDetalhamentos%2FUC11-MovimentoEmpenho-RL&amp;municipioSelecionado=3109006&amp;exercicioSelecionado=2019&amp;dataSelecionada=10%2F12%2F2020%2000%3A00%3A00&amp;orgaoSelecionado=273&amp;empenhoSelecionado=578638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 r:id="rId14" display="https://relatorios.tce.mg.gov.br/ReportServer?%2FSICOM_Consulta%2FModulo_AM%2FRelatoriosComuns%2FDetalhamentos%2FUC11-MovimentoEmpenho-RL&amp;municipioSelecionado=3109006&amp;exercicioSelecionado=2019&amp;dataSelecionada=10%2F12%2F2020%2000%3A00%3A00&amp;orgaoSelecionado=273&amp;empenhoSelecionado=578638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 r:id="rId15" display="https://relatorios.tce.mg.gov.br/ReportServer?%2FSICOM_Consulta%2FModulo_AM%2FRelatoriosComuns%2FDetalhamentos%2FUC11-MovimentoEmpenho-RL&amp;municipioSelecionado=3109006&amp;exercicioSelecionado=2019&amp;dataSelecionada=10%2F12%2F2020%2000%3A00%3A00&amp;orgaoSelecionado=273&amp;empenhoSelecionado=578638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 r:id="rId16" display="https://relatorios.tce.mg.gov.br/ReportServer?%2FSICOM_Consulta%2FModulo_AM%2FRelatoriosComuns%2FDetalhamentos%2FUC11-MovimentoEmpenho-RL&amp;municipioSelecionado=3109006&amp;exercicioSelecionado=2019&amp;dataSelecionada=10%2F12%2F2020%2000%3A00%3A00&amp;orgaoSelecionado=273&amp;empenhoSelecionado=578638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4" r:id="rId17" display="https://relatorios.tce.mg.gov.br/ReportServer?%2FSICOM_Consulta%2FModulo_AM%2FRelatoriosComuns%2FDetalhamentos%2FUC11-MovimentoEmpenho-RL&amp;municipioSelecionado=3109006&amp;exercicioSelecionado=2019&amp;dataSelecionada=10%2F12%2F2020%2000%3A00%3A00&amp;orgaoSelecionado=273&amp;empenhoSelecionado=578635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6" r:id="rId18" display="https://relatorios.tce.mg.gov.br/ReportServer?%2FSICOM_Consulta%2FModulo_AM%2FRelatoriosComuns%2FDetalhamentos%2FUC11-MovimentoEmpenho-RL&amp;municipioSelecionado=3109006&amp;exercicioSelecionado=2019&amp;dataSelecionada=10%2F12%2F2020%2000%3A00%3A00&amp;orgaoSelecionado=273&amp;empenhoSelecionado=578635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8" r:id="rId19" display="https://relatorios.tce.mg.gov.br/ReportServer?%2FSICOM_Consulta%2FModulo_AM%2FRelatoriosComuns%2FDetalhamentos%2FUC11-MovimentoEmpenho-RL&amp;municipioSelecionado=3109006&amp;exercicioSelecionado=2019&amp;dataSelecionada=10%2F12%2F2020%2000%3A00%3A00&amp;orgaoSelecionado=273&amp;empenhoSelecionado=578638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0" r:id="rId20" display="https://relatorios.tce.mg.gov.br/ReportServer?%2FSICOM_Consulta%2FModulo_AM%2FRelatoriosComuns%2FDetalhamentos%2FUC11-MovimentoEmpenho-RL&amp;municipioSelecionado=3109006&amp;exercicioSelecionado=2019&amp;dataSelecionada=10%2F12%2F2020%2000%3A00%3A00&amp;orgaoSelecionado=273&amp;empenhoSelecionado=578638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2" r:id="rId21" display="https://relatorios.tce.mg.gov.br/ReportServer?%2FSICOM_Consulta%2FModulo_AM%2FRelatoriosComuns%2FDetalhamentos%2FUC11-MovimentoEmpenho-RL&amp;municipioSelecionado=3109006&amp;exercicioSelecionado=2019&amp;dataSelecionada=10%2F12%2F2020%2000%3A00%3A00&amp;orgaoSelecionado=273&amp;empenhoSelecionado=578638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4" r:id="rId22" display="https://relatorios.tce.mg.gov.br/ReportServer?%2FSICOM_Consulta%2FModulo_AM%2FRelatoriosComuns%2FDetalhamentos%2FUC11-MovimentoEmpenho-RL&amp;municipioSelecionado=3109006&amp;exercicioSelecionado=2019&amp;dataSelecionada=10%2F12%2F2020%2000%3A00%3A00&amp;orgaoSelecionado=273&amp;empenhoSelecionado=578638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6" r:id="rId23" display="https://relatorios.tce.mg.gov.br/ReportServer?%2FSICOM_Consulta%2FModulo_AM%2FRelatoriosComuns%2FDetalhamentos%2FUC11-MovimentoEmpenho-RL&amp;municipioSelecionado=3109006&amp;exercicioSelecionado=2019&amp;dataSelecionada=10%2F12%2F2020%2000%3A00%3A00&amp;orgaoSelecionado=273&amp;empenhoSelecionado=578638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8" r:id="rId24" display="https://relatorios.tce.mg.gov.br/ReportServer?%2FSICOM_Consulta%2FModulo_AM%2FRelatoriosComuns%2FDetalhamentos%2FUC11-MovimentoEmpenho-RL&amp;municipioSelecionado=3109006&amp;exercicioSelecionado=2019&amp;dataSelecionada=10%2F12%2F2020%2000%3A00%3A00&amp;orgaoSelecionado=273&amp;empenhoSelecionado=578638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0" r:id="rId25" display="https://relatorios.tce.mg.gov.br/ReportServer?%2FSICOM_Consulta%2FModulo_AM%2FRelatoriosComuns%2FDetalhamentos%2FUC11-MovimentoEmpenho-RL&amp;municipioSelecionado=3109006&amp;exercicioSelecionado=2019&amp;dataSelecionada=10%2F12%2F2020%2000%3A00%3A00&amp;orgaoSelecionado=273&amp;empenhoSelecionado=578638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2" r:id="rId26" display="https://relatorios.tce.mg.gov.br/ReportServer?%2FSICOM_Consulta%2FModulo_AM%2FRelatoriosComuns%2FDetalhamentos%2FUC11-MovimentoEmpenho-RL&amp;municipioSelecionado=3109006&amp;exercicioSelecionado=2019&amp;dataSelecionada=10%2F12%2F2020%2000%3A00%3A00&amp;orgaoSelecionado=273&amp;empenhoSelecionado=578638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4" r:id="rId27" display="https://relatorios.tce.mg.gov.br/ReportServer?%2FSICOM_Consulta%2FModulo_AM%2FRelatoriosComuns%2FDetalhamentos%2FUC11-MovimentoEmpenho-RL&amp;municipioSelecionado=3109006&amp;exercicioSelecionado=2019&amp;dataSelecionada=10%2F12%2F2020%2000%3A00%3A00&amp;orgaoSelecionado=273&amp;empenhoSelecionado=578638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6" r:id="rId28" display="https://relatorios.tce.mg.gov.br/ReportServer?%2FSICOM_Consulta%2FModulo_AM%2FRelatoriosComuns%2FDetalhamentos%2FUC11-MovimentoEmpenho-RL&amp;municipioSelecionado=3109006&amp;exercicioSelecionado=2019&amp;dataSelecionada=10%2F12%2F2020%2000%3A00%3A00&amp;orgaoSelecionado=273&amp;empenhoSelecionado=578638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8" r:id="rId29" display="https://relatorios.tce.mg.gov.br/ReportServer?%2FSICOM_Consulta%2FModulo_AM%2FRelatoriosComuns%2FDetalhamentos%2FUC11-MovimentoEmpenho-RL&amp;municipioSelecionado=3109006&amp;exercicioSelecionado=2019&amp;dataSelecionada=10%2F12%2F2020%2000%3A00%3A00&amp;orgaoSelecionado=273&amp;empenhoSelecionado=578638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0" r:id="rId30" display="https://relatorios.tce.mg.gov.br/ReportServer?%2FSICOM_Consulta%2FModulo_AM%2FRelatoriosComuns%2FDetalhamentos%2FUC11-MovimentoEmpenho-RL&amp;municipioSelecionado=3109006&amp;exercicioSelecionado=2019&amp;dataSelecionada=10%2F12%2F2020%2000%3A00%3A00&amp;orgaoSelecionado=273&amp;empenhoSelecionado=578638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2" r:id="rId31" display="https://relatorios.tce.mg.gov.br/ReportServer?%2FSICOM_Consulta%2FModulo_AM%2FRelatoriosComuns%2FDetalhamentos%2FUC11-MovimentoEmpenho-RL&amp;municipioSelecionado=3109006&amp;exercicioSelecionado=2019&amp;dataSelecionada=10%2F12%2F2020%2000%3A00%3A00&amp;orgaoSelecionado=273&amp;empenhoSelecionado=578638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4" r:id="rId32" display="https://relatorios.tce.mg.gov.br/ReportServer?%2FSICOM_Consulta%2FModulo_AM%2FRelatoriosComuns%2FDetalhamentos%2FUC11-MovimentoEmpenho-RL&amp;municipioSelecionado=3109006&amp;exercicioSelecionado=2019&amp;dataSelecionada=10%2F12%2F2020%2000%3A00%3A00&amp;orgaoSelecionado=273&amp;empenhoSelecionado=578638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6" r:id="rId33" display="https://relatorios.tce.mg.gov.br/ReportServer?%2FSICOM_Consulta%2FModulo_AM%2FRelatoriosComuns%2FDetalhamentos%2FUC11-MovimentoEmpenho-RL&amp;municipioSelecionado=3109006&amp;exercicioSelecionado=2019&amp;dataSelecionada=10%2F12%2F2020%2000%3A00%3A00&amp;orgaoSelecionado=273&amp;empenhoSelecionado=578638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8" r:id="rId34" display="https://relatorios.tce.mg.gov.br/ReportServer?%2FSICOM_Consulta%2FModulo_AM%2FRelatoriosComuns%2FDetalhamentos%2FUC11-MovimentoEmpenho-RL&amp;municipioSelecionado=3109006&amp;exercicioSelecionado=2019&amp;dataSelecionada=10%2F12%2F2020%2000%3A00%3A00&amp;orgaoSelecionado=273&amp;empenhoSelecionado=578638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0" r:id="rId35" display="https://relatorios.tce.mg.gov.br/ReportServer?%2FSICOM_Consulta%2FModulo_AM%2FRelatoriosComuns%2FDetalhamentos%2FUC11-MovimentoEmpenho-RL&amp;municipioSelecionado=3109006&amp;exercicioSelecionado=2019&amp;dataSelecionada=10%2F12%2F2020%2000%3A00%3A00&amp;orgaoSelecionado=273&amp;empenhoSelecionado=578638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2" r:id="rId36" display="https://relatorios.tce.mg.gov.br/ReportServer?%2FSICOM_Consulta%2FModulo_AM%2FRelatoriosComuns%2FDetalhamentos%2FUC11-MovimentoEmpenho-RL&amp;municipioSelecionado=3109006&amp;exercicioSelecionado=2019&amp;dataSelecionada=10%2F12%2F2020%2000%3A00%3A00&amp;orgaoSelecionado=273&amp;empenhoSelecionado=578638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4" r:id="rId37" display="https://relatorios.tce.mg.gov.br/ReportServer?%2FSICOM_Consulta%2FModulo_AM%2FRelatoriosComuns%2FDetalhamentos%2FUC11-MovimentoEmpenho-RL&amp;municipioSelecionado=3109006&amp;exercicioSelecionado=2019&amp;dataSelecionada=10%2F12%2F2020%2000%3A00%3A00&amp;orgaoSelecionado=273&amp;empenhoSelecionado=578638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6" r:id="rId38" display="https://relatorios.tce.mg.gov.br/ReportServer?%2FSICOM_Consulta%2FModulo_AM%2FRelatoriosComuns%2FDetalhamentos%2FUC11-MovimentoEmpenho-RL&amp;municipioSelecionado=3109006&amp;exercicioSelecionado=2019&amp;dataSelecionada=10%2F12%2F2020%2000%3A00%3A00&amp;orgaoSelecionado=273&amp;empenhoSelecionado=578638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8" r:id="rId39" display="https://relatorios.tce.mg.gov.br/ReportServer?%2FSICOM_Consulta%2FModulo_AM%2FRelatoriosComuns%2FDetalhamentos%2FUC11-MovimentoEmpenho-RL&amp;municipioSelecionado=3109006&amp;exercicioSelecionado=2019&amp;dataSelecionada=10%2F12%2F2020%2000%3A00%3A00&amp;orgaoSelecionado=273&amp;empenhoSelecionado=578638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0" r:id="rId40" display="https://relatorios.tce.mg.gov.br/ReportServer?%2FSICOM_Consulta%2FModulo_AM%2FRelatoriosComuns%2FDetalhamentos%2FUC11-MovimentoEmpenho-RL&amp;municipioSelecionado=3109006&amp;exercicioSelecionado=2019&amp;dataSelecionada=10%2F12%2F2020%2000%3A00%3A00&amp;orgaoSelecionado=273&amp;empenhoSelecionado=578638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2" r:id="rId41" display="https://relatorios.tce.mg.gov.br/ReportServer?%2FSICOM_Consulta%2FModulo_AM%2FRelatoriosComuns%2FDetalhamentos%2FUC11-MovimentoEmpenho-RL&amp;municipioSelecionado=3109006&amp;exercicioSelecionado=2019&amp;dataSelecionada=10%2F12%2F2020%2000%3A00%3A00&amp;orgaoSelecionado=273&amp;empenhoSelecionado=578636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4" r:id="rId42" display="https://relatorios.tce.mg.gov.br/ReportServer?%2FSICOM_Consulta%2FModulo_AM%2FRelatoriosComuns%2FDetalhamentos%2FUC11-MovimentoEmpenho-RL&amp;municipioSelecionado=3109006&amp;exercicioSelecionado=2019&amp;dataSelecionada=10%2F12%2F2020%2000%3A00%3A00&amp;orgaoSelecionado=273&amp;empenhoSelecionado=578636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6" r:id="rId43" display="https://relatorios.tce.mg.gov.br/ReportServer?%2FSICOM_Consulta%2FModulo_AM%2FRelatoriosComuns%2FDetalhamentos%2FUC11-MovimentoEmpenho-RL&amp;municipioSelecionado=3109006&amp;exercicioSelecionado=2019&amp;dataSelecionada=10%2F12%2F2020%2000%3A00%3A00&amp;orgaoSelecionado=273&amp;empenhoSelecionado=578636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8" r:id="rId44" display="https://relatorios.tce.mg.gov.br/ReportServer?%2FSICOM_Consulta%2FModulo_AM%2FRelatoriosComuns%2FDetalhamentos%2FUC11-MovimentoEmpenho-RL&amp;municipioSelecionado=3109006&amp;exercicioSelecionado=2019&amp;dataSelecionada=10%2F12%2F2020%2000%3A00%3A00&amp;orgaoSelecionado=273&amp;empenhoSelecionado=578636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0" r:id="rId45" display="https://relatorios.tce.mg.gov.br/ReportServer?%2FSICOM_Consulta%2FModulo_AM%2FRelatoriosComuns%2FDetalhamentos%2FUC11-MovimentoEmpenho-RL&amp;municipioSelecionado=3109006&amp;exercicioSelecionado=2019&amp;dataSelecionada=10%2F12%2F2020%2000%3A00%3A00&amp;orgaoSelecionado=273&amp;empenhoSelecionado=578636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2" r:id="rId46" display="https://relatorios.tce.mg.gov.br/ReportServer?%2FSICOM_Consulta%2FModulo_AM%2FRelatoriosComuns%2FDetalhamentos%2FUC11-MovimentoEmpenho-RL&amp;municipioSelecionado=3109006&amp;exercicioSelecionado=2019&amp;dataSelecionada=10%2F12%2F2020%2000%3A00%3A00&amp;orgaoSelecionado=273&amp;empenhoSelecionado=578636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4" r:id="rId47" display="https://relatorios.tce.mg.gov.br/ReportServer?%2FSICOM_Consulta%2FModulo_AM%2FRelatoriosComuns%2FDetalhamentos%2FUC11-MovimentoEmpenho-RL&amp;municipioSelecionado=3109006&amp;exercicioSelecionado=2019&amp;dataSelecionada=10%2F12%2F2020%2000%3A00%3A00&amp;orgaoSelecionado=273&amp;empenhoSelecionado=578636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6" r:id="rId48" display="https://relatorios.tce.mg.gov.br/ReportServer?%2FSICOM_Consulta%2FModulo_AM%2FRelatoriosComuns%2FDetalhamentos%2FUC11-MovimentoEmpenho-RL&amp;municipioSelecionado=3109006&amp;exercicioSelecionado=2019&amp;dataSelecionada=10%2F12%2F2020%2000%3A00%3A00&amp;orgaoSelecionado=273&amp;empenhoSelecionado=578636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8" r:id="rId49" display="https://relatorios.tce.mg.gov.br/ReportServer?%2FSICOM_Consulta%2FModulo_AM%2FRelatoriosComuns%2FDetalhamentos%2FUC11-MovimentoEmpenho-RL&amp;municipioSelecionado=3109006&amp;exercicioSelecionado=2019&amp;dataSelecionada=10%2F12%2F2020%2000%3A00%3A00&amp;orgaoSelecionado=273&amp;empenhoSelecionado=578636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0" r:id="rId50" display="https://relatorios.tce.mg.gov.br/ReportServer?%2FSICOM_Consulta%2FModulo_AM%2FRelatoriosComuns%2FDetalhamentos%2FUC11-MovimentoEmpenho-RL&amp;municipioSelecionado=3109006&amp;exercicioSelecionado=2019&amp;dataSelecionada=10%2F12%2F2020%2000%3A00%3A00&amp;orgaoSelecionado=273&amp;empenhoSelecionado=578637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2" r:id="rId51" display="https://relatorios.tce.mg.gov.br/ReportServer?%2FSICOM_Consulta%2FModulo_AM%2FRelatoriosComuns%2FDetalhamentos%2FUC11-MovimentoEmpenho-RL&amp;municipioSelecionado=3109006&amp;exercicioSelecionado=2019&amp;dataSelecionada=10%2F12%2F2020%2000%3A00%3A00&amp;orgaoSelecionado=273&amp;empenhoSelecionado=578636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4" r:id="rId52" display="https://relatorios.tce.mg.gov.br/ReportServer?%2FSICOM_Consulta%2FModulo_AM%2FRelatoriosComuns%2FDetalhamentos%2FUC11-MovimentoEmpenho-RL&amp;municipioSelecionado=3109006&amp;exercicioSelecionado=2019&amp;dataSelecionada=10%2F12%2F2020%2000%3A00%3A00&amp;orgaoSelecionado=273&amp;empenhoSelecionado=578636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6" r:id="rId53" display="https://relatorios.tce.mg.gov.br/ReportServer?%2FSICOM_Consulta%2FModulo_AM%2FRelatoriosComuns%2FDetalhamentos%2FUC11-MovimentoEmpenho-RL&amp;municipioSelecionado=3109006&amp;exercicioSelecionado=2019&amp;dataSelecionada=10%2F12%2F2020%2000%3A00%3A00&amp;orgaoSelecionado=273&amp;empenhoSelecionado=578636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8" r:id="rId54" display="https://relatorios.tce.mg.gov.br/ReportServer?%2FSICOM_Consulta%2FModulo_AM%2FRelatoriosComuns%2FDetalhamentos%2FUC11-MovimentoEmpenho-RL&amp;municipioSelecionado=3109006&amp;exercicioSelecionado=2019&amp;dataSelecionada=10%2F12%2F2020%2000%3A00%3A00&amp;orgaoSelecionado=273&amp;empenhoSelecionado=578636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0" r:id="rId55" display="https://relatorios.tce.mg.gov.br/ReportServer?%2FSICOM_Consulta%2FModulo_AM%2FRelatoriosComuns%2FDetalhamentos%2FUC11-MovimentoEmpenho-RL&amp;municipioSelecionado=3109006&amp;exercicioSelecionado=2019&amp;dataSelecionada=10%2F12%2F2020%2000%3A00%3A00&amp;orgaoSelecionado=273&amp;empenhoSelecionado=578637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2" r:id="rId56" display="https://relatorios.tce.mg.gov.br/ReportServer?%2FSICOM_Consulta%2FModulo_AM%2FRelatoriosComuns%2FDetalhamentos%2FUC11-MovimentoEmpenho-RL&amp;municipioSelecionado=3109006&amp;exercicioSelecionado=2019&amp;dataSelecionada=10%2F12%2F2020%2000%3A00%3A00&amp;orgaoSelecionado=273&amp;empenhoSelecionado=578637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4" r:id="rId57" display="https://relatorios.tce.mg.gov.br/ReportServer?%2FSICOM_Consulta%2FModulo_AM%2FRelatoriosComuns%2FDetalhamentos%2FUC11-MovimentoEmpenho-RL&amp;municipioSelecionado=3109006&amp;exercicioSelecionado=2019&amp;dataSelecionada=10%2F12%2F2020%2000%3A00%3A00&amp;orgaoSelecionado=273&amp;empenhoSelecionado=578636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6" r:id="rId58" display="https://relatorios.tce.mg.gov.br/ReportServer?%2FSICOM_Consulta%2FModulo_AM%2FRelatoriosComuns%2FDetalhamentos%2FUC11-MovimentoEmpenho-RL&amp;municipioSelecionado=3109006&amp;exercicioSelecionado=2019&amp;dataSelecionada=10%2F12%2F2020%2000%3A00%3A00&amp;orgaoSelecionado=273&amp;empenhoSelecionado=578637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8" r:id="rId59" display="https://relatorios.tce.mg.gov.br/ReportServer?%2FSICOM_Consulta%2FModulo_AM%2FRelatoriosComuns%2FDetalhamentos%2FUC11-MovimentoEmpenho-RL&amp;municipioSelecionado=3109006&amp;exercicioSelecionado=2019&amp;dataSelecionada=10%2F12%2F2020%2000%3A00%3A00&amp;orgaoSelecionado=273&amp;empenhoSelecionado=578636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0" r:id="rId60" display="https://relatorios.tce.mg.gov.br/ReportServer?%2FSICOM_Consulta%2FModulo_AM%2FRelatoriosComuns%2FDetalhamentos%2FUC11-MovimentoEmpenho-RL&amp;municipioSelecionado=3109006&amp;exercicioSelecionado=2019&amp;dataSelecionada=10%2F12%2F2020%2000%3A00%3A00&amp;orgaoSelecionado=273&amp;empenhoSelecionado=578636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2" r:id="rId61" display="https://relatorios.tce.mg.gov.br/ReportServer?%2FSICOM_Consulta%2FModulo_AM%2FRelatoriosComuns%2FDetalhamentos%2FUC11-MovimentoEmpenho-RL&amp;municipioSelecionado=3109006&amp;exercicioSelecionado=2019&amp;dataSelecionada=10%2F12%2F2020%2000%3A00%3A00&amp;orgaoSelecionado=273&amp;empenhoSelecionado=578636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4" r:id="rId62" display="https://relatorios.tce.mg.gov.br/ReportServer?%2FSICOM_Consulta%2FModulo_AM%2FRelatoriosComuns%2FDetalhamentos%2FUC11-MovimentoEmpenho-RL&amp;municipioSelecionado=3109006&amp;exercicioSelecionado=2019&amp;dataSelecionada=10%2F12%2F2020%2000%3A00%3A00&amp;orgaoSelecionado=273&amp;empenhoSelecionado=578637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6" r:id="rId63" display="https://relatorios.tce.mg.gov.br/ReportServer?%2FSICOM_Consulta%2FModulo_AM%2FRelatoriosComuns%2FDetalhamentos%2FUC11-MovimentoEmpenho-RL&amp;municipioSelecionado=3109006&amp;exercicioSelecionado=2019&amp;dataSelecionada=10%2F12%2F2020%2000%3A00%3A00&amp;orgaoSelecionado=273&amp;empenhoSelecionado=578637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8" r:id="rId64" display="https://relatorios.tce.mg.gov.br/ReportServer?%2FSICOM_Consulta%2FModulo_AM%2FRelatoriosComuns%2FDetalhamentos%2FUC11-MovimentoEmpenho-RL&amp;municipioSelecionado=3109006&amp;exercicioSelecionado=2019&amp;dataSelecionada=10%2F12%2F2020%2000%3A00%3A00&amp;orgaoSelecionado=273&amp;empenhoSelecionado=578636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0" r:id="rId65" display="https://relatorios.tce.mg.gov.br/ReportServer?%2FSICOM_Consulta%2FModulo_AM%2FRelatoriosComuns%2FDetalhamentos%2FUC11-MovimentoEmpenho-RL&amp;municipioSelecionado=3109006&amp;exercicioSelecionado=2019&amp;dataSelecionada=10%2F12%2F2020%2000%3A00%3A00&amp;orgaoSelecionado=273&amp;empenhoSelecionado=578636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2" r:id="rId66" display="https://relatorios.tce.mg.gov.br/ReportServer?%2FSICOM_Consulta%2FModulo_AM%2FRelatoriosComuns%2FDetalhamentos%2FUC11-MovimentoEmpenho-RL&amp;municipioSelecionado=3109006&amp;exercicioSelecionado=2019&amp;dataSelecionada=10%2F12%2F2020%2000%3A00%3A00&amp;orgaoSelecionado=273&amp;empenhoSelecionado=578636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4" r:id="rId67" display="https://relatorios.tce.mg.gov.br/ReportServer?%2FSICOM_Consulta%2FModulo_AM%2FRelatoriosComuns%2FDetalhamentos%2FUC11-MovimentoEmpenho-RL&amp;municipioSelecionado=3109006&amp;exercicioSelecionado=2019&amp;dataSelecionada=10%2F12%2F2020%2000%3A00%3A00&amp;orgaoSelecionado=273&amp;empenhoSelecionado=578636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6" r:id="rId68" display="https://relatorios.tce.mg.gov.br/ReportServer?%2FSICOM_Consulta%2FModulo_AM%2FRelatoriosComuns%2FDetalhamentos%2FUC11-MovimentoEmpenho-RL&amp;municipioSelecionado=3109006&amp;exercicioSelecionado=2019&amp;dataSelecionada=10%2F12%2F2020%2000%3A00%3A00&amp;orgaoSelecionado=273&amp;empenhoSelecionado=578636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8" r:id="rId69" display="https://relatorios.tce.mg.gov.br/ReportServer?%2FSICOM_Consulta%2FModulo_AM%2FRelatoriosComuns%2FDetalhamentos%2FUC11-MovimentoEmpenho-RL&amp;municipioSelecionado=3109006&amp;exercicioSelecionado=2019&amp;dataSelecionada=10%2F12%2F2020%2000%3A00%3A00&amp;orgaoSelecionado=273&amp;empenhoSelecionado=578636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0" r:id="rId70" display="https://relatorios.tce.mg.gov.br/ReportServer?%2FSICOM_Consulta%2FModulo_AM%2FRelatoriosComuns%2FDetalhamentos%2FUC11-MovimentoEmpenho-RL&amp;municipioSelecionado=3109006&amp;exercicioSelecionado=2019&amp;dataSelecionada=10%2F12%2F2020%2000%3A00%3A00&amp;orgaoSelecionado=273&amp;empenhoSelecionado=578636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2" r:id="rId71" display="https://relatorios.tce.mg.gov.br/ReportServer?%2FSICOM_Consulta%2FModulo_AM%2FRelatoriosComuns%2FDetalhamentos%2FUC11-MovimentoEmpenho-RL&amp;municipioSelecionado=3109006&amp;exercicioSelecionado=2019&amp;dataSelecionada=10%2F12%2F2020%2000%3A00%3A00&amp;orgaoSelecionado=273&amp;empenhoSelecionado=578638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4" r:id="rId72" display="https://relatorios.tce.mg.gov.br/ReportServer?%2FSICOM_Consulta%2FModulo_AM%2FRelatoriosComuns%2FDetalhamentos%2FUC11-MovimentoEmpenho-RL&amp;municipioSelecionado=3109006&amp;exercicioSelecionado=2019&amp;dataSelecionada=10%2F12%2F2020%2000%3A00%3A00&amp;orgaoSelecionado=273&amp;empenhoSelecionado=578636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6" r:id="rId73" display="https://relatorios.tce.mg.gov.br/ReportServer?%2FSICOM_Consulta%2FModulo_AM%2FRelatoriosComuns%2FDetalhamentos%2FUC11-MovimentoEmpenho-RL&amp;municipioSelecionado=3109006&amp;exercicioSelecionado=2019&amp;dataSelecionada=10%2F12%2F2020%2000%3A00%3A00&amp;orgaoSelecionado=273&amp;empenhoSelecionado=578636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8" r:id="rId74" display="https://relatorios.tce.mg.gov.br/ReportServer?%2FSICOM_Consulta%2FModulo_AM%2FRelatoriosComuns%2FDetalhamentos%2FUC11-MovimentoEmpenho-RL&amp;municipioSelecionado=3109006&amp;exercicioSelecionado=2019&amp;dataSelecionada=10%2F12%2F2020%2000%3A00%3A00&amp;orgaoSelecionado=273&amp;empenhoSelecionado=578636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0" r:id="rId75" display="https://relatorios.tce.mg.gov.br/ReportServer?%2FSICOM_Consulta%2FModulo_AM%2FRelatoriosComuns%2FDetalhamentos%2FUC11-MovimentoEmpenho-RL&amp;municipioSelecionado=3109006&amp;exercicioSelecionado=2019&amp;dataSelecionada=10%2F12%2F2020%2000%3A00%3A00&amp;orgaoSelecionado=273&amp;empenhoSelecionado=578636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2" r:id="rId76" display="https://relatorios.tce.mg.gov.br/ReportServer?%2FSICOM_Consulta%2FModulo_AM%2FRelatoriosComuns%2FDetalhamentos%2FUC11-MovimentoEmpenho-RL&amp;municipioSelecionado=3109006&amp;exercicioSelecionado=2019&amp;dataSelecionada=10%2F12%2F2020%2000%3A00%3A00&amp;orgaoSelecionado=273&amp;empenhoSelecionado=578636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4" r:id="rId77" display="https://relatorios.tce.mg.gov.br/ReportServer?%2FSICOM_Consulta%2FModulo_AM%2FRelatoriosComuns%2FDetalhamentos%2FUC11-MovimentoEmpenho-RL&amp;municipioSelecionado=3109006&amp;exercicioSelecionado=2019&amp;dataSelecionada=10%2F12%2F2020%2000%3A00%3A00&amp;orgaoSelecionado=273&amp;empenhoSelecionado=578636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6" r:id="rId78" display="https://relatorios.tce.mg.gov.br/ReportServer?%2FSICOM_Consulta%2FModulo_AM%2FRelatoriosComuns%2FDetalhamentos%2FUC11-MovimentoEmpenho-RL&amp;municipioSelecionado=3109006&amp;exercicioSelecionado=2019&amp;dataSelecionada=10%2F12%2F2020%2000%3A00%3A00&amp;orgaoSelecionado=273&amp;empenhoSelecionado=578636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8" r:id="rId79" display="https://relatorios.tce.mg.gov.br/ReportServer?%2FSICOM_Consulta%2FModulo_AM%2FRelatoriosComuns%2FDetalhamentos%2FUC11-MovimentoEmpenho-RL&amp;municipioSelecionado=3109006&amp;exercicioSelecionado=2019&amp;dataSelecionada=10%2F12%2F2020%2000%3A00%3A00&amp;orgaoSelecionado=273&amp;empenhoSelecionado=578637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0" r:id="rId80" display="https://relatorios.tce.mg.gov.br/ReportServer?%2FSICOM_Consulta%2FModulo_AM%2FRelatoriosComuns%2FDetalhamentos%2FUC11-MovimentoEmpenho-RL&amp;municipioSelecionado=3109006&amp;exercicioSelecionado=2019&amp;dataSelecionada=10%2F12%2F2020%2000%3A00%3A00&amp;orgaoSelecionado=273&amp;empenhoSelecionado=578637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2" r:id="rId81" display="https://relatorios.tce.mg.gov.br/ReportServer?%2FSICOM_Consulta%2FModulo_AM%2FRelatoriosComuns%2FDetalhamentos%2FUC11-MovimentoEmpenho-RL&amp;municipioSelecionado=3109006&amp;exercicioSelecionado=2019&amp;dataSelecionada=10%2F12%2F2020%2000%3A00%3A00&amp;orgaoSelecionado=273&amp;empenhoSelecionado=578632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4" r:id="rId82" display="https://relatorios.tce.mg.gov.br/ReportServer?%2FSICOM_Consulta%2FModulo_AM%2FRelatoriosComuns%2FDetalhamentos%2FUC11-MovimentoEmpenho-RL&amp;municipioSelecionado=3109006&amp;exercicioSelecionado=2019&amp;dataSelecionada=10%2F12%2F2020%2000%3A00%3A00&amp;orgaoSelecionado=273&amp;empenhoSelecionado=578632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6" r:id="rId83" display="https://relatorios.tce.mg.gov.br/ReportServer?%2FSICOM_Consulta%2FModulo_AM%2FRelatoriosComuns%2FDetalhamentos%2FUC11-MovimentoEmpenho-RL&amp;municipioSelecionado=3109006&amp;exercicioSelecionado=2019&amp;dataSelecionada=10%2F12%2F2020%2000%3A00%3A00&amp;orgaoSelecionado=273&amp;empenhoSelecionado=578632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8" r:id="rId84" display="https://relatorios.tce.mg.gov.br/ReportServer?%2FSICOM_Consulta%2FModulo_AM%2FRelatoriosComuns%2FDetalhamentos%2FUC11-MovimentoEmpenho-RL&amp;municipioSelecionado=3109006&amp;exercicioSelecionado=2019&amp;dataSelecionada=10%2F12%2F2020%2000%3A00%3A00&amp;orgaoSelecionado=273&amp;empenhoSelecionado=578632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0" r:id="rId85" display="https://relatorios.tce.mg.gov.br/ReportServer?%2FSICOM_Consulta%2FModulo_AM%2FRelatoriosComuns%2FDetalhamentos%2FUC11-MovimentoEmpenho-RL&amp;municipioSelecionado=3109006&amp;exercicioSelecionado=2019&amp;dataSelecionada=10%2F12%2F2020%2000%3A00%3A00&amp;orgaoSelecionado=273&amp;empenhoSelecionado=578632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2" r:id="rId86" display="https://relatorios.tce.mg.gov.br/ReportServer?%2FSICOM_Consulta%2FModulo_AM%2FRelatoriosComuns%2FDetalhamentos%2FUC11-MovimentoEmpenho-RL&amp;municipioSelecionado=3109006&amp;exercicioSelecionado=2019&amp;dataSelecionada=10%2F12%2F2020%2000%3A00%3A00&amp;orgaoSelecionado=273&amp;empenhoSelecionado=578632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4" r:id="rId87" display="https://relatorios.tce.mg.gov.br/ReportServer?%2FSICOM_Consulta%2FModulo_AM%2FRelatoriosComuns%2FDetalhamentos%2FUC11-MovimentoEmpenho-RL&amp;municipioSelecionado=3109006&amp;exercicioSelecionado=2019&amp;dataSelecionada=10%2F12%2F2020%2000%3A00%3A00&amp;orgaoSelecionado=273&amp;empenhoSelecionado=578632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6" r:id="rId88" display="https://relatorios.tce.mg.gov.br/ReportServer?%2FSICOM_Consulta%2FModulo_AM%2FRelatoriosComuns%2FDetalhamentos%2FUC11-MovimentoEmpenho-RL&amp;municipioSelecionado=3109006&amp;exercicioSelecionado=2019&amp;dataSelecionada=10%2F12%2F2020%2000%3A00%3A00&amp;orgaoSelecionado=273&amp;empenhoSelecionado=578632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8" r:id="rId89" display="https://relatorios.tce.mg.gov.br/ReportServer?%2FSICOM_Consulta%2FModulo_AM%2FRelatoriosComuns%2FDetalhamentos%2FUC11-MovimentoEmpenho-RL&amp;municipioSelecionado=3109006&amp;exercicioSelecionado=2019&amp;dataSelecionada=10%2F12%2F2020%2000%3A00%3A00&amp;orgaoSelecionado=273&amp;empenhoSelecionado=578632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0" r:id="rId90" display="https://relatorios.tce.mg.gov.br/ReportServer?%2FSICOM_Consulta%2FModulo_AM%2FRelatoriosComuns%2FDetalhamentos%2FUC11-MovimentoEmpenho-RL&amp;municipioSelecionado=3109006&amp;exercicioSelecionado=2019&amp;dataSelecionada=10%2F12%2F2020%2000%3A00%3A00&amp;orgaoSelecionado=273&amp;empenhoSelecionado=578632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2" r:id="rId91" display="https://relatorios.tce.mg.gov.br/ReportServer?%2FSICOM_Consulta%2FModulo_AM%2FRelatoriosComuns%2FDetalhamentos%2FUC11-MovimentoEmpenho-RL&amp;municipioSelecionado=3109006&amp;exercicioSelecionado=2019&amp;dataSelecionada=10%2F12%2F2020%2000%3A00%3A00&amp;orgaoSelecionado=273&amp;empenhoSelecionado=578632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4" r:id="rId92" display="https://relatorios.tce.mg.gov.br/ReportServer?%2FSICOM_Consulta%2FModulo_AM%2FRelatoriosComuns%2FDetalhamentos%2FUC11-MovimentoEmpenho-RL&amp;municipioSelecionado=3109006&amp;exercicioSelecionado=2019&amp;dataSelecionada=10%2F12%2F2020%2000%3A00%3A00&amp;orgaoSelecionado=273&amp;empenhoSelecionado=578637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6" r:id="rId93" display="https://relatorios.tce.mg.gov.br/ReportServer?%2FSICOM_Consulta%2FModulo_AM%2FRelatoriosComuns%2FDetalhamentos%2FUC11-MovimentoEmpenho-RL&amp;municipioSelecionado=3109006&amp;exercicioSelecionado=2019&amp;dataSelecionada=10%2F12%2F2020%2000%3A00%3A00&amp;orgaoSelecionado=273&amp;empenhoSelecionado=578637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8" r:id="rId94" display="https://relatorios.tce.mg.gov.br/ReportServer?%2FSICOM_Consulta%2FModulo_AM%2FRelatoriosComuns%2FDetalhamentos%2FUC11-MovimentoEmpenho-RL&amp;municipioSelecionado=3109006&amp;exercicioSelecionado=2019&amp;dataSelecionada=10%2F12%2F2020%2000%3A00%3A00&amp;orgaoSelecionado=273&amp;empenhoSelecionado=578637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0" r:id="rId95" display="https://relatorios.tce.mg.gov.br/ReportServer?%2FSICOM_Consulta%2FModulo_AM%2FRelatoriosComuns%2FDetalhamentos%2FUC11-MovimentoEmpenho-RL&amp;municipioSelecionado=3109006&amp;exercicioSelecionado=2019&amp;dataSelecionada=10%2F12%2F2020%2000%3A00%3A00&amp;orgaoSelecionado=273&amp;empenhoSelecionado=578637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2" r:id="rId96" display="https://relatorios.tce.mg.gov.br/ReportServer?%2FSICOM_Consulta%2FModulo_AM%2FRelatoriosComuns%2FDetalhamentos%2FUC11-MovimentoEmpenho-RL&amp;municipioSelecionado=3109006&amp;exercicioSelecionado=2019&amp;dataSelecionada=10%2F12%2F2020%2000%3A00%3A00&amp;orgaoSelecionado=273&amp;empenhoSelecionado=578638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4" r:id="rId97" display="https://relatorios.tce.mg.gov.br/ReportServer?%2FSICOM_Consulta%2FModulo_AM%2FRelatoriosComuns%2FDetalhamentos%2FUC11-MovimentoEmpenho-RL&amp;municipioSelecionado=3109006&amp;exercicioSelecionado=2019&amp;dataSelecionada=10%2F12%2F2020%2000%3A00%3A00&amp;orgaoSelecionado=273&amp;empenhoSelecionado=578637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6" r:id="rId98" display="https://relatorios.tce.mg.gov.br/ReportServer?%2FSICOM_Consulta%2FModulo_AM%2FRelatoriosComuns%2FDetalhamentos%2FUC11-MovimentoEmpenho-RL&amp;municipioSelecionado=3109006&amp;exercicioSelecionado=2019&amp;dataSelecionada=10%2F12%2F2020%2000%3A00%3A00&amp;orgaoSelecionado=273&amp;empenhoSelecionado=578637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8" r:id="rId99" display="https://relatorios.tce.mg.gov.br/ReportServer?%2FSICOM_Consulta%2FModulo_AM%2FRelatoriosComuns%2FDetalhamentos%2FUC11-MovimentoEmpenho-RL&amp;municipioSelecionado=3109006&amp;exercicioSelecionado=2019&amp;dataSelecionada=10%2F12%2F2020%2000%3A00%3A00&amp;orgaoSelecionado=273&amp;empenhoSelecionado=578637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0" r:id="rId100" display="https://relatorios.tce.mg.gov.br/ReportServer?%2FSICOM_Consulta%2FModulo_AM%2FRelatoriosComuns%2FDetalhamentos%2FUC11-MovimentoEmpenho-RL&amp;municipioSelecionado=3109006&amp;exercicioSelecionado=2019&amp;dataSelecionada=10%2F12%2F2020%2000%3A00%3A00&amp;orgaoSelecionado=273&amp;empenhoSelecionado=578637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2" r:id="rId101" display="https://relatorios.tce.mg.gov.br/ReportServer?%2FSICOM_Consulta%2FModulo_AM%2FRelatoriosComuns%2FDetalhamentos%2FUC11-MovimentoEmpenho-RL&amp;municipioSelecionado=3109006&amp;exercicioSelecionado=2019&amp;dataSelecionada=10%2F12%2F2020%2000%3A00%3A00&amp;orgaoSelecionado=273&amp;empenhoSelecionado=578637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4" r:id="rId102" display="https://relatorios.tce.mg.gov.br/ReportServer?%2FSICOM_Consulta%2FModulo_AM%2FRelatoriosComuns%2FDetalhamentos%2FUC11-MovimentoEmpenho-RL&amp;municipioSelecionado=3109006&amp;exercicioSelecionado=2019&amp;dataSelecionada=10%2F12%2F2020%2000%3A00%3A00&amp;orgaoSelecionado=273&amp;empenhoSelecionado=578637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6" r:id="rId103" display="https://relatorios.tce.mg.gov.br/ReportServer?%2FSICOM_Consulta%2FModulo_AM%2FRelatoriosComuns%2FDetalhamentos%2FUC11-MovimentoEmpenho-RL&amp;municipioSelecionado=3109006&amp;exercicioSelecionado=2019&amp;dataSelecionada=10%2F12%2F2020%2000%3A00%3A00&amp;orgaoSelecionado=273&amp;empenhoSelecionado=578632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8" r:id="rId104" display="https://relatorios.tce.mg.gov.br/ReportServer?%2FSICOM_Consulta%2FModulo_AM%2FRelatoriosComuns%2FDetalhamentos%2FUC11-MovimentoEmpenho-RL&amp;municipioSelecionado=3109006&amp;exercicioSelecionado=2019&amp;dataSelecionada=10%2F12%2F2020%2000%3A00%3A00&amp;orgaoSelecionado=273&amp;empenhoSelecionado=578637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0" r:id="rId105" display="https://relatorios.tce.mg.gov.br/ReportServer?%2FSICOM_Consulta%2FModulo_AM%2FRelatoriosComuns%2FDetalhamentos%2FUC11-MovimentoEmpenho-RL&amp;municipioSelecionado=3109006&amp;exercicioSelecionado=2019&amp;dataSelecionada=10%2F12%2F2020%2000%3A00%3A00&amp;orgaoSelecionado=273&amp;empenhoSelecionado=578637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2" r:id="rId106" display="https://relatorios.tce.mg.gov.br/ReportServer?%2FSICOM_Consulta%2FModulo_AM%2FRelatoriosComuns%2FDetalhamentos%2FUC11-MovimentoEmpenho-RL&amp;municipioSelecionado=3109006&amp;exercicioSelecionado=2019&amp;dataSelecionada=10%2F12%2F2020%2000%3A00%3A00&amp;orgaoSelecionado=273&amp;empenhoSelecionado=578637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4" r:id="rId107" display="https://relatorios.tce.mg.gov.br/ReportServer?%2FSICOM_Consulta%2FModulo_AM%2FRelatoriosComuns%2FDetalhamentos%2FUC11-MovimentoEmpenho-RL&amp;municipioSelecionado=3109006&amp;exercicioSelecionado=2019&amp;dataSelecionada=10%2F12%2F2020%2000%3A00%3A00&amp;orgaoSelecionado=273&amp;empenhoSelecionado=578637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6" r:id="rId108" display="https://relatorios.tce.mg.gov.br/ReportServer?%2FSICOM_Consulta%2FModulo_AM%2FRelatoriosComuns%2FDetalhamentos%2FUC11-MovimentoEmpenho-RL&amp;municipioSelecionado=3109006&amp;exercicioSelecionado=2019&amp;dataSelecionada=10%2F12%2F2020%2000%3A00%3A00&amp;orgaoSelecionado=273&amp;empenhoSelecionado=578637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8" r:id="rId109" display="https://relatorios.tce.mg.gov.br/ReportServer?%2FSICOM_Consulta%2FModulo_AM%2FRelatoriosComuns%2FDetalhamentos%2FUC11-MovimentoEmpenho-RL&amp;municipioSelecionado=3109006&amp;exercicioSelecionado=2019&amp;dataSelecionada=10%2F12%2F2020%2000%3A00%3A00&amp;orgaoSelecionado=273&amp;empenhoSelecionado=578637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0" r:id="rId110" display="https://relatorios.tce.mg.gov.br/ReportServer?%2FSICOM_Consulta%2FModulo_AM%2FRelatoriosComuns%2FDetalhamentos%2FUC11-MovimentoEmpenho-RL&amp;municipioSelecionado=3109006&amp;exercicioSelecionado=2019&amp;dataSelecionada=10%2F12%2F2020%2000%3A00%3A00&amp;orgaoSelecionado=273&amp;empenhoSelecionado=578637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2" r:id="rId111" display="https://relatorios.tce.mg.gov.br/ReportServer?%2FSICOM_Consulta%2FModulo_AM%2FRelatoriosComuns%2FDetalhamentos%2FUC11-MovimentoEmpenho-RL&amp;municipioSelecionado=3109006&amp;exercicioSelecionado=2019&amp;dataSelecionada=10%2F12%2F2020%2000%3A00%3A00&amp;orgaoSelecionado=273&amp;empenhoSelecionado=578637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4" r:id="rId112" display="https://relatorios.tce.mg.gov.br/ReportServer?%2FSICOM_Consulta%2FModulo_AM%2FRelatoriosComuns%2FDetalhamentos%2FUC11-MovimentoEmpenho-RL&amp;municipioSelecionado=3109006&amp;exercicioSelecionado=2019&amp;dataSelecionada=10%2F12%2F2020%2000%3A00%3A00&amp;orgaoSelecionado=273&amp;empenhoSelecionado=578637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6" r:id="rId113" display="https://relatorios.tce.mg.gov.br/ReportServer?%2FSICOM_Consulta%2FModulo_AM%2FRelatoriosComuns%2FDetalhamentos%2FUC11-MovimentoEmpenho-RL&amp;municipioSelecionado=3109006&amp;exercicioSelecionado=2019&amp;dataSelecionada=10%2F12%2F2020%2000%3A00%3A00&amp;orgaoSelecionado=273&amp;empenhoSelecionado=578637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8" r:id="rId114" display="https://relatorios.tce.mg.gov.br/ReportServer?%2FSICOM_Consulta%2FModulo_AM%2FRelatoriosComuns%2FDetalhamentos%2FUC11-MovimentoEmpenho-RL&amp;municipioSelecionado=3109006&amp;exercicioSelecionado=2019&amp;dataSelecionada=10%2F12%2F2020%2000%3A00%3A00&amp;orgaoSelecionado=273&amp;empenhoSelecionado=578637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0" r:id="rId115" display="https://relatorios.tce.mg.gov.br/ReportServer?%2FSICOM_Consulta%2FModulo_AM%2FRelatoriosComuns%2FDetalhamentos%2FUC11-MovimentoEmpenho-RL&amp;municipioSelecionado=3109006&amp;exercicioSelecionado=2019&amp;dataSelecionada=10%2F12%2F2020%2000%3A00%3A00&amp;orgaoSelecionado=273&amp;empenhoSelecionado=578637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2" r:id="rId116" display="https://relatorios.tce.mg.gov.br/ReportServer?%2FSICOM_Consulta%2FModulo_AM%2FRelatoriosComuns%2FDetalhamentos%2FUC11-MovimentoEmpenho-RL&amp;municipioSelecionado=3109006&amp;exercicioSelecionado=2019&amp;dataSelecionada=10%2F12%2F2020%2000%3A00%3A00&amp;orgaoSelecionado=273&amp;empenhoSelecionado=578637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4" r:id="rId117" display="https://relatorios.tce.mg.gov.br/ReportServer?%2FSICOM_Consulta%2FModulo_AM%2FRelatoriosComuns%2FDetalhamentos%2FUC11-MovimentoEmpenho-RL&amp;municipioSelecionado=3109006&amp;exercicioSelecionado=2019&amp;dataSelecionada=10%2F12%2F2020%2000%3A00%3A00&amp;orgaoSelecionado=273&amp;empenhoSelecionado=578637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6" r:id="rId118" display="https://relatorios.tce.mg.gov.br/ReportServer?%2FSICOM_Consulta%2FModulo_AM%2FRelatoriosComuns%2FDetalhamentos%2FUC11-MovimentoEmpenho-RL&amp;municipioSelecionado=3109006&amp;exercicioSelecionado=2019&amp;dataSelecionada=10%2F12%2F2020%2000%3A00%3A00&amp;orgaoSelecionado=273&amp;empenhoSelecionado=578637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8" r:id="rId119" display="https://relatorios.tce.mg.gov.br/ReportServer?%2FSICOM_Consulta%2FModulo_AM%2FRelatoriosComuns%2FDetalhamentos%2FUC11-MovimentoEmpenho-RL&amp;municipioSelecionado=3109006&amp;exercicioSelecionado=2019&amp;dataSelecionada=10%2F12%2F2020%2000%3A00%3A00&amp;orgaoSelecionado=273&amp;empenhoSelecionado=578637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0" r:id="rId120" display="https://relatorios.tce.mg.gov.br/ReportServer?%2FSICOM_Consulta%2FModulo_AM%2FRelatoriosComuns%2FDetalhamentos%2FUC11-MovimentoEmpenho-RL&amp;municipioSelecionado=3109006&amp;exercicioSelecionado=2019&amp;dataSelecionada=10%2F12%2F2020%2000%3A00%3A00&amp;orgaoSelecionado=273&amp;empenhoSelecionado=578637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2" r:id="rId121" display="https://relatorios.tce.mg.gov.br/ReportServer?%2FSICOM_Consulta%2FModulo_AM%2FRelatoriosComuns%2FDetalhamentos%2FUC11-MovimentoEmpenho-RL&amp;municipioSelecionado=3109006&amp;exercicioSelecionado=2019&amp;dataSelecionada=10%2F12%2F2020%2000%3A00%3A00&amp;orgaoSelecionado=273&amp;empenhoSelecionado=578637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4" r:id="rId122" display="https://relatorios.tce.mg.gov.br/ReportServer?%2FSICOM_Consulta%2FModulo_AM%2FRelatoriosComuns%2FDetalhamentos%2FUC11-MovimentoEmpenho-RL&amp;municipioSelecionado=3109006&amp;exercicioSelecionado=2019&amp;dataSelecionada=10%2F12%2F2020%2000%3A00%3A00&amp;orgaoSelecionado=273&amp;empenhoSelecionado=578637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6" r:id="rId123" display="https://relatorios.tce.mg.gov.br/ReportServer?%2FSICOM_Consulta%2FModulo_AM%2FRelatoriosComuns%2FDetalhamentos%2FUC11-MovimentoEmpenho-RL&amp;municipioSelecionado=3109006&amp;exercicioSelecionado=2019&amp;dataSelecionada=10%2F12%2F2020%2000%3A00%3A00&amp;orgaoSelecionado=273&amp;empenhoSelecionado=578638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8" r:id="rId124" display="https://relatorios.tce.mg.gov.br/ReportServer?%2FSICOM_Consulta%2FModulo_AM%2FRelatoriosComuns%2FDetalhamentos%2FUC11-MovimentoEmpenho-RL&amp;municipioSelecionado=3109006&amp;exercicioSelecionado=2019&amp;dataSelecionada=10%2F12%2F2020%2000%3A00%3A00&amp;orgaoSelecionado=273&amp;empenhoSelecionado=578637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0" r:id="rId125" display="https://relatorios.tce.mg.gov.br/ReportServer?%2FSICOM_Consulta%2FModulo_AM%2FRelatoriosComuns%2FDetalhamentos%2FUC11-MovimentoEmpenho-RL&amp;municipioSelecionado=3109006&amp;exercicioSelecionado=2019&amp;dataSelecionada=10%2F12%2F2020%2000%3A00%3A00&amp;orgaoSelecionado=273&amp;empenhoSelecionado=578637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2" r:id="rId126" display="https://relatorios.tce.mg.gov.br/ReportServer?%2FSICOM_Consulta%2FModulo_AM%2FRelatoriosComuns%2FDetalhamentos%2FUC11-MovimentoEmpenho-RL&amp;municipioSelecionado=3109006&amp;exercicioSelecionado=2019&amp;dataSelecionada=10%2F12%2F2020%2000%3A00%3A00&amp;orgaoSelecionado=273&amp;empenhoSelecionado=578637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4" r:id="rId127" display="https://relatorios.tce.mg.gov.br/ReportServer?%2FSICOM_Consulta%2FModulo_AM%2FRelatoriosComuns%2FDetalhamentos%2FUC11-MovimentoEmpenho-RL&amp;municipioSelecionado=3109006&amp;exercicioSelecionado=2019&amp;dataSelecionada=10%2F12%2F2020%2000%3A00%3A00&amp;orgaoSelecionado=273&amp;empenhoSelecionado=578636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6" r:id="rId128" display="https://relatorios.tce.mg.gov.br/ReportServer?%2FSICOM_Consulta%2FModulo_AM%2FRelatoriosComuns%2FDetalhamentos%2FUC11-MovimentoEmpenho-RL&amp;municipioSelecionado=3109006&amp;exercicioSelecionado=2019&amp;dataSelecionada=10%2F12%2F2020%2000%3A00%3A00&amp;orgaoSelecionado=273&amp;empenhoSelecionado=578636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8" r:id="rId129" display="https://relatorios.tce.mg.gov.br/ReportServer?%2FSICOM_Consulta%2FModulo_AM%2FRelatoriosComuns%2FDetalhamentos%2FUC11-MovimentoEmpenho-RL&amp;municipioSelecionado=3109006&amp;exercicioSelecionado=2019&amp;dataSelecionada=10%2F12%2F2020%2000%3A00%3A00&amp;orgaoSelecionado=273&amp;empenhoSelecionado=578637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0" r:id="rId130" display="https://relatorios.tce.mg.gov.br/ReportServer?%2FSICOM_Consulta%2FModulo_AM%2FRelatoriosComuns%2FDetalhamentos%2FUC11-MovimentoEmpenho-RL&amp;municipioSelecionado=3109006&amp;exercicioSelecionado=2019&amp;dataSelecionada=10%2F12%2F2020%2000%3A00%3A00&amp;orgaoSelecionado=273&amp;empenhoSelecionado=578637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2" r:id="rId131" display="https://relatorios.tce.mg.gov.br/ReportServer?%2FSICOM_Consulta%2FModulo_AM%2FRelatoriosComuns%2FDetalhamentos%2FUC11-MovimentoEmpenho-RL&amp;municipioSelecionado=3109006&amp;exercicioSelecionado=2019&amp;dataSelecionada=10%2F12%2F2020%2000%3A00%3A00&amp;orgaoSelecionado=273&amp;empenhoSelecionado=578636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4" r:id="rId132" display="https://relatorios.tce.mg.gov.br/ReportServer?%2FSICOM_Consulta%2FModulo_AM%2FRelatoriosComuns%2FDetalhamentos%2FUC11-MovimentoEmpenho-RL&amp;municipioSelecionado=3109006&amp;exercicioSelecionado=2019&amp;dataSelecionada=10%2F12%2F2020%2000%3A00%3A00&amp;orgaoSelecionado=273&amp;empenhoSelecionado=578636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6" r:id="rId133" display="https://relatorios.tce.mg.gov.br/ReportServer?%2FSICOM_Consulta%2FModulo_AM%2FRelatoriosComuns%2FDetalhamentos%2FUC11-MovimentoEmpenho-RL&amp;municipioSelecionado=3109006&amp;exercicioSelecionado=2019&amp;dataSelecionada=10%2F12%2F2020%2000%3A00%3A00&amp;orgaoSelecionado=273&amp;empenhoSelecionado=578637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8" r:id="rId134" display="https://relatorios.tce.mg.gov.br/ReportServer?%2FSICOM_Consulta%2FModulo_AM%2FRelatoriosComuns%2FDetalhamentos%2FUC11-MovimentoEmpenho-RL&amp;municipioSelecionado=3109006&amp;exercicioSelecionado=2019&amp;dataSelecionada=10%2F12%2F2020%2000%3A00%3A00&amp;orgaoSelecionado=273&amp;empenhoSelecionado=578636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0" r:id="rId135" display="https://relatorios.tce.mg.gov.br/ReportServer?%2FSICOM_Consulta%2FModulo_AM%2FRelatoriosComuns%2FDetalhamentos%2FUC11-MovimentoEmpenho-RL&amp;municipioSelecionado=3109006&amp;exercicioSelecionado=2019&amp;dataSelecionada=10%2F12%2F2020%2000%3A00%3A00&amp;orgaoSelecionado=273&amp;empenhoSelecionado=578636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2" r:id="rId136" display="https://relatorios.tce.mg.gov.br/ReportServer?%2FSICOM_Consulta%2FModulo_AM%2FRelatoriosComuns%2FDetalhamentos%2FUC11-MovimentoEmpenho-RL&amp;municipioSelecionado=3109006&amp;exercicioSelecionado=2019&amp;dataSelecionada=10%2F12%2F2020%2000%3A00%3A00&amp;orgaoSelecionado=273&amp;empenhoSelecionado=578637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4" r:id="rId137" display="https://relatorios.tce.mg.gov.br/ReportServer?%2FSICOM_Consulta%2FModulo_AM%2FRelatoriosComuns%2FDetalhamentos%2FUC11-MovimentoEmpenho-RL&amp;municipioSelecionado=3109006&amp;exercicioSelecionado=2019&amp;dataSelecionada=10%2F12%2F2020%2000%3A00%3A00&amp;orgaoSelecionado=273&amp;empenhoSelecionado=578637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6" r:id="rId138" display="https://relatorios.tce.mg.gov.br/ReportServer?%2FSICOM_Consulta%2FModulo_AM%2FRelatoriosComuns%2FDetalhamentos%2FUC11-MovimentoEmpenho-RL&amp;municipioSelecionado=3109006&amp;exercicioSelecionado=2019&amp;dataSelecionada=10%2F12%2F2020%2000%3A00%3A00&amp;orgaoSelecionado=273&amp;empenhoSelecionado=578636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8" r:id="rId139" display="https://relatorios.tce.mg.gov.br/ReportServer?%2FSICOM_Consulta%2FModulo_AM%2FRelatoriosComuns%2FDetalhamentos%2FUC11-MovimentoEmpenho-RL&amp;municipioSelecionado=3109006&amp;exercicioSelecionado=2019&amp;dataSelecionada=10%2F12%2F2020%2000%3A00%3A00&amp;orgaoSelecionado=273&amp;empenhoSelecionado=578637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0" r:id="rId140" display="https://relatorios.tce.mg.gov.br/ReportServer?%2FSICOM_Consulta%2FModulo_AM%2FRelatoriosComuns%2FDetalhamentos%2FUC11-MovimentoEmpenho-RL&amp;municipioSelecionado=3109006&amp;exercicioSelecionado=2019&amp;dataSelecionada=10%2F12%2F2020%2000%3A00%3A00&amp;orgaoSelecionado=273&amp;empenhoSelecionado=578636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2" r:id="rId141" display="https://relatorios.tce.mg.gov.br/ReportServer?%2FSICOM_Consulta%2FModulo_AM%2FRelatoriosComuns%2FDetalhamentos%2FUC11-MovimentoEmpenho-RL&amp;municipioSelecionado=3109006&amp;exercicioSelecionado=2019&amp;dataSelecionada=10%2F12%2F2020%2000%3A00%3A00&amp;orgaoSelecionado=273&amp;empenhoSelecionado=578636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4" r:id="rId142" display="https://relatorios.tce.mg.gov.br/ReportServer?%2FSICOM_Consulta%2FModulo_AM%2FRelatoriosComuns%2FDetalhamentos%2FUC11-MovimentoEmpenho-RL&amp;municipioSelecionado=3109006&amp;exercicioSelecionado=2019&amp;dataSelecionada=10%2F12%2F2020%2000%3A00%3A00&amp;orgaoSelecionado=273&amp;empenhoSelecionado=578636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6" r:id="rId143" display="https://relatorios.tce.mg.gov.br/ReportServer?%2FSICOM_Consulta%2FModulo_AM%2FRelatoriosComuns%2FDetalhamentos%2FUC11-MovimentoEmpenho-RL&amp;municipioSelecionado=3109006&amp;exercicioSelecionado=2019&amp;dataSelecionada=10%2F12%2F2020%2000%3A00%3A00&amp;orgaoSelecionado=273&amp;empenhoSelecionado=578636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8" r:id="rId144" display="https://relatorios.tce.mg.gov.br/ReportServer?%2FSICOM_Consulta%2FModulo_AM%2FRelatoriosComuns%2FDetalhamentos%2FUC11-MovimentoEmpenho-RL&amp;municipioSelecionado=3109006&amp;exercicioSelecionado=2019&amp;dataSelecionada=10%2F12%2F2020%2000%3A00%3A00&amp;orgaoSelecionado=273&amp;empenhoSelecionado=578636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0" r:id="rId145" display="https://relatorios.tce.mg.gov.br/ReportServer?%2FSICOM_Consulta%2FModulo_AM%2FRelatoriosComuns%2FDetalhamentos%2FUC11-MovimentoEmpenho-RL&amp;municipioSelecionado=3109006&amp;exercicioSelecionado=2019&amp;dataSelecionada=10%2F12%2F2020%2000%3A00%3A00&amp;orgaoSelecionado=273&amp;empenhoSelecionado=578636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2" r:id="rId146" display="https://relatorios.tce.mg.gov.br/ReportServer?%2FSICOM_Consulta%2FModulo_AM%2FRelatoriosComuns%2FDetalhamentos%2FUC11-MovimentoEmpenho-RL&amp;municipioSelecionado=3109006&amp;exercicioSelecionado=2019&amp;dataSelecionada=10%2F12%2F2020%2000%3A00%3A00&amp;orgaoSelecionado=273&amp;empenhoSelecionado=578636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4" r:id="rId147" display="https://relatorios.tce.mg.gov.br/ReportServer?%2FSICOM_Consulta%2FModulo_AM%2FRelatoriosComuns%2FDetalhamentos%2FUC11-MovimentoEmpenho-RL&amp;municipioSelecionado=3109006&amp;exercicioSelecionado=2019&amp;dataSelecionada=10%2F12%2F2020%2000%3A00%3A00&amp;orgaoSelecionado=273&amp;empenhoSelecionado=578636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6" r:id="rId148" display="https://relatorios.tce.mg.gov.br/ReportServer?%2FSICOM_Consulta%2FModulo_AM%2FRelatoriosComuns%2FDetalhamentos%2FUC11-MovimentoEmpenho-RL&amp;municipioSelecionado=3109006&amp;exercicioSelecionado=2019&amp;dataSelecionada=10%2F12%2F2020%2000%3A00%3A00&amp;orgaoSelecionado=273&amp;empenhoSelecionado=578636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8" r:id="rId149" display="https://relatorios.tce.mg.gov.br/ReportServer?%2FSICOM_Consulta%2FModulo_AM%2FRelatoriosComuns%2FDetalhamentos%2FUC11-MovimentoEmpenho-RL&amp;municipioSelecionado=3109006&amp;exercicioSelecionado=2019&amp;dataSelecionada=10%2F12%2F2020%2000%3A00%3A00&amp;orgaoSelecionado=273&amp;empenhoSelecionado=578637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0" r:id="rId150" display="https://relatorios.tce.mg.gov.br/ReportServer?%2FSICOM_Consulta%2FModulo_AM%2FRelatoriosComuns%2FDetalhamentos%2FUC11-MovimentoEmpenho-RL&amp;municipioSelecionado=3109006&amp;exercicioSelecionado=2019&amp;dataSelecionada=10%2F12%2F2020%2000%3A00%3A00&amp;orgaoSelecionado=273&amp;empenhoSelecionado=578636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2" r:id="rId151" display="https://relatorios.tce.mg.gov.br/ReportServer?%2FSICOM_Consulta%2FModulo_AM%2FRelatoriosComuns%2FDetalhamentos%2FUC11-MovimentoEmpenho-RL&amp;municipioSelecionado=3109006&amp;exercicioSelecionado=2019&amp;dataSelecionada=10%2F12%2F2020%2000%3A00%3A00&amp;orgaoSelecionado=273&amp;empenhoSelecionado=578637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4" r:id="rId152" display="https://relatorios.tce.mg.gov.br/ReportServer?%2FSICOM_Consulta%2FModulo_AM%2FRelatoriosComuns%2FDetalhamentos%2FUC11-MovimentoEmpenho-RL&amp;municipioSelecionado=3109006&amp;exercicioSelecionado=2019&amp;dataSelecionada=10%2F12%2F2020%2000%3A00%3A00&amp;orgaoSelecionado=273&amp;empenhoSelecionado=578636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6" r:id="rId153" display="https://relatorios.tce.mg.gov.br/ReportServer?%2FSICOM_Consulta%2FModulo_AM%2FRelatoriosComuns%2FDetalhamentos%2FUC11-MovimentoEmpenho-RL&amp;municipioSelecionado=3109006&amp;exercicioSelecionado=2019&amp;dataSelecionada=10%2F12%2F2020%2000%3A00%3A00&amp;orgaoSelecionado=273&amp;empenhoSelecionado=578636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8" r:id="rId154" display="https://relatorios.tce.mg.gov.br/ReportServer?%2FSICOM_Consulta%2FModulo_AM%2FRelatoriosComuns%2FDetalhamentos%2FUC11-MovimentoEmpenho-RL&amp;municipioSelecionado=3109006&amp;exercicioSelecionado=2019&amp;dataSelecionada=10%2F12%2F2020%2000%3A00%3A00&amp;orgaoSelecionado=273&amp;empenhoSelecionado=578636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0" r:id="rId155" display="https://relatorios.tce.mg.gov.br/ReportServer?%2FSICOM_Consulta%2FModulo_AM%2FRelatoriosComuns%2FDetalhamentos%2FUC11-MovimentoEmpenho-RL&amp;municipioSelecionado=3109006&amp;exercicioSelecionado=2019&amp;dataSelecionada=10%2F12%2F2020%2000%3A00%3A00&amp;orgaoSelecionado=273&amp;empenhoSelecionado=578636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2" r:id="rId156" display="https://relatorios.tce.mg.gov.br/ReportServer?%2FSICOM_Consulta%2FModulo_AM%2FRelatoriosComuns%2FDetalhamentos%2FUC11-MovimentoEmpenho-RL&amp;municipioSelecionado=3109006&amp;exercicioSelecionado=2019&amp;dataSelecionada=10%2F12%2F2020%2000%3A00%3A00&amp;orgaoSelecionado=273&amp;empenhoSelecionado=578636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4" r:id="rId157" display="https://relatorios.tce.mg.gov.br/ReportServer?%2FSICOM_Consulta%2FModulo_AM%2FRelatoriosComuns%2FDetalhamentos%2FUC11-MovimentoEmpenho-RL&amp;municipioSelecionado=3109006&amp;exercicioSelecionado=2019&amp;dataSelecionada=10%2F12%2F2020%2000%3A00%3A00&amp;orgaoSelecionado=273&amp;empenhoSelecionado=578636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6" r:id="rId158" display="https://relatorios.tce.mg.gov.br/ReportServer?%2FSICOM_Consulta%2FModulo_AM%2FRelatoriosComuns%2FDetalhamentos%2FUC11-MovimentoEmpenho-RL&amp;municipioSelecionado=3109006&amp;exercicioSelecionado=2019&amp;dataSelecionada=10%2F12%2F2020%2000%3A00%3A00&amp;orgaoSelecionado=273&amp;empenhoSelecionado=578636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8" r:id="rId159" display="https://relatorios.tce.mg.gov.br/ReportServer?%2FSICOM_Consulta%2FModulo_AM%2FRelatoriosComuns%2FDetalhamentos%2FUC11-MovimentoEmpenho-RL&amp;municipioSelecionado=3109006&amp;exercicioSelecionado=2019&amp;dataSelecionada=10%2F12%2F2020%2000%3A00%3A00&amp;orgaoSelecionado=273&amp;empenhoSelecionado=578637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0" r:id="rId160" display="https://relatorios.tce.mg.gov.br/ReportServer?%2FSICOM_Consulta%2FModulo_AM%2FRelatoriosComuns%2FDetalhamentos%2FUC11-MovimentoEmpenho-RL&amp;municipioSelecionado=3109006&amp;exercicioSelecionado=2019&amp;dataSelecionada=10%2F12%2F2020%2000%3A00%3A00&amp;orgaoSelecionado=273&amp;empenhoSelecionado=578636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2" r:id="rId161" display="https://relatorios.tce.mg.gov.br/ReportServer?%2FSICOM_Consulta%2FModulo_AM%2FRelatoriosComuns%2FDetalhamentos%2FUC11-MovimentoEmpenho-RL&amp;municipioSelecionado=3109006&amp;exercicioSelecionado=2019&amp;dataSelecionada=10%2F12%2F2020%2000%3A00%3A00&amp;orgaoSelecionado=273&amp;empenhoSelecionado=578636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4" r:id="rId162" display="https://relatorios.tce.mg.gov.br/ReportServer?%2FSICOM_Consulta%2FModulo_AM%2FRelatoriosComuns%2FDetalhamentos%2FUC11-MovimentoEmpenho-RL&amp;municipioSelecionado=3109006&amp;exercicioSelecionado=2019&amp;dataSelecionada=10%2F12%2F2020%2000%3A00%3A00&amp;orgaoSelecionado=273&amp;empenhoSelecionado=578636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6" r:id="rId163" display="https://relatorios.tce.mg.gov.br/ReportServer?%2FSICOM_Consulta%2FModulo_AM%2FRelatoriosComuns%2FDetalhamentos%2FUC11-MovimentoEmpenho-RL&amp;municipioSelecionado=3109006&amp;exercicioSelecionado=2019&amp;dataSelecionada=10%2F12%2F2020%2000%3A00%3A00&amp;orgaoSelecionado=273&amp;empenhoSelecionado=578636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8" r:id="rId164" display="https://relatorios.tce.mg.gov.br/ReportServer?%2FSICOM_Consulta%2FModulo_AM%2FRelatoriosComuns%2FDetalhamentos%2FUC11-MovimentoEmpenho-RL&amp;municipioSelecionado=3109006&amp;exercicioSelecionado=2019&amp;dataSelecionada=10%2F12%2F2020%2000%3A00%3A00&amp;orgaoSelecionado=273&amp;empenhoSelecionado=578636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0" r:id="rId165" display="https://relatorios.tce.mg.gov.br/ReportServer?%2FSICOM_Consulta%2FModulo_AM%2FRelatoriosComuns%2FDetalhamentos%2FUC11-MovimentoEmpenho-RL&amp;municipioSelecionado=3109006&amp;exercicioSelecionado=2019&amp;dataSelecionada=10%2F12%2F2020%2000%3A00%3A00&amp;orgaoSelecionado=273&amp;empenhoSelecionado=578636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2" r:id="rId166" display="https://relatorios.tce.mg.gov.br/ReportServer?%2FSICOM_Consulta%2FModulo_AM%2FRelatoriosComuns%2FDetalhamentos%2FUC11-MovimentoEmpenho-RL&amp;municipioSelecionado=3109006&amp;exercicioSelecionado=2019&amp;dataSelecionada=10%2F12%2F2020%2000%3A00%3A00&amp;orgaoSelecionado=273&amp;empenhoSelecionado=578637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4" r:id="rId167" display="https://relatorios.tce.mg.gov.br/ReportServer?%2FSICOM_Consulta%2FModulo_AM%2FRelatoriosComuns%2FDetalhamentos%2FUC11-MovimentoEmpenho-RL&amp;municipioSelecionado=3109006&amp;exercicioSelecionado=2019&amp;dataSelecionada=10%2F12%2F2020%2000%3A00%3A00&amp;orgaoSelecionado=273&amp;empenhoSelecionado=578637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6" r:id="rId168" display="https://relatorios.tce.mg.gov.br/ReportServer?%2FSICOM_Consulta%2FModulo_AM%2FRelatoriosComuns%2FDetalhamentos%2FUC11-MovimentoEmpenho-RL&amp;municipioSelecionado=3109006&amp;exercicioSelecionado=2019&amp;dataSelecionada=10%2F12%2F2020%2000%3A00%3A00&amp;orgaoSelecionado=273&amp;empenhoSelecionado=578637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8" r:id="rId169" display="https://relatorios.tce.mg.gov.br/ReportServer?%2FSICOM_Consulta%2FModulo_AM%2FRelatoriosComuns%2FDetalhamentos%2FUC11-MovimentoEmpenho-RL&amp;municipioSelecionado=3109006&amp;exercicioSelecionado=2019&amp;dataSelecionada=10%2F12%2F2020%2000%3A00%3A00&amp;orgaoSelecionado=273&amp;empenhoSelecionado=578636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40" r:id="rId170" display="https://relatorios.tce.mg.gov.br/ReportServer?%2FSICOM_Consulta%2FModulo_AM%2FRelatoriosComuns%2FDetalhamentos%2FUC11-MovimentoEmpenho-RL&amp;municipioSelecionado=3109006&amp;exercicioSelecionado=2019&amp;dataSelecionada=10%2F12%2F2020%2000%3A00%3A00&amp;orgaoSelecionado=273&amp;empenhoSelecionado=578636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42" r:id="rId171" display="https://relatorios.tce.mg.gov.br/ReportServer?%2FSICOM_Consulta%2FModulo_AM%2FRelatoriosComuns%2FDetalhamentos%2FUC11-MovimentoEmpenho-RL&amp;municipioSelecionado=3109006&amp;exercicioSelecionado=2019&amp;dataSelecionada=10%2F12%2F2020%2000%3A00%3A00&amp;orgaoSelecionado=273&amp;empenhoSelecionado=578636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44" r:id="rId172" display="https://relatorios.tce.mg.gov.br/ReportServer?%2FSICOM_Consulta%2FModulo_AM%2FRelatoriosComuns%2FDetalhamentos%2FUC11-MovimentoEmpenho-RL&amp;municipioSelecionado=3109006&amp;exercicioSelecionado=2019&amp;dataSelecionada=10%2F12%2F2020%2000%3A00%3A00&amp;orgaoSelecionado=273&amp;empenhoSelecionado=578637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46" r:id="rId173" display="https://relatorios.tce.mg.gov.br/ReportServer?%2FSICOM_Consulta%2FModulo_AM%2FRelatoriosComuns%2FDetalhamentos%2FUC11-MovimentoEmpenho-RL&amp;municipioSelecionado=3109006&amp;exercicioSelecionado=2019&amp;dataSelecionada=10%2F12%2F2020%2000%3A00%3A00&amp;orgaoSelecionado=273&amp;empenhoSelecionado=578636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48" r:id="rId174" display="https://relatorios.tce.mg.gov.br/ReportServer?%2FSICOM_Consulta%2FModulo_AM%2FRelatoriosComuns%2FDetalhamentos%2FUC11-MovimentoEmpenho-RL&amp;municipioSelecionado=3109006&amp;exercicioSelecionado=2019&amp;dataSelecionada=10%2F12%2F2020%2000%3A00%3A00&amp;orgaoSelecionado=273&amp;empenhoSelecionado=578637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50" r:id="rId175" display="https://relatorios.tce.mg.gov.br/ReportServer?%2FSICOM_Consulta%2FModulo_AM%2FRelatoriosComuns%2FDetalhamentos%2FUC11-MovimentoEmpenho-RL&amp;municipioSelecionado=3109006&amp;exercicioSelecionado=2019&amp;dataSelecionada=10%2F12%2F2020%2000%3A00%3A00&amp;orgaoSelecionado=273&amp;empenhoSelecionado=578636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52" r:id="rId176" display="https://relatorios.tce.mg.gov.br/ReportServer?%2FSICOM_Consulta%2FModulo_AM%2FRelatoriosComuns%2FDetalhamentos%2FUC11-MovimentoEmpenho-RL&amp;municipioSelecionado=3109006&amp;exercicioSelecionado=2019&amp;dataSelecionada=10%2F12%2F2020%2000%3A00%3A00&amp;orgaoSelecionado=273&amp;empenhoSelecionado=578636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54" r:id="rId177" display="https://relatorios.tce.mg.gov.br/ReportServer?%2FSICOM_Consulta%2FModulo_AM%2FRelatoriosComuns%2FDetalhamentos%2FUC11-MovimentoEmpenho-RL&amp;municipioSelecionado=3109006&amp;exercicioSelecionado=2019&amp;dataSelecionada=10%2F12%2F2020%2000%3A00%3A00&amp;orgaoSelecionado=273&amp;empenhoSelecionado=578636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56" r:id="rId178" display="https://relatorios.tce.mg.gov.br/ReportServer?%2FSICOM_Consulta%2FModulo_AM%2FRelatoriosComuns%2FDetalhamentos%2FUC11-MovimentoEmpenho-RL&amp;municipioSelecionado=3109006&amp;exercicioSelecionado=2019&amp;dataSelecionada=10%2F12%2F2020%2000%3A00%3A00&amp;orgaoSelecionado=273&amp;empenhoSelecionado=578636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58" r:id="rId179" display="https://relatorios.tce.mg.gov.br/ReportServer?%2FSICOM_Consulta%2FModulo_AM%2FRelatoriosComuns%2FDetalhamentos%2FUC11-MovimentoEmpenho-RL&amp;municipioSelecionado=3109006&amp;exercicioSelecionado=2019&amp;dataSelecionada=10%2F12%2F2020%2000%3A00%3A00&amp;orgaoSelecionado=273&amp;empenhoSelecionado=578636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60" r:id="rId180" display="https://relatorios.tce.mg.gov.br/ReportServer?%2FSICOM_Consulta%2FModulo_AM%2FRelatoriosComuns%2FDetalhamentos%2FUC11-MovimentoEmpenho-RL&amp;municipioSelecionado=3109006&amp;exercicioSelecionado=2019&amp;dataSelecionada=10%2F12%2F2020%2000%3A00%3A00&amp;orgaoSelecionado=273&amp;empenhoSelecionado=578636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62" r:id="rId181" display="https://relatorios.tce.mg.gov.br/ReportServer?%2FSICOM_Consulta%2FModulo_AM%2FRelatoriosComuns%2FDetalhamentos%2FUC11-MovimentoEmpenho-RL&amp;municipioSelecionado=3109006&amp;exercicioSelecionado=2019&amp;dataSelecionada=10%2F12%2F2020%2000%3A00%3A00&amp;orgaoSelecionado=273&amp;empenhoSelecionado=578636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64" r:id="rId182" display="https://relatorios.tce.mg.gov.br/ReportServer?%2FSICOM_Consulta%2FModulo_AM%2FRelatoriosComuns%2FDetalhamentos%2FUC11-MovimentoEmpenho-RL&amp;municipioSelecionado=3109006&amp;exercicioSelecionado=2019&amp;dataSelecionada=10%2F12%2F2020%2000%3A00%3A00&amp;orgaoSelecionado=273&amp;empenhoSelecionado=578636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66" r:id="rId183" display="https://relatorios.tce.mg.gov.br/ReportServer?%2FSICOM_Consulta%2FModulo_AM%2FRelatoriosComuns%2FDetalhamentos%2FUC11-MovimentoEmpenho-RL&amp;municipioSelecionado=3109006&amp;exercicioSelecionado=2019&amp;dataSelecionada=10%2F12%2F2020%2000%3A00%3A00&amp;orgaoSelecionado=273&amp;empenhoSelecionado=578636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68" r:id="rId184" display="https://relatorios.tce.mg.gov.br/ReportServer?%2FSICOM_Consulta%2FModulo_AM%2FRelatoriosComuns%2FDetalhamentos%2FUC11-MovimentoEmpenho-RL&amp;municipioSelecionado=3109006&amp;exercicioSelecionado=2019&amp;dataSelecionada=10%2F12%2F2020%2000%3A00%3A00&amp;orgaoSelecionado=273&amp;empenhoSelecionado=578637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70" r:id="rId185" display="https://relatorios.tce.mg.gov.br/ReportServer?%2FSICOM_Consulta%2FModulo_AM%2FRelatoriosComuns%2FDetalhamentos%2FUC11-MovimentoEmpenho-RL&amp;municipioSelecionado=3109006&amp;exercicioSelecionado=2019&amp;dataSelecionada=10%2F12%2F2020%2000%3A00%3A00&amp;orgaoSelecionado=273&amp;empenhoSelecionado=578636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72" r:id="rId186" display="https://relatorios.tce.mg.gov.br/ReportServer?%2FSICOM_Consulta%2FModulo_AM%2FRelatoriosComuns%2FDetalhamentos%2FUC11-MovimentoEmpenho-RL&amp;municipioSelecionado=3109006&amp;exercicioSelecionado=2019&amp;dataSelecionada=10%2F12%2F2020%2000%3A00%3A00&amp;orgaoSelecionado=273&amp;empenhoSelecionado=578637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74" r:id="rId187" display="https://relatorios.tce.mg.gov.br/ReportServer?%2FSICOM_Consulta%2FModulo_AM%2FRelatoriosComuns%2FDetalhamentos%2FUC11-MovimentoEmpenho-RL&amp;municipioSelecionado=3109006&amp;exercicioSelecionado=2019&amp;dataSelecionada=10%2F12%2F2020%2000%3A00%3A00&amp;orgaoSelecionado=273&amp;empenhoSelecionado=578636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76" r:id="rId188" display="https://relatorios.tce.mg.gov.br/ReportServer?%2FSICOM_Consulta%2FModulo_AM%2FRelatoriosComuns%2FDetalhamentos%2FUC11-MovimentoEmpenho-RL&amp;municipioSelecionado=3109006&amp;exercicioSelecionado=2019&amp;dataSelecionada=10%2F12%2F2020%2000%3A00%3A00&amp;orgaoSelecionado=273&amp;empenhoSelecionado=578636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78" r:id="rId189" display="https://relatorios.tce.mg.gov.br/ReportServer?%2FSICOM_Consulta%2FModulo_AM%2FRelatoriosComuns%2FDetalhamentos%2FUC11-MovimentoEmpenho-RL&amp;municipioSelecionado=3109006&amp;exercicioSelecionado=2019&amp;dataSelecionada=10%2F12%2F2020%2000%3A00%3A00&amp;orgaoSelecionado=273&amp;empenhoSelecionado=578632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80" r:id="rId190" display="https://relatorios.tce.mg.gov.br/ReportServer?%2FSICOM_Consulta%2FModulo_AM%2FRelatoriosComuns%2FDetalhamentos%2FUC11-MovimentoEmpenho-RL&amp;municipioSelecionado=3109006&amp;exercicioSelecionado=2019&amp;dataSelecionada=10%2F12%2F2020%2000%3A00%3A00&amp;orgaoSelecionado=273&amp;empenhoSelecionado=578632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82" r:id="rId191" display="https://relatorios.tce.mg.gov.br/ReportServer?%2FSICOM_Consulta%2FModulo_AM%2FRelatoriosComuns%2FDetalhamentos%2FUC11-MovimentoEmpenho-RL&amp;municipioSelecionado=3109006&amp;exercicioSelecionado=2019&amp;dataSelecionada=10%2F12%2F2020%2000%3A00%3A00&amp;orgaoSelecionado=273&amp;empenhoSelecionado=578637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84" r:id="rId192" display="https://relatorios.tce.mg.gov.br/ReportServer?%2FSICOM_Consulta%2FModulo_AM%2FRelatoriosComuns%2FDetalhamentos%2FUC11-MovimentoEmpenho-RL&amp;municipioSelecionado=3109006&amp;exercicioSelecionado=2019&amp;dataSelecionada=10%2F12%2F2020%2000%3A00%3A00&amp;orgaoSelecionado=273&amp;empenhoSelecionado=578632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86" r:id="rId193" display="https://relatorios.tce.mg.gov.br/ReportServer?%2FSICOM_Consulta%2FModulo_AM%2FRelatoriosComuns%2FDetalhamentos%2FUC11-MovimentoEmpenho-RL&amp;municipioSelecionado=3109006&amp;exercicioSelecionado=2019&amp;dataSelecionada=10%2F12%2F2020%2000%3A00%3A00&amp;orgaoSelecionado=273&amp;empenhoSelecionado=578632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88" r:id="rId194" display="https://relatorios.tce.mg.gov.br/ReportServer?%2FSICOM_Consulta%2FModulo_AM%2FRelatoriosComuns%2FDetalhamentos%2FUC11-MovimentoEmpenho-RL&amp;municipioSelecionado=3109006&amp;exercicioSelecionado=2019&amp;dataSelecionada=10%2F12%2F2020%2000%3A00%3A00&amp;orgaoSelecionado=273&amp;empenhoSelecionado=578632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90" r:id="rId195" display="https://relatorios.tce.mg.gov.br/ReportServer?%2FSICOM_Consulta%2FModulo_AM%2FRelatoriosComuns%2FDetalhamentos%2FUC11-MovimentoEmpenho-RL&amp;municipioSelecionado=3109006&amp;exercicioSelecionado=2019&amp;dataSelecionada=10%2F12%2F2020%2000%3A00%3A00&amp;orgaoSelecionado=273&amp;empenhoSelecionado=578632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92" r:id="rId196" display="https://relatorios.tce.mg.gov.br/ReportServer?%2FSICOM_Consulta%2FModulo_AM%2FRelatoriosComuns%2FDetalhamentos%2FUC11-MovimentoEmpenho-RL&amp;municipioSelecionado=3109006&amp;exercicioSelecionado=2019&amp;dataSelecionada=10%2F12%2F2020%2000%3A00%3A00&amp;orgaoSelecionado=273&amp;empenhoSelecionado=578632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94" r:id="rId197" display="https://relatorios.tce.mg.gov.br/ReportServer?%2FSICOM_Consulta%2FModulo_AM%2FRelatoriosComuns%2FDetalhamentos%2FUC11-MovimentoEmpenho-RL&amp;municipioSelecionado=3109006&amp;exercicioSelecionado=2019&amp;dataSelecionada=10%2F12%2F2020%2000%3A00%3A00&amp;orgaoSelecionado=273&amp;empenhoSelecionado=578632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96" r:id="rId198" display="https://relatorios.tce.mg.gov.br/ReportServer?%2FSICOM_Consulta%2FModulo_AM%2FRelatoriosComuns%2FDetalhamentos%2FUC11-MovimentoEmpenho-RL&amp;municipioSelecionado=3109006&amp;exercicioSelecionado=2019&amp;dataSelecionada=10%2F12%2F2020%2000%3A00%3A00&amp;orgaoSelecionado=273&amp;empenhoSelecionado=578637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98" r:id="rId199" display="https://relatorios.tce.mg.gov.br/ReportServer?%2FSICOM_Consulta%2FModulo_AM%2FRelatoriosComuns%2FDetalhamentos%2FUC11-MovimentoEmpenho-RL&amp;municipioSelecionado=3109006&amp;exercicioSelecionado=2019&amp;dataSelecionada=10%2F12%2F2020%2000%3A00%3A00&amp;orgaoSelecionado=273&amp;empenhoSelecionado=578632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00" r:id="rId200" display="https://relatorios.tce.mg.gov.br/ReportServer?%2FSICOM_Consulta%2FModulo_AM%2FRelatoriosComuns%2FDetalhamentos%2FUC11-MovimentoEmpenho-RL&amp;municipioSelecionado=3109006&amp;exercicioSelecionado=2019&amp;dataSelecionada=10%2F12%2F2020%2000%3A00%3A00&amp;orgaoSelecionado=273&amp;empenhoSelecionado=578632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02" r:id="rId201" display="https://relatorios.tce.mg.gov.br/ReportServer?%2FSICOM_Consulta%2FModulo_AM%2FRelatoriosComuns%2FDetalhamentos%2FUC11-MovimentoEmpenho-RL&amp;municipioSelecionado=3109006&amp;exercicioSelecionado=2019&amp;dataSelecionada=10%2F12%2F2020%2000%3A00%3A00&amp;orgaoSelecionado=273&amp;empenhoSelecionado=578632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04" r:id="rId202" display="https://relatorios.tce.mg.gov.br/ReportServer?%2FSICOM_Consulta%2FModulo_AM%2FRelatoriosComuns%2FDetalhamentos%2FUC11-MovimentoEmpenho-RL&amp;municipioSelecionado=3109006&amp;exercicioSelecionado=2019&amp;dataSelecionada=10%2F12%2F2020%2000%3A00%3A00&amp;orgaoSelecionado=273&amp;empenhoSelecionado=578632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06" r:id="rId203" display="https://relatorios.tce.mg.gov.br/ReportServer?%2FSICOM_Consulta%2FModulo_AM%2FRelatoriosComuns%2FDetalhamentos%2FUC11-MovimentoEmpenho-RL&amp;municipioSelecionado=3109006&amp;exercicioSelecionado=2019&amp;dataSelecionada=10%2F12%2F2020%2000%3A00%3A00&amp;orgaoSelecionado=273&amp;empenhoSelecionado=578632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08" r:id="rId204" display="https://relatorios.tce.mg.gov.br/ReportServer?%2FSICOM_Consulta%2FModulo_AM%2FRelatoriosComuns%2FDetalhamentos%2FUC11-MovimentoEmpenho-RL&amp;municipioSelecionado=3109006&amp;exercicioSelecionado=2019&amp;dataSelecionada=10%2F12%2F2020%2000%3A00%3A00&amp;orgaoSelecionado=273&amp;empenhoSelecionado=578632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10" r:id="rId205" display="https://relatorios.tce.mg.gov.br/ReportServer?%2FSICOM_Consulta%2FModulo_AM%2FRelatoriosComuns%2FDetalhamentos%2FUC11-MovimentoEmpenho-RL&amp;municipioSelecionado=3109006&amp;exercicioSelecionado=2019&amp;dataSelecionada=10%2F12%2F2020%2000%3A00%3A00&amp;orgaoSelecionado=273&amp;empenhoSelecionado=578632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12" r:id="rId206" display="https://relatorios.tce.mg.gov.br/ReportServer?%2FSICOM_Consulta%2FModulo_AM%2FRelatoriosComuns%2FDetalhamentos%2FUC11-MovimentoEmpenho-RL&amp;municipioSelecionado=3109006&amp;exercicioSelecionado=2019&amp;dataSelecionada=10%2F12%2F2020%2000%3A00%3A00&amp;orgaoSelecionado=273&amp;empenhoSelecionado=578632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14" r:id="rId207" display="https://relatorios.tce.mg.gov.br/ReportServer?%2FSICOM_Consulta%2FModulo_AM%2FRelatoriosComuns%2FDetalhamentos%2FUC11-MovimentoEmpenho-RL&amp;municipioSelecionado=3109006&amp;exercicioSelecionado=2019&amp;dataSelecionada=10%2F12%2F2020%2000%3A00%3A00&amp;orgaoSelecionado=273&amp;empenhoSelecionado=578632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16" r:id="rId208" display="https://relatorios.tce.mg.gov.br/ReportServer?%2FSICOM_Consulta%2FModulo_AM%2FRelatoriosComuns%2FDetalhamentos%2FUC11-MovimentoEmpenho-RL&amp;municipioSelecionado=3109006&amp;exercicioSelecionado=2019&amp;dataSelecionada=10%2F12%2F2020%2000%3A00%3A00&amp;orgaoSelecionado=273&amp;empenhoSelecionado=578632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18" r:id="rId209" display="https://relatorios.tce.mg.gov.br/ReportServer?%2FSICOM_Consulta%2FModulo_AM%2FRelatoriosComuns%2FDetalhamentos%2FUC11-MovimentoEmpenho-RL&amp;municipioSelecionado=3109006&amp;exercicioSelecionado=2019&amp;dataSelecionada=10%2F12%2F2020%2000%3A00%3A00&amp;orgaoSelecionado=273&amp;empenhoSelecionado=578632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20" r:id="rId210" display="https://relatorios.tce.mg.gov.br/ReportServer?%2FSICOM_Consulta%2FModulo_AM%2FRelatoriosComuns%2FDetalhamentos%2FUC11-MovimentoEmpenho-RL&amp;municipioSelecionado=3109006&amp;exercicioSelecionado=2019&amp;dataSelecionada=10%2F12%2F2020%2000%3A00%3A00&amp;orgaoSelecionado=273&amp;empenhoSelecionado=578632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22" r:id="rId211" display="https://relatorios.tce.mg.gov.br/ReportServer?%2FSICOM_Consulta%2FModulo_AM%2FRelatoriosComuns%2FDetalhamentos%2FUC11-MovimentoEmpenho-RL&amp;municipioSelecionado=3109006&amp;exercicioSelecionado=2019&amp;dataSelecionada=10%2F12%2F2020%2000%3A00%3A00&amp;orgaoSelecionado=273&amp;empenhoSelecionado=578632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24" r:id="rId212" display="https://relatorios.tce.mg.gov.br/ReportServer?%2FSICOM_Consulta%2FModulo_AM%2FRelatoriosComuns%2FDetalhamentos%2FUC11-MovimentoEmpenho-RL&amp;municipioSelecionado=3109006&amp;exercicioSelecionado=2019&amp;dataSelecionada=10%2F12%2F2020%2000%3A00%3A00&amp;orgaoSelecionado=273&amp;empenhoSelecionado=578632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26" r:id="rId213" display="https://relatorios.tce.mg.gov.br/ReportServer?%2FSICOM_Consulta%2FModulo_AM%2FRelatoriosComuns%2FDetalhamentos%2FUC11-MovimentoEmpenho-RL&amp;municipioSelecionado=3109006&amp;exercicioSelecionado=2019&amp;dataSelecionada=10%2F12%2F2020%2000%3A00%3A00&amp;orgaoSelecionado=273&amp;empenhoSelecionado=578632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28" r:id="rId214" display="https://relatorios.tce.mg.gov.br/ReportServer?%2FSICOM_Consulta%2FModulo_AM%2FRelatoriosComuns%2FDetalhamentos%2FUC11-MovimentoEmpenho-RL&amp;municipioSelecionado=3109006&amp;exercicioSelecionado=2019&amp;dataSelecionada=10%2F12%2F2020%2000%3A00%3A00&amp;orgaoSelecionado=273&amp;empenhoSelecionado=578632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30" r:id="rId215" display="https://relatorios.tce.mg.gov.br/ReportServer?%2FSICOM_Consulta%2FModulo_AM%2FRelatoriosComuns%2FDetalhamentos%2FUC11-MovimentoEmpenho-RL&amp;municipioSelecionado=3109006&amp;exercicioSelecionado=2019&amp;dataSelecionada=10%2F12%2F2020%2000%3A00%3A00&amp;orgaoSelecionado=273&amp;empenhoSelecionado=578632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32" r:id="rId216" display="https://relatorios.tce.mg.gov.br/ReportServer?%2FSICOM_Consulta%2FModulo_AM%2FRelatoriosComuns%2FDetalhamentos%2FUC11-MovimentoEmpenho-RL&amp;municipioSelecionado=3109006&amp;exercicioSelecionado=2019&amp;dataSelecionada=10%2F12%2F2020%2000%3A00%3A00&amp;orgaoSelecionado=273&amp;empenhoSelecionado=578632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34" r:id="rId217" display="https://relatorios.tce.mg.gov.br/ReportServer?%2FSICOM_Consulta%2FModulo_AM%2FRelatoriosComuns%2FDetalhamentos%2FUC11-MovimentoEmpenho-RL&amp;municipioSelecionado=3109006&amp;exercicioSelecionado=2019&amp;dataSelecionada=10%2F12%2F2020%2000%3A00%3A00&amp;orgaoSelecionado=273&amp;empenhoSelecionado=578632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36" r:id="rId218" display="https://relatorios.tce.mg.gov.br/ReportServer?%2FSICOM_Consulta%2FModulo_AM%2FRelatoriosComuns%2FDetalhamentos%2FUC11-MovimentoEmpenho-RL&amp;municipioSelecionado=3109006&amp;exercicioSelecionado=2019&amp;dataSelecionada=10%2F12%2F2020%2000%3A00%3A00&amp;orgaoSelecionado=273&amp;empenhoSelecionado=578632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38" r:id="rId219" display="https://relatorios.tce.mg.gov.br/ReportServer?%2FSICOM_Consulta%2FModulo_AM%2FRelatoriosComuns%2FDetalhamentos%2FUC11-MovimentoEmpenho-RL&amp;municipioSelecionado=3109006&amp;exercicioSelecionado=2019&amp;dataSelecionada=10%2F12%2F2020%2000%3A00%3A00&amp;orgaoSelecionado=273&amp;empenhoSelecionado=578637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40" r:id="rId220" display="https://relatorios.tce.mg.gov.br/ReportServer?%2FSICOM_Consulta%2FModulo_AM%2FRelatoriosComuns%2FDetalhamentos%2FUC11-MovimentoEmpenho-RL&amp;municipioSelecionado=3109006&amp;exercicioSelecionado=2019&amp;dataSelecionada=10%2F12%2F2020%2000%3A00%3A00&amp;orgaoSelecionado=273&amp;empenhoSelecionado=578637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42" r:id="rId221" display="https://relatorios.tce.mg.gov.br/ReportServer?%2FSICOM_Consulta%2FModulo_AM%2FRelatoriosComuns%2FDetalhamentos%2FUC11-MovimentoEmpenho-RL&amp;municipioSelecionado=3109006&amp;exercicioSelecionado=2019&amp;dataSelecionada=10%2F12%2F2020%2000%3A00%3A00&amp;orgaoSelecionado=273&amp;empenhoSelecionado=578637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44" r:id="rId222" display="https://relatorios.tce.mg.gov.br/ReportServer?%2FSICOM_Consulta%2FModulo_AM%2FRelatoriosComuns%2FDetalhamentos%2FUC11-MovimentoEmpenho-RL&amp;municipioSelecionado=3109006&amp;exercicioSelecionado=2019&amp;dataSelecionada=10%2F12%2F2020%2000%3A00%3A00&amp;orgaoSelecionado=273&amp;empenhoSelecionado=578637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46" r:id="rId223" display="https://relatorios.tce.mg.gov.br/ReportServer?%2FSICOM_Consulta%2FModulo_AM%2FRelatoriosComuns%2FDetalhamentos%2FUC11-MovimentoEmpenho-RL&amp;municipioSelecionado=3109006&amp;exercicioSelecionado=2019&amp;dataSelecionada=10%2F12%2F2020%2000%3A00%3A00&amp;orgaoSelecionado=273&amp;empenhoSelecionado=578637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48" r:id="rId224" display="https://relatorios.tce.mg.gov.br/ReportServer?%2FSICOM_Consulta%2FModulo_AM%2FRelatoriosComuns%2FDetalhamentos%2FUC11-MovimentoEmpenho-RL&amp;municipioSelecionado=3109006&amp;exercicioSelecionado=2019&amp;dataSelecionada=10%2F12%2F2020%2000%3A00%3A00&amp;orgaoSelecionado=273&amp;empenhoSelecionado=578637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50" r:id="rId225" display="https://relatorios.tce.mg.gov.br/ReportServer?%2FSICOM_Consulta%2FModulo_AM%2FRelatoriosComuns%2FDetalhamentos%2FUC11-MovimentoEmpenho-RL&amp;municipioSelecionado=3109006&amp;exercicioSelecionado=2019&amp;dataSelecionada=10%2F12%2F2020%2000%3A00%3A00&amp;orgaoSelecionado=273&amp;empenhoSelecionado=578637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52" r:id="rId226" display="https://relatorios.tce.mg.gov.br/ReportServer?%2FSICOM_Consulta%2FModulo_AM%2FRelatoriosComuns%2FDetalhamentos%2FUC11-MovimentoEmpenho-RL&amp;municipioSelecionado=3109006&amp;exercicioSelecionado=2019&amp;dataSelecionada=10%2F12%2F2020%2000%3A00%3A00&amp;orgaoSelecionado=273&amp;empenhoSelecionado=578631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54" r:id="rId227" display="https://relatorios.tce.mg.gov.br/ReportServer?%2FSICOM_Consulta%2FModulo_AM%2FRelatoriosComuns%2FDetalhamentos%2FUC11-MovimentoEmpenho-RL&amp;municipioSelecionado=3109006&amp;exercicioSelecionado=2019&amp;dataSelecionada=10%2F12%2F2020%2000%3A00%3A00&amp;orgaoSelecionado=273&amp;empenhoSelecionado=578638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56" r:id="rId228" display="https://relatorios.tce.mg.gov.br/ReportServer?%2FSICOM_Consulta%2FModulo_AM%2FRelatoriosComuns%2FDetalhamentos%2FUC11-MovimentoEmpenho-RL&amp;municipioSelecionado=3109006&amp;exercicioSelecionado=2019&amp;dataSelecionada=10%2F12%2F2020%2000%3A00%3A00&amp;orgaoSelecionado=273&amp;empenhoSelecionado=578637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58" r:id="rId229" display="https://relatorios.tce.mg.gov.br/ReportServer?%2FSICOM_Consulta%2FModulo_AM%2FRelatoriosComuns%2FDetalhamentos%2FUC11-MovimentoEmpenho-RL&amp;municipioSelecionado=3109006&amp;exercicioSelecionado=2019&amp;dataSelecionada=10%2F12%2F2020%2000%3A00%3A00&amp;orgaoSelecionado=273&amp;empenhoSelecionado=578637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60" r:id="rId230" display="https://relatorios.tce.mg.gov.br/ReportServer?%2FSICOM_Consulta%2FModulo_AM%2FRelatoriosComuns%2FDetalhamentos%2FUC11-MovimentoEmpenho-RL&amp;municipioSelecionado=3109006&amp;exercicioSelecionado=2019&amp;dataSelecionada=10%2F12%2F2020%2000%3A00%3A00&amp;orgaoSelecionado=273&amp;empenhoSelecionado=578637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62" r:id="rId231" display="https://relatorios.tce.mg.gov.br/ReportServer?%2FSICOM_Consulta%2FModulo_AM%2FRelatoriosComuns%2FDetalhamentos%2FUC11-MovimentoEmpenho-RL&amp;municipioSelecionado=3109006&amp;exercicioSelecionado=2019&amp;dataSelecionada=10%2F12%2F2020%2000%3A00%3A00&amp;orgaoSelecionado=273&amp;empenhoSelecionado=578637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64" r:id="rId232" display="https://relatorios.tce.mg.gov.br/ReportServer?%2FSICOM_Consulta%2FModulo_AM%2FRelatoriosComuns%2FDetalhamentos%2FUC11-MovimentoEmpenho-RL&amp;municipioSelecionado=3109006&amp;exercicioSelecionado=2019&amp;dataSelecionada=10%2F12%2F2020%2000%3A00%3A00&amp;orgaoSelecionado=273&amp;empenhoSelecionado=578637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66" r:id="rId233" display="https://relatorios.tce.mg.gov.br/ReportServer?%2FSICOM_Consulta%2FModulo_AM%2FRelatoriosComuns%2FDetalhamentos%2FUC11-MovimentoEmpenho-RL&amp;municipioSelecionado=3109006&amp;exercicioSelecionado=2019&amp;dataSelecionada=10%2F12%2F2020%2000%3A00%3A00&amp;orgaoSelecionado=273&amp;empenhoSelecionado=578637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68" r:id="rId234" display="https://relatorios.tce.mg.gov.br/ReportServer?%2FSICOM_Consulta%2FModulo_AM%2FRelatoriosComuns%2FDetalhamentos%2FUC11-MovimentoEmpenho-RL&amp;municipioSelecionado=3109006&amp;exercicioSelecionado=2019&amp;dataSelecionada=10%2F12%2F2020%2000%3A00%3A00&amp;orgaoSelecionado=273&amp;empenhoSelecionado=578632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70" r:id="rId235" display="https://relatorios.tce.mg.gov.br/ReportServer?%2FSICOM_Consulta%2FModulo_AM%2FRelatoriosComuns%2FDetalhamentos%2FUC11-MovimentoEmpenho-RL&amp;municipioSelecionado=3109006&amp;exercicioSelecionado=2019&amp;dataSelecionada=10%2F12%2F2020%2000%3A00%3A00&amp;orgaoSelecionado=273&amp;empenhoSelecionado=578632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72" r:id="rId236" display="https://relatorios.tce.mg.gov.br/ReportServer?%2FSICOM_Consulta%2FModulo_AM%2FRelatoriosComuns%2FDetalhamentos%2FUC11-MovimentoEmpenho-RL&amp;municipioSelecionado=3109006&amp;exercicioSelecionado=2019&amp;dataSelecionada=10%2F12%2F2020%2000%3A00%3A00&amp;orgaoSelecionado=273&amp;empenhoSelecionado=578632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74" r:id="rId237" display="https://relatorios.tce.mg.gov.br/ReportServer?%2FSICOM_Consulta%2FModulo_AM%2FRelatoriosComuns%2FDetalhamentos%2FUC11-MovimentoEmpenho-RL&amp;municipioSelecionado=3109006&amp;exercicioSelecionado=2019&amp;dataSelecionada=10%2F12%2F2020%2000%3A00%3A00&amp;orgaoSelecionado=273&amp;empenhoSelecionado=578632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76" r:id="rId238" display="https://relatorios.tce.mg.gov.br/ReportServer?%2FSICOM_Consulta%2FModulo_AM%2FRelatoriosComuns%2FDetalhamentos%2FUC11-MovimentoEmpenho-RL&amp;municipioSelecionado=3109006&amp;exercicioSelecionado=2019&amp;dataSelecionada=10%2F12%2F2020%2000%3A00%3A00&amp;orgaoSelecionado=273&amp;empenhoSelecionado=578632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78" r:id="rId239" display="https://relatorios.tce.mg.gov.br/ReportServer?%2FSICOM_Consulta%2FModulo_AM%2FRelatoriosComuns%2FDetalhamentos%2FUC11-MovimentoEmpenho-RL&amp;municipioSelecionado=3109006&amp;exercicioSelecionado=2019&amp;dataSelecionada=10%2F12%2F2020%2000%3A00%3A00&amp;orgaoSelecionado=273&amp;empenhoSelecionado=578636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80" r:id="rId240" display="https://relatorios.tce.mg.gov.br/ReportServer?%2FSICOM_Consulta%2FModulo_AM%2FRelatoriosComuns%2FDetalhamentos%2FUC11-MovimentoEmpenho-RL&amp;municipioSelecionado=3109006&amp;exercicioSelecionado=2019&amp;dataSelecionada=10%2F12%2F2020%2000%3A00%3A00&amp;orgaoSelecionado=273&amp;empenhoSelecionado=578637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82" r:id="rId241" display="https://relatorios.tce.mg.gov.br/ReportServer?%2FSICOM_Consulta%2FModulo_AM%2FRelatoriosComuns%2FDetalhamentos%2FUC11-MovimentoEmpenho-RL&amp;municipioSelecionado=3109006&amp;exercicioSelecionado=2019&amp;dataSelecionada=10%2F12%2F2020%2000%3A00%3A00&amp;orgaoSelecionado=273&amp;empenhoSelecionado=578632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84" r:id="rId242" display="https://relatorios.tce.mg.gov.br/ReportServer?%2FSICOM_Consulta%2FModulo_AM%2FRelatoriosComuns%2FDetalhamentos%2FUC11-MovimentoEmpenho-RL&amp;municipioSelecionado=3109006&amp;exercicioSelecionado=2019&amp;dataSelecionada=10%2F12%2F2020%2000%3A00%3A00&amp;orgaoSelecionado=273&amp;empenhoSelecionado=578632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86" r:id="rId243" display="https://relatorios.tce.mg.gov.br/ReportServer?%2FSICOM_Consulta%2FModulo_AM%2FRelatoriosComuns%2FDetalhamentos%2FUC11-MovimentoEmpenho-RL&amp;municipioSelecionado=3109006&amp;exercicioSelecionado=2019&amp;dataSelecionada=10%2F12%2F2020%2000%3A00%3A00&amp;orgaoSelecionado=273&amp;empenhoSelecionado=578632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88" r:id="rId244" display="https://relatorios.tce.mg.gov.br/ReportServer?%2FSICOM_Consulta%2FModulo_AM%2FRelatoriosComuns%2FDetalhamentos%2FUC11-MovimentoEmpenho-RL&amp;municipioSelecionado=3109006&amp;exercicioSelecionado=2019&amp;dataSelecionada=10%2F12%2F2020%2000%3A00%3A00&amp;orgaoSelecionado=273&amp;empenhoSelecionado=578632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90" r:id="rId245" display="https://relatorios.tce.mg.gov.br/ReportServer?%2FSICOM_Consulta%2FModulo_AM%2FRelatoriosComuns%2FDetalhamentos%2FUC11-MovimentoEmpenho-RL&amp;municipioSelecionado=3109006&amp;exercicioSelecionado=2019&amp;dataSelecionada=10%2F12%2F2020%2000%3A00%3A00&amp;orgaoSelecionado=273&amp;empenhoSelecionado=578632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92" r:id="rId246" display="https://relatorios.tce.mg.gov.br/ReportServer?%2FSICOM_Consulta%2FModulo_AM%2FRelatoriosComuns%2FDetalhamentos%2FUC11-MovimentoEmpenho-RL&amp;municipioSelecionado=3109006&amp;exercicioSelecionado=2019&amp;dataSelecionada=10%2F12%2F2020%2000%3A00%3A00&amp;orgaoSelecionado=273&amp;empenhoSelecionado=578632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94" r:id="rId247" display="https://relatorios.tce.mg.gov.br/ReportServer?%2FSICOM_Consulta%2FModulo_AM%2FRelatoriosComuns%2FDetalhamentos%2FUC11-MovimentoEmpenho-RL&amp;municipioSelecionado=3109006&amp;exercicioSelecionado=2019&amp;dataSelecionada=10%2F12%2F2020%2000%3A00%3A00&amp;orgaoSelecionado=273&amp;empenhoSelecionado=578637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96" r:id="rId248" display="https://relatorios.tce.mg.gov.br/ReportServer?%2FSICOM_Consulta%2FModulo_AM%2FRelatoriosComuns%2FDetalhamentos%2FUC11-MovimentoEmpenho-RL&amp;municipioSelecionado=3109006&amp;exercicioSelecionado=2019&amp;dataSelecionada=10%2F12%2F2020%2000%3A00%3A00&amp;orgaoSelecionado=273&amp;empenhoSelecionado=578632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498" r:id="rId249" display="https://relatorios.tce.mg.gov.br/ReportServer?%2FSICOM_Consulta%2FModulo_AM%2FRelatoriosComuns%2FDetalhamentos%2FUC11-MovimentoEmpenho-RL&amp;municipioSelecionado=3109006&amp;exercicioSelecionado=2019&amp;dataSelecionada=10%2F12%2F2020%2000%3A00%3A00&amp;orgaoSelecionado=273&amp;empenhoSelecionado=578632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00" r:id="rId250" display="https://relatorios.tce.mg.gov.br/ReportServer?%2FSICOM_Consulta%2FModulo_AM%2FRelatoriosComuns%2FDetalhamentos%2FUC11-MovimentoEmpenho-RL&amp;municipioSelecionado=3109006&amp;exercicioSelecionado=2019&amp;dataSelecionada=10%2F12%2F2020%2000%3A00%3A00&amp;orgaoSelecionado=273&amp;empenhoSelecionado=578632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02" r:id="rId251" display="https://relatorios.tce.mg.gov.br/ReportServer?%2FSICOM_Consulta%2FModulo_AM%2FRelatoriosComuns%2FDetalhamentos%2FUC11-MovimentoEmpenho-RL&amp;municipioSelecionado=3109006&amp;exercicioSelecionado=2019&amp;dataSelecionada=10%2F12%2F2020%2000%3A00%3A00&amp;orgaoSelecionado=273&amp;empenhoSelecionado=578632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04" r:id="rId252" display="https://relatorios.tce.mg.gov.br/ReportServer?%2FSICOM_Consulta%2FModulo_AM%2FRelatoriosComuns%2FDetalhamentos%2FUC11-MovimentoEmpenho-RL&amp;municipioSelecionado=3109006&amp;exercicioSelecionado=2019&amp;dataSelecionada=10%2F12%2F2020%2000%3A00%3A00&amp;orgaoSelecionado=273&amp;empenhoSelecionado=578632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06" r:id="rId253" display="https://relatorios.tce.mg.gov.br/ReportServer?%2FSICOM_Consulta%2FModulo_AM%2FRelatoriosComuns%2FDetalhamentos%2FUC11-MovimentoEmpenho-RL&amp;municipioSelecionado=3109006&amp;exercicioSelecionado=2019&amp;dataSelecionada=10%2F12%2F2020%2000%3A00%3A00&amp;orgaoSelecionado=273&amp;empenhoSelecionado=578632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08" r:id="rId254" display="https://relatorios.tce.mg.gov.br/ReportServer?%2FSICOM_Consulta%2FModulo_AM%2FRelatoriosComuns%2FDetalhamentos%2FUC11-MovimentoEmpenho-RL&amp;municipioSelecionado=3109006&amp;exercicioSelecionado=2019&amp;dataSelecionada=10%2F12%2F2020%2000%3A00%3A00&amp;orgaoSelecionado=273&amp;empenhoSelecionado=578632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10" r:id="rId255" display="https://relatorios.tce.mg.gov.br/ReportServer?%2FSICOM_Consulta%2FModulo_AM%2FRelatoriosComuns%2FDetalhamentos%2FUC11-MovimentoEmpenho-RL&amp;municipioSelecionado=3109006&amp;exercicioSelecionado=2019&amp;dataSelecionada=10%2F12%2F2020%2000%3A00%3A00&amp;orgaoSelecionado=273&amp;empenhoSelecionado=578632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12" r:id="rId256" display="https://relatorios.tce.mg.gov.br/ReportServer?%2FSICOM_Consulta%2FModulo_AM%2FRelatoriosComuns%2FDetalhamentos%2FUC11-MovimentoEmpenho-RL&amp;municipioSelecionado=3109006&amp;exercicioSelecionado=2019&amp;dataSelecionada=10%2F12%2F2020%2000%3A00%3A00&amp;orgaoSelecionado=273&amp;empenhoSelecionado=578632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14" r:id="rId257" display="https://relatorios.tce.mg.gov.br/ReportServer?%2FSICOM_Consulta%2FModulo_AM%2FRelatoriosComuns%2FDetalhamentos%2FUC11-MovimentoEmpenho-RL&amp;municipioSelecionado=3109006&amp;exercicioSelecionado=2019&amp;dataSelecionada=10%2F12%2F2020%2000%3A00%3A00&amp;orgaoSelecionado=273&amp;empenhoSelecionado=578632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16" r:id="rId258" display="https://relatorios.tce.mg.gov.br/ReportServer?%2FSICOM_Consulta%2FModulo_AM%2FRelatoriosComuns%2FDetalhamentos%2FUC11-MovimentoEmpenho-RL&amp;municipioSelecionado=3109006&amp;exercicioSelecionado=2019&amp;dataSelecionada=10%2F12%2F2020%2000%3A00%3A00&amp;orgaoSelecionado=273&amp;empenhoSelecionado=578632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18" r:id="rId259" display="https://relatorios.tce.mg.gov.br/ReportServer?%2FSICOM_Consulta%2FModulo_AM%2FRelatoriosComuns%2FDetalhamentos%2FUC11-MovimentoEmpenho-RL&amp;municipioSelecionado=3109006&amp;exercicioSelecionado=2019&amp;dataSelecionada=10%2F12%2F2020%2000%3A00%3A00&amp;orgaoSelecionado=273&amp;empenhoSelecionado=578637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20" r:id="rId260" display="https://relatorios.tce.mg.gov.br/ReportServer?%2FSICOM_Consulta%2FModulo_AM%2FRelatoriosComuns%2FDetalhamentos%2FUC11-MovimentoEmpenho-RL&amp;municipioSelecionado=3109006&amp;exercicioSelecionado=2019&amp;dataSelecionada=10%2F12%2F2020%2000%3A00%3A00&amp;orgaoSelecionado=273&amp;empenhoSelecionado=578632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22" r:id="rId261" display="https://relatorios.tce.mg.gov.br/ReportServer?%2FSICOM_Consulta%2FModulo_AM%2FRelatoriosComuns%2FDetalhamentos%2FUC11-MovimentoEmpenho-RL&amp;municipioSelecionado=3109006&amp;exercicioSelecionado=2019&amp;dataSelecionada=10%2F12%2F2020%2000%3A00%3A00&amp;orgaoSelecionado=273&amp;empenhoSelecionado=578637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24" r:id="rId262" display="https://relatorios.tce.mg.gov.br/ReportServer?%2FSICOM_Consulta%2FModulo_AM%2FRelatoriosComuns%2FDetalhamentos%2FUC11-MovimentoEmpenho-RL&amp;municipioSelecionado=3109006&amp;exercicioSelecionado=2019&amp;dataSelecionada=10%2F12%2F2020%2000%3A00%3A00&amp;orgaoSelecionado=273&amp;empenhoSelecionado=578637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26" r:id="rId263" display="https://relatorios.tce.mg.gov.br/ReportServer?%2FSICOM_Consulta%2FModulo_AM%2FRelatoriosComuns%2FDetalhamentos%2FUC11-MovimentoEmpenho-RL&amp;municipioSelecionado=3109006&amp;exercicioSelecionado=2019&amp;dataSelecionada=10%2F12%2F2020%2000%3A00%3A00&amp;orgaoSelecionado=273&amp;empenhoSelecionado=578632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28" r:id="rId264" display="https://relatorios.tce.mg.gov.br/ReportServer?%2FSICOM_Consulta%2FModulo_AM%2FRelatoriosComuns%2FDetalhamentos%2FUC11-MovimentoEmpenho-RL&amp;municipioSelecionado=3109006&amp;exercicioSelecionado=2019&amp;dataSelecionada=10%2F12%2F2020%2000%3A00%3A00&amp;orgaoSelecionado=273&amp;empenhoSelecionado=578632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30" r:id="rId265" display="https://relatorios.tce.mg.gov.br/ReportServer?%2FSICOM_Consulta%2FModulo_AM%2FRelatoriosComuns%2FDetalhamentos%2FUC11-MovimentoEmpenho-RL&amp;municipioSelecionado=3109006&amp;exercicioSelecionado=2019&amp;dataSelecionada=10%2F12%2F2020%2000%3A00%3A00&amp;orgaoSelecionado=273&amp;empenhoSelecionado=578632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32" r:id="rId266" display="https://relatorios.tce.mg.gov.br/ReportServer?%2FSICOM_Consulta%2FModulo_AM%2FRelatoriosComuns%2FDetalhamentos%2FUC11-MovimentoEmpenho-RL&amp;municipioSelecionado=3109006&amp;exercicioSelecionado=2019&amp;dataSelecionada=10%2F12%2F2020%2000%3A00%3A00&amp;orgaoSelecionado=273&amp;empenhoSelecionado=578632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34" r:id="rId267" display="https://relatorios.tce.mg.gov.br/ReportServer?%2FSICOM_Consulta%2FModulo_AM%2FRelatoriosComuns%2FDetalhamentos%2FUC11-MovimentoEmpenho-RL&amp;municipioSelecionado=3109006&amp;exercicioSelecionado=2019&amp;dataSelecionada=10%2F12%2F2020%2000%3A00%3A00&amp;orgaoSelecionado=273&amp;empenhoSelecionado=578632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36" r:id="rId268" display="https://relatorios.tce.mg.gov.br/ReportServer?%2FSICOM_Consulta%2FModulo_AM%2FRelatoriosComuns%2FDetalhamentos%2FUC11-MovimentoEmpenho-RL&amp;municipioSelecionado=3109006&amp;exercicioSelecionado=2019&amp;dataSelecionada=10%2F12%2F2020%2000%3A00%3A00&amp;orgaoSelecionado=273&amp;empenhoSelecionado=578638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38" r:id="rId269" display="https://relatorios.tce.mg.gov.br/ReportServer?%2FSICOM_Consulta%2FModulo_AM%2FRelatoriosComuns%2FDetalhamentos%2FUC11-MovimentoEmpenho-RL&amp;municipioSelecionado=3109006&amp;exercicioSelecionado=2019&amp;dataSelecionada=10%2F12%2F2020%2000%3A00%3A00&amp;orgaoSelecionado=273&amp;empenhoSelecionado=578637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40" r:id="rId270" display="https://relatorios.tce.mg.gov.br/ReportServer?%2FSICOM_Consulta%2FModulo_AM%2FRelatoriosComuns%2FDetalhamentos%2FUC11-MovimentoEmpenho-RL&amp;municipioSelecionado=3109006&amp;exercicioSelecionado=2019&amp;dataSelecionada=10%2F12%2F2020%2000%3A00%3A00&amp;orgaoSelecionado=273&amp;empenhoSelecionado=578638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42" r:id="rId271" display="https://relatorios.tce.mg.gov.br/ReportServer?%2FSICOM_Consulta%2FModulo_AM%2FRelatoriosComuns%2FDetalhamentos%2FUC11-MovimentoEmpenho-RL&amp;municipioSelecionado=3109006&amp;exercicioSelecionado=2019&amp;dataSelecionada=10%2F12%2F2020%2000%3A00%3A00&amp;orgaoSelecionado=273&amp;empenhoSelecionado=578637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44" r:id="rId272" display="https://relatorios.tce.mg.gov.br/ReportServer?%2FSICOM_Consulta%2FModulo_AM%2FRelatoriosComuns%2FDetalhamentos%2FUC11-MovimentoEmpenho-RL&amp;municipioSelecionado=3109006&amp;exercicioSelecionado=2019&amp;dataSelecionada=10%2F12%2F2020%2000%3A00%3A00&amp;orgaoSelecionado=273&amp;empenhoSelecionado=578637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46" r:id="rId273" display="https://relatorios.tce.mg.gov.br/ReportServer?%2FSICOM_Consulta%2FModulo_AM%2FRelatoriosComuns%2FDetalhamentos%2FUC11-MovimentoEmpenho-RL&amp;municipioSelecionado=3109006&amp;exercicioSelecionado=2019&amp;dataSelecionada=10%2F12%2F2020%2000%3A00%3A00&amp;orgaoSelecionado=273&amp;empenhoSelecionado=578637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48" r:id="rId274" display="https://relatorios.tce.mg.gov.br/ReportServer?%2FSICOM_Consulta%2FModulo_AM%2FRelatoriosComuns%2FDetalhamentos%2FUC11-MovimentoEmpenho-RL&amp;municipioSelecionado=3109006&amp;exercicioSelecionado=2019&amp;dataSelecionada=10%2F12%2F2020%2000%3A00%3A00&amp;orgaoSelecionado=273&amp;empenhoSelecionado=578637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50" r:id="rId275" display="https://relatorios.tce.mg.gov.br/ReportServer?%2FSICOM_Consulta%2FModulo_AM%2FRelatoriosComuns%2FDetalhamentos%2FUC11-MovimentoEmpenho-RL&amp;municipioSelecionado=3109006&amp;exercicioSelecionado=2019&amp;dataSelecionada=10%2F12%2F2020%2000%3A00%3A00&amp;orgaoSelecionado=273&amp;empenhoSelecionado=578637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52" r:id="rId276" display="https://relatorios.tce.mg.gov.br/ReportServer?%2FSICOM_Consulta%2FModulo_AM%2FRelatoriosComuns%2FDetalhamentos%2FUC11-MovimentoEmpenho-RL&amp;municipioSelecionado=3109006&amp;exercicioSelecionado=2019&amp;dataSelecionada=10%2F12%2F2020%2000%3A00%3A00&amp;orgaoSelecionado=273&amp;empenhoSelecionado=578631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54" r:id="rId277" display="https://relatorios.tce.mg.gov.br/ReportServer?%2FSICOM_Consulta%2FModulo_AM%2FRelatoriosComuns%2FDetalhamentos%2FUC11-MovimentoEmpenho-RL&amp;municipioSelecionado=3109006&amp;exercicioSelecionado=2019&amp;dataSelecionada=10%2F12%2F2020%2000%3A00%3A00&amp;orgaoSelecionado=273&amp;empenhoSelecionado=578631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56" r:id="rId278" display="https://relatorios.tce.mg.gov.br/ReportServer?%2FSICOM_Consulta%2FModulo_AM%2FRelatoriosComuns%2FDetalhamentos%2FUC11-MovimentoEmpenho-RL&amp;municipioSelecionado=3109006&amp;exercicioSelecionado=2019&amp;dataSelecionada=10%2F12%2F2020%2000%3A00%3A00&amp;orgaoSelecionado=273&amp;empenhoSelecionado=578636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58" r:id="rId279" display="https://relatorios.tce.mg.gov.br/ReportServer?%2FSICOM_Consulta%2FModulo_AM%2FRelatoriosComuns%2FDetalhamentos%2FUC11-MovimentoEmpenho-RL&amp;municipioSelecionado=3109006&amp;exercicioSelecionado=2019&amp;dataSelecionada=10%2F12%2F2020%2000%3A00%3A00&amp;orgaoSelecionado=273&amp;empenhoSelecionado=578636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60" r:id="rId280" display="https://relatorios.tce.mg.gov.br/ReportServer?%2FSICOM_Consulta%2FModulo_AM%2FRelatoriosComuns%2FDetalhamentos%2FUC11-MovimentoEmpenho-RL&amp;municipioSelecionado=3109006&amp;exercicioSelecionado=2019&amp;dataSelecionada=10%2F12%2F2020%2000%3A00%3A00&amp;orgaoSelecionado=273&amp;empenhoSelecionado=578636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62" r:id="rId281" display="https://relatorios.tce.mg.gov.br/ReportServer?%2FSICOM_Consulta%2FModulo_AM%2FRelatoriosComuns%2FDetalhamentos%2FUC11-MovimentoEmpenho-RL&amp;municipioSelecionado=3109006&amp;exercicioSelecionado=2019&amp;dataSelecionada=10%2F12%2F2020%2000%3A00%3A00&amp;orgaoSelecionado=273&amp;empenhoSelecionado=578634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64" r:id="rId282" display="https://relatorios.tce.mg.gov.br/ReportServer?%2FSICOM_Consulta%2FModulo_AM%2FRelatoriosComuns%2FDetalhamentos%2FUC11-MovimentoEmpenho-RL&amp;municipioSelecionado=3109006&amp;exercicioSelecionado=2019&amp;dataSelecionada=10%2F12%2F2020%2000%3A00%3A00&amp;orgaoSelecionado=273&amp;empenhoSelecionado=578632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66" r:id="rId283" display="https://relatorios.tce.mg.gov.br/ReportServer?%2FSICOM_Consulta%2FModulo_AM%2FRelatoriosComuns%2FDetalhamentos%2FUC11-MovimentoEmpenho-RL&amp;municipioSelecionado=3109006&amp;exercicioSelecionado=2019&amp;dataSelecionada=10%2F12%2F2020%2000%3A00%3A00&amp;orgaoSelecionado=273&amp;empenhoSelecionado=578637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68" r:id="rId284" display="https://relatorios.tce.mg.gov.br/ReportServer?%2FSICOM_Consulta%2FModulo_AM%2FRelatoriosComuns%2FDetalhamentos%2FUC11-MovimentoEmpenho-RL&amp;municipioSelecionado=3109006&amp;exercicioSelecionado=2019&amp;dataSelecionada=10%2F12%2F2020%2000%3A00%3A00&amp;orgaoSelecionado=273&amp;empenhoSelecionado=578636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70" r:id="rId285" display="https://relatorios.tce.mg.gov.br/ReportServer?%2FSICOM_Consulta%2FModulo_AM%2FRelatoriosComuns%2FDetalhamentos%2FUC11-MovimentoEmpenho-RL&amp;municipioSelecionado=3109006&amp;exercicioSelecionado=2019&amp;dataSelecionada=10%2F12%2F2020%2000%3A00%3A00&amp;orgaoSelecionado=273&amp;empenhoSelecionado=578636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72" r:id="rId286" display="https://relatorios.tce.mg.gov.br/ReportServer?%2FSICOM_Consulta%2FModulo_AM%2FRelatoriosComuns%2FDetalhamentos%2FUC11-MovimentoEmpenho-RL&amp;municipioSelecionado=3109006&amp;exercicioSelecionado=2019&amp;dataSelecionada=10%2F12%2F2020%2000%3A00%3A00&amp;orgaoSelecionado=273&amp;empenhoSelecionado=578636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74" r:id="rId287" display="https://relatorios.tce.mg.gov.br/ReportServer?%2FSICOM_Consulta%2FModulo_AM%2FRelatoriosComuns%2FDetalhamentos%2FUC11-MovimentoEmpenho-RL&amp;municipioSelecionado=3109006&amp;exercicioSelecionado=2019&amp;dataSelecionada=10%2F12%2F2020%2000%3A00%3A00&amp;orgaoSelecionado=273&amp;empenhoSelecionado=578638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76" r:id="rId288" display="https://relatorios.tce.mg.gov.br/ReportServer?%2FSICOM_Consulta%2FModulo_AM%2FRelatoriosComuns%2FDetalhamentos%2FUC11-MovimentoEmpenho-RL&amp;municipioSelecionado=3109006&amp;exercicioSelecionado=2019&amp;dataSelecionada=10%2F12%2F2020%2000%3A00%3A00&amp;orgaoSelecionado=273&amp;empenhoSelecionado=578638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78" r:id="rId289" display="https://relatorios.tce.mg.gov.br/ReportServer?%2FSICOM_Consulta%2FModulo_AM%2FRelatoriosComuns%2FDetalhamentos%2FUC11-MovimentoEmpenho-RL&amp;municipioSelecionado=3109006&amp;exercicioSelecionado=2019&amp;dataSelecionada=10%2F12%2F2020%2000%3A00%3A00&amp;orgaoSelecionado=273&amp;empenhoSelecionado=578638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80" r:id="rId290" display="https://relatorios.tce.mg.gov.br/ReportServer?%2FSICOM_Consulta%2FModulo_AM%2FRelatoriosComuns%2FDetalhamentos%2FUC11-MovimentoEmpenho-RL&amp;municipioSelecionado=3109006&amp;exercicioSelecionado=2019&amp;dataSelecionada=10%2F12%2F2020%2000%3A00%3A00&amp;orgaoSelecionado=273&amp;empenhoSelecionado=578637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82" r:id="rId291" display="https://relatorios.tce.mg.gov.br/ReportServer?%2FSICOM_Consulta%2FModulo_AM%2FRelatoriosComuns%2FDetalhamentos%2FUC11-MovimentoEmpenho-RL&amp;municipioSelecionado=3109006&amp;exercicioSelecionado=2019&amp;dataSelecionada=10%2F12%2F2020%2000%3A00%3A00&amp;orgaoSelecionado=273&amp;empenhoSelecionado=578637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84" r:id="rId292" display="https://relatorios.tce.mg.gov.br/ReportServer?%2FSICOM_Consulta%2FModulo_AM%2FRelatoriosComuns%2FDetalhamentos%2FUC11-MovimentoEmpenho-RL&amp;municipioSelecionado=3109006&amp;exercicioSelecionado=2019&amp;dataSelecionada=10%2F12%2F2020%2000%3A00%3A00&amp;orgaoSelecionado=273&amp;empenhoSelecionado=578636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86" r:id="rId293" display="https://relatorios.tce.mg.gov.br/ReportServer?%2FSICOM_Consulta%2FModulo_AM%2FRelatoriosComuns%2FDetalhamentos%2FUC11-MovimentoEmpenho-RL&amp;municipioSelecionado=3109006&amp;exercicioSelecionado=2019&amp;dataSelecionada=10%2F12%2F2020%2000%3A00%3A00&amp;orgaoSelecionado=273&amp;empenhoSelecionado=578636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88" r:id="rId294" display="https://relatorios.tce.mg.gov.br/ReportServer?%2FSICOM_Consulta%2FModulo_AM%2FRelatoriosComuns%2FDetalhamentos%2FUC11-MovimentoEmpenho-RL&amp;municipioSelecionado=3109006&amp;exercicioSelecionado=2019&amp;dataSelecionada=10%2F12%2F2020%2000%3A00%3A00&amp;orgaoSelecionado=273&amp;empenhoSelecionado=578632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90" r:id="rId295" display="https://relatorios.tce.mg.gov.br/ReportServer?%2FSICOM_Consulta%2FModulo_AM%2FRelatoriosComuns%2FDetalhamentos%2FUC11-MovimentoEmpenho-RL&amp;municipioSelecionado=3109006&amp;exercicioSelecionado=2019&amp;dataSelecionada=10%2F12%2F2020%2000%3A00%3A00&amp;orgaoSelecionado=273&amp;empenhoSelecionado=578632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92" r:id="rId296" display="https://relatorios.tce.mg.gov.br/ReportServer?%2FSICOM_Consulta%2FModulo_AM%2FRelatoriosComuns%2FDetalhamentos%2FUC11-MovimentoEmpenho-RL&amp;municipioSelecionado=3109006&amp;exercicioSelecionado=2019&amp;dataSelecionada=10%2F12%2F2020%2000%3A00%3A00&amp;orgaoSelecionado=273&amp;empenhoSelecionado=578632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94" r:id="rId297" display="https://relatorios.tce.mg.gov.br/ReportServer?%2FSICOM_Consulta%2FModulo_AM%2FRelatoriosComuns%2FDetalhamentos%2FUC11-MovimentoEmpenho-RL&amp;municipioSelecionado=3109006&amp;exercicioSelecionado=2019&amp;dataSelecionada=10%2F12%2F2020%2000%3A00%3A00&amp;orgaoSelecionado=273&amp;empenhoSelecionado=578637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96" r:id="rId298" display="https://relatorios.tce.mg.gov.br/ReportServer?%2FSICOM_Consulta%2FModulo_AM%2FRelatoriosComuns%2FDetalhamentos%2FUC11-MovimentoEmpenho-RL&amp;municipioSelecionado=3109006&amp;exercicioSelecionado=2019&amp;dataSelecionada=10%2F12%2F2020%2000%3A00%3A00&amp;orgaoSelecionado=273&amp;empenhoSelecionado=578636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598" r:id="rId299" display="https://relatorios.tce.mg.gov.br/ReportServer?%2FSICOM_Consulta%2FModulo_AM%2FRelatoriosComuns%2FDetalhamentos%2FUC11-MovimentoEmpenho-RL&amp;municipioSelecionado=3109006&amp;exercicioSelecionado=2019&amp;dataSelecionada=10%2F12%2F2020%2000%3A00%3A00&amp;orgaoSelecionado=273&amp;empenhoSelecionado=578636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00" r:id="rId300" display="https://relatorios.tce.mg.gov.br/ReportServer?%2FSICOM_Consulta%2FModulo_AM%2FRelatoriosComuns%2FDetalhamentos%2FUC11-MovimentoEmpenho-RL&amp;municipioSelecionado=3109006&amp;exercicioSelecionado=2019&amp;dataSelecionada=10%2F12%2F2020%2000%3A00%3A00&amp;orgaoSelecionado=273&amp;empenhoSelecionado=578636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02" r:id="rId301" display="https://relatorios.tce.mg.gov.br/ReportServer?%2FSICOM_Consulta%2FModulo_AM%2FRelatoriosComuns%2FDetalhamentos%2FUC11-MovimentoEmpenho-RL&amp;municipioSelecionado=3109006&amp;exercicioSelecionado=2019&amp;dataSelecionada=10%2F12%2F2020%2000%3A00%3A00&amp;orgaoSelecionado=273&amp;empenhoSelecionado=578636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04" r:id="rId302" display="https://relatorios.tce.mg.gov.br/ReportServer?%2FSICOM_Consulta%2FModulo_AM%2FRelatoriosComuns%2FDetalhamentos%2FUC11-MovimentoEmpenho-RL&amp;municipioSelecionado=3109006&amp;exercicioSelecionado=2019&amp;dataSelecionada=10%2F12%2F2020%2000%3A00%3A00&amp;orgaoSelecionado=273&amp;empenhoSelecionado=578639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06" r:id="rId303" display="https://relatorios.tce.mg.gov.br/ReportServer?%2FSICOM_Consulta%2FModulo_AM%2FRelatoriosComuns%2FDetalhamentos%2FUC11-MovimentoEmpenho-RL&amp;municipioSelecionado=3109006&amp;exercicioSelecionado=2019&amp;dataSelecionada=10%2F12%2F2020%2000%3A00%3A00&amp;orgaoSelecionado=273&amp;empenhoSelecionado=578639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08" r:id="rId304" display="https://relatorios.tce.mg.gov.br/ReportServer?%2FSICOM_Consulta%2FModulo_AM%2FRelatoriosComuns%2FDetalhamentos%2FUC11-MovimentoEmpenho-RL&amp;municipioSelecionado=3109006&amp;exercicioSelecionado=2019&amp;dataSelecionada=10%2F12%2F2020%2000%3A00%3A00&amp;orgaoSelecionado=273&amp;empenhoSelecionado=578639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10" r:id="rId305" display="https://relatorios.tce.mg.gov.br/ReportServer?%2FSICOM_Consulta%2FModulo_AM%2FRelatoriosComuns%2FDetalhamentos%2FUC11-MovimentoEmpenho-RL&amp;municipioSelecionado=3109006&amp;exercicioSelecionado=2019&amp;dataSelecionada=10%2F12%2F2020%2000%3A00%3A00&amp;orgaoSelecionado=273&amp;empenhoSelecionado=578638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12" r:id="rId306" display="https://relatorios.tce.mg.gov.br/ReportServer?%2FSICOM_Consulta%2FModulo_AM%2FRelatoriosComuns%2FDetalhamentos%2FUC11-MovimentoEmpenho-RL&amp;municipioSelecionado=3109006&amp;exercicioSelecionado=2019&amp;dataSelecionada=10%2F12%2F2020%2000%3A00%3A00&amp;orgaoSelecionado=273&amp;empenhoSelecionado=578638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14" r:id="rId307" display="https://relatorios.tce.mg.gov.br/ReportServer?%2FSICOM_Consulta%2FModulo_AM%2FRelatoriosComuns%2FDetalhamentos%2FUC11-MovimentoEmpenho-RL&amp;municipioSelecionado=3109006&amp;exercicioSelecionado=2019&amp;dataSelecionada=10%2F12%2F2020%2000%3A00%3A00&amp;orgaoSelecionado=273&amp;empenhoSelecionado=578638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16" r:id="rId308" display="https://relatorios.tce.mg.gov.br/ReportServer?%2FSICOM_Consulta%2FModulo_AM%2FRelatoriosComuns%2FDetalhamentos%2FUC11-MovimentoEmpenho-RL&amp;municipioSelecionado=3109006&amp;exercicioSelecionado=2019&amp;dataSelecionada=10%2F12%2F2020%2000%3A00%3A00&amp;orgaoSelecionado=273&amp;empenhoSelecionado=578639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18" r:id="rId309" display="https://relatorios.tce.mg.gov.br/ReportServer?%2FSICOM_Consulta%2FModulo_AM%2FRelatoriosComuns%2FDetalhamentos%2FUC11-MovimentoEmpenho-RL&amp;municipioSelecionado=3109006&amp;exercicioSelecionado=2019&amp;dataSelecionada=10%2F12%2F2020%2000%3A00%3A00&amp;orgaoSelecionado=273&amp;empenhoSelecionado=578638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20" r:id="rId310" display="https://relatorios.tce.mg.gov.br/ReportServer?%2FSICOM_Consulta%2FModulo_AM%2FRelatoriosComuns%2FDetalhamentos%2FUC11-MovimentoEmpenho-RL&amp;municipioSelecionado=3109006&amp;exercicioSelecionado=2019&amp;dataSelecionada=10%2F12%2F2020%2000%3A00%3A00&amp;orgaoSelecionado=273&amp;empenhoSelecionado=578638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22" r:id="rId311" display="https://relatorios.tce.mg.gov.br/ReportServer?%2FSICOM_Consulta%2FModulo_AM%2FRelatoriosComuns%2FDetalhamentos%2FUC11-MovimentoEmpenho-RL&amp;municipioSelecionado=3109006&amp;exercicioSelecionado=2019&amp;dataSelecionada=10%2F12%2F2020%2000%3A00%3A00&amp;orgaoSelecionado=273&amp;empenhoSelecionado=578638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24" r:id="rId312" display="https://relatorios.tce.mg.gov.br/ReportServer?%2FSICOM_Consulta%2FModulo_AM%2FRelatoriosComuns%2FDetalhamentos%2FUC11-MovimentoEmpenho-RL&amp;municipioSelecionado=3109006&amp;exercicioSelecionado=2019&amp;dataSelecionada=10%2F12%2F2020%2000%3A00%3A00&amp;orgaoSelecionado=273&amp;empenhoSelecionado=578638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26" r:id="rId313" display="https://relatorios.tce.mg.gov.br/ReportServer?%2FSICOM_Consulta%2FModulo_AM%2FRelatoriosComuns%2FDetalhamentos%2FUC11-MovimentoEmpenho-RL&amp;municipioSelecionado=3109006&amp;exercicioSelecionado=2019&amp;dataSelecionada=10%2F12%2F2020%2000%3A00%3A00&amp;orgaoSelecionado=273&amp;empenhoSelecionado=578639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28" r:id="rId314" display="https://relatorios.tce.mg.gov.br/ReportServer?%2FSICOM_Consulta%2FModulo_AM%2FRelatoriosComuns%2FDetalhamentos%2FUC11-MovimentoEmpenho-RL&amp;municipioSelecionado=3109006&amp;exercicioSelecionado=2019&amp;dataSelecionada=10%2F12%2F2020%2000%3A00%3A00&amp;orgaoSelecionado=273&amp;empenhoSelecionado=578638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30" r:id="rId315" display="https://relatorios.tce.mg.gov.br/ReportServer?%2FSICOM_Consulta%2FModulo_AM%2FRelatoriosComuns%2FDetalhamentos%2FUC11-MovimentoEmpenho-RL&amp;municipioSelecionado=3109006&amp;exercicioSelecionado=2019&amp;dataSelecionada=10%2F12%2F2020%2000%3A00%3A00&amp;orgaoSelecionado=273&amp;empenhoSelecionado=578639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32" r:id="rId316" display="https://relatorios.tce.mg.gov.br/ReportServer?%2FSICOM_Consulta%2FModulo_AM%2FRelatoriosComuns%2FDetalhamentos%2FUC11-MovimentoEmpenho-RL&amp;municipioSelecionado=3109006&amp;exercicioSelecionado=2019&amp;dataSelecionada=10%2F12%2F2020%2000%3A00%3A00&amp;orgaoSelecionado=273&amp;empenhoSelecionado=578639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34" r:id="rId317" display="https://relatorios.tce.mg.gov.br/ReportServer?%2FSICOM_Consulta%2FModulo_AM%2FRelatoriosComuns%2FDetalhamentos%2FUC11-MovimentoEmpenho-RL&amp;municipioSelecionado=3109006&amp;exercicioSelecionado=2019&amp;dataSelecionada=10%2F12%2F2020%2000%3A00%3A00&amp;orgaoSelecionado=273&amp;empenhoSelecionado=578639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36" r:id="rId318" display="https://relatorios.tce.mg.gov.br/ReportServer?%2FSICOM_Consulta%2FModulo_AM%2FRelatoriosComuns%2FDetalhamentos%2FUC11-MovimentoEmpenho-RL&amp;municipioSelecionado=3109006&amp;exercicioSelecionado=2019&amp;dataSelecionada=10%2F12%2F2020%2000%3A00%3A00&amp;orgaoSelecionado=273&amp;empenhoSelecionado=578639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38" r:id="rId319" display="https://relatorios.tce.mg.gov.br/ReportServer?%2FSICOM_Consulta%2FModulo_AM%2FRelatoriosComuns%2FDetalhamentos%2FUC11-MovimentoEmpenho-RL&amp;municipioSelecionado=3109006&amp;exercicioSelecionado=2019&amp;dataSelecionada=10%2F12%2F2020%2000%3A00%3A00&amp;orgaoSelecionado=273&amp;empenhoSelecionado=578639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40" r:id="rId320" display="https://relatorios.tce.mg.gov.br/ReportServer?%2FSICOM_Consulta%2FModulo_AM%2FRelatoriosComuns%2FDetalhamentos%2FUC11-MovimentoEmpenho-RL&amp;municipioSelecionado=3109006&amp;exercicioSelecionado=2019&amp;dataSelecionada=10%2F12%2F2020%2000%3A00%3A00&amp;orgaoSelecionado=273&amp;empenhoSelecionado=578639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42" r:id="rId321" display="https://relatorios.tce.mg.gov.br/ReportServer?%2FSICOM_Consulta%2FModulo_AM%2FRelatoriosComuns%2FDetalhamentos%2FUC11-MovimentoEmpenho-RL&amp;municipioSelecionado=3109006&amp;exercicioSelecionado=2019&amp;dataSelecionada=10%2F12%2F2020%2000%3A00%3A00&amp;orgaoSelecionado=273&amp;empenhoSelecionado=578638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44" r:id="rId322" display="https://relatorios.tce.mg.gov.br/ReportServer?%2FSICOM_Consulta%2FModulo_AM%2FRelatoriosComuns%2FDetalhamentos%2FUC11-MovimentoEmpenho-RL&amp;municipioSelecionado=3109006&amp;exercicioSelecionado=2019&amp;dataSelecionada=10%2F12%2F2020%2000%3A00%3A00&amp;orgaoSelecionado=273&amp;empenhoSelecionado=578638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46" r:id="rId323" display="https://relatorios.tce.mg.gov.br/ReportServer?%2FSICOM_Consulta%2FModulo_AM%2FRelatoriosComuns%2FDetalhamentos%2FUC11-MovimentoEmpenho-RL&amp;municipioSelecionado=3109006&amp;exercicioSelecionado=2019&amp;dataSelecionada=10%2F12%2F2020%2000%3A00%3A00&amp;orgaoSelecionado=273&amp;empenhoSelecionado=578638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48" r:id="rId324" display="https://relatorios.tce.mg.gov.br/ReportServer?%2FSICOM_Consulta%2FModulo_AM%2FRelatoriosComuns%2FDetalhamentos%2FUC11-MovimentoEmpenho-RL&amp;municipioSelecionado=3109006&amp;exercicioSelecionado=2019&amp;dataSelecionada=10%2F12%2F2020%2000%3A00%3A00&amp;orgaoSelecionado=273&amp;empenhoSelecionado=578638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50" r:id="rId325" display="https://relatorios.tce.mg.gov.br/ReportServer?%2FSICOM_Consulta%2FModulo_AM%2FRelatoriosComuns%2FDetalhamentos%2FUC11-MovimentoEmpenho-RL&amp;municipioSelecionado=3109006&amp;exercicioSelecionado=2019&amp;dataSelecionada=10%2F12%2F2020%2000%3A00%3A00&amp;orgaoSelecionado=273&amp;empenhoSelecionado=578638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52" r:id="rId326" display="https://relatorios.tce.mg.gov.br/ReportServer?%2FSICOM_Consulta%2FModulo_AM%2FRelatoriosComuns%2FDetalhamentos%2FUC11-MovimentoEmpenho-RL&amp;municipioSelecionado=3109006&amp;exercicioSelecionado=2019&amp;dataSelecionada=10%2F12%2F2020%2000%3A00%3A00&amp;orgaoSelecionado=273&amp;empenhoSelecionado=578638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54" r:id="rId327" display="https://relatorios.tce.mg.gov.br/ReportServer?%2FSICOM_Consulta%2FModulo_AM%2FRelatoriosComuns%2FDetalhamentos%2FUC11-MovimentoEmpenho-RL&amp;municipioSelecionado=3109006&amp;exercicioSelecionado=2019&amp;dataSelecionada=10%2F12%2F2020%2000%3A00%3A00&amp;orgaoSelecionado=273&amp;empenhoSelecionado=578638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56" r:id="rId328" display="https://relatorios.tce.mg.gov.br/ReportServer?%2FSICOM_Consulta%2FModulo_AM%2FRelatoriosComuns%2FDetalhamentos%2FUC11-MovimentoEmpenho-RL&amp;municipioSelecionado=3109006&amp;exercicioSelecionado=2019&amp;dataSelecionada=10%2F12%2F2020%2000%3A00%3A00&amp;orgaoSelecionado=273&amp;empenhoSelecionado=578639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58" r:id="rId329" display="https://relatorios.tce.mg.gov.br/ReportServer?%2FSICOM_Consulta%2FModulo_AM%2FRelatoriosComuns%2FDetalhamentos%2FUC11-MovimentoEmpenho-RL&amp;municipioSelecionado=3109006&amp;exercicioSelecionado=2019&amp;dataSelecionada=10%2F12%2F2020%2000%3A00%3A00&amp;orgaoSelecionado=273&amp;empenhoSelecionado=578639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60" r:id="rId330" display="https://relatorios.tce.mg.gov.br/ReportServer?%2FSICOM_Consulta%2FModulo_AM%2FRelatoriosComuns%2FDetalhamentos%2FUC11-MovimentoEmpenho-RL&amp;municipioSelecionado=3109006&amp;exercicioSelecionado=2019&amp;dataSelecionada=10%2F12%2F2020%2000%3A00%3A00&amp;orgaoSelecionado=273&amp;empenhoSelecionado=578639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62" r:id="rId331" display="https://relatorios.tce.mg.gov.br/ReportServer?%2FSICOM_Consulta%2FModulo_AM%2FRelatoriosComuns%2FDetalhamentos%2FUC11-MovimentoEmpenho-RL&amp;municipioSelecionado=3109006&amp;exercicioSelecionado=2019&amp;dataSelecionada=10%2F12%2F2020%2000%3A00%3A00&amp;orgaoSelecionado=273&amp;empenhoSelecionado=578639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64" r:id="rId332" display="https://relatorios.tce.mg.gov.br/ReportServer?%2FSICOM_Consulta%2FModulo_AM%2FRelatoriosComuns%2FDetalhamentos%2FUC11-MovimentoEmpenho-RL&amp;municipioSelecionado=3109006&amp;exercicioSelecionado=2019&amp;dataSelecionada=10%2F12%2F2020%2000%3A00%3A00&amp;orgaoSelecionado=273&amp;empenhoSelecionado=578639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66" r:id="rId333" display="https://relatorios.tce.mg.gov.br/ReportServer?%2FSICOM_Consulta%2FModulo_AM%2FRelatoriosComuns%2FDetalhamentos%2FUC11-MovimentoEmpenho-RL&amp;municipioSelecionado=3109006&amp;exercicioSelecionado=2019&amp;dataSelecionada=10%2F12%2F2020%2000%3A00%3A00&amp;orgaoSelecionado=273&amp;empenhoSelecionado=578638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68" r:id="rId334" display="https://relatorios.tce.mg.gov.br/ReportServer?%2FSICOM_Consulta%2FModulo_AM%2FRelatoriosComuns%2FDetalhamentos%2FUC11-MovimentoEmpenho-RL&amp;municipioSelecionado=3109006&amp;exercicioSelecionado=2019&amp;dataSelecionada=10%2F12%2F2020%2000%3A00%3A00&amp;orgaoSelecionado=273&amp;empenhoSelecionado=578639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70" r:id="rId335" display="https://relatorios.tce.mg.gov.br/ReportServer?%2FSICOM_Consulta%2FModulo_AM%2FRelatoriosComuns%2FDetalhamentos%2FUC11-MovimentoEmpenho-RL&amp;municipioSelecionado=3109006&amp;exercicioSelecionado=2019&amp;dataSelecionada=10%2F12%2F2020%2000%3A00%3A00&amp;orgaoSelecionado=273&amp;empenhoSelecionado=578638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72" r:id="rId336" display="https://relatorios.tce.mg.gov.br/ReportServer?%2FSICOM_Consulta%2FModulo_AM%2FRelatoriosComuns%2FDetalhamentos%2FUC11-MovimentoEmpenho-RL&amp;municipioSelecionado=3109006&amp;exercicioSelecionado=2019&amp;dataSelecionada=10%2F12%2F2020%2000%3A00%3A00&amp;orgaoSelecionado=273&amp;empenhoSelecionado=578640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74" r:id="rId337" display="https://relatorios.tce.mg.gov.br/ReportServer?%2FSICOM_Consulta%2FModulo_AM%2FRelatoriosComuns%2FDetalhamentos%2FUC11-MovimentoEmpenho-RL&amp;municipioSelecionado=3109006&amp;exercicioSelecionado=2019&amp;dataSelecionada=10%2F12%2F2020%2000%3A00%3A00&amp;orgaoSelecionado=273&amp;empenhoSelecionado=578639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76" r:id="rId338" display="https://relatorios.tce.mg.gov.br/ReportServer?%2FSICOM_Consulta%2FModulo_AM%2FRelatoriosComuns%2FDetalhamentos%2FUC11-MovimentoEmpenho-RL&amp;municipioSelecionado=3109006&amp;exercicioSelecionado=2019&amp;dataSelecionada=10%2F12%2F2020%2000%3A00%3A00&amp;orgaoSelecionado=273&amp;empenhoSelecionado=578639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78" r:id="rId339" display="https://relatorios.tce.mg.gov.br/ReportServer?%2FSICOM_Consulta%2FModulo_AM%2FRelatoriosComuns%2FDetalhamentos%2FUC11-MovimentoEmpenho-RL&amp;municipioSelecionado=3109006&amp;exercicioSelecionado=2019&amp;dataSelecionada=10%2F12%2F2020%2000%3A00%3A00&amp;orgaoSelecionado=273&amp;empenhoSelecionado=578639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80" r:id="rId340" display="https://relatorios.tce.mg.gov.br/ReportServer?%2FSICOM_Consulta%2FModulo_AM%2FRelatoriosComuns%2FDetalhamentos%2FUC11-MovimentoEmpenho-RL&amp;municipioSelecionado=3109006&amp;exercicioSelecionado=2019&amp;dataSelecionada=10%2F12%2F2020%2000%3A00%3A00&amp;orgaoSelecionado=273&amp;empenhoSelecionado=578639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82" r:id="rId341" display="https://relatorios.tce.mg.gov.br/ReportServer?%2FSICOM_Consulta%2FModulo_AM%2FRelatoriosComuns%2FDetalhamentos%2FUC11-MovimentoEmpenho-RL&amp;municipioSelecionado=3109006&amp;exercicioSelecionado=2019&amp;dataSelecionada=10%2F12%2F2020%2000%3A00%3A00&amp;orgaoSelecionado=273&amp;empenhoSelecionado=578639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84" r:id="rId342" display="https://relatorios.tce.mg.gov.br/ReportServer?%2FSICOM_Consulta%2FModulo_AM%2FRelatoriosComuns%2FDetalhamentos%2FUC11-MovimentoEmpenho-RL&amp;municipioSelecionado=3109006&amp;exercicioSelecionado=2019&amp;dataSelecionada=10%2F12%2F2020%2000%3A00%3A00&amp;orgaoSelecionado=273&amp;empenhoSelecionado=578639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86" r:id="rId343" display="https://relatorios.tce.mg.gov.br/ReportServer?%2FSICOM_Consulta%2FModulo_AM%2FRelatoriosComuns%2FDetalhamentos%2FUC11-MovimentoEmpenho-RL&amp;municipioSelecionado=3109006&amp;exercicioSelecionado=2019&amp;dataSelecionada=10%2F12%2F2020%2000%3A00%3A00&amp;orgaoSelecionado=273&amp;empenhoSelecionado=578639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88" r:id="rId344" display="https://relatorios.tce.mg.gov.br/ReportServer?%2FSICOM_Consulta%2FModulo_AM%2FRelatoriosComuns%2FDetalhamentos%2FUC11-MovimentoEmpenho-RL&amp;municipioSelecionado=3109006&amp;exercicioSelecionado=2019&amp;dataSelecionada=10%2F12%2F2020%2000%3A00%3A00&amp;orgaoSelecionado=273&amp;empenhoSelecionado=578639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90" r:id="rId345" display="https://relatorios.tce.mg.gov.br/ReportServer?%2FSICOM_Consulta%2FModulo_AM%2FRelatoriosComuns%2FDetalhamentos%2FUC11-MovimentoEmpenho-RL&amp;municipioSelecionado=3109006&amp;exercicioSelecionado=2019&amp;dataSelecionada=10%2F12%2F2020%2000%3A00%3A00&amp;orgaoSelecionado=273&amp;empenhoSelecionado=578639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92" r:id="rId346" display="https://relatorios.tce.mg.gov.br/ReportServer?%2FSICOM_Consulta%2FModulo_AM%2FRelatoriosComuns%2FDetalhamentos%2FUC11-MovimentoEmpenho-RL&amp;municipioSelecionado=3109006&amp;exercicioSelecionado=2019&amp;dataSelecionada=10%2F12%2F2020%2000%3A00%3A00&amp;orgaoSelecionado=273&amp;empenhoSelecionado=578639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94" r:id="rId347" display="https://relatorios.tce.mg.gov.br/ReportServer?%2FSICOM_Consulta%2FModulo_AM%2FRelatoriosComuns%2FDetalhamentos%2FUC11-MovimentoEmpenho-RL&amp;municipioSelecionado=3109006&amp;exercicioSelecionado=2019&amp;dataSelecionada=10%2F12%2F2020%2000%3A00%3A00&amp;orgaoSelecionado=273&amp;empenhoSelecionado=578639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96" r:id="rId348" display="https://relatorios.tce.mg.gov.br/ReportServer?%2FSICOM_Consulta%2FModulo_AM%2FRelatoriosComuns%2FDetalhamentos%2FUC11-MovimentoEmpenho-RL&amp;municipioSelecionado=3109006&amp;exercicioSelecionado=2019&amp;dataSelecionada=10%2F12%2F2020%2000%3A00%3A00&amp;orgaoSelecionado=273&amp;empenhoSelecionado=578639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698" r:id="rId349" display="https://relatorios.tce.mg.gov.br/ReportServer?%2FSICOM_Consulta%2FModulo_AM%2FRelatoriosComuns%2FDetalhamentos%2FUC11-MovimentoEmpenho-RL&amp;municipioSelecionado=3109006&amp;exercicioSelecionado=2019&amp;dataSelecionada=10%2F12%2F2020%2000%3A00%3A00&amp;orgaoSelecionado=273&amp;empenhoSelecionado=578639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00" r:id="rId350" display="https://relatorios.tce.mg.gov.br/ReportServer?%2FSICOM_Consulta%2FModulo_AM%2FRelatoriosComuns%2FDetalhamentos%2FUC11-MovimentoEmpenho-RL&amp;municipioSelecionado=3109006&amp;exercicioSelecionado=2019&amp;dataSelecionada=10%2F12%2F2020%2000%3A00%3A00&amp;orgaoSelecionado=273&amp;empenhoSelecionado=578639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02" r:id="rId351" display="https://relatorios.tce.mg.gov.br/ReportServer?%2FSICOM_Consulta%2FModulo_AM%2FRelatoriosComuns%2FDetalhamentos%2FUC11-MovimentoEmpenho-RL&amp;municipioSelecionado=3109006&amp;exercicioSelecionado=2019&amp;dataSelecionada=10%2F12%2F2020%2000%3A00%3A00&amp;orgaoSelecionado=273&amp;empenhoSelecionado=578639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04" r:id="rId352" display="https://relatorios.tce.mg.gov.br/ReportServer?%2FSICOM_Consulta%2FModulo_AM%2FRelatoriosComuns%2FDetalhamentos%2FUC11-MovimentoEmpenho-RL&amp;municipioSelecionado=3109006&amp;exercicioSelecionado=2019&amp;dataSelecionada=10%2F12%2F2020%2000%3A00%3A00&amp;orgaoSelecionado=273&amp;empenhoSelecionado=578639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06" r:id="rId353" display="https://relatorios.tce.mg.gov.br/ReportServer?%2FSICOM_Consulta%2FModulo_AM%2FRelatoriosComuns%2FDetalhamentos%2FUC11-MovimentoEmpenho-RL&amp;municipioSelecionado=3109006&amp;exercicioSelecionado=2019&amp;dataSelecionada=10%2F12%2F2020%2000%3A00%3A00&amp;orgaoSelecionado=273&amp;empenhoSelecionado=578639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08" r:id="rId354" display="https://relatorios.tce.mg.gov.br/ReportServer?%2FSICOM_Consulta%2FModulo_AM%2FRelatoriosComuns%2FDetalhamentos%2FUC11-MovimentoEmpenho-RL&amp;municipioSelecionado=3109006&amp;exercicioSelecionado=2019&amp;dataSelecionada=10%2F12%2F2020%2000%3A00%3A00&amp;orgaoSelecionado=273&amp;empenhoSelecionado=578639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10" r:id="rId355" display="https://relatorios.tce.mg.gov.br/ReportServer?%2FSICOM_Consulta%2FModulo_AM%2FRelatoriosComuns%2FDetalhamentos%2FUC11-MovimentoEmpenho-RL&amp;municipioSelecionado=3109006&amp;exercicioSelecionado=2019&amp;dataSelecionada=10%2F12%2F2020%2000%3A00%3A00&amp;orgaoSelecionado=273&amp;empenhoSelecionado=578639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12" r:id="rId356" display="https://relatorios.tce.mg.gov.br/ReportServer?%2FSICOM_Consulta%2FModulo_AM%2FRelatoriosComuns%2FDetalhamentos%2FUC11-MovimentoEmpenho-RL&amp;municipioSelecionado=3109006&amp;exercicioSelecionado=2019&amp;dataSelecionada=10%2F12%2F2020%2000%3A00%3A00&amp;orgaoSelecionado=273&amp;empenhoSelecionado=578639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14" r:id="rId357" display="https://relatorios.tce.mg.gov.br/ReportServer?%2FSICOM_Consulta%2FModulo_AM%2FRelatoriosComuns%2FDetalhamentos%2FUC11-MovimentoEmpenho-RL&amp;municipioSelecionado=3109006&amp;exercicioSelecionado=2019&amp;dataSelecionada=10%2F12%2F2020%2000%3A00%3A00&amp;orgaoSelecionado=273&amp;empenhoSelecionado=578639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16" r:id="rId358" display="https://relatorios.tce.mg.gov.br/ReportServer?%2FSICOM_Consulta%2FModulo_AM%2FRelatoriosComuns%2FDetalhamentos%2FUC11-MovimentoEmpenho-RL&amp;municipioSelecionado=3109006&amp;exercicioSelecionado=2019&amp;dataSelecionada=10%2F12%2F2020%2000%3A00%3A00&amp;orgaoSelecionado=273&amp;empenhoSelecionado=578639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18" r:id="rId359" display="https://relatorios.tce.mg.gov.br/ReportServer?%2FSICOM_Consulta%2FModulo_AM%2FRelatoriosComuns%2FDetalhamentos%2FUC11-MovimentoEmpenho-RL&amp;municipioSelecionado=3109006&amp;exercicioSelecionado=2019&amp;dataSelecionada=10%2F12%2F2020%2000%3A00%3A00&amp;orgaoSelecionado=273&amp;empenhoSelecionado=578639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20" r:id="rId360" display="https://relatorios.tce.mg.gov.br/ReportServer?%2FSICOM_Consulta%2FModulo_AM%2FRelatoriosComuns%2FDetalhamentos%2FUC11-MovimentoEmpenho-RL&amp;municipioSelecionado=3109006&amp;exercicioSelecionado=2019&amp;dataSelecionada=10%2F12%2F2020%2000%3A00%3A00&amp;orgaoSelecionado=273&amp;empenhoSelecionado=578639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22" r:id="rId361" display="https://relatorios.tce.mg.gov.br/ReportServer?%2FSICOM_Consulta%2FModulo_AM%2FRelatoriosComuns%2FDetalhamentos%2FUC11-MovimentoEmpenho-RL&amp;municipioSelecionado=3109006&amp;exercicioSelecionado=2019&amp;dataSelecionada=10%2F12%2F2020%2000%3A00%3A00&amp;orgaoSelecionado=273&amp;empenhoSelecionado=578639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24" r:id="rId362" display="https://relatorios.tce.mg.gov.br/ReportServer?%2FSICOM_Consulta%2FModulo_AM%2FRelatoriosComuns%2FDetalhamentos%2FUC11-MovimentoEmpenho-RL&amp;municipioSelecionado=3109006&amp;exercicioSelecionado=2019&amp;dataSelecionada=10%2F12%2F2020%2000%3A00%3A00&amp;orgaoSelecionado=273&amp;empenhoSelecionado=578638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26" r:id="rId363" display="https://relatorios.tce.mg.gov.br/ReportServer?%2FSICOM_Consulta%2FModulo_AM%2FRelatoriosComuns%2FDetalhamentos%2FUC11-MovimentoEmpenho-RL&amp;municipioSelecionado=3109006&amp;exercicioSelecionado=2019&amp;dataSelecionada=10%2F12%2F2020%2000%3A00%3A00&amp;orgaoSelecionado=273&amp;empenhoSelecionado=578638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28" r:id="rId364" display="https://relatorios.tce.mg.gov.br/ReportServer?%2FSICOM_Consulta%2FModulo_AM%2FRelatoriosComuns%2FDetalhamentos%2FUC11-MovimentoEmpenho-RL&amp;municipioSelecionado=3109006&amp;exercicioSelecionado=2019&amp;dataSelecionada=10%2F12%2F2020%2000%3A00%3A00&amp;orgaoSelecionado=273&amp;empenhoSelecionado=578638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30" r:id="rId365" display="https://relatorios.tce.mg.gov.br/ReportServer?%2FSICOM_Consulta%2FModulo_AM%2FRelatoriosComuns%2FDetalhamentos%2FUC11-MovimentoEmpenho-RL&amp;municipioSelecionado=3109006&amp;exercicioSelecionado=2019&amp;dataSelecionada=10%2F12%2F2020%2000%3A00%3A00&amp;orgaoSelecionado=273&amp;empenhoSelecionado=578638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32" r:id="rId366" display="https://relatorios.tce.mg.gov.br/ReportServer?%2FSICOM_Consulta%2FModulo_AM%2FRelatoriosComuns%2FDetalhamentos%2FUC11-MovimentoEmpenho-RL&amp;municipioSelecionado=3109006&amp;exercicioSelecionado=2019&amp;dataSelecionada=10%2F12%2F2020%2000%3A00%3A00&amp;orgaoSelecionado=273&amp;empenhoSelecionado=578639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34" r:id="rId367" display="https://relatorios.tce.mg.gov.br/ReportServer?%2FSICOM_Consulta%2FModulo_AM%2FRelatoriosComuns%2FDetalhamentos%2FUC11-MovimentoEmpenho-RL&amp;municipioSelecionado=3109006&amp;exercicioSelecionado=2019&amp;dataSelecionada=10%2F12%2F2020%2000%3A00%3A00&amp;orgaoSelecionado=273&amp;empenhoSelecionado=578639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36" r:id="rId368" display="https://relatorios.tce.mg.gov.br/ReportServer?%2FSICOM_Consulta%2FModulo_AM%2FRelatoriosComuns%2FDetalhamentos%2FUC11-MovimentoEmpenho-RL&amp;municipioSelecionado=3109006&amp;exercicioSelecionado=2019&amp;dataSelecionada=10%2F12%2F2020%2000%3A00%3A00&amp;orgaoSelecionado=273&amp;empenhoSelecionado=578639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38" r:id="rId369" display="https://relatorios.tce.mg.gov.br/ReportServer?%2FSICOM_Consulta%2FModulo_AM%2FRelatoriosComuns%2FDetalhamentos%2FUC11-MovimentoEmpenho-RL&amp;municipioSelecionado=3109006&amp;exercicioSelecionado=2019&amp;dataSelecionada=10%2F12%2F2020%2000%3A00%3A00&amp;orgaoSelecionado=273&amp;empenhoSelecionado=578639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40" r:id="rId370" display="https://relatorios.tce.mg.gov.br/ReportServer?%2FSICOM_Consulta%2FModulo_AM%2FRelatoriosComuns%2FDetalhamentos%2FUC11-MovimentoEmpenho-RL&amp;municipioSelecionado=3109006&amp;exercicioSelecionado=2019&amp;dataSelecionada=10%2F12%2F2020%2000%3A00%3A00&amp;orgaoSelecionado=273&amp;empenhoSelecionado=578638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42" r:id="rId371" display="https://relatorios.tce.mg.gov.br/ReportServer?%2FSICOM_Consulta%2FModulo_AM%2FRelatoriosComuns%2FDetalhamentos%2FUC11-MovimentoEmpenho-RL&amp;municipioSelecionado=3109006&amp;exercicioSelecionado=2019&amp;dataSelecionada=10%2F12%2F2020%2000%3A00%3A00&amp;orgaoSelecionado=273&amp;empenhoSelecionado=578638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44" r:id="rId372" display="https://relatorios.tce.mg.gov.br/ReportServer?%2FSICOM_Consulta%2FModulo_AM%2FRelatoriosComuns%2FDetalhamentos%2FUC11-MovimentoEmpenho-RL&amp;municipioSelecionado=3109006&amp;exercicioSelecionado=2019&amp;dataSelecionada=10%2F12%2F2020%2000%3A00%3A00&amp;orgaoSelecionado=273&amp;empenhoSelecionado=578638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46" r:id="rId373" display="https://relatorios.tce.mg.gov.br/ReportServer?%2FSICOM_Consulta%2FModulo_AM%2FRelatoriosComuns%2FDetalhamentos%2FUC11-MovimentoEmpenho-RL&amp;municipioSelecionado=3109006&amp;exercicioSelecionado=2019&amp;dataSelecionada=10%2F12%2F2020%2000%3A00%3A00&amp;orgaoSelecionado=273&amp;empenhoSelecionado=578638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48" r:id="rId374" display="https://relatorios.tce.mg.gov.br/ReportServer?%2FSICOM_Consulta%2FModulo_AM%2FRelatoriosComuns%2FDetalhamentos%2FUC11-MovimentoEmpenho-RL&amp;municipioSelecionado=3109006&amp;exercicioSelecionado=2019&amp;dataSelecionada=10%2F12%2F2020%2000%3A00%3A00&amp;orgaoSelecionado=273&amp;empenhoSelecionado=578638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50" r:id="rId375" display="https://relatorios.tce.mg.gov.br/ReportServer?%2FSICOM_Consulta%2FModulo_AM%2FRelatoriosComuns%2FDetalhamentos%2FUC11-MovimentoEmpenho-RL&amp;municipioSelecionado=3109006&amp;exercicioSelecionado=2019&amp;dataSelecionada=10%2F12%2F2020%2000%3A00%3A00&amp;orgaoSelecionado=273&amp;empenhoSelecionado=578639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52" r:id="rId376" display="https://relatorios.tce.mg.gov.br/ReportServer?%2FSICOM_Consulta%2FModulo_AM%2FRelatoriosComuns%2FDetalhamentos%2FUC11-MovimentoEmpenho-RL&amp;municipioSelecionado=3109006&amp;exercicioSelecionado=2019&amp;dataSelecionada=10%2F12%2F2020%2000%3A00%3A00&amp;orgaoSelecionado=273&amp;empenhoSelecionado=578639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54" r:id="rId377" display="https://relatorios.tce.mg.gov.br/ReportServer?%2FSICOM_Consulta%2FModulo_AM%2FRelatoriosComuns%2FDetalhamentos%2FUC11-MovimentoEmpenho-RL&amp;municipioSelecionado=3109006&amp;exercicioSelecionado=2019&amp;dataSelecionada=10%2F12%2F2020%2000%3A00%3A00&amp;orgaoSelecionado=273&amp;empenhoSelecionado=578638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56" r:id="rId378" display="https://relatorios.tce.mg.gov.br/ReportServer?%2FSICOM_Consulta%2FModulo_AM%2FRelatoriosComuns%2FDetalhamentos%2FUC11-MovimentoEmpenho-RL&amp;municipioSelecionado=3109006&amp;exercicioSelecionado=2019&amp;dataSelecionada=10%2F12%2F2020%2000%3A00%3A00&amp;orgaoSelecionado=273&amp;empenhoSelecionado=578639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58" r:id="rId379" display="https://relatorios.tce.mg.gov.br/ReportServer?%2FSICOM_Consulta%2FModulo_AM%2FRelatoriosComuns%2FDetalhamentos%2FUC11-MovimentoEmpenho-RL&amp;municipioSelecionado=3109006&amp;exercicioSelecionado=2019&amp;dataSelecionada=10%2F12%2F2020%2000%3A00%3A00&amp;orgaoSelecionado=273&amp;empenhoSelecionado=578639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60" r:id="rId380" display="https://relatorios.tce.mg.gov.br/ReportServer?%2FSICOM_Consulta%2FModulo_AM%2FRelatoriosComuns%2FDetalhamentos%2FUC11-MovimentoEmpenho-RL&amp;municipioSelecionado=3109006&amp;exercicioSelecionado=2019&amp;dataSelecionada=10%2F12%2F2020%2000%3A00%3A00&amp;orgaoSelecionado=273&amp;empenhoSelecionado=578639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62" r:id="rId381" display="https://relatorios.tce.mg.gov.br/ReportServer?%2FSICOM_Consulta%2FModulo_AM%2FRelatoriosComuns%2FDetalhamentos%2FUC11-MovimentoEmpenho-RL&amp;municipioSelecionado=3109006&amp;exercicioSelecionado=2019&amp;dataSelecionada=10%2F12%2F2020%2000%3A00%3A00&amp;orgaoSelecionado=273&amp;empenhoSelecionado=578639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64" r:id="rId382" display="https://relatorios.tce.mg.gov.br/ReportServer?%2FSICOM_Consulta%2FModulo_AM%2FRelatoriosComuns%2FDetalhamentos%2FUC11-MovimentoEmpenho-RL&amp;municipioSelecionado=3109006&amp;exercicioSelecionado=2019&amp;dataSelecionada=10%2F12%2F2020%2000%3A00%3A00&amp;orgaoSelecionado=273&amp;empenhoSelecionado=578639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66" r:id="rId383" display="https://relatorios.tce.mg.gov.br/ReportServer?%2FSICOM_Consulta%2FModulo_AM%2FRelatoriosComuns%2FDetalhamentos%2FUC11-MovimentoEmpenho-RL&amp;municipioSelecionado=3109006&amp;exercicioSelecionado=2019&amp;dataSelecionada=10%2F12%2F2020%2000%3A00%3A00&amp;orgaoSelecionado=273&amp;empenhoSelecionado=578639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68" r:id="rId384" display="https://relatorios.tce.mg.gov.br/ReportServer?%2FSICOM_Consulta%2FModulo_AM%2FRelatoriosComuns%2FDetalhamentos%2FUC11-MovimentoEmpenho-RL&amp;municipioSelecionado=3109006&amp;exercicioSelecionado=2019&amp;dataSelecionada=10%2F12%2F2020%2000%3A00%3A00&amp;orgaoSelecionado=273&amp;empenhoSelecionado=578639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70" r:id="rId385" display="https://relatorios.tce.mg.gov.br/ReportServer?%2FSICOM_Consulta%2FModulo_AM%2FRelatoriosComuns%2FDetalhamentos%2FUC11-MovimentoEmpenho-RL&amp;municipioSelecionado=3109006&amp;exercicioSelecionado=2019&amp;dataSelecionada=10%2F12%2F2020%2000%3A00%3A00&amp;orgaoSelecionado=273&amp;empenhoSelecionado=578639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72" r:id="rId386" display="https://relatorios.tce.mg.gov.br/ReportServer?%2FSICOM_Consulta%2FModulo_AM%2FRelatoriosComuns%2FDetalhamentos%2FUC11-MovimentoEmpenho-RL&amp;municipioSelecionado=3109006&amp;exercicioSelecionado=2019&amp;dataSelecionada=10%2F12%2F2020%2000%3A00%3A00&amp;orgaoSelecionado=273&amp;empenhoSelecionado=578639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74" r:id="rId387" display="https://relatorios.tce.mg.gov.br/ReportServer?%2FSICOM_Consulta%2FModulo_AM%2FRelatoriosComuns%2FDetalhamentos%2FUC11-MovimentoEmpenho-RL&amp;municipioSelecionado=3109006&amp;exercicioSelecionado=2019&amp;dataSelecionada=10%2F12%2F2020%2000%3A00%3A00&amp;orgaoSelecionado=273&amp;empenhoSelecionado=578638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76" r:id="rId388" display="https://relatorios.tce.mg.gov.br/ReportServer?%2FSICOM_Consulta%2FModulo_AM%2FRelatoriosComuns%2FDetalhamentos%2FUC11-MovimentoEmpenho-RL&amp;municipioSelecionado=3109006&amp;exercicioSelecionado=2019&amp;dataSelecionada=10%2F12%2F2020%2000%3A00%3A00&amp;orgaoSelecionado=273&amp;empenhoSelecionado=578639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78" r:id="rId389" display="https://relatorios.tce.mg.gov.br/ReportServer?%2FSICOM_Consulta%2FModulo_AM%2FRelatoriosComuns%2FDetalhamentos%2FUC11-MovimentoEmpenho-RL&amp;municipioSelecionado=3109006&amp;exercicioSelecionado=2019&amp;dataSelecionada=10%2F12%2F2020%2000%3A00%3A00&amp;orgaoSelecionado=273&amp;empenhoSelecionado=578639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80" r:id="rId390" display="https://relatorios.tce.mg.gov.br/ReportServer?%2FSICOM_Consulta%2FModulo_AM%2FRelatoriosComuns%2FDetalhamentos%2FUC11-MovimentoEmpenho-RL&amp;municipioSelecionado=3109006&amp;exercicioSelecionado=2019&amp;dataSelecionada=10%2F12%2F2020%2000%3A00%3A00&amp;orgaoSelecionado=273&amp;empenhoSelecionado=578639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82" r:id="rId391" display="https://relatorios.tce.mg.gov.br/ReportServer?%2FSICOM_Consulta%2FModulo_AM%2FRelatoriosComuns%2FDetalhamentos%2FUC11-MovimentoEmpenho-RL&amp;municipioSelecionado=3109006&amp;exercicioSelecionado=2019&amp;dataSelecionada=10%2F12%2F2020%2000%3A00%3A00&amp;orgaoSelecionado=273&amp;empenhoSelecionado=578639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84" r:id="rId392" display="https://relatorios.tce.mg.gov.br/ReportServer?%2FSICOM_Consulta%2FModulo_AM%2FRelatoriosComuns%2FDetalhamentos%2FUC11-MovimentoEmpenho-RL&amp;municipioSelecionado=3109006&amp;exercicioSelecionado=2019&amp;dataSelecionada=10%2F12%2F2020%2000%3A00%3A00&amp;orgaoSelecionado=273&amp;empenhoSelecionado=578639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86" r:id="rId393" display="https://relatorios.tce.mg.gov.br/ReportServer?%2FSICOM_Consulta%2FModulo_AM%2FRelatoriosComuns%2FDetalhamentos%2FUC11-MovimentoEmpenho-RL&amp;municipioSelecionado=3109006&amp;exercicioSelecionado=2019&amp;dataSelecionada=10%2F12%2F2020%2000%3A00%3A00&amp;orgaoSelecionado=273&amp;empenhoSelecionado=578639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88" r:id="rId394" display="https://relatorios.tce.mg.gov.br/ReportServer?%2FSICOM_Consulta%2FModulo_AM%2FRelatoriosComuns%2FDetalhamentos%2FUC11-MovimentoEmpenho-RL&amp;municipioSelecionado=3109006&amp;exercicioSelecionado=2019&amp;dataSelecionada=10%2F12%2F2020%2000%3A00%3A00&amp;orgaoSelecionado=273&amp;empenhoSelecionado=578639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90" r:id="rId395" display="https://relatorios.tce.mg.gov.br/ReportServer?%2FSICOM_Consulta%2FModulo_AM%2FRelatoriosComuns%2FDetalhamentos%2FUC11-MovimentoEmpenho-RL&amp;municipioSelecionado=3109006&amp;exercicioSelecionado=2019&amp;dataSelecionada=10%2F12%2F2020%2000%3A00%3A00&amp;orgaoSelecionado=273&amp;empenhoSelecionado=578639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92" r:id="rId396" display="https://relatorios.tce.mg.gov.br/ReportServer?%2FSICOM_Consulta%2FModulo_AM%2FRelatoriosComuns%2FDetalhamentos%2FUC11-MovimentoEmpenho-RL&amp;municipioSelecionado=3109006&amp;exercicioSelecionado=2019&amp;dataSelecionada=10%2F12%2F2020%2000%3A00%3A00&amp;orgaoSelecionado=273&amp;empenhoSelecionado=578639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94" r:id="rId397" display="https://relatorios.tce.mg.gov.br/ReportServer?%2FSICOM_Consulta%2FModulo_AM%2FRelatoriosComuns%2FDetalhamentos%2FUC11-MovimentoEmpenho-RL&amp;municipioSelecionado=3109006&amp;exercicioSelecionado=2019&amp;dataSelecionada=10%2F12%2F2020%2000%3A00%3A00&amp;orgaoSelecionado=273&amp;empenhoSelecionado=578639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96" r:id="rId398" display="https://relatorios.tce.mg.gov.br/ReportServer?%2FSICOM_Consulta%2FModulo_AM%2FRelatoriosComuns%2FDetalhamentos%2FUC11-MovimentoEmpenho-RL&amp;municipioSelecionado=3109006&amp;exercicioSelecionado=2019&amp;dataSelecionada=10%2F12%2F2020%2000%3A00%3A00&amp;orgaoSelecionado=273&amp;empenhoSelecionado=578639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798" r:id="rId399" display="https://relatorios.tce.mg.gov.br/ReportServer?%2FSICOM_Consulta%2FModulo_AM%2FRelatoriosComuns%2FDetalhamentos%2FUC11-MovimentoEmpenho-RL&amp;municipioSelecionado=3109006&amp;exercicioSelecionado=2019&amp;dataSelecionada=10%2F12%2F2020%2000%3A00%3A00&amp;orgaoSelecionado=273&amp;empenhoSelecionado=578639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00" r:id="rId400" display="https://relatorios.tce.mg.gov.br/ReportServer?%2FSICOM_Consulta%2FModulo_AM%2FRelatoriosComuns%2FDetalhamentos%2FUC11-MovimentoEmpenho-RL&amp;municipioSelecionado=3109006&amp;exercicioSelecionado=2019&amp;dataSelecionada=10%2F12%2F2020%2000%3A00%3A00&amp;orgaoSelecionado=273&amp;empenhoSelecionado=578639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02" r:id="rId401" display="https://relatorios.tce.mg.gov.br/ReportServer?%2FSICOM_Consulta%2FModulo_AM%2FRelatoriosComuns%2FDetalhamentos%2FUC11-MovimentoEmpenho-RL&amp;municipioSelecionado=3109006&amp;exercicioSelecionado=2019&amp;dataSelecionada=10%2F12%2F2020%2000%3A00%3A00&amp;orgaoSelecionado=273&amp;empenhoSelecionado=578639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04" r:id="rId402" display="https://relatorios.tce.mg.gov.br/ReportServer?%2FSICOM_Consulta%2FModulo_AM%2FRelatoriosComuns%2FDetalhamentos%2FUC11-MovimentoEmpenho-RL&amp;municipioSelecionado=3109006&amp;exercicioSelecionado=2019&amp;dataSelecionada=10%2F12%2F2020%2000%3A00%3A00&amp;orgaoSelecionado=273&amp;empenhoSelecionado=578639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06" r:id="rId403" display="https://relatorios.tce.mg.gov.br/ReportServer?%2FSICOM_Consulta%2FModulo_AM%2FRelatoriosComuns%2FDetalhamentos%2FUC11-MovimentoEmpenho-RL&amp;municipioSelecionado=3109006&amp;exercicioSelecionado=2019&amp;dataSelecionada=10%2F12%2F2020%2000%3A00%3A00&amp;orgaoSelecionado=273&amp;empenhoSelecionado=578639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08" r:id="rId404" display="https://relatorios.tce.mg.gov.br/ReportServer?%2FSICOM_Consulta%2FModulo_AM%2FRelatoriosComuns%2FDetalhamentos%2FUC11-MovimentoEmpenho-RL&amp;municipioSelecionado=3109006&amp;exercicioSelecionado=2019&amp;dataSelecionada=10%2F12%2F2020%2000%3A00%3A00&amp;orgaoSelecionado=273&amp;empenhoSelecionado=578640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10" r:id="rId405" display="https://relatorios.tce.mg.gov.br/ReportServer?%2FSICOM_Consulta%2FModulo_AM%2FRelatoriosComuns%2FDetalhamentos%2FUC11-MovimentoEmpenho-RL&amp;municipioSelecionado=3109006&amp;exercicioSelecionado=2019&amp;dataSelecionada=10%2F12%2F2020%2000%3A00%3A00&amp;orgaoSelecionado=273&amp;empenhoSelecionado=578640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12" r:id="rId406" display="https://relatorios.tce.mg.gov.br/ReportServer?%2FSICOM_Consulta%2FModulo_AM%2FRelatoriosComuns%2FDetalhamentos%2FUC11-MovimentoEmpenho-RL&amp;municipioSelecionado=3109006&amp;exercicioSelecionado=2019&amp;dataSelecionada=10%2F12%2F2020%2000%3A00%3A00&amp;orgaoSelecionado=273&amp;empenhoSelecionado=578639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14" r:id="rId407" display="https://relatorios.tce.mg.gov.br/ReportServer?%2FSICOM_Consulta%2FModulo_AM%2FRelatoriosComuns%2FDetalhamentos%2FUC11-MovimentoEmpenho-RL&amp;municipioSelecionado=3109006&amp;exercicioSelecionado=2019&amp;dataSelecionada=10%2F12%2F2020%2000%3A00%3A00&amp;orgaoSelecionado=273&amp;empenhoSelecionado=578640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16" r:id="rId408" display="https://relatorios.tce.mg.gov.br/ReportServer?%2FSICOM_Consulta%2FModulo_AM%2FRelatoriosComuns%2FDetalhamentos%2FUC11-MovimentoEmpenho-RL&amp;municipioSelecionado=3109006&amp;exercicioSelecionado=2019&amp;dataSelecionada=10%2F12%2F2020%2000%3A00%3A00&amp;orgaoSelecionado=273&amp;empenhoSelecionado=578640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18" r:id="rId409" display="https://relatorios.tce.mg.gov.br/ReportServer?%2FSICOM_Consulta%2FModulo_AM%2FRelatoriosComuns%2FDetalhamentos%2FUC11-MovimentoEmpenho-RL&amp;municipioSelecionado=3109006&amp;exercicioSelecionado=2019&amp;dataSelecionada=10%2F12%2F2020%2000%3A00%3A00&amp;orgaoSelecionado=273&amp;empenhoSelecionado=578639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20" r:id="rId410" display="https://relatorios.tce.mg.gov.br/ReportServer?%2FSICOM_Consulta%2FModulo_AM%2FRelatoriosComuns%2FDetalhamentos%2FUC11-MovimentoEmpenho-RL&amp;municipioSelecionado=3109006&amp;exercicioSelecionado=2019&amp;dataSelecionada=10%2F12%2F2020%2000%3A00%3A00&amp;orgaoSelecionado=273&amp;empenhoSelecionado=578639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22" r:id="rId411" display="https://relatorios.tce.mg.gov.br/ReportServer?%2FSICOM_Consulta%2FModulo_AM%2FRelatoriosComuns%2FDetalhamentos%2FUC11-MovimentoEmpenho-RL&amp;municipioSelecionado=3109006&amp;exercicioSelecionado=2019&amp;dataSelecionada=10%2F12%2F2020%2000%3A00%3A00&amp;orgaoSelecionado=273&amp;empenhoSelecionado=578639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24" r:id="rId412" display="https://relatorios.tce.mg.gov.br/ReportServer?%2FSICOM_Consulta%2FModulo_AM%2FRelatoriosComuns%2FDetalhamentos%2FUC11-MovimentoEmpenho-RL&amp;municipioSelecionado=3109006&amp;exercicioSelecionado=2019&amp;dataSelecionada=10%2F12%2F2020%2000%3A00%3A00&amp;orgaoSelecionado=273&amp;empenhoSelecionado=578640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26" r:id="rId413" display="https://relatorios.tce.mg.gov.br/ReportServer?%2FSICOM_Consulta%2FModulo_AM%2FRelatoriosComuns%2FDetalhamentos%2FUC11-MovimentoEmpenho-RL&amp;municipioSelecionado=3109006&amp;exercicioSelecionado=2019&amp;dataSelecionada=10%2F12%2F2020%2000%3A00%3A00&amp;orgaoSelecionado=273&amp;empenhoSelecionado=578639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28" r:id="rId414" display="https://relatorios.tce.mg.gov.br/ReportServer?%2FSICOM_Consulta%2FModulo_AM%2FRelatoriosComuns%2FDetalhamentos%2FUC11-MovimentoEmpenho-RL&amp;municipioSelecionado=3109006&amp;exercicioSelecionado=2019&amp;dataSelecionada=10%2F12%2F2020%2000%3A00%3A00&amp;orgaoSelecionado=273&amp;empenhoSelecionado=578639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30" r:id="rId415" display="https://relatorios.tce.mg.gov.br/ReportServer?%2FSICOM_Consulta%2FModulo_AM%2FRelatoriosComuns%2FDetalhamentos%2FUC11-MovimentoEmpenho-RL&amp;municipioSelecionado=3109006&amp;exercicioSelecionado=2019&amp;dataSelecionada=10%2F12%2F2020%2000%3A00%3A00&amp;orgaoSelecionado=273&amp;empenhoSelecionado=578639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32" r:id="rId416" display="https://relatorios.tce.mg.gov.br/ReportServer?%2FSICOM_Consulta%2FModulo_AM%2FRelatoriosComuns%2FDetalhamentos%2FUC11-MovimentoEmpenho-RL&amp;municipioSelecionado=3109006&amp;exercicioSelecionado=2019&amp;dataSelecionada=10%2F12%2F2020%2000%3A00%3A00&amp;orgaoSelecionado=273&amp;empenhoSelecionado=578639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34" r:id="rId417" display="https://relatorios.tce.mg.gov.br/ReportServer?%2FSICOM_Consulta%2FModulo_AM%2FRelatoriosComuns%2FDetalhamentos%2FUC11-MovimentoEmpenho-RL&amp;municipioSelecionado=3109006&amp;exercicioSelecionado=2019&amp;dataSelecionada=10%2F12%2F2020%2000%3A00%3A00&amp;orgaoSelecionado=273&amp;empenhoSelecionado=578639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36" r:id="rId418" display="https://relatorios.tce.mg.gov.br/ReportServer?%2FSICOM_Consulta%2FModulo_AM%2FRelatoriosComuns%2FDetalhamentos%2FUC11-MovimentoEmpenho-RL&amp;municipioSelecionado=3109006&amp;exercicioSelecionado=2019&amp;dataSelecionada=10%2F12%2F2020%2000%3A00%3A00&amp;orgaoSelecionado=273&amp;empenhoSelecionado=578639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38" r:id="rId419" display="https://relatorios.tce.mg.gov.br/ReportServer?%2FSICOM_Consulta%2FModulo_AM%2FRelatoriosComuns%2FDetalhamentos%2FUC11-MovimentoEmpenho-RL&amp;municipioSelecionado=3109006&amp;exercicioSelecionado=2019&amp;dataSelecionada=10%2F12%2F2020%2000%3A00%3A00&amp;orgaoSelecionado=273&amp;empenhoSelecionado=578639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40" r:id="rId420" display="https://relatorios.tce.mg.gov.br/ReportServer?%2FSICOM_Consulta%2FModulo_AM%2FRelatoriosComuns%2FDetalhamentos%2FUC11-MovimentoEmpenho-RL&amp;municipioSelecionado=3109006&amp;exercicioSelecionado=2019&amp;dataSelecionada=10%2F12%2F2020%2000%3A00%3A00&amp;orgaoSelecionado=273&amp;empenhoSelecionado=578639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42" r:id="rId421" display="https://relatorios.tce.mg.gov.br/ReportServer?%2FSICOM_Consulta%2FModulo_AM%2FRelatoriosComuns%2FDetalhamentos%2FUC11-MovimentoEmpenho-RL&amp;municipioSelecionado=3109006&amp;exercicioSelecionado=2019&amp;dataSelecionada=10%2F12%2F2020%2000%3A00%3A00&amp;orgaoSelecionado=273&amp;empenhoSelecionado=578639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44" r:id="rId422" display="https://relatorios.tce.mg.gov.br/ReportServer?%2FSICOM_Consulta%2FModulo_AM%2FRelatoriosComuns%2FDetalhamentos%2FUC11-MovimentoEmpenho-RL&amp;municipioSelecionado=3109006&amp;exercicioSelecionado=2019&amp;dataSelecionada=10%2F12%2F2020%2000%3A00%3A00&amp;orgaoSelecionado=273&amp;empenhoSelecionado=578639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46" r:id="rId423" display="https://relatorios.tce.mg.gov.br/ReportServer?%2FSICOM_Consulta%2FModulo_AM%2FRelatoriosComuns%2FDetalhamentos%2FUC11-MovimentoEmpenho-RL&amp;municipioSelecionado=3109006&amp;exercicioSelecionado=2019&amp;dataSelecionada=10%2F12%2F2020%2000%3A00%3A00&amp;orgaoSelecionado=273&amp;empenhoSelecionado=578639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48" r:id="rId424" display="https://relatorios.tce.mg.gov.br/ReportServer?%2FSICOM_Consulta%2FModulo_AM%2FRelatoriosComuns%2FDetalhamentos%2FUC11-MovimentoEmpenho-RL&amp;municipioSelecionado=3109006&amp;exercicioSelecionado=2019&amp;dataSelecionada=10%2F12%2F2020%2000%3A00%3A00&amp;orgaoSelecionado=273&amp;empenhoSelecionado=578639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50" r:id="rId425" display="https://relatorios.tce.mg.gov.br/ReportServer?%2FSICOM_Consulta%2FModulo_AM%2FRelatoriosComuns%2FDetalhamentos%2FUC11-MovimentoEmpenho-RL&amp;municipioSelecionado=3109006&amp;exercicioSelecionado=2019&amp;dataSelecionada=10%2F12%2F2020%2000%3A00%3A00&amp;orgaoSelecionado=273&amp;empenhoSelecionado=578639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52" r:id="rId426" display="https://relatorios.tce.mg.gov.br/ReportServer?%2FSICOM_Consulta%2FModulo_AM%2FRelatoriosComuns%2FDetalhamentos%2FUC11-MovimentoEmpenho-RL&amp;municipioSelecionado=3109006&amp;exercicioSelecionado=2019&amp;dataSelecionada=10%2F12%2F2020%2000%3A00%3A00&amp;orgaoSelecionado=273&amp;empenhoSelecionado=578639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54" r:id="rId427" display="https://relatorios.tce.mg.gov.br/ReportServer?%2FSICOM_Consulta%2FModulo_AM%2FRelatoriosComuns%2FDetalhamentos%2FUC11-MovimentoEmpenho-RL&amp;municipioSelecionado=3109006&amp;exercicioSelecionado=2019&amp;dataSelecionada=10%2F12%2F2020%2000%3A00%3A00&amp;orgaoSelecionado=273&amp;empenhoSelecionado=578639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56" r:id="rId428" display="https://relatorios.tce.mg.gov.br/ReportServer?%2FSICOM_Consulta%2FModulo_AM%2FRelatoriosComuns%2FDetalhamentos%2FUC11-MovimentoEmpenho-RL&amp;municipioSelecionado=3109006&amp;exercicioSelecionado=2019&amp;dataSelecionada=10%2F12%2F2020%2000%3A00%3A00&amp;orgaoSelecionado=273&amp;empenhoSelecionado=578639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58" r:id="rId429" display="https://relatorios.tce.mg.gov.br/ReportServer?%2FSICOM_Consulta%2FModulo_AM%2FRelatoriosComuns%2FDetalhamentos%2FUC11-MovimentoEmpenho-RL&amp;municipioSelecionado=3109006&amp;exercicioSelecionado=2019&amp;dataSelecionada=10%2F12%2F2020%2000%3A00%3A00&amp;orgaoSelecionado=273&amp;empenhoSelecionado=578639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60" r:id="rId430" display="https://relatorios.tce.mg.gov.br/ReportServer?%2FSICOM_Consulta%2FModulo_AM%2FRelatoriosComuns%2FDetalhamentos%2FUC11-MovimentoEmpenho-RL&amp;municipioSelecionado=3109006&amp;exercicioSelecionado=2019&amp;dataSelecionada=10%2F12%2F2020%2000%3A00%3A00&amp;orgaoSelecionado=273&amp;empenhoSelecionado=578639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62" r:id="rId431" display="https://relatorios.tce.mg.gov.br/ReportServer?%2FSICOM_Consulta%2FModulo_AM%2FRelatoriosComuns%2FDetalhamentos%2FUC11-MovimentoEmpenho-RL&amp;municipioSelecionado=3109006&amp;exercicioSelecionado=2019&amp;dataSelecionada=10%2F12%2F2020%2000%3A00%3A00&amp;orgaoSelecionado=273&amp;empenhoSelecionado=578639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64" r:id="rId432" display="https://relatorios.tce.mg.gov.br/ReportServer?%2FSICOM_Consulta%2FModulo_AM%2FRelatoriosComuns%2FDetalhamentos%2FUC11-MovimentoEmpenho-RL&amp;municipioSelecionado=3109006&amp;exercicioSelecionado=2019&amp;dataSelecionada=10%2F12%2F2020%2000%3A00%3A00&amp;orgaoSelecionado=273&amp;empenhoSelecionado=578639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66" r:id="rId433" display="https://relatorios.tce.mg.gov.br/ReportServer?%2FSICOM_Consulta%2FModulo_AM%2FRelatoriosComuns%2FDetalhamentos%2FUC11-MovimentoEmpenho-RL&amp;municipioSelecionado=3109006&amp;exercicioSelecionado=2019&amp;dataSelecionada=10%2F12%2F2020%2000%3A00%3A00&amp;orgaoSelecionado=273&amp;empenhoSelecionado=578639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68" r:id="rId434" display="https://relatorios.tce.mg.gov.br/ReportServer?%2FSICOM_Consulta%2FModulo_AM%2FRelatoriosComuns%2FDetalhamentos%2FUC11-MovimentoEmpenho-RL&amp;municipioSelecionado=3109006&amp;exercicioSelecionado=2019&amp;dataSelecionada=10%2F12%2F2020%2000%3A00%3A00&amp;orgaoSelecionado=273&amp;empenhoSelecionado=578638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70" r:id="rId435" display="https://relatorios.tce.mg.gov.br/ReportServer?%2FSICOM_Consulta%2FModulo_AM%2FRelatoriosComuns%2FDetalhamentos%2FUC11-MovimentoEmpenho-RL&amp;municipioSelecionado=3109006&amp;exercicioSelecionado=2019&amp;dataSelecionada=10%2F12%2F2020%2000%3A00%3A00&amp;orgaoSelecionado=273&amp;empenhoSelecionado=578638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72" r:id="rId436" display="https://relatorios.tce.mg.gov.br/ReportServer?%2FSICOM_Consulta%2FModulo_AM%2FRelatoriosComuns%2FDetalhamentos%2FUC11-MovimentoEmpenho-RL&amp;municipioSelecionado=3109006&amp;exercicioSelecionado=2019&amp;dataSelecionada=10%2F12%2F2020%2000%3A00%3A00&amp;orgaoSelecionado=273&amp;empenhoSelecionado=578639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74" r:id="rId437" display="https://relatorios.tce.mg.gov.br/ReportServer?%2FSICOM_Consulta%2FModulo_AM%2FRelatoriosComuns%2FDetalhamentos%2FUC11-MovimentoEmpenho-RL&amp;municipioSelecionado=3109006&amp;exercicioSelecionado=2019&amp;dataSelecionada=10%2F12%2F2020%2000%3A00%3A00&amp;orgaoSelecionado=273&amp;empenhoSelecionado=578639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76" r:id="rId438" display="https://relatorios.tce.mg.gov.br/ReportServer?%2FSICOM_Consulta%2FModulo_AM%2FRelatoriosComuns%2FDetalhamentos%2FUC11-MovimentoEmpenho-RL&amp;municipioSelecionado=3109006&amp;exercicioSelecionado=2019&amp;dataSelecionada=10%2F12%2F2020%2000%3A00%3A00&amp;orgaoSelecionado=273&amp;empenhoSelecionado=578641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78" r:id="rId439" display="https://relatorios.tce.mg.gov.br/ReportServer?%2FSICOM_Consulta%2FModulo_AM%2FRelatoriosComuns%2FDetalhamentos%2FUC11-MovimentoEmpenho-RL&amp;municipioSelecionado=3109006&amp;exercicioSelecionado=2019&amp;dataSelecionada=10%2F12%2F2020%2000%3A00%3A00&amp;orgaoSelecionado=273&amp;empenhoSelecionado=578642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80" r:id="rId440" display="https://relatorios.tce.mg.gov.br/ReportServer?%2FSICOM_Consulta%2FModulo_AM%2FRelatoriosComuns%2FDetalhamentos%2FUC11-MovimentoEmpenho-RL&amp;municipioSelecionado=3109006&amp;exercicioSelecionado=2019&amp;dataSelecionada=10%2F12%2F2020%2000%3A00%3A00&amp;orgaoSelecionado=273&amp;empenhoSelecionado=578642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82" r:id="rId441" display="https://relatorios.tce.mg.gov.br/ReportServer?%2FSICOM_Consulta%2FModulo_AM%2FRelatoriosComuns%2FDetalhamentos%2FUC11-MovimentoEmpenho-RL&amp;municipioSelecionado=3109006&amp;exercicioSelecionado=2019&amp;dataSelecionada=10%2F12%2F2020%2000%3A00%3A00&amp;orgaoSelecionado=273&amp;empenhoSelecionado=578643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84" r:id="rId442" display="https://relatorios.tce.mg.gov.br/ReportServer?%2FSICOM_Consulta%2FModulo_AM%2FRelatoriosComuns%2FDetalhamentos%2FUC11-MovimentoEmpenho-RL&amp;municipioSelecionado=3109006&amp;exercicioSelecionado=2019&amp;dataSelecionada=10%2F12%2F2020%2000%3A00%3A00&amp;orgaoSelecionado=273&amp;empenhoSelecionado=578641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86" r:id="rId443" display="https://relatorios.tce.mg.gov.br/ReportServer?%2FSICOM_Consulta%2FModulo_AM%2FRelatoriosComuns%2FDetalhamentos%2FUC11-MovimentoEmpenho-RL&amp;municipioSelecionado=3109006&amp;exercicioSelecionado=2019&amp;dataSelecionada=10%2F12%2F2020%2000%3A00%3A00&amp;orgaoSelecionado=273&amp;empenhoSelecionado=578641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88" r:id="rId444" display="https://relatorios.tce.mg.gov.br/ReportServer?%2FSICOM_Consulta%2FModulo_AM%2FRelatoriosComuns%2FDetalhamentos%2FUC11-MovimentoEmpenho-RL&amp;municipioSelecionado=3109006&amp;exercicioSelecionado=2019&amp;dataSelecionada=10%2F12%2F2020%2000%3A00%3A00&amp;orgaoSelecionado=273&amp;empenhoSelecionado=578641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90" r:id="rId445" display="https://relatorios.tce.mg.gov.br/ReportServer?%2FSICOM_Consulta%2FModulo_AM%2FRelatoriosComuns%2FDetalhamentos%2FUC11-MovimentoEmpenho-RL&amp;municipioSelecionado=3109006&amp;exercicioSelecionado=2019&amp;dataSelecionada=10%2F12%2F2020%2000%3A00%3A00&amp;orgaoSelecionado=273&amp;empenhoSelecionado=578641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92" r:id="rId446" display="https://relatorios.tce.mg.gov.br/ReportServer?%2FSICOM_Consulta%2FModulo_AM%2FRelatoriosComuns%2FDetalhamentos%2FUC11-MovimentoEmpenho-RL&amp;municipioSelecionado=3109006&amp;exercicioSelecionado=2019&amp;dataSelecionada=10%2F12%2F2020%2000%3A00%3A00&amp;orgaoSelecionado=273&amp;empenhoSelecionado=578641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94" r:id="rId447" display="https://relatorios.tce.mg.gov.br/ReportServer?%2FSICOM_Consulta%2FModulo_AM%2FRelatoriosComuns%2FDetalhamentos%2FUC11-MovimentoEmpenho-RL&amp;municipioSelecionado=3109006&amp;exercicioSelecionado=2019&amp;dataSelecionada=10%2F12%2F2020%2000%3A00%3A00&amp;orgaoSelecionado=273&amp;empenhoSelecionado=578640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96" r:id="rId448" display="https://relatorios.tce.mg.gov.br/ReportServer?%2FSICOM_Consulta%2FModulo_AM%2FRelatoriosComuns%2FDetalhamentos%2FUC11-MovimentoEmpenho-RL&amp;municipioSelecionado=3109006&amp;exercicioSelecionado=2019&amp;dataSelecionada=10%2F12%2F2020%2000%3A00%3A00&amp;orgaoSelecionado=273&amp;empenhoSelecionado=578640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898" r:id="rId449" display="https://relatorios.tce.mg.gov.br/ReportServer?%2FSICOM_Consulta%2FModulo_AM%2FRelatoriosComuns%2FDetalhamentos%2FUC11-MovimentoEmpenho-RL&amp;municipioSelecionado=3109006&amp;exercicioSelecionado=2019&amp;dataSelecionada=10%2F12%2F2020%2000%3A00%3A00&amp;orgaoSelecionado=273&amp;empenhoSelecionado=578640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00" r:id="rId450" display="https://relatorios.tce.mg.gov.br/ReportServer?%2FSICOM_Consulta%2FModulo_AM%2FRelatoriosComuns%2FDetalhamentos%2FUC11-MovimentoEmpenho-RL&amp;municipioSelecionado=3109006&amp;exercicioSelecionado=2019&amp;dataSelecionada=10%2F12%2F2020%2000%3A00%3A00&amp;orgaoSelecionado=273&amp;empenhoSelecionado=578641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02" r:id="rId451" display="https://relatorios.tce.mg.gov.br/ReportServer?%2FSICOM_Consulta%2FModulo_AM%2FRelatoriosComuns%2FDetalhamentos%2FUC11-MovimentoEmpenho-RL&amp;municipioSelecionado=3109006&amp;exercicioSelecionado=2019&amp;dataSelecionada=10%2F12%2F2020%2000%3A00%3A00&amp;orgaoSelecionado=273&amp;empenhoSelecionado=578643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04" r:id="rId452" display="https://relatorios.tce.mg.gov.br/ReportServer?%2FSICOM_Consulta%2FModulo_AM%2FRelatoriosComuns%2FDetalhamentos%2FUC11-MovimentoEmpenho-RL&amp;municipioSelecionado=3109006&amp;exercicioSelecionado=2019&amp;dataSelecionada=10%2F12%2F2020%2000%3A00%3A00&amp;orgaoSelecionado=273&amp;empenhoSelecionado=578641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06" r:id="rId453" display="https://relatorios.tce.mg.gov.br/ReportServer?%2FSICOM_Consulta%2FModulo_AM%2FRelatoriosComuns%2FDetalhamentos%2FUC11-MovimentoEmpenho-RL&amp;municipioSelecionado=3109006&amp;exercicioSelecionado=2019&amp;dataSelecionada=10%2F12%2F2020%2000%3A00%3A00&amp;orgaoSelecionado=273&amp;empenhoSelecionado=578640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08" r:id="rId454" display="https://relatorios.tce.mg.gov.br/ReportServer?%2FSICOM_Consulta%2FModulo_AM%2FRelatoriosComuns%2FDetalhamentos%2FUC11-MovimentoEmpenho-RL&amp;municipioSelecionado=3109006&amp;exercicioSelecionado=2019&amp;dataSelecionada=10%2F12%2F2020%2000%3A00%3A00&amp;orgaoSelecionado=273&amp;empenhoSelecionado=578641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10" r:id="rId455" display="https://relatorios.tce.mg.gov.br/ReportServer?%2FSICOM_Consulta%2FModulo_AM%2FRelatoriosComuns%2FDetalhamentos%2FUC11-MovimentoEmpenho-RL&amp;municipioSelecionado=3109006&amp;exercicioSelecionado=2019&amp;dataSelecionada=10%2F12%2F2020%2000%3A00%3A00&amp;orgaoSelecionado=273&amp;empenhoSelecionado=578642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12" r:id="rId456" display="https://relatorios.tce.mg.gov.br/ReportServer?%2FSICOM_Consulta%2FModulo_AM%2FRelatoriosComuns%2FDetalhamentos%2FUC11-MovimentoEmpenho-RL&amp;municipioSelecionado=3109006&amp;exercicioSelecionado=2019&amp;dataSelecionada=10%2F12%2F2020%2000%3A00%3A00&amp;orgaoSelecionado=273&amp;empenhoSelecionado=578642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14" r:id="rId457" display="https://relatorios.tce.mg.gov.br/ReportServer?%2FSICOM_Consulta%2FModulo_AM%2FRelatoriosComuns%2FDetalhamentos%2FUC11-MovimentoEmpenho-RL&amp;municipioSelecionado=3109006&amp;exercicioSelecionado=2019&amp;dataSelecionada=10%2F12%2F2020%2000%3A00%3A00&amp;orgaoSelecionado=273&amp;empenhoSelecionado=578642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16" r:id="rId458" display="https://relatorios.tce.mg.gov.br/ReportServer?%2FSICOM_Consulta%2FModulo_AM%2FRelatoriosComuns%2FDetalhamentos%2FUC11-MovimentoEmpenho-RL&amp;municipioSelecionado=3109006&amp;exercicioSelecionado=2019&amp;dataSelecionada=10%2F12%2F2020%2000%3A00%3A00&amp;orgaoSelecionado=273&amp;empenhoSelecionado=578642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18" r:id="rId459" display="https://relatorios.tce.mg.gov.br/ReportServer?%2FSICOM_Consulta%2FModulo_AM%2FRelatoriosComuns%2FDetalhamentos%2FUC11-MovimentoEmpenho-RL&amp;municipioSelecionado=3109006&amp;exercicioSelecionado=2019&amp;dataSelecionada=10%2F12%2F2020%2000%3A00%3A00&amp;orgaoSelecionado=273&amp;empenhoSelecionado=578642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20" r:id="rId460" display="https://relatorios.tce.mg.gov.br/ReportServer?%2FSICOM_Consulta%2FModulo_AM%2FRelatoriosComuns%2FDetalhamentos%2FUC11-MovimentoEmpenho-RL&amp;municipioSelecionado=3109006&amp;exercicioSelecionado=2019&amp;dataSelecionada=10%2F12%2F2020%2000%3A00%3A00&amp;orgaoSelecionado=273&amp;empenhoSelecionado=578643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22" r:id="rId461" display="https://relatorios.tce.mg.gov.br/ReportServer?%2FSICOM_Consulta%2FModulo_AM%2FRelatoriosComuns%2FDetalhamentos%2FUC11-MovimentoEmpenho-RL&amp;municipioSelecionado=3109006&amp;exercicioSelecionado=2019&amp;dataSelecionada=10%2F12%2F2020%2000%3A00%3A00&amp;orgaoSelecionado=273&amp;empenhoSelecionado=578642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24" r:id="rId462" display="https://relatorios.tce.mg.gov.br/ReportServer?%2FSICOM_Consulta%2FModulo_AM%2FRelatoriosComuns%2FDetalhamentos%2FUC11-MovimentoEmpenho-RL&amp;municipioSelecionado=3109006&amp;exercicioSelecionado=2019&amp;dataSelecionada=10%2F12%2F2020%2000%3A00%3A00&amp;orgaoSelecionado=273&amp;empenhoSelecionado=578643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26" r:id="rId463" display="https://relatorios.tce.mg.gov.br/ReportServer?%2FSICOM_Consulta%2FModulo_AM%2FRelatoriosComuns%2FDetalhamentos%2FUC11-MovimentoEmpenho-RL&amp;municipioSelecionado=3109006&amp;exercicioSelecionado=2019&amp;dataSelecionada=10%2F12%2F2020%2000%3A00%3A00&amp;orgaoSelecionado=273&amp;empenhoSelecionado=578641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28" r:id="rId464" display="https://relatorios.tce.mg.gov.br/ReportServer?%2FSICOM_Consulta%2FModulo_AM%2FRelatoriosComuns%2FDetalhamentos%2FUC11-MovimentoEmpenho-RL&amp;municipioSelecionado=3109006&amp;exercicioSelecionado=2019&amp;dataSelecionada=10%2F12%2F2020%2000%3A00%3A00&amp;orgaoSelecionado=273&amp;empenhoSelecionado=578642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30" r:id="rId465" display="https://relatorios.tce.mg.gov.br/ReportServer?%2FSICOM_Consulta%2FModulo_AM%2FRelatoriosComuns%2FDetalhamentos%2FUC11-MovimentoEmpenho-RL&amp;municipioSelecionado=3109006&amp;exercicioSelecionado=2019&amp;dataSelecionada=10%2F12%2F2020%2000%3A00%3A00&amp;orgaoSelecionado=273&amp;empenhoSelecionado=578642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32" r:id="rId466" display="https://relatorios.tce.mg.gov.br/ReportServer?%2FSICOM_Consulta%2FModulo_AM%2FRelatoriosComuns%2FDetalhamentos%2FUC11-MovimentoEmpenho-RL&amp;municipioSelecionado=3109006&amp;exercicioSelecionado=2019&amp;dataSelecionada=10%2F12%2F2020%2000%3A00%3A00&amp;orgaoSelecionado=273&amp;empenhoSelecionado=578642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34" r:id="rId467" display="https://relatorios.tce.mg.gov.br/ReportServer?%2FSICOM_Consulta%2FModulo_AM%2FRelatoriosComuns%2FDetalhamentos%2FUC11-MovimentoEmpenho-RL&amp;municipioSelecionado=3109006&amp;exercicioSelecionado=2019&amp;dataSelecionada=10%2F12%2F2020%2000%3A00%3A00&amp;orgaoSelecionado=273&amp;empenhoSelecionado=578642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36" r:id="rId468" display="https://relatorios.tce.mg.gov.br/ReportServer?%2FSICOM_Consulta%2FModulo_AM%2FRelatoriosComuns%2FDetalhamentos%2FUC11-MovimentoEmpenho-RL&amp;municipioSelecionado=3109006&amp;exercicioSelecionado=2019&amp;dataSelecionada=10%2F12%2F2020%2000%3A00%3A00&amp;orgaoSelecionado=273&amp;empenhoSelecionado=578642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38" r:id="rId469" display="https://relatorios.tce.mg.gov.br/ReportServer?%2FSICOM_Consulta%2FModulo_AM%2FRelatoriosComuns%2FDetalhamentos%2FUC11-MovimentoEmpenho-RL&amp;municipioSelecionado=3109006&amp;exercicioSelecionado=2019&amp;dataSelecionada=10%2F12%2F2020%2000%3A00%3A00&amp;orgaoSelecionado=273&amp;empenhoSelecionado=578642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40" r:id="rId470" display="https://relatorios.tce.mg.gov.br/ReportServer?%2FSICOM_Consulta%2FModulo_AM%2FRelatoriosComuns%2FDetalhamentos%2FUC11-MovimentoEmpenho-RL&amp;municipioSelecionado=3109006&amp;exercicioSelecionado=2019&amp;dataSelecionada=10%2F12%2F2020%2000%3A00%3A00&amp;orgaoSelecionado=273&amp;empenhoSelecionado=578642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42" r:id="rId471" display="https://relatorios.tce.mg.gov.br/ReportServer?%2FSICOM_Consulta%2FModulo_AM%2FRelatoriosComuns%2FDetalhamentos%2FUC11-MovimentoEmpenho-RL&amp;municipioSelecionado=3109006&amp;exercicioSelecionado=2019&amp;dataSelecionada=10%2F12%2F2020%2000%3A00%3A00&amp;orgaoSelecionado=273&amp;empenhoSelecionado=578642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44" r:id="rId472" display="https://relatorios.tce.mg.gov.br/ReportServer?%2FSICOM_Consulta%2FModulo_AM%2FRelatoriosComuns%2FDetalhamentos%2FUC11-MovimentoEmpenho-RL&amp;municipioSelecionado=3109006&amp;exercicioSelecionado=2019&amp;dataSelecionada=10%2F12%2F2020%2000%3A00%3A00&amp;orgaoSelecionado=273&amp;empenhoSelecionado=578642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46" r:id="rId473" display="https://relatorios.tce.mg.gov.br/ReportServer?%2FSICOM_Consulta%2FModulo_AM%2FRelatoriosComuns%2FDetalhamentos%2FUC11-MovimentoEmpenho-RL&amp;municipioSelecionado=3109006&amp;exercicioSelecionado=2019&amp;dataSelecionada=10%2F12%2F2020%2000%3A00%3A00&amp;orgaoSelecionado=273&amp;empenhoSelecionado=578642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48" r:id="rId474" display="https://relatorios.tce.mg.gov.br/ReportServer?%2FSICOM_Consulta%2FModulo_AM%2FRelatoriosComuns%2FDetalhamentos%2FUC11-MovimentoEmpenho-RL&amp;municipioSelecionado=3109006&amp;exercicioSelecionado=2019&amp;dataSelecionada=10%2F12%2F2020%2000%3A00%3A00&amp;orgaoSelecionado=273&amp;empenhoSelecionado=578641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50" r:id="rId475" display="https://relatorios.tce.mg.gov.br/ReportServer?%2FSICOM_Consulta%2FModulo_AM%2FRelatoriosComuns%2FDetalhamentos%2FUC11-MovimentoEmpenho-RL&amp;municipioSelecionado=3109006&amp;exercicioSelecionado=2019&amp;dataSelecionada=10%2F12%2F2020%2000%3A00%3A00&amp;orgaoSelecionado=273&amp;empenhoSelecionado=578641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52" r:id="rId476" display="https://relatorios.tce.mg.gov.br/ReportServer?%2FSICOM_Consulta%2FModulo_AM%2FRelatoriosComuns%2FDetalhamentos%2FUC11-MovimentoEmpenho-RL&amp;municipioSelecionado=3109006&amp;exercicioSelecionado=2019&amp;dataSelecionada=10%2F12%2F2020%2000%3A00%3A00&amp;orgaoSelecionado=273&amp;empenhoSelecionado=578641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54" r:id="rId477" display="https://relatorios.tce.mg.gov.br/ReportServer?%2FSICOM_Consulta%2FModulo_AM%2FRelatoriosComuns%2FDetalhamentos%2FUC11-MovimentoEmpenho-RL&amp;municipioSelecionado=3109006&amp;exercicioSelecionado=2019&amp;dataSelecionada=10%2F12%2F2020%2000%3A00%3A00&amp;orgaoSelecionado=273&amp;empenhoSelecionado=578641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56" r:id="rId478" display="https://relatorios.tce.mg.gov.br/ReportServer?%2FSICOM_Consulta%2FModulo_AM%2FRelatoriosComuns%2FDetalhamentos%2FUC11-MovimentoEmpenho-RL&amp;municipioSelecionado=3109006&amp;exercicioSelecionado=2019&amp;dataSelecionada=10%2F12%2F2020%2000%3A00%3A00&amp;orgaoSelecionado=273&amp;empenhoSelecionado=578641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58" r:id="rId479" display="https://relatorios.tce.mg.gov.br/ReportServer?%2FSICOM_Consulta%2FModulo_AM%2FRelatoriosComuns%2FDetalhamentos%2FUC11-MovimentoEmpenho-RL&amp;municipioSelecionado=3109006&amp;exercicioSelecionado=2019&amp;dataSelecionada=10%2F12%2F2020%2000%3A00%3A00&amp;orgaoSelecionado=273&amp;empenhoSelecionado=578641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60" r:id="rId480" display="https://relatorios.tce.mg.gov.br/ReportServer?%2FSICOM_Consulta%2FModulo_AM%2FRelatoriosComuns%2FDetalhamentos%2FUC11-MovimentoEmpenho-RL&amp;municipioSelecionado=3109006&amp;exercicioSelecionado=2019&amp;dataSelecionada=10%2F12%2F2020%2000%3A00%3A00&amp;orgaoSelecionado=273&amp;empenhoSelecionado=578641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62" r:id="rId481" display="https://relatorios.tce.mg.gov.br/ReportServer?%2FSICOM_Consulta%2FModulo_AM%2FRelatoriosComuns%2FDetalhamentos%2FUC11-MovimentoEmpenho-RL&amp;municipioSelecionado=3109006&amp;exercicioSelecionado=2019&amp;dataSelecionada=10%2F12%2F2020%2000%3A00%3A00&amp;orgaoSelecionado=273&amp;empenhoSelecionado=578641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64" r:id="rId482" display="https://relatorios.tce.mg.gov.br/ReportServer?%2FSICOM_Consulta%2FModulo_AM%2FRelatoriosComuns%2FDetalhamentos%2FUC11-MovimentoEmpenho-RL&amp;municipioSelecionado=3109006&amp;exercicioSelecionado=2019&amp;dataSelecionada=10%2F12%2F2020%2000%3A00%3A00&amp;orgaoSelecionado=273&amp;empenhoSelecionado=578641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66" r:id="rId483" display="https://relatorios.tce.mg.gov.br/ReportServer?%2FSICOM_Consulta%2FModulo_AM%2FRelatoriosComuns%2FDetalhamentos%2FUC11-MovimentoEmpenho-RL&amp;municipioSelecionado=3109006&amp;exercicioSelecionado=2019&amp;dataSelecionada=10%2F12%2F2020%2000%3A00%3A00&amp;orgaoSelecionado=273&amp;empenhoSelecionado=578642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68" r:id="rId484" display="https://relatorios.tce.mg.gov.br/ReportServer?%2FSICOM_Consulta%2FModulo_AM%2FRelatoriosComuns%2FDetalhamentos%2FUC11-MovimentoEmpenho-RL&amp;municipioSelecionado=3109006&amp;exercicioSelecionado=2019&amp;dataSelecionada=10%2F12%2F2020%2000%3A00%3A00&amp;orgaoSelecionado=273&amp;empenhoSelecionado=578641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70" r:id="rId485" display="https://relatorios.tce.mg.gov.br/ReportServer?%2FSICOM_Consulta%2FModulo_AM%2FRelatoriosComuns%2FDetalhamentos%2FUC11-MovimentoEmpenho-RL&amp;municipioSelecionado=3109006&amp;exercicioSelecionado=2019&amp;dataSelecionada=10%2F12%2F2020%2000%3A00%3A00&amp;orgaoSelecionado=273&amp;empenhoSelecionado=578642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72" r:id="rId486" display="https://relatorios.tce.mg.gov.br/ReportServer?%2FSICOM_Consulta%2FModulo_AM%2FRelatoriosComuns%2FDetalhamentos%2FUC11-MovimentoEmpenho-RL&amp;municipioSelecionado=3109006&amp;exercicioSelecionado=2019&amp;dataSelecionada=10%2F12%2F2020%2000%3A00%3A00&amp;orgaoSelecionado=273&amp;empenhoSelecionado=578642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74" r:id="rId487" display="https://relatorios.tce.mg.gov.br/ReportServer?%2FSICOM_Consulta%2FModulo_AM%2FRelatoriosComuns%2FDetalhamentos%2FUC11-MovimentoEmpenho-RL&amp;municipioSelecionado=3109006&amp;exercicioSelecionado=2019&amp;dataSelecionada=10%2F12%2F2020%2000%3A00%3A00&amp;orgaoSelecionado=273&amp;empenhoSelecionado=578642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76" r:id="rId488" display="https://relatorios.tce.mg.gov.br/ReportServer?%2FSICOM_Consulta%2FModulo_AM%2FRelatoriosComuns%2FDetalhamentos%2FUC11-MovimentoEmpenho-RL&amp;municipioSelecionado=3109006&amp;exercicioSelecionado=2019&amp;dataSelecionada=10%2F12%2F2020%2000%3A00%3A00&amp;orgaoSelecionado=273&amp;empenhoSelecionado=578642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78" r:id="rId489" display="https://relatorios.tce.mg.gov.br/ReportServer?%2FSICOM_Consulta%2FModulo_AM%2FRelatoriosComuns%2FDetalhamentos%2FUC11-MovimentoEmpenho-RL&amp;municipioSelecionado=3109006&amp;exercicioSelecionado=2019&amp;dataSelecionada=10%2F12%2F2020%2000%3A00%3A00&amp;orgaoSelecionado=273&amp;empenhoSelecionado=578642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80" r:id="rId490" display="https://relatorios.tce.mg.gov.br/ReportServer?%2FSICOM_Consulta%2FModulo_AM%2FRelatoriosComuns%2FDetalhamentos%2FUC11-MovimentoEmpenho-RL&amp;municipioSelecionado=3109006&amp;exercicioSelecionado=2019&amp;dataSelecionada=10%2F12%2F2020%2000%3A00%3A00&amp;orgaoSelecionado=273&amp;empenhoSelecionado=578641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82" r:id="rId491" display="https://relatorios.tce.mg.gov.br/ReportServer?%2FSICOM_Consulta%2FModulo_AM%2FRelatoriosComuns%2FDetalhamentos%2FUC11-MovimentoEmpenho-RL&amp;municipioSelecionado=3109006&amp;exercicioSelecionado=2019&amp;dataSelecionada=10%2F12%2F2020%2000%3A00%3A00&amp;orgaoSelecionado=273&amp;empenhoSelecionado=578641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84" r:id="rId492" display="https://relatorios.tce.mg.gov.br/ReportServer?%2FSICOM_Consulta%2FModulo_AM%2FRelatoriosComuns%2FDetalhamentos%2FUC11-MovimentoEmpenho-RL&amp;municipioSelecionado=3109006&amp;exercicioSelecionado=2019&amp;dataSelecionada=10%2F12%2F2020%2000%3A00%3A00&amp;orgaoSelecionado=273&amp;empenhoSelecionado=578641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86" r:id="rId493" display="https://relatorios.tce.mg.gov.br/ReportServer?%2FSICOM_Consulta%2FModulo_AM%2FRelatoriosComuns%2FDetalhamentos%2FUC11-MovimentoEmpenho-RL&amp;municipioSelecionado=3109006&amp;exercicioSelecionado=2019&amp;dataSelecionada=10%2F12%2F2020%2000%3A00%3A00&amp;orgaoSelecionado=273&amp;empenhoSelecionado=578642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88" r:id="rId494" display="https://relatorios.tce.mg.gov.br/ReportServer?%2FSICOM_Consulta%2FModulo_AM%2FRelatoriosComuns%2FDetalhamentos%2FUC11-MovimentoEmpenho-RL&amp;municipioSelecionado=3109006&amp;exercicioSelecionado=2019&amp;dataSelecionada=10%2F12%2F2020%2000%3A00%3A00&amp;orgaoSelecionado=273&amp;empenhoSelecionado=578642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90" r:id="rId495" display="https://relatorios.tce.mg.gov.br/ReportServer?%2FSICOM_Consulta%2FModulo_AM%2FRelatoriosComuns%2FDetalhamentos%2FUC11-MovimentoEmpenho-RL&amp;municipioSelecionado=3109006&amp;exercicioSelecionado=2019&amp;dataSelecionada=10%2F12%2F2020%2000%3A00%3A00&amp;orgaoSelecionado=273&amp;empenhoSelecionado=578642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92" r:id="rId496" display="https://relatorios.tce.mg.gov.br/ReportServer?%2FSICOM_Consulta%2FModulo_AM%2FRelatoriosComuns%2FDetalhamentos%2FUC11-MovimentoEmpenho-RL&amp;municipioSelecionado=3109006&amp;exercicioSelecionado=2019&amp;dataSelecionada=10%2F12%2F2020%2000%3A00%3A00&amp;orgaoSelecionado=273&amp;empenhoSelecionado=578642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94" r:id="rId497" display="https://relatorios.tce.mg.gov.br/ReportServer?%2FSICOM_Consulta%2FModulo_AM%2FRelatoriosComuns%2FDetalhamentos%2FUC11-MovimentoEmpenho-RL&amp;municipioSelecionado=3109006&amp;exercicioSelecionado=2019&amp;dataSelecionada=10%2F12%2F2020%2000%3A00%3A00&amp;orgaoSelecionado=273&amp;empenhoSelecionado=578643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96" r:id="rId498" display="https://relatorios.tce.mg.gov.br/ReportServer?%2FSICOM_Consulta%2FModulo_AM%2FRelatoriosComuns%2FDetalhamentos%2FUC11-MovimentoEmpenho-RL&amp;municipioSelecionado=3109006&amp;exercicioSelecionado=2019&amp;dataSelecionada=10%2F12%2F2020%2000%3A00%3A00&amp;orgaoSelecionado=273&amp;empenhoSelecionado=578643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998" r:id="rId499" display="https://relatorios.tce.mg.gov.br/ReportServer?%2FSICOM_Consulta%2FModulo_AM%2FRelatoriosComuns%2FDetalhamentos%2FUC11-MovimentoEmpenho-RL&amp;municipioSelecionado=3109006&amp;exercicioSelecionado=2019&amp;dataSelecionada=10%2F12%2F2020%2000%3A00%3A00&amp;orgaoSelecionado=273&amp;empenhoSelecionado=578642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00" r:id="rId500" display="https://relatorios.tce.mg.gov.br/ReportServer?%2FSICOM_Consulta%2FModulo_AM%2FRelatoriosComuns%2FDetalhamentos%2FUC11-MovimentoEmpenho-RL&amp;municipioSelecionado=3109006&amp;exercicioSelecionado=2019&amp;dataSelecionada=10%2F12%2F2020%2000%3A00%3A00&amp;orgaoSelecionado=273&amp;empenhoSelecionado=578642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02" r:id="rId501" display="https://relatorios.tce.mg.gov.br/ReportServer?%2FSICOM_Consulta%2FModulo_AM%2FRelatoriosComuns%2FDetalhamentos%2FUC11-MovimentoEmpenho-RL&amp;municipioSelecionado=3109006&amp;exercicioSelecionado=2019&amp;dataSelecionada=10%2F12%2F2020%2000%3A00%3A00&amp;orgaoSelecionado=273&amp;empenhoSelecionado=578641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04" r:id="rId502" display="https://relatorios.tce.mg.gov.br/ReportServer?%2FSICOM_Consulta%2FModulo_AM%2FRelatoriosComuns%2FDetalhamentos%2FUC11-MovimentoEmpenho-RL&amp;municipioSelecionado=3109006&amp;exercicioSelecionado=2019&amp;dataSelecionada=10%2F12%2F2020%2000%3A00%3A00&amp;orgaoSelecionado=273&amp;empenhoSelecionado=578640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06" r:id="rId503" display="https://relatorios.tce.mg.gov.br/ReportServer?%2FSICOM_Consulta%2FModulo_AM%2FRelatoriosComuns%2FDetalhamentos%2FUC11-MovimentoEmpenho-RL&amp;municipioSelecionado=3109006&amp;exercicioSelecionado=2019&amp;dataSelecionada=10%2F12%2F2020%2000%3A00%3A00&amp;orgaoSelecionado=273&amp;empenhoSelecionado=578640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08" r:id="rId504" display="https://relatorios.tce.mg.gov.br/ReportServer?%2FSICOM_Consulta%2FModulo_AM%2FRelatoriosComuns%2FDetalhamentos%2FUC11-MovimentoEmpenho-RL&amp;municipioSelecionado=3109006&amp;exercicioSelecionado=2019&amp;dataSelecionada=10%2F12%2F2020%2000%3A00%3A00&amp;orgaoSelecionado=273&amp;empenhoSelecionado=578641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10" r:id="rId505" display="https://relatorios.tce.mg.gov.br/ReportServer?%2FSICOM_Consulta%2FModulo_AM%2FRelatoriosComuns%2FDetalhamentos%2FUC11-MovimentoEmpenho-RL&amp;municipioSelecionado=3109006&amp;exercicioSelecionado=2019&amp;dataSelecionada=10%2F12%2F2020%2000%3A00%3A00&amp;orgaoSelecionado=273&amp;empenhoSelecionado=578641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12" r:id="rId506" display="https://relatorios.tce.mg.gov.br/ReportServer?%2FSICOM_Consulta%2FModulo_AM%2FRelatoriosComuns%2FDetalhamentos%2FUC11-MovimentoEmpenho-RL&amp;municipioSelecionado=3109006&amp;exercicioSelecionado=2019&amp;dataSelecionada=10%2F12%2F2020%2000%3A00%3A00&amp;orgaoSelecionado=273&amp;empenhoSelecionado=578641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14" r:id="rId507" display="https://relatorios.tce.mg.gov.br/ReportServer?%2FSICOM_Consulta%2FModulo_AM%2FRelatoriosComuns%2FDetalhamentos%2FUC11-MovimentoEmpenho-RL&amp;municipioSelecionado=3109006&amp;exercicioSelecionado=2019&amp;dataSelecionada=10%2F12%2F2020%2000%3A00%3A00&amp;orgaoSelecionado=273&amp;empenhoSelecionado=578640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16" r:id="rId508" display="https://relatorios.tce.mg.gov.br/ReportServer?%2FSICOM_Consulta%2FModulo_AM%2FRelatoriosComuns%2FDetalhamentos%2FUC11-MovimentoEmpenho-RL&amp;municipioSelecionado=3109006&amp;exercicioSelecionado=2019&amp;dataSelecionada=10%2F12%2F2020%2000%3A00%3A00&amp;orgaoSelecionado=273&amp;empenhoSelecionado=578640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18" r:id="rId509" display="https://relatorios.tce.mg.gov.br/ReportServer?%2FSICOM_Consulta%2FModulo_AM%2FRelatoriosComuns%2FDetalhamentos%2FUC11-MovimentoEmpenho-RL&amp;municipioSelecionado=3109006&amp;exercicioSelecionado=2019&amp;dataSelecionada=10%2F12%2F2020%2000%3A00%3A00&amp;orgaoSelecionado=273&amp;empenhoSelecionado=578641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20" r:id="rId510" display="https://relatorios.tce.mg.gov.br/ReportServer?%2FSICOM_Consulta%2FModulo_AM%2FRelatoriosComuns%2FDetalhamentos%2FUC11-MovimentoEmpenho-RL&amp;municipioSelecionado=3109006&amp;exercicioSelecionado=2019&amp;dataSelecionada=10%2F12%2F2020%2000%3A00%3A00&amp;orgaoSelecionado=273&amp;empenhoSelecionado=578643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22" r:id="rId511" display="https://relatorios.tce.mg.gov.br/ReportServer?%2FSICOM_Consulta%2FModulo_AM%2FRelatoriosComuns%2FDetalhamentos%2FUC11-MovimentoEmpenho-RL&amp;municipioSelecionado=3109006&amp;exercicioSelecionado=2019&amp;dataSelecionada=10%2F12%2F2020%2000%3A00%3A00&amp;orgaoSelecionado=273&amp;empenhoSelecionado=578643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24" r:id="rId512" display="https://relatorios.tce.mg.gov.br/ReportServer?%2FSICOM_Consulta%2FModulo_AM%2FRelatoriosComuns%2FDetalhamentos%2FUC11-MovimentoEmpenho-RL&amp;municipioSelecionado=3109006&amp;exercicioSelecionado=2019&amp;dataSelecionada=10%2F12%2F2020%2000%3A00%3A00&amp;orgaoSelecionado=273&amp;empenhoSelecionado=578643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26" r:id="rId513" display="https://relatorios.tce.mg.gov.br/ReportServer?%2FSICOM_Consulta%2FModulo_AM%2FRelatoriosComuns%2FDetalhamentos%2FUC11-MovimentoEmpenho-RL&amp;municipioSelecionado=3109006&amp;exercicioSelecionado=2019&amp;dataSelecionada=10%2F12%2F2020%2000%3A00%3A00&amp;orgaoSelecionado=273&amp;empenhoSelecionado=578641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28" r:id="rId514" display="https://relatorios.tce.mg.gov.br/ReportServer?%2FSICOM_Consulta%2FModulo_AM%2FRelatoriosComuns%2FDetalhamentos%2FUC11-MovimentoEmpenho-RL&amp;municipioSelecionado=3109006&amp;exercicioSelecionado=2019&amp;dataSelecionada=10%2F12%2F2020%2000%3A00%3A00&amp;orgaoSelecionado=273&amp;empenhoSelecionado=578643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30" r:id="rId515" display="https://relatorios.tce.mg.gov.br/ReportServer?%2FSICOM_Consulta%2FModulo_AM%2FRelatoriosComuns%2FDetalhamentos%2FUC11-MovimentoEmpenho-RL&amp;municipioSelecionado=3109006&amp;exercicioSelecionado=2019&amp;dataSelecionada=10%2F12%2F2020%2000%3A00%3A00&amp;orgaoSelecionado=273&amp;empenhoSelecionado=578641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32" r:id="rId516" display="https://relatorios.tce.mg.gov.br/ReportServer?%2FSICOM_Consulta%2FModulo_AM%2FRelatoriosComuns%2FDetalhamentos%2FUC11-MovimentoEmpenho-RL&amp;municipioSelecionado=3109006&amp;exercicioSelecionado=2019&amp;dataSelecionada=10%2F12%2F2020%2000%3A00%3A00&amp;orgaoSelecionado=273&amp;empenhoSelecionado=578643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34" r:id="rId517" display="https://relatorios.tce.mg.gov.br/ReportServer?%2FSICOM_Consulta%2FModulo_AM%2FRelatoriosComuns%2FDetalhamentos%2FUC11-MovimentoEmpenho-RL&amp;municipioSelecionado=3109006&amp;exercicioSelecionado=2019&amp;dataSelecionada=10%2F12%2F2020%2000%3A00%3A00&amp;orgaoSelecionado=273&amp;empenhoSelecionado=578641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36" r:id="rId518" display="https://relatorios.tce.mg.gov.br/ReportServer?%2FSICOM_Consulta%2FModulo_AM%2FRelatoriosComuns%2FDetalhamentos%2FUC11-MovimentoEmpenho-RL&amp;municipioSelecionado=3109006&amp;exercicioSelecionado=2019&amp;dataSelecionada=10%2F12%2F2020%2000%3A00%3A00&amp;orgaoSelecionado=273&amp;empenhoSelecionado=578641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38" r:id="rId519" display="https://relatorios.tce.mg.gov.br/ReportServer?%2FSICOM_Consulta%2FModulo_AM%2FRelatoriosComuns%2FDetalhamentos%2FUC11-MovimentoEmpenho-RL&amp;municipioSelecionado=3109006&amp;exercicioSelecionado=2019&amp;dataSelecionada=10%2F12%2F2020%2000%3A00%3A00&amp;orgaoSelecionado=273&amp;empenhoSelecionado=578641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40" r:id="rId520" display="https://relatorios.tce.mg.gov.br/ReportServer?%2FSICOM_Consulta%2FModulo_AM%2FRelatoriosComuns%2FDetalhamentos%2FUC11-MovimentoEmpenho-RL&amp;municipioSelecionado=3109006&amp;exercicioSelecionado=2019&amp;dataSelecionada=10%2F12%2F2020%2000%3A00%3A00&amp;orgaoSelecionado=273&amp;empenhoSelecionado=578642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42" r:id="rId521" display="https://relatorios.tce.mg.gov.br/ReportServer?%2FSICOM_Consulta%2FModulo_AM%2FRelatoriosComuns%2FDetalhamentos%2FUC11-MovimentoEmpenho-RL&amp;municipioSelecionado=3109006&amp;exercicioSelecionado=2019&amp;dataSelecionada=10%2F12%2F2020%2000%3A00%3A00&amp;orgaoSelecionado=273&amp;empenhoSelecionado=578642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44" r:id="rId522" display="https://relatorios.tce.mg.gov.br/ReportServer?%2FSICOM_Consulta%2FModulo_AM%2FRelatoriosComuns%2FDetalhamentos%2FUC11-MovimentoEmpenho-RL&amp;municipioSelecionado=3109006&amp;exercicioSelecionado=2019&amp;dataSelecionada=10%2F12%2F2020%2000%3A00%3A00&amp;orgaoSelecionado=273&amp;empenhoSelecionado=578642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46" r:id="rId523" display="https://relatorios.tce.mg.gov.br/ReportServer?%2FSICOM_Consulta%2FModulo_AM%2FRelatoriosComuns%2FDetalhamentos%2FUC11-MovimentoEmpenho-RL&amp;municipioSelecionado=3109006&amp;exercicioSelecionado=2019&amp;dataSelecionada=10%2F12%2F2020%2000%3A00%3A00&amp;orgaoSelecionado=273&amp;empenhoSelecionado=578642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48" r:id="rId524" display="https://relatorios.tce.mg.gov.br/ReportServer?%2FSICOM_Consulta%2FModulo_AM%2FRelatoriosComuns%2FDetalhamentos%2FUC11-MovimentoEmpenho-RL&amp;municipioSelecionado=3109006&amp;exercicioSelecionado=2019&amp;dataSelecionada=10%2F12%2F2020%2000%3A00%3A00&amp;orgaoSelecionado=273&amp;empenhoSelecionado=578642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50" r:id="rId525" display="https://relatorios.tce.mg.gov.br/ReportServer?%2FSICOM_Consulta%2FModulo_AM%2FRelatoriosComuns%2FDetalhamentos%2FUC11-MovimentoEmpenho-RL&amp;municipioSelecionado=3109006&amp;exercicioSelecionado=2019&amp;dataSelecionada=10%2F12%2F2020%2000%3A00%3A00&amp;orgaoSelecionado=273&amp;empenhoSelecionado=578641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52" r:id="rId526" display="https://relatorios.tce.mg.gov.br/ReportServer?%2FSICOM_Consulta%2FModulo_AM%2FRelatoriosComuns%2FDetalhamentos%2FUC11-MovimentoEmpenho-RL&amp;municipioSelecionado=3109006&amp;exercicioSelecionado=2019&amp;dataSelecionada=10%2F12%2F2020%2000%3A00%3A00&amp;orgaoSelecionado=273&amp;empenhoSelecionado=578641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54" r:id="rId527" display="https://relatorios.tce.mg.gov.br/ReportServer?%2FSICOM_Consulta%2FModulo_AM%2FRelatoriosComuns%2FDetalhamentos%2FUC11-MovimentoEmpenho-RL&amp;municipioSelecionado=3109006&amp;exercicioSelecionado=2019&amp;dataSelecionada=10%2F12%2F2020%2000%3A00%3A00&amp;orgaoSelecionado=273&amp;empenhoSelecionado=578641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56" r:id="rId528" display="https://relatorios.tce.mg.gov.br/ReportServer?%2FSICOM_Consulta%2FModulo_AM%2FRelatoriosComuns%2FDetalhamentos%2FUC11-MovimentoEmpenho-RL&amp;municipioSelecionado=3109006&amp;exercicioSelecionado=2019&amp;dataSelecionada=10%2F12%2F2020%2000%3A00%3A00&amp;orgaoSelecionado=273&amp;empenhoSelecionado=578641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58" r:id="rId529" display="https://relatorios.tce.mg.gov.br/ReportServer?%2FSICOM_Consulta%2FModulo_AM%2FRelatoriosComuns%2FDetalhamentos%2FUC11-MovimentoEmpenho-RL&amp;municipioSelecionado=3109006&amp;exercicioSelecionado=2019&amp;dataSelecionada=10%2F12%2F2020%2000%3A00%3A00&amp;orgaoSelecionado=273&amp;empenhoSelecionado=578642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60" r:id="rId530" display="https://relatorios.tce.mg.gov.br/ReportServer?%2FSICOM_Consulta%2FModulo_AM%2FRelatoriosComuns%2FDetalhamentos%2FUC11-MovimentoEmpenho-RL&amp;municipioSelecionado=3109006&amp;exercicioSelecionado=2019&amp;dataSelecionada=10%2F12%2F2020%2000%3A00%3A00&amp;orgaoSelecionado=273&amp;empenhoSelecionado=578642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62" r:id="rId531" display="https://relatorios.tce.mg.gov.br/ReportServer?%2FSICOM_Consulta%2FModulo_AM%2FRelatoriosComuns%2FDetalhamentos%2FUC11-MovimentoEmpenho-RL&amp;municipioSelecionado=3109006&amp;exercicioSelecionado=2019&amp;dataSelecionada=10%2F12%2F2020%2000%3A00%3A00&amp;orgaoSelecionado=273&amp;empenhoSelecionado=578641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64" r:id="rId532" display="https://relatorios.tce.mg.gov.br/ReportServer?%2FSICOM_Consulta%2FModulo_AM%2FRelatoriosComuns%2FDetalhamentos%2FUC11-MovimentoEmpenho-RL&amp;municipioSelecionado=3109006&amp;exercicioSelecionado=2019&amp;dataSelecionada=10%2F12%2F2020%2000%3A00%3A00&amp;orgaoSelecionado=273&amp;empenhoSelecionado=578642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66" r:id="rId533" display="https://relatorios.tce.mg.gov.br/ReportServer?%2FSICOM_Consulta%2FModulo_AM%2FRelatoriosComuns%2FDetalhamentos%2FUC11-MovimentoEmpenho-RL&amp;municipioSelecionado=3109006&amp;exercicioSelecionado=2019&amp;dataSelecionada=10%2F12%2F2020%2000%3A00%3A00&amp;orgaoSelecionado=273&amp;empenhoSelecionado=578641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68" r:id="rId534" display="https://relatorios.tce.mg.gov.br/ReportServer?%2FSICOM_Consulta%2FModulo_AM%2FRelatoriosComuns%2FDetalhamentos%2FUC11-MovimentoEmpenho-RL&amp;municipioSelecionado=3109006&amp;exercicioSelecionado=2019&amp;dataSelecionada=10%2F12%2F2020%2000%3A00%3A00&amp;orgaoSelecionado=273&amp;empenhoSelecionado=578642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70" r:id="rId535" display="https://relatorios.tce.mg.gov.br/ReportServer?%2FSICOM_Consulta%2FModulo_AM%2FRelatoriosComuns%2FDetalhamentos%2FUC11-MovimentoEmpenho-RL&amp;municipioSelecionado=3109006&amp;exercicioSelecionado=2019&amp;dataSelecionada=10%2F12%2F2020%2000%3A00%3A00&amp;orgaoSelecionado=273&amp;empenhoSelecionado=578641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72" r:id="rId536" display="https://relatorios.tce.mg.gov.br/ReportServer?%2FSICOM_Consulta%2FModulo_AM%2FRelatoriosComuns%2FDetalhamentos%2FUC11-MovimentoEmpenho-RL&amp;municipioSelecionado=3109006&amp;exercicioSelecionado=2019&amp;dataSelecionada=10%2F12%2F2020%2000%3A00%3A00&amp;orgaoSelecionado=273&amp;empenhoSelecionado=578642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74" r:id="rId537" display="https://relatorios.tce.mg.gov.br/ReportServer?%2FSICOM_Consulta%2FModulo_AM%2FRelatoriosComuns%2FDetalhamentos%2FUC11-MovimentoEmpenho-RL&amp;municipioSelecionado=3109006&amp;exercicioSelecionado=2019&amp;dataSelecionada=10%2F12%2F2020%2000%3A00%3A00&amp;orgaoSelecionado=273&amp;empenhoSelecionado=578642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76" r:id="rId538" display="https://relatorios.tce.mg.gov.br/ReportServer?%2FSICOM_Consulta%2FModulo_AM%2FRelatoriosComuns%2FDetalhamentos%2FUC11-MovimentoEmpenho-RL&amp;municipioSelecionado=3109006&amp;exercicioSelecionado=2019&amp;dataSelecionada=10%2F12%2F2020%2000%3A00%3A00&amp;orgaoSelecionado=273&amp;empenhoSelecionado=578642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78" r:id="rId539" display="https://relatorios.tce.mg.gov.br/ReportServer?%2FSICOM_Consulta%2FModulo_AM%2FRelatoriosComuns%2FDetalhamentos%2FUC11-MovimentoEmpenho-RL&amp;municipioSelecionado=3109006&amp;exercicioSelecionado=2019&amp;dataSelecionada=10%2F12%2F2020%2000%3A00%3A00&amp;orgaoSelecionado=273&amp;empenhoSelecionado=578642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80" r:id="rId540" display="https://relatorios.tce.mg.gov.br/ReportServer?%2FSICOM_Consulta%2FModulo_AM%2FRelatoriosComuns%2FDetalhamentos%2FUC11-MovimentoEmpenho-RL&amp;municipioSelecionado=3109006&amp;exercicioSelecionado=2019&amp;dataSelecionada=10%2F12%2F2020%2000%3A00%3A00&amp;orgaoSelecionado=273&amp;empenhoSelecionado=578641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82" r:id="rId541" display="https://relatorios.tce.mg.gov.br/ReportServer?%2FSICOM_Consulta%2FModulo_AM%2FRelatoriosComuns%2FDetalhamentos%2FUC11-MovimentoEmpenho-RL&amp;municipioSelecionado=3109006&amp;exercicioSelecionado=2019&amp;dataSelecionada=10%2F12%2F2020%2000%3A00%3A00&amp;orgaoSelecionado=273&amp;empenhoSelecionado=578642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84" r:id="rId542" display="https://relatorios.tce.mg.gov.br/ReportServer?%2FSICOM_Consulta%2FModulo_AM%2FRelatoriosComuns%2FDetalhamentos%2FUC11-MovimentoEmpenho-RL&amp;municipioSelecionado=3109006&amp;exercicioSelecionado=2019&amp;dataSelecionada=10%2F12%2F2020%2000%3A00%3A00&amp;orgaoSelecionado=273&amp;empenhoSelecionado=578642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86" r:id="rId543" display="https://relatorios.tce.mg.gov.br/ReportServer?%2FSICOM_Consulta%2FModulo_AM%2FRelatoriosComuns%2FDetalhamentos%2FUC11-MovimentoEmpenho-RL&amp;municipioSelecionado=3109006&amp;exercicioSelecionado=2019&amp;dataSelecionada=10%2F12%2F2020%2000%3A00%3A00&amp;orgaoSelecionado=273&amp;empenhoSelecionado=578641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88" r:id="rId544" display="https://relatorios.tce.mg.gov.br/ReportServer?%2FSICOM_Consulta%2FModulo_AM%2FRelatoriosComuns%2FDetalhamentos%2FUC11-MovimentoEmpenho-RL&amp;municipioSelecionado=3109006&amp;exercicioSelecionado=2019&amp;dataSelecionada=10%2F12%2F2020%2000%3A00%3A00&amp;orgaoSelecionado=273&amp;empenhoSelecionado=578642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90" r:id="rId545" display="https://relatorios.tce.mg.gov.br/ReportServer?%2FSICOM_Consulta%2FModulo_AM%2FRelatoriosComuns%2FDetalhamentos%2FUC11-MovimentoEmpenho-RL&amp;municipioSelecionado=3109006&amp;exercicioSelecionado=2019&amp;dataSelecionada=10%2F12%2F2020%2000%3A00%3A00&amp;orgaoSelecionado=273&amp;empenhoSelecionado=578641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92" r:id="rId546" display="https://relatorios.tce.mg.gov.br/ReportServer?%2FSICOM_Consulta%2FModulo_AM%2FRelatoriosComuns%2FDetalhamentos%2FUC11-MovimentoEmpenho-RL&amp;municipioSelecionado=3109006&amp;exercicioSelecionado=2019&amp;dataSelecionada=10%2F12%2F2020%2000%3A00%3A00&amp;orgaoSelecionado=273&amp;empenhoSelecionado=578641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94" r:id="rId547" display="https://relatorios.tce.mg.gov.br/ReportServer?%2FSICOM_Consulta%2FModulo_AM%2FRelatoriosComuns%2FDetalhamentos%2FUC11-MovimentoEmpenho-RL&amp;municipioSelecionado=3109006&amp;exercicioSelecionado=2019&amp;dataSelecionada=10%2F12%2F2020%2000%3A00%3A00&amp;orgaoSelecionado=273&amp;empenhoSelecionado=578641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96" r:id="rId548" display="https://relatorios.tce.mg.gov.br/ReportServer?%2FSICOM_Consulta%2FModulo_AM%2FRelatoriosComuns%2FDetalhamentos%2FUC11-MovimentoEmpenho-RL&amp;municipioSelecionado=3109006&amp;exercicioSelecionado=2019&amp;dataSelecionada=10%2F12%2F2020%2000%3A00%3A00&amp;orgaoSelecionado=273&amp;empenhoSelecionado=578641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098" r:id="rId549" display="https://relatorios.tce.mg.gov.br/ReportServer?%2FSICOM_Consulta%2FModulo_AM%2FRelatoriosComuns%2FDetalhamentos%2FUC11-MovimentoEmpenho-RL&amp;municipioSelecionado=3109006&amp;exercicioSelecionado=2019&amp;dataSelecionada=10%2F12%2F2020%2000%3A00%3A00&amp;orgaoSelecionado=273&amp;empenhoSelecionado=578641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00" r:id="rId550" display="https://relatorios.tce.mg.gov.br/ReportServer?%2FSICOM_Consulta%2FModulo_AM%2FRelatoriosComuns%2FDetalhamentos%2FUC11-MovimentoEmpenho-RL&amp;municipioSelecionado=3109006&amp;exercicioSelecionado=2019&amp;dataSelecionada=10%2F12%2F2020%2000%3A00%3A00&amp;orgaoSelecionado=273&amp;empenhoSelecionado=578641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02" r:id="rId551" display="https://relatorios.tce.mg.gov.br/ReportServer?%2FSICOM_Consulta%2FModulo_AM%2FRelatoriosComuns%2FDetalhamentos%2FUC11-MovimentoEmpenho-RL&amp;municipioSelecionado=3109006&amp;exercicioSelecionado=2019&amp;dataSelecionada=10%2F12%2F2020%2000%3A00%3A00&amp;orgaoSelecionado=273&amp;empenhoSelecionado=578641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04" r:id="rId552" display="https://relatorios.tce.mg.gov.br/ReportServer?%2FSICOM_Consulta%2FModulo_AM%2FRelatoriosComuns%2FDetalhamentos%2FUC11-MovimentoEmpenho-RL&amp;municipioSelecionado=3109006&amp;exercicioSelecionado=2019&amp;dataSelecionada=10%2F12%2F2020%2000%3A00%3A00&amp;orgaoSelecionado=273&amp;empenhoSelecionado=578641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06" r:id="rId553" display="https://relatorios.tce.mg.gov.br/ReportServer?%2FSICOM_Consulta%2FModulo_AM%2FRelatoriosComuns%2FDetalhamentos%2FUC11-MovimentoEmpenho-RL&amp;municipioSelecionado=3109006&amp;exercicioSelecionado=2019&amp;dataSelecionada=10%2F12%2F2020%2000%3A00%3A00&amp;orgaoSelecionado=273&amp;empenhoSelecionado=578641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08" r:id="rId554" display="https://relatorios.tce.mg.gov.br/ReportServer?%2FSICOM_Consulta%2FModulo_AM%2FRelatoriosComuns%2FDetalhamentos%2FUC11-MovimentoEmpenho-RL&amp;municipioSelecionado=3109006&amp;exercicioSelecionado=2019&amp;dataSelecionada=10%2F12%2F2020%2000%3A00%3A00&amp;orgaoSelecionado=273&amp;empenhoSelecionado=578641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10" r:id="rId555" display="https://relatorios.tce.mg.gov.br/ReportServer?%2FSICOM_Consulta%2FModulo_AM%2FRelatoriosComuns%2FDetalhamentos%2FUC11-MovimentoEmpenho-RL&amp;municipioSelecionado=3109006&amp;exercicioSelecionado=2019&amp;dataSelecionada=10%2F12%2F2020%2000%3A00%3A00&amp;orgaoSelecionado=273&amp;empenhoSelecionado=578641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12" r:id="rId556" display="https://relatorios.tce.mg.gov.br/ReportServer?%2FSICOM_Consulta%2FModulo_AM%2FRelatoriosComuns%2FDetalhamentos%2FUC11-MovimentoEmpenho-RL&amp;municipioSelecionado=3109006&amp;exercicioSelecionado=2019&amp;dataSelecionada=10%2F12%2F2020%2000%3A00%3A00&amp;orgaoSelecionado=273&amp;empenhoSelecionado=578641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14" r:id="rId557" display="https://relatorios.tce.mg.gov.br/ReportServer?%2FSICOM_Consulta%2FModulo_AM%2FRelatoriosComuns%2FDetalhamentos%2FUC11-MovimentoEmpenho-RL&amp;municipioSelecionado=3109006&amp;exercicioSelecionado=2019&amp;dataSelecionada=10%2F12%2F2020%2000%3A00%3A00&amp;orgaoSelecionado=273&amp;empenhoSelecionado=578640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16" r:id="rId558" display="https://relatorios.tce.mg.gov.br/ReportServer?%2FSICOM_Consulta%2FModulo_AM%2FRelatoriosComuns%2FDetalhamentos%2FUC11-MovimentoEmpenho-RL&amp;municipioSelecionado=3109006&amp;exercicioSelecionado=2019&amp;dataSelecionada=10%2F12%2F2020%2000%3A00%3A00&amp;orgaoSelecionado=273&amp;empenhoSelecionado=578641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18" r:id="rId559" display="https://relatorios.tce.mg.gov.br/ReportServer?%2FSICOM_Consulta%2FModulo_AM%2FRelatoriosComuns%2FDetalhamentos%2FUC11-MovimentoEmpenho-RL&amp;municipioSelecionado=3109006&amp;exercicioSelecionado=2019&amp;dataSelecionada=10%2F12%2F2020%2000%3A00%3A00&amp;orgaoSelecionado=273&amp;empenhoSelecionado=578641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20" r:id="rId560" display="https://relatorios.tce.mg.gov.br/ReportServer?%2FSICOM_Consulta%2FModulo_AM%2FRelatoriosComuns%2FDetalhamentos%2FUC11-MovimentoEmpenho-RL&amp;municipioSelecionado=3109006&amp;exercicioSelecionado=2019&amp;dataSelecionada=10%2F12%2F2020%2000%3A00%3A00&amp;orgaoSelecionado=273&amp;empenhoSelecionado=578641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22" r:id="rId561" display="https://relatorios.tce.mg.gov.br/ReportServer?%2FSICOM_Consulta%2FModulo_AM%2FRelatoriosComuns%2FDetalhamentos%2FUC11-MovimentoEmpenho-RL&amp;municipioSelecionado=3109006&amp;exercicioSelecionado=2019&amp;dataSelecionada=10%2F12%2F2020%2000%3A00%3A00&amp;orgaoSelecionado=273&amp;empenhoSelecionado=578641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24" r:id="rId562" display="https://relatorios.tce.mg.gov.br/ReportServer?%2FSICOM_Consulta%2FModulo_AM%2FRelatoriosComuns%2FDetalhamentos%2FUC11-MovimentoEmpenho-RL&amp;municipioSelecionado=3109006&amp;exercicioSelecionado=2019&amp;dataSelecionada=10%2F12%2F2020%2000%3A00%3A00&amp;orgaoSelecionado=273&amp;empenhoSelecionado=578641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26" r:id="rId563" display="https://relatorios.tce.mg.gov.br/ReportServer?%2FSICOM_Consulta%2FModulo_AM%2FRelatoriosComuns%2FDetalhamentos%2FUC11-MovimentoEmpenho-RL&amp;municipioSelecionado=3109006&amp;exercicioSelecionado=2019&amp;dataSelecionada=10%2F12%2F2020%2000%3A00%3A00&amp;orgaoSelecionado=273&amp;empenhoSelecionado=578641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28" r:id="rId564" display="https://relatorios.tce.mg.gov.br/ReportServer?%2FSICOM_Consulta%2FModulo_AM%2FRelatoriosComuns%2FDetalhamentos%2FUC11-MovimentoEmpenho-RL&amp;municipioSelecionado=3109006&amp;exercicioSelecionado=2019&amp;dataSelecionada=10%2F12%2F2020%2000%3A00%3A00&amp;orgaoSelecionado=273&amp;empenhoSelecionado=578642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30" r:id="rId565" display="https://relatorios.tce.mg.gov.br/ReportServer?%2FSICOM_Consulta%2FModulo_AM%2FRelatoriosComuns%2FDetalhamentos%2FUC11-MovimentoEmpenho-RL&amp;municipioSelecionado=3109006&amp;exercicioSelecionado=2019&amp;dataSelecionada=10%2F12%2F2020%2000%3A00%3A00&amp;orgaoSelecionado=273&amp;empenhoSelecionado=578643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32" r:id="rId566" display="https://relatorios.tce.mg.gov.br/ReportServer?%2FSICOM_Consulta%2FModulo_AM%2FRelatoriosComuns%2FDetalhamentos%2FUC11-MovimentoEmpenho-RL&amp;municipioSelecionado=3109006&amp;exercicioSelecionado=2019&amp;dataSelecionada=10%2F12%2F2020%2000%3A00%3A00&amp;orgaoSelecionado=273&amp;empenhoSelecionado=578642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34" r:id="rId567" display="https://relatorios.tce.mg.gov.br/ReportServer?%2FSICOM_Consulta%2FModulo_AM%2FRelatoriosComuns%2FDetalhamentos%2FUC11-MovimentoEmpenho-RL&amp;municipioSelecionado=3109006&amp;exercicioSelecionado=2019&amp;dataSelecionada=10%2F12%2F2020%2000%3A00%3A00&amp;orgaoSelecionado=273&amp;empenhoSelecionado=578641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36" r:id="rId568" display="https://relatorios.tce.mg.gov.br/ReportServer?%2FSICOM_Consulta%2FModulo_AM%2FRelatoriosComuns%2FDetalhamentos%2FUC11-MovimentoEmpenho-RL&amp;municipioSelecionado=3109006&amp;exercicioSelecionado=2019&amp;dataSelecionada=10%2F12%2F2020%2000%3A00%3A00&amp;orgaoSelecionado=273&amp;empenhoSelecionado=578641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38" r:id="rId569" display="https://relatorios.tce.mg.gov.br/ReportServer?%2FSICOM_Consulta%2FModulo_AM%2FRelatoriosComuns%2FDetalhamentos%2FUC11-MovimentoEmpenho-RL&amp;municipioSelecionado=3109006&amp;exercicioSelecionado=2019&amp;dataSelecionada=10%2F12%2F2020%2000%3A00%3A00&amp;orgaoSelecionado=273&amp;empenhoSelecionado=578641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40" r:id="rId570" display="https://relatorios.tce.mg.gov.br/ReportServer?%2FSICOM_Consulta%2FModulo_AM%2FRelatoriosComuns%2FDetalhamentos%2FUC11-MovimentoEmpenho-RL&amp;municipioSelecionado=3109006&amp;exercicioSelecionado=2019&amp;dataSelecionada=10%2F12%2F2020%2000%3A00%3A00&amp;orgaoSelecionado=273&amp;empenhoSelecionado=578641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42" r:id="rId571" display="https://relatorios.tce.mg.gov.br/ReportServer?%2FSICOM_Consulta%2FModulo_AM%2FRelatoriosComuns%2FDetalhamentos%2FUC11-MovimentoEmpenho-RL&amp;municipioSelecionado=3109006&amp;exercicioSelecionado=2019&amp;dataSelecionada=10%2F12%2F2020%2000%3A00%3A00&amp;orgaoSelecionado=273&amp;empenhoSelecionado=578641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44" r:id="rId572" display="https://relatorios.tce.mg.gov.br/ReportServer?%2FSICOM_Consulta%2FModulo_AM%2FRelatoriosComuns%2FDetalhamentos%2FUC11-MovimentoEmpenho-RL&amp;municipioSelecionado=3109006&amp;exercicioSelecionado=2019&amp;dataSelecionada=10%2F12%2F2020%2000%3A00%3A00&amp;orgaoSelecionado=273&amp;empenhoSelecionado=578641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46" r:id="rId573" display="https://relatorios.tce.mg.gov.br/ReportServer?%2FSICOM_Consulta%2FModulo_AM%2FRelatoriosComuns%2FDetalhamentos%2FUC11-MovimentoEmpenho-RL&amp;municipioSelecionado=3109006&amp;exercicioSelecionado=2019&amp;dataSelecionada=10%2F12%2F2020%2000%3A00%3A00&amp;orgaoSelecionado=273&amp;empenhoSelecionado=578641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48" r:id="rId574" display="https://relatorios.tce.mg.gov.br/ReportServer?%2FSICOM_Consulta%2FModulo_AM%2FRelatoriosComuns%2FDetalhamentos%2FUC11-MovimentoEmpenho-RL&amp;municipioSelecionado=3109006&amp;exercicioSelecionado=2019&amp;dataSelecionada=10%2F12%2F2020%2000%3A00%3A00&amp;orgaoSelecionado=273&amp;empenhoSelecionado=578642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50" r:id="rId575" display="https://relatorios.tce.mg.gov.br/ReportServer?%2FSICOM_Consulta%2FModulo_AM%2FRelatoriosComuns%2FDetalhamentos%2FUC11-MovimentoEmpenho-RL&amp;municipioSelecionado=3109006&amp;exercicioSelecionado=2019&amp;dataSelecionada=10%2F12%2F2020%2000%3A00%3A00&amp;orgaoSelecionado=273&amp;empenhoSelecionado=578641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52" r:id="rId576" display="https://relatorios.tce.mg.gov.br/ReportServer?%2FSICOM_Consulta%2FModulo_AM%2FRelatoriosComuns%2FDetalhamentos%2FUC11-MovimentoEmpenho-RL&amp;municipioSelecionado=3109006&amp;exercicioSelecionado=2019&amp;dataSelecionada=10%2F12%2F2020%2000%3A00%3A00&amp;orgaoSelecionado=273&amp;empenhoSelecionado=578642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54" r:id="rId577" display="https://relatorios.tce.mg.gov.br/ReportServer?%2FSICOM_Consulta%2FModulo_AM%2FRelatoriosComuns%2FDetalhamentos%2FUC11-MovimentoEmpenho-RL&amp;municipioSelecionado=3109006&amp;exercicioSelecionado=2019&amp;dataSelecionada=10%2F12%2F2020%2000%3A00%3A00&amp;orgaoSelecionado=273&amp;empenhoSelecionado=578642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56" r:id="rId578" display="https://relatorios.tce.mg.gov.br/ReportServer?%2FSICOM_Consulta%2FModulo_AM%2FRelatoriosComuns%2FDetalhamentos%2FUC11-MovimentoEmpenho-RL&amp;municipioSelecionado=3109006&amp;exercicioSelecionado=2019&amp;dataSelecionada=10%2F12%2F2020%2000%3A00%3A00&amp;orgaoSelecionado=273&amp;empenhoSelecionado=578642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58" r:id="rId579" display="https://relatorios.tce.mg.gov.br/ReportServer?%2FSICOM_Consulta%2FModulo_AM%2FRelatoriosComuns%2FDetalhamentos%2FUC11-MovimentoEmpenho-RL&amp;municipioSelecionado=3109006&amp;exercicioSelecionado=2019&amp;dataSelecionada=10%2F12%2F2020%2000%3A00%3A00&amp;orgaoSelecionado=273&amp;empenhoSelecionado=578642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60" r:id="rId580" display="https://relatorios.tce.mg.gov.br/ReportServer?%2FSICOM_Consulta%2FModulo_AM%2FRelatoriosComuns%2FDetalhamentos%2FUC11-MovimentoEmpenho-RL&amp;municipioSelecionado=3109006&amp;exercicioSelecionado=2019&amp;dataSelecionada=10%2F12%2F2020%2000%3A00%3A00&amp;orgaoSelecionado=273&amp;empenhoSelecionado=578642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62" r:id="rId581" display="https://relatorios.tce.mg.gov.br/ReportServer?%2FSICOM_Consulta%2FModulo_AM%2FRelatoriosComuns%2FDetalhamentos%2FUC11-MovimentoEmpenho-RL&amp;municipioSelecionado=3109006&amp;exercicioSelecionado=2019&amp;dataSelecionada=10%2F12%2F2020%2000%3A00%3A00&amp;orgaoSelecionado=273&amp;empenhoSelecionado=578642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64" r:id="rId582" display="https://relatorios.tce.mg.gov.br/ReportServer?%2FSICOM_Consulta%2FModulo_AM%2FRelatoriosComuns%2FDetalhamentos%2FUC11-MovimentoEmpenho-RL&amp;municipioSelecionado=3109006&amp;exercicioSelecionado=2019&amp;dataSelecionada=10%2F12%2F2020%2000%3A00%3A00&amp;orgaoSelecionado=273&amp;empenhoSelecionado=578642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66" r:id="rId583" display="https://relatorios.tce.mg.gov.br/ReportServer?%2FSICOM_Consulta%2FModulo_AM%2FRelatoriosComuns%2FDetalhamentos%2FUC11-MovimentoEmpenho-RL&amp;municipioSelecionado=3109006&amp;exercicioSelecionado=2019&amp;dataSelecionada=10%2F12%2F2020%2000%3A00%3A00&amp;orgaoSelecionado=273&amp;empenhoSelecionado=578642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68" r:id="rId584" display="https://relatorios.tce.mg.gov.br/ReportServer?%2FSICOM_Consulta%2FModulo_AM%2FRelatoriosComuns%2FDetalhamentos%2FUC11-MovimentoEmpenho-RL&amp;municipioSelecionado=3109006&amp;exercicioSelecionado=2019&amp;dataSelecionada=10%2F12%2F2020%2000%3A00%3A00&amp;orgaoSelecionado=273&amp;empenhoSelecionado=578642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70" r:id="rId585" display="https://relatorios.tce.mg.gov.br/ReportServer?%2FSICOM_Consulta%2FModulo_AM%2FRelatoriosComuns%2FDetalhamentos%2FUC11-MovimentoEmpenho-RL&amp;municipioSelecionado=3109006&amp;exercicioSelecionado=2019&amp;dataSelecionada=10%2F12%2F2020%2000%3A00%3A00&amp;orgaoSelecionado=273&amp;empenhoSelecionado=578642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72" r:id="rId586" display="https://relatorios.tce.mg.gov.br/ReportServer?%2FSICOM_Consulta%2FModulo_AM%2FRelatoriosComuns%2FDetalhamentos%2FUC11-MovimentoEmpenho-RL&amp;municipioSelecionado=3109006&amp;exercicioSelecionado=2019&amp;dataSelecionada=10%2F12%2F2020%2000%3A00%3A00&amp;orgaoSelecionado=273&amp;empenhoSelecionado=578641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74" r:id="rId587" display="https://relatorios.tce.mg.gov.br/ReportServer?%2FSICOM_Consulta%2FModulo_AM%2FRelatoriosComuns%2FDetalhamentos%2FUC11-MovimentoEmpenho-RL&amp;municipioSelecionado=3109006&amp;exercicioSelecionado=2019&amp;dataSelecionada=10%2F12%2F2020%2000%3A00%3A00&amp;orgaoSelecionado=273&amp;empenhoSelecionado=578642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76" r:id="rId588" display="https://relatorios.tce.mg.gov.br/ReportServer?%2FSICOM_Consulta%2FModulo_AM%2FRelatoriosComuns%2FDetalhamentos%2FUC11-MovimentoEmpenho-RL&amp;municipioSelecionado=3109006&amp;exercicioSelecionado=2019&amp;dataSelecionada=10%2F12%2F2020%2000%3A00%3A00&amp;orgaoSelecionado=273&amp;empenhoSelecionado=578641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78" r:id="rId589" display="https://relatorios.tce.mg.gov.br/ReportServer?%2FSICOM_Consulta%2FModulo_AM%2FRelatoriosComuns%2FDetalhamentos%2FUC11-MovimentoEmpenho-RL&amp;municipioSelecionado=3109006&amp;exercicioSelecionado=2019&amp;dataSelecionada=10%2F12%2F2020%2000%3A00%3A00&amp;orgaoSelecionado=273&amp;empenhoSelecionado=578642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80" r:id="rId590" display="https://relatorios.tce.mg.gov.br/ReportServer?%2FSICOM_Consulta%2FModulo_AM%2FRelatoriosComuns%2FDetalhamentos%2FUC11-MovimentoEmpenho-RL&amp;municipioSelecionado=3109006&amp;exercicioSelecionado=2019&amp;dataSelecionada=10%2F12%2F2020%2000%3A00%3A00&amp;orgaoSelecionado=273&amp;empenhoSelecionado=578641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82" r:id="rId591" display="https://relatorios.tce.mg.gov.br/ReportServer?%2FSICOM_Consulta%2FModulo_AM%2FRelatoriosComuns%2FDetalhamentos%2FUC11-MovimentoEmpenho-RL&amp;municipioSelecionado=3109006&amp;exercicioSelecionado=2019&amp;dataSelecionada=10%2F12%2F2020%2000%3A00%3A00&amp;orgaoSelecionado=273&amp;empenhoSelecionado=578641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84" r:id="rId592" display="https://relatorios.tce.mg.gov.br/ReportServer?%2FSICOM_Consulta%2FModulo_AM%2FRelatoriosComuns%2FDetalhamentos%2FUC11-MovimentoEmpenho-RL&amp;municipioSelecionado=3109006&amp;exercicioSelecionado=2019&amp;dataSelecionada=10%2F12%2F2020%2000%3A00%3A00&amp;orgaoSelecionado=273&amp;empenhoSelecionado=578641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86" r:id="rId593" display="https://relatorios.tce.mg.gov.br/ReportServer?%2FSICOM_Consulta%2FModulo_AM%2FRelatoriosComuns%2FDetalhamentos%2FUC11-MovimentoEmpenho-RL&amp;municipioSelecionado=3109006&amp;exercicioSelecionado=2019&amp;dataSelecionada=10%2F12%2F2020%2000%3A00%3A00&amp;orgaoSelecionado=273&amp;empenhoSelecionado=578641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88" r:id="rId594" display="https://relatorios.tce.mg.gov.br/ReportServer?%2FSICOM_Consulta%2FModulo_AM%2FRelatoriosComuns%2FDetalhamentos%2FUC11-MovimentoEmpenho-RL&amp;municipioSelecionado=3109006&amp;exercicioSelecionado=2019&amp;dataSelecionada=10%2F12%2F2020%2000%3A00%3A00&amp;orgaoSelecionado=273&amp;empenhoSelecionado=578641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90" r:id="rId595" display="https://relatorios.tce.mg.gov.br/ReportServer?%2FSICOM_Consulta%2FModulo_AM%2FRelatoriosComuns%2FDetalhamentos%2FUC11-MovimentoEmpenho-RL&amp;municipioSelecionado=3109006&amp;exercicioSelecionado=2019&amp;dataSelecionada=10%2F12%2F2020%2000%3A00%3A00&amp;orgaoSelecionado=273&amp;empenhoSelecionado=578642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92" r:id="rId596" display="https://relatorios.tce.mg.gov.br/ReportServer?%2FSICOM_Consulta%2FModulo_AM%2FRelatoriosComuns%2FDetalhamentos%2FUC11-MovimentoEmpenho-RL&amp;municipioSelecionado=3109006&amp;exercicioSelecionado=2019&amp;dataSelecionada=10%2F12%2F2020%2000%3A00%3A00&amp;orgaoSelecionado=273&amp;empenhoSelecionado=578641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94" r:id="rId597" display="https://relatorios.tce.mg.gov.br/ReportServer?%2FSICOM_Consulta%2FModulo_AM%2FRelatoriosComuns%2FDetalhamentos%2FUC11-MovimentoEmpenho-RL&amp;municipioSelecionado=3109006&amp;exercicioSelecionado=2019&amp;dataSelecionada=10%2F12%2F2020%2000%3A00%3A00&amp;orgaoSelecionado=273&amp;empenhoSelecionado=578642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96" r:id="rId598" display="https://relatorios.tce.mg.gov.br/ReportServer?%2FSICOM_Consulta%2FModulo_AM%2FRelatoriosComuns%2FDetalhamentos%2FUC11-MovimentoEmpenho-RL&amp;municipioSelecionado=3109006&amp;exercicioSelecionado=2019&amp;dataSelecionada=10%2F12%2F2020%2000%3A00%3A00&amp;orgaoSelecionado=273&amp;empenhoSelecionado=578641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198" r:id="rId599" display="https://relatorios.tce.mg.gov.br/ReportServer?%2FSICOM_Consulta%2FModulo_AM%2FRelatoriosComuns%2FDetalhamentos%2FUC11-MovimentoEmpenho-RL&amp;municipioSelecionado=3109006&amp;exercicioSelecionado=2019&amp;dataSelecionada=10%2F12%2F2020%2000%3A00%3A00&amp;orgaoSelecionado=273&amp;empenhoSelecionado=578641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00" r:id="rId600" display="https://relatorios.tce.mg.gov.br/ReportServer?%2FSICOM_Consulta%2FModulo_AM%2FRelatoriosComuns%2FDetalhamentos%2FUC11-MovimentoEmpenho-RL&amp;municipioSelecionado=3109006&amp;exercicioSelecionado=2019&amp;dataSelecionada=10%2F12%2F2020%2000%3A00%3A00&amp;orgaoSelecionado=273&amp;empenhoSelecionado=578642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02" r:id="rId601" display="https://relatorios.tce.mg.gov.br/ReportServer?%2FSICOM_Consulta%2FModulo_AM%2FRelatoriosComuns%2FDetalhamentos%2FUC11-MovimentoEmpenho-RL&amp;municipioSelecionado=3109006&amp;exercicioSelecionado=2019&amp;dataSelecionada=10%2F12%2F2020%2000%3A00%3A00&amp;orgaoSelecionado=273&amp;empenhoSelecionado=578642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04" r:id="rId602" display="https://relatorios.tce.mg.gov.br/ReportServer?%2FSICOM_Consulta%2FModulo_AM%2FRelatoriosComuns%2FDetalhamentos%2FUC11-MovimentoEmpenho-RL&amp;municipioSelecionado=3109006&amp;exercicioSelecionado=2019&amp;dataSelecionada=10%2F12%2F2020%2000%3A00%3A00&amp;orgaoSelecionado=273&amp;empenhoSelecionado=578642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06" r:id="rId603" display="https://relatorios.tce.mg.gov.br/ReportServer?%2FSICOM_Consulta%2FModulo_AM%2FRelatoriosComuns%2FDetalhamentos%2FUC11-MovimentoEmpenho-RL&amp;municipioSelecionado=3109006&amp;exercicioSelecionado=2019&amp;dataSelecionada=10%2F12%2F2020%2000%3A00%3A00&amp;orgaoSelecionado=273&amp;empenhoSelecionado=578641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08" r:id="rId604" display="https://relatorios.tce.mg.gov.br/ReportServer?%2FSICOM_Consulta%2FModulo_AM%2FRelatoriosComuns%2FDetalhamentos%2FUC11-MovimentoEmpenho-RL&amp;municipioSelecionado=3109006&amp;exercicioSelecionado=2019&amp;dataSelecionada=10%2F12%2F2020%2000%3A00%3A00&amp;orgaoSelecionado=273&amp;empenhoSelecionado=578641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10" r:id="rId605" display="https://relatorios.tce.mg.gov.br/ReportServer?%2FSICOM_Consulta%2FModulo_AM%2FRelatoriosComuns%2FDetalhamentos%2FUC11-MovimentoEmpenho-RL&amp;municipioSelecionado=3109006&amp;exercicioSelecionado=2019&amp;dataSelecionada=10%2F12%2F2020%2000%3A00%3A00&amp;orgaoSelecionado=273&amp;empenhoSelecionado=578640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12" r:id="rId606" display="https://relatorios.tce.mg.gov.br/ReportServer?%2FSICOM_Consulta%2FModulo_AM%2FRelatoriosComuns%2FDetalhamentos%2FUC11-MovimentoEmpenho-RL&amp;municipioSelecionado=3109006&amp;exercicioSelecionado=2019&amp;dataSelecionada=10%2F12%2F2020%2000%3A00%3A00&amp;orgaoSelecionado=273&amp;empenhoSelecionado=578640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14" r:id="rId607" display="https://relatorios.tce.mg.gov.br/ReportServer?%2FSICOM_Consulta%2FModulo_AM%2FRelatoriosComuns%2FDetalhamentos%2FUC11-MovimentoEmpenho-RL&amp;municipioSelecionado=3109006&amp;exercicioSelecionado=2019&amp;dataSelecionada=10%2F12%2F2020%2000%3A00%3A00&amp;orgaoSelecionado=273&amp;empenhoSelecionado=578640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16" r:id="rId608" display="https://relatorios.tce.mg.gov.br/ReportServer?%2FSICOM_Consulta%2FModulo_AM%2FRelatoriosComuns%2FDetalhamentos%2FUC11-MovimentoEmpenho-RL&amp;municipioSelecionado=3109006&amp;exercicioSelecionado=2019&amp;dataSelecionada=10%2F12%2F2020%2000%3A00%3A00&amp;orgaoSelecionado=273&amp;empenhoSelecionado=578643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18" r:id="rId609" display="https://relatorios.tce.mg.gov.br/ReportServer?%2FSICOM_Consulta%2FModulo_AM%2FRelatoriosComuns%2FDetalhamentos%2FUC11-MovimentoEmpenho-RL&amp;municipioSelecionado=3109006&amp;exercicioSelecionado=2019&amp;dataSelecionada=10%2F12%2F2020%2000%3A00%3A00&amp;orgaoSelecionado=273&amp;empenhoSelecionado=578642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20" r:id="rId610" display="https://relatorios.tce.mg.gov.br/ReportServer?%2FSICOM_Consulta%2FModulo_AM%2FRelatoriosComuns%2FDetalhamentos%2FUC11-MovimentoEmpenho-RL&amp;municipioSelecionado=3109006&amp;exercicioSelecionado=2019&amp;dataSelecionada=10%2F12%2F2020%2000%3A00%3A00&amp;orgaoSelecionado=273&amp;empenhoSelecionado=578642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22" r:id="rId611" display="https://relatorios.tce.mg.gov.br/ReportServer?%2FSICOM_Consulta%2FModulo_AM%2FRelatoriosComuns%2FDetalhamentos%2FUC11-MovimentoEmpenho-RL&amp;municipioSelecionado=3109006&amp;exercicioSelecionado=2019&amp;dataSelecionada=10%2F12%2F2020%2000%3A00%3A00&amp;orgaoSelecionado=273&amp;empenhoSelecionado=578641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24" r:id="rId612" display="https://relatorios.tce.mg.gov.br/ReportServer?%2FSICOM_Consulta%2FModulo_AM%2FRelatoriosComuns%2FDetalhamentos%2FUC11-MovimentoEmpenho-RL&amp;municipioSelecionado=3109006&amp;exercicioSelecionado=2019&amp;dataSelecionada=10%2F12%2F2020%2000%3A00%3A00&amp;orgaoSelecionado=273&amp;empenhoSelecionado=578641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26" r:id="rId613" display="https://relatorios.tce.mg.gov.br/ReportServer?%2FSICOM_Consulta%2FModulo_AM%2FRelatoriosComuns%2FDetalhamentos%2FUC11-MovimentoEmpenho-RL&amp;municipioSelecionado=3109006&amp;exercicioSelecionado=2019&amp;dataSelecionada=10%2F12%2F2020%2000%3A00%3A00&amp;orgaoSelecionado=273&amp;empenhoSelecionado=578641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28" r:id="rId614" display="https://relatorios.tce.mg.gov.br/ReportServer?%2FSICOM_Consulta%2FModulo_AM%2FRelatoriosComuns%2FDetalhamentos%2FUC11-MovimentoEmpenho-RL&amp;municipioSelecionado=3109006&amp;exercicioSelecionado=2019&amp;dataSelecionada=10%2F12%2F2020%2000%3A00%3A00&amp;orgaoSelecionado=273&amp;empenhoSelecionado=578646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30" r:id="rId615" display="https://relatorios.tce.mg.gov.br/ReportServer?%2FSICOM_Consulta%2FModulo_AM%2FRelatoriosComuns%2FDetalhamentos%2FUC11-MovimentoEmpenho-RL&amp;municipioSelecionado=3109006&amp;exercicioSelecionado=2019&amp;dataSelecionada=10%2F12%2F2020%2000%3A00%3A00&amp;orgaoSelecionado=273&amp;empenhoSelecionado=578644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32" r:id="rId616" display="https://relatorios.tce.mg.gov.br/ReportServer?%2FSICOM_Consulta%2FModulo_AM%2FRelatoriosComuns%2FDetalhamentos%2FUC11-MovimentoEmpenho-RL&amp;municipioSelecionado=3109006&amp;exercicioSelecionado=2019&amp;dataSelecionada=10%2F12%2F2020%2000%3A00%3A00&amp;orgaoSelecionado=273&amp;empenhoSelecionado=578645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34" r:id="rId617" display="https://relatorios.tce.mg.gov.br/ReportServer?%2FSICOM_Consulta%2FModulo_AM%2FRelatoriosComuns%2FDetalhamentos%2FUC11-MovimentoEmpenho-RL&amp;municipioSelecionado=3109006&amp;exercicioSelecionado=2019&amp;dataSelecionada=10%2F12%2F2020%2000%3A00%3A00&amp;orgaoSelecionado=273&amp;empenhoSelecionado=578644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36" r:id="rId618" display="https://relatorios.tce.mg.gov.br/ReportServer?%2FSICOM_Consulta%2FModulo_AM%2FRelatoriosComuns%2FDetalhamentos%2FUC11-MovimentoEmpenho-RL&amp;municipioSelecionado=3109006&amp;exercicioSelecionado=2019&amp;dataSelecionada=10%2F12%2F2020%2000%3A00%3A00&amp;orgaoSelecionado=273&amp;empenhoSelecionado=578645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38" r:id="rId619" display="https://relatorios.tce.mg.gov.br/ReportServer?%2FSICOM_Consulta%2FModulo_AM%2FRelatoriosComuns%2FDetalhamentos%2FUC11-MovimentoEmpenho-RL&amp;municipioSelecionado=3109006&amp;exercicioSelecionado=2019&amp;dataSelecionada=10%2F12%2F2020%2000%3A00%3A00&amp;orgaoSelecionado=273&amp;empenhoSelecionado=578645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40" r:id="rId620" display="https://relatorios.tce.mg.gov.br/ReportServer?%2FSICOM_Consulta%2FModulo_AM%2FRelatoriosComuns%2FDetalhamentos%2FUC11-MovimentoEmpenho-RL&amp;municipioSelecionado=3109006&amp;exercicioSelecionado=2019&amp;dataSelecionada=10%2F12%2F2020%2000%3A00%3A00&amp;orgaoSelecionado=273&amp;empenhoSelecionado=578645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42" r:id="rId621" display="https://relatorios.tce.mg.gov.br/ReportServer?%2FSICOM_Consulta%2FModulo_AM%2FRelatoriosComuns%2FDetalhamentos%2FUC11-MovimentoEmpenho-RL&amp;municipioSelecionado=3109006&amp;exercicioSelecionado=2019&amp;dataSelecionada=10%2F12%2F2020%2000%3A00%3A00&amp;orgaoSelecionado=273&amp;empenhoSelecionado=578645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44" r:id="rId622" display="https://relatorios.tce.mg.gov.br/ReportServer?%2FSICOM_Consulta%2FModulo_AM%2FRelatoriosComuns%2FDetalhamentos%2FUC11-MovimentoEmpenho-RL&amp;municipioSelecionado=3109006&amp;exercicioSelecionado=2019&amp;dataSelecionada=10%2F12%2F2020%2000%3A00%3A00&amp;orgaoSelecionado=273&amp;empenhoSelecionado=578645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46" r:id="rId623" display="https://relatorios.tce.mg.gov.br/ReportServer?%2FSICOM_Consulta%2FModulo_AM%2FRelatoriosComuns%2FDetalhamentos%2FUC11-MovimentoEmpenho-RL&amp;municipioSelecionado=3109006&amp;exercicioSelecionado=2019&amp;dataSelecionada=10%2F12%2F2020%2000%3A00%3A00&amp;orgaoSelecionado=273&amp;empenhoSelecionado=578645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48" r:id="rId624" display="https://relatorios.tce.mg.gov.br/ReportServer?%2FSICOM_Consulta%2FModulo_AM%2FRelatoriosComuns%2FDetalhamentos%2FUC11-MovimentoEmpenho-RL&amp;municipioSelecionado=3109006&amp;exercicioSelecionado=2019&amp;dataSelecionada=10%2F12%2F2020%2000%3A00%3A00&amp;orgaoSelecionado=273&amp;empenhoSelecionado=578645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50" r:id="rId625" display="https://relatorios.tce.mg.gov.br/ReportServer?%2FSICOM_Consulta%2FModulo_AM%2FRelatoriosComuns%2FDetalhamentos%2FUC11-MovimentoEmpenho-RL&amp;municipioSelecionado=3109006&amp;exercicioSelecionado=2019&amp;dataSelecionada=10%2F12%2F2020%2000%3A00%3A00&amp;orgaoSelecionado=273&amp;empenhoSelecionado=578645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52" r:id="rId626" display="https://relatorios.tce.mg.gov.br/ReportServer?%2FSICOM_Consulta%2FModulo_AM%2FRelatoriosComuns%2FDetalhamentos%2FUC11-MovimentoEmpenho-RL&amp;municipioSelecionado=3109006&amp;exercicioSelecionado=2019&amp;dataSelecionada=10%2F12%2F2020%2000%3A00%3A00&amp;orgaoSelecionado=273&amp;empenhoSelecionado=578645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54" r:id="rId627" display="https://relatorios.tce.mg.gov.br/ReportServer?%2FSICOM_Consulta%2FModulo_AM%2FRelatoriosComuns%2FDetalhamentos%2FUC11-MovimentoEmpenho-RL&amp;municipioSelecionado=3109006&amp;exercicioSelecionado=2019&amp;dataSelecionada=10%2F12%2F2020%2000%3A00%3A00&amp;orgaoSelecionado=273&amp;empenhoSelecionado=578644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56" r:id="rId628" display="https://relatorios.tce.mg.gov.br/ReportServer?%2FSICOM_Consulta%2FModulo_AM%2FRelatoriosComuns%2FDetalhamentos%2FUC11-MovimentoEmpenho-RL&amp;municipioSelecionado=3109006&amp;exercicioSelecionado=2019&amp;dataSelecionada=10%2F12%2F2020%2000%3A00%3A00&amp;orgaoSelecionado=273&amp;empenhoSelecionado=578644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58" r:id="rId629" display="https://relatorios.tce.mg.gov.br/ReportServer?%2FSICOM_Consulta%2FModulo_AM%2FRelatoriosComuns%2FDetalhamentos%2FUC11-MovimentoEmpenho-RL&amp;municipioSelecionado=3109006&amp;exercicioSelecionado=2019&amp;dataSelecionada=10%2F12%2F2020%2000%3A00%3A00&amp;orgaoSelecionado=273&amp;empenhoSelecionado=578644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60" r:id="rId630" display="https://relatorios.tce.mg.gov.br/ReportServer?%2FSICOM_Consulta%2FModulo_AM%2FRelatoriosComuns%2FDetalhamentos%2FUC11-MovimentoEmpenho-RL&amp;municipioSelecionado=3109006&amp;exercicioSelecionado=2019&amp;dataSelecionada=10%2F12%2F2020%2000%3A00%3A00&amp;orgaoSelecionado=273&amp;empenhoSelecionado=578644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62" r:id="rId631" display="https://relatorios.tce.mg.gov.br/ReportServer?%2FSICOM_Consulta%2FModulo_AM%2FRelatoriosComuns%2FDetalhamentos%2FUC11-MovimentoEmpenho-RL&amp;municipioSelecionado=3109006&amp;exercicioSelecionado=2019&amp;dataSelecionada=10%2F12%2F2020%2000%3A00%3A00&amp;orgaoSelecionado=273&amp;empenhoSelecionado=578644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64" r:id="rId632" display="https://relatorios.tce.mg.gov.br/ReportServer?%2FSICOM_Consulta%2FModulo_AM%2FRelatoriosComuns%2FDetalhamentos%2FUC11-MovimentoEmpenho-RL&amp;municipioSelecionado=3109006&amp;exercicioSelecionado=2019&amp;dataSelecionada=10%2F12%2F2020%2000%3A00%3A00&amp;orgaoSelecionado=273&amp;empenhoSelecionado=578645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66" r:id="rId633" display="https://relatorios.tce.mg.gov.br/ReportServer?%2FSICOM_Consulta%2FModulo_AM%2FRelatoriosComuns%2FDetalhamentos%2FUC11-MovimentoEmpenho-RL&amp;municipioSelecionado=3109006&amp;exercicioSelecionado=2019&amp;dataSelecionada=10%2F12%2F2020%2000%3A00%3A00&amp;orgaoSelecionado=273&amp;empenhoSelecionado=578645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68" r:id="rId634" display="https://relatorios.tce.mg.gov.br/ReportServer?%2FSICOM_Consulta%2FModulo_AM%2FRelatoriosComuns%2FDetalhamentos%2FUC11-MovimentoEmpenho-RL&amp;municipioSelecionado=3109006&amp;exercicioSelecionado=2019&amp;dataSelecionada=10%2F12%2F2020%2000%3A00%3A00&amp;orgaoSelecionado=273&amp;empenhoSelecionado=578644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70" r:id="rId635" display="https://relatorios.tce.mg.gov.br/ReportServer?%2FSICOM_Consulta%2FModulo_AM%2FRelatoriosComuns%2FDetalhamentos%2FUC11-MovimentoEmpenho-RL&amp;municipioSelecionado=3109006&amp;exercicioSelecionado=2019&amp;dataSelecionada=10%2F12%2F2020%2000%3A00%3A00&amp;orgaoSelecionado=273&amp;empenhoSelecionado=578644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72" r:id="rId636" display="https://relatorios.tce.mg.gov.br/ReportServer?%2FSICOM_Consulta%2FModulo_AM%2FRelatoriosComuns%2FDetalhamentos%2FUC11-MovimentoEmpenho-RL&amp;municipioSelecionado=3109006&amp;exercicioSelecionado=2019&amp;dataSelecionada=10%2F12%2F2020%2000%3A00%3A00&amp;orgaoSelecionado=273&amp;empenhoSelecionado=578646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74" r:id="rId637" display="https://relatorios.tce.mg.gov.br/ReportServer?%2FSICOM_Consulta%2FModulo_AM%2FRelatoriosComuns%2FDetalhamentos%2FUC11-MovimentoEmpenho-RL&amp;municipioSelecionado=3109006&amp;exercicioSelecionado=2019&amp;dataSelecionada=10%2F12%2F2020%2000%3A00%3A00&amp;orgaoSelecionado=273&amp;empenhoSelecionado=578645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76" r:id="rId638" display="https://relatorios.tce.mg.gov.br/ReportServer?%2FSICOM_Consulta%2FModulo_AM%2FRelatoriosComuns%2FDetalhamentos%2FUC11-MovimentoEmpenho-RL&amp;municipioSelecionado=3109006&amp;exercicioSelecionado=2019&amp;dataSelecionada=10%2F12%2F2020%2000%3A00%3A00&amp;orgaoSelecionado=273&amp;empenhoSelecionado=578645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78" r:id="rId639" display="https://relatorios.tce.mg.gov.br/ReportServer?%2FSICOM_Consulta%2FModulo_AM%2FRelatoriosComuns%2FDetalhamentos%2FUC11-MovimentoEmpenho-RL&amp;municipioSelecionado=3109006&amp;exercicioSelecionado=2019&amp;dataSelecionada=10%2F12%2F2020%2000%3A00%3A00&amp;orgaoSelecionado=273&amp;empenhoSelecionado=578644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80" r:id="rId640" display="https://relatorios.tce.mg.gov.br/ReportServer?%2FSICOM_Consulta%2FModulo_AM%2FRelatoriosComuns%2FDetalhamentos%2FUC11-MovimentoEmpenho-RL&amp;municipioSelecionado=3109006&amp;exercicioSelecionado=2019&amp;dataSelecionada=10%2F12%2F2020%2000%3A00%3A00&amp;orgaoSelecionado=273&amp;empenhoSelecionado=578645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82" r:id="rId641" display="https://relatorios.tce.mg.gov.br/ReportServer?%2FSICOM_Consulta%2FModulo_AM%2FRelatoriosComuns%2FDetalhamentos%2FUC11-MovimentoEmpenho-RL&amp;municipioSelecionado=3109006&amp;exercicioSelecionado=2019&amp;dataSelecionada=10%2F12%2F2020%2000%3A00%3A00&amp;orgaoSelecionado=273&amp;empenhoSelecionado=578645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84" r:id="rId642" display="https://relatorios.tce.mg.gov.br/ReportServer?%2FSICOM_Consulta%2FModulo_AM%2FRelatoriosComuns%2FDetalhamentos%2FUC11-MovimentoEmpenho-RL&amp;municipioSelecionado=3109006&amp;exercicioSelecionado=2019&amp;dataSelecionada=10%2F12%2F2020%2000%3A00%3A00&amp;orgaoSelecionado=273&amp;empenhoSelecionado=578645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86" r:id="rId643" display="https://relatorios.tce.mg.gov.br/ReportServer?%2FSICOM_Consulta%2FModulo_AM%2FRelatoriosComuns%2FDetalhamentos%2FUC11-MovimentoEmpenho-RL&amp;municipioSelecionado=3109006&amp;exercicioSelecionado=2019&amp;dataSelecionada=10%2F12%2F2020%2000%3A00%3A00&amp;orgaoSelecionado=273&amp;empenhoSelecionado=578644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88" r:id="rId644" display="https://relatorios.tce.mg.gov.br/ReportServer?%2FSICOM_Consulta%2FModulo_AM%2FRelatoriosComuns%2FDetalhamentos%2FUC11-MovimentoEmpenho-RL&amp;municipioSelecionado=3109006&amp;exercicioSelecionado=2019&amp;dataSelecionada=10%2F12%2F2020%2000%3A00%3A00&amp;orgaoSelecionado=273&amp;empenhoSelecionado=578644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90" r:id="rId645" display="https://relatorios.tce.mg.gov.br/ReportServer?%2FSICOM_Consulta%2FModulo_AM%2FRelatoriosComuns%2FDetalhamentos%2FUC11-MovimentoEmpenho-RL&amp;municipioSelecionado=3109006&amp;exercicioSelecionado=2019&amp;dataSelecionada=10%2F12%2F2020%2000%3A00%3A00&amp;orgaoSelecionado=273&amp;empenhoSelecionado=578645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92" r:id="rId646" display="https://relatorios.tce.mg.gov.br/ReportServer?%2FSICOM_Consulta%2FModulo_AM%2FRelatoriosComuns%2FDetalhamentos%2FUC11-MovimentoEmpenho-RL&amp;municipioSelecionado=3109006&amp;exercicioSelecionado=2019&amp;dataSelecionada=10%2F12%2F2020%2000%3A00%3A00&amp;orgaoSelecionado=273&amp;empenhoSelecionado=578644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94" r:id="rId647" display="https://relatorios.tce.mg.gov.br/ReportServer?%2FSICOM_Consulta%2FModulo_AM%2FRelatoriosComuns%2FDetalhamentos%2FUC11-MovimentoEmpenho-RL&amp;municipioSelecionado=3109006&amp;exercicioSelecionado=2019&amp;dataSelecionada=10%2F12%2F2020%2000%3A00%3A00&amp;orgaoSelecionado=273&amp;empenhoSelecionado=578644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96" r:id="rId648" display="https://relatorios.tce.mg.gov.br/ReportServer?%2FSICOM_Consulta%2FModulo_AM%2FRelatoriosComuns%2FDetalhamentos%2FUC11-MovimentoEmpenho-RL&amp;municipioSelecionado=3109006&amp;exercicioSelecionado=2019&amp;dataSelecionada=10%2F12%2F2020%2000%3A00%3A00&amp;orgaoSelecionado=273&amp;empenhoSelecionado=578644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298" r:id="rId649" display="https://relatorios.tce.mg.gov.br/ReportServer?%2FSICOM_Consulta%2FModulo_AM%2FRelatoriosComuns%2FDetalhamentos%2FUC11-MovimentoEmpenho-RL&amp;municipioSelecionado=3109006&amp;exercicioSelecionado=2019&amp;dataSelecionada=10%2F12%2F2020%2000%3A00%3A00&amp;orgaoSelecionado=273&amp;empenhoSelecionado=578644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00" r:id="rId650" display="https://relatorios.tce.mg.gov.br/ReportServer?%2FSICOM_Consulta%2FModulo_AM%2FRelatoriosComuns%2FDetalhamentos%2FUC11-MovimentoEmpenho-RL&amp;municipioSelecionado=3109006&amp;exercicioSelecionado=2019&amp;dataSelecionada=10%2F12%2F2020%2000%3A00%3A00&amp;orgaoSelecionado=273&amp;empenhoSelecionado=578644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02" r:id="rId651" display="https://relatorios.tce.mg.gov.br/ReportServer?%2FSICOM_Consulta%2FModulo_AM%2FRelatoriosComuns%2FDetalhamentos%2FUC11-MovimentoEmpenho-RL&amp;municipioSelecionado=3109006&amp;exercicioSelecionado=2019&amp;dataSelecionada=10%2F12%2F2020%2000%3A00%3A00&amp;orgaoSelecionado=273&amp;empenhoSelecionado=578645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04" r:id="rId652" display="https://relatorios.tce.mg.gov.br/ReportServer?%2FSICOM_Consulta%2FModulo_AM%2FRelatoriosComuns%2FDetalhamentos%2FUC11-MovimentoEmpenho-RL&amp;municipioSelecionado=3109006&amp;exercicioSelecionado=2019&amp;dataSelecionada=10%2F12%2F2020%2000%3A00%3A00&amp;orgaoSelecionado=273&amp;empenhoSelecionado=578645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06" r:id="rId653" display="https://relatorios.tce.mg.gov.br/ReportServer?%2FSICOM_Consulta%2FModulo_AM%2FRelatoriosComuns%2FDetalhamentos%2FUC11-MovimentoEmpenho-RL&amp;municipioSelecionado=3109006&amp;exercicioSelecionado=2019&amp;dataSelecionada=10%2F12%2F2020%2000%3A00%3A00&amp;orgaoSelecionado=273&amp;empenhoSelecionado=578645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08" r:id="rId654" display="https://relatorios.tce.mg.gov.br/ReportServer?%2FSICOM_Consulta%2FModulo_AM%2FRelatoriosComuns%2FDetalhamentos%2FUC11-MovimentoEmpenho-RL&amp;municipioSelecionado=3109006&amp;exercicioSelecionado=2019&amp;dataSelecionada=10%2F12%2F2020%2000%3A00%3A00&amp;orgaoSelecionado=273&amp;empenhoSelecionado=578645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10" r:id="rId655" display="https://relatorios.tce.mg.gov.br/ReportServer?%2FSICOM_Consulta%2FModulo_AM%2FRelatoriosComuns%2FDetalhamentos%2FUC11-MovimentoEmpenho-RL&amp;municipioSelecionado=3109006&amp;exercicioSelecionado=2019&amp;dataSelecionada=10%2F12%2F2020%2000%3A00%3A00&amp;orgaoSelecionado=273&amp;empenhoSelecionado=578645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12" r:id="rId656" display="https://relatorios.tce.mg.gov.br/ReportServer?%2FSICOM_Consulta%2FModulo_AM%2FRelatoriosComuns%2FDetalhamentos%2FUC11-MovimentoEmpenho-RL&amp;municipioSelecionado=3109006&amp;exercicioSelecionado=2019&amp;dataSelecionada=10%2F12%2F2020%2000%3A00%3A00&amp;orgaoSelecionado=273&amp;empenhoSelecionado=578645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14" r:id="rId657" display="https://relatorios.tce.mg.gov.br/ReportServer?%2FSICOM_Consulta%2FModulo_AM%2FRelatoriosComuns%2FDetalhamentos%2FUC11-MovimentoEmpenho-RL&amp;municipioSelecionado=3109006&amp;exercicioSelecionado=2019&amp;dataSelecionada=10%2F12%2F2020%2000%3A00%3A00&amp;orgaoSelecionado=273&amp;empenhoSelecionado=578645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16" r:id="rId658" display="https://relatorios.tce.mg.gov.br/ReportServer?%2FSICOM_Consulta%2FModulo_AM%2FRelatoriosComuns%2FDetalhamentos%2FUC11-MovimentoEmpenho-RL&amp;municipioSelecionado=3109006&amp;exercicioSelecionado=2019&amp;dataSelecionada=10%2F12%2F2020%2000%3A00%3A00&amp;orgaoSelecionado=273&amp;empenhoSelecionado=578645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18" r:id="rId659" display="https://relatorios.tce.mg.gov.br/ReportServer?%2FSICOM_Consulta%2FModulo_AM%2FRelatoriosComuns%2FDetalhamentos%2FUC11-MovimentoEmpenho-RL&amp;municipioSelecionado=3109006&amp;exercicioSelecionado=2019&amp;dataSelecionada=10%2F12%2F2020%2000%3A00%3A00&amp;orgaoSelecionado=273&amp;empenhoSelecionado=578645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20" r:id="rId660" display="https://relatorios.tce.mg.gov.br/ReportServer?%2FSICOM_Consulta%2FModulo_AM%2FRelatoriosComuns%2FDetalhamentos%2FUC11-MovimentoEmpenho-RL&amp;municipioSelecionado=3109006&amp;exercicioSelecionado=2019&amp;dataSelecionada=10%2F12%2F2020%2000%3A00%3A00&amp;orgaoSelecionado=273&amp;empenhoSelecionado=578645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22" r:id="rId661" display="https://relatorios.tce.mg.gov.br/ReportServer?%2FSICOM_Consulta%2FModulo_AM%2FRelatoriosComuns%2FDetalhamentos%2FUC11-MovimentoEmpenho-RL&amp;municipioSelecionado=3109006&amp;exercicioSelecionado=2019&amp;dataSelecionada=10%2F12%2F2020%2000%3A00%3A00&amp;orgaoSelecionado=273&amp;empenhoSelecionado=578645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24" r:id="rId662" display="https://relatorios.tce.mg.gov.br/ReportServer?%2FSICOM_Consulta%2FModulo_AM%2FRelatoriosComuns%2FDetalhamentos%2FUC11-MovimentoEmpenho-RL&amp;municipioSelecionado=3109006&amp;exercicioSelecionado=2019&amp;dataSelecionada=10%2F12%2F2020%2000%3A00%3A00&amp;orgaoSelecionado=273&amp;empenhoSelecionado=578645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26" r:id="rId663" display="https://relatorios.tce.mg.gov.br/ReportServer?%2FSICOM_Consulta%2FModulo_AM%2FRelatoriosComuns%2FDetalhamentos%2FUC11-MovimentoEmpenho-RL&amp;municipioSelecionado=3109006&amp;exercicioSelecionado=2019&amp;dataSelecionada=10%2F12%2F2020%2000%3A00%3A00&amp;orgaoSelecionado=273&amp;empenhoSelecionado=578645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28" r:id="rId664" display="https://relatorios.tce.mg.gov.br/ReportServer?%2FSICOM_Consulta%2FModulo_AM%2FRelatoriosComuns%2FDetalhamentos%2FUC11-MovimentoEmpenho-RL&amp;municipioSelecionado=3109006&amp;exercicioSelecionado=2019&amp;dataSelecionada=10%2F12%2F2020%2000%3A00%3A00&amp;orgaoSelecionado=273&amp;empenhoSelecionado=578645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30" r:id="rId665" display="https://relatorios.tce.mg.gov.br/ReportServer?%2FSICOM_Consulta%2FModulo_AM%2FRelatoriosComuns%2FDetalhamentos%2FUC11-MovimentoEmpenho-RL&amp;municipioSelecionado=3109006&amp;exercicioSelecionado=2019&amp;dataSelecionada=10%2F12%2F2020%2000%3A00%3A00&amp;orgaoSelecionado=273&amp;empenhoSelecionado=578645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32" r:id="rId666" display="https://relatorios.tce.mg.gov.br/ReportServer?%2FSICOM_Consulta%2FModulo_AM%2FRelatoriosComuns%2FDetalhamentos%2FUC11-MovimentoEmpenho-RL&amp;municipioSelecionado=3109006&amp;exercicioSelecionado=2019&amp;dataSelecionada=10%2F12%2F2020%2000%3A00%3A00&amp;orgaoSelecionado=273&amp;empenhoSelecionado=578645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34" r:id="rId667" display="https://relatorios.tce.mg.gov.br/ReportServer?%2FSICOM_Consulta%2FModulo_AM%2FRelatoriosComuns%2FDetalhamentos%2FUC11-MovimentoEmpenho-RL&amp;municipioSelecionado=3109006&amp;exercicioSelecionado=2019&amp;dataSelecionada=10%2F12%2F2020%2000%3A00%3A00&amp;orgaoSelecionado=273&amp;empenhoSelecionado=578645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36" r:id="rId668" display="https://relatorios.tce.mg.gov.br/ReportServer?%2FSICOM_Consulta%2FModulo_AM%2FRelatoriosComuns%2FDetalhamentos%2FUC11-MovimentoEmpenho-RL&amp;municipioSelecionado=3109006&amp;exercicioSelecionado=2019&amp;dataSelecionada=10%2F12%2F2020%2000%3A00%3A00&amp;orgaoSelecionado=273&amp;empenhoSelecionado=578645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38" r:id="rId669" display="https://relatorios.tce.mg.gov.br/ReportServer?%2FSICOM_Consulta%2FModulo_AM%2FRelatoriosComuns%2FDetalhamentos%2FUC11-MovimentoEmpenho-RL&amp;municipioSelecionado=3109006&amp;exercicioSelecionado=2019&amp;dataSelecionada=10%2F12%2F2020%2000%3A00%3A00&amp;orgaoSelecionado=273&amp;empenhoSelecionado=578644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40" r:id="rId670" display="https://relatorios.tce.mg.gov.br/ReportServer?%2FSICOM_Consulta%2FModulo_AM%2FRelatoriosComuns%2FDetalhamentos%2FUC11-MovimentoEmpenho-RL&amp;municipioSelecionado=3109006&amp;exercicioSelecionado=2019&amp;dataSelecionada=10%2F12%2F2020%2000%3A00%3A00&amp;orgaoSelecionado=273&amp;empenhoSelecionado=578644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42" r:id="rId671" display="https://relatorios.tce.mg.gov.br/ReportServer?%2FSICOM_Consulta%2FModulo_AM%2FRelatoriosComuns%2FDetalhamentos%2FUC11-MovimentoEmpenho-RL&amp;municipioSelecionado=3109006&amp;exercicioSelecionado=2019&amp;dataSelecionada=10%2F12%2F2020%2000%3A00%3A00&amp;orgaoSelecionado=273&amp;empenhoSelecionado=578644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44" r:id="rId672" display="https://relatorios.tce.mg.gov.br/ReportServer?%2FSICOM_Consulta%2FModulo_AM%2FRelatoriosComuns%2FDetalhamentos%2FUC11-MovimentoEmpenho-RL&amp;municipioSelecionado=3109006&amp;exercicioSelecionado=2019&amp;dataSelecionada=10%2F12%2F2020%2000%3A00%3A00&amp;orgaoSelecionado=273&amp;empenhoSelecionado=578644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46" r:id="rId673" display="https://relatorios.tce.mg.gov.br/ReportServer?%2FSICOM_Consulta%2FModulo_AM%2FRelatoriosComuns%2FDetalhamentos%2FUC11-MovimentoEmpenho-RL&amp;municipioSelecionado=3109006&amp;exercicioSelecionado=2019&amp;dataSelecionada=10%2F12%2F2020%2000%3A00%3A00&amp;orgaoSelecionado=273&amp;empenhoSelecionado=578644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48" r:id="rId674" display="https://relatorios.tce.mg.gov.br/ReportServer?%2FSICOM_Consulta%2FModulo_AM%2FRelatoriosComuns%2FDetalhamentos%2FUC11-MovimentoEmpenho-RL&amp;municipioSelecionado=3109006&amp;exercicioSelecionado=2019&amp;dataSelecionada=10%2F12%2F2020%2000%3A00%3A00&amp;orgaoSelecionado=273&amp;empenhoSelecionado=578644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50" r:id="rId675" display="https://relatorios.tce.mg.gov.br/ReportServer?%2FSICOM_Consulta%2FModulo_AM%2FRelatoriosComuns%2FDetalhamentos%2FUC11-MovimentoEmpenho-RL&amp;municipioSelecionado=3109006&amp;exercicioSelecionado=2019&amp;dataSelecionada=10%2F12%2F2020%2000%3A00%3A00&amp;orgaoSelecionado=273&amp;empenhoSelecionado=578644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52" r:id="rId676" display="https://relatorios.tce.mg.gov.br/ReportServer?%2FSICOM_Consulta%2FModulo_AM%2FRelatoriosComuns%2FDetalhamentos%2FUC11-MovimentoEmpenho-RL&amp;municipioSelecionado=3109006&amp;exercicioSelecionado=2019&amp;dataSelecionada=10%2F12%2F2020%2000%3A00%3A00&amp;orgaoSelecionado=273&amp;empenhoSelecionado=578644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54" r:id="rId677" display="https://relatorios.tce.mg.gov.br/ReportServer?%2FSICOM_Consulta%2FModulo_AM%2FRelatoriosComuns%2FDetalhamentos%2FUC11-MovimentoEmpenho-RL&amp;municipioSelecionado=3109006&amp;exercicioSelecionado=2019&amp;dataSelecionada=10%2F12%2F2020%2000%3A00%3A00&amp;orgaoSelecionado=273&amp;empenhoSelecionado=578644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56" r:id="rId678" display="https://relatorios.tce.mg.gov.br/ReportServer?%2FSICOM_Consulta%2FModulo_AM%2FRelatoriosComuns%2FDetalhamentos%2FUC11-MovimentoEmpenho-RL&amp;municipioSelecionado=3109006&amp;exercicioSelecionado=2019&amp;dataSelecionada=10%2F12%2F2020%2000%3A00%3A00&amp;orgaoSelecionado=273&amp;empenhoSelecionado=578644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58" r:id="rId679" display="https://relatorios.tce.mg.gov.br/ReportServer?%2FSICOM_Consulta%2FModulo_AM%2FRelatoriosComuns%2FDetalhamentos%2FUC11-MovimentoEmpenho-RL&amp;municipioSelecionado=3109006&amp;exercicioSelecionado=2019&amp;dataSelecionada=10%2F12%2F2020%2000%3A00%3A00&amp;orgaoSelecionado=273&amp;empenhoSelecionado=578645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60" r:id="rId680" display="https://relatorios.tce.mg.gov.br/ReportServer?%2FSICOM_Consulta%2FModulo_AM%2FRelatoriosComuns%2FDetalhamentos%2FUC11-MovimentoEmpenho-RL&amp;municipioSelecionado=3109006&amp;exercicioSelecionado=2019&amp;dataSelecionada=10%2F12%2F2020%2000%3A00%3A00&amp;orgaoSelecionado=273&amp;empenhoSelecionado=578645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62" r:id="rId681" display="https://relatorios.tce.mg.gov.br/ReportServer?%2FSICOM_Consulta%2FModulo_AM%2FRelatoriosComuns%2FDetalhamentos%2FUC11-MovimentoEmpenho-RL&amp;municipioSelecionado=3109006&amp;exercicioSelecionado=2019&amp;dataSelecionada=10%2F12%2F2020%2000%3A00%3A00&amp;orgaoSelecionado=273&amp;empenhoSelecionado=578645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64" r:id="rId682" display="https://relatorios.tce.mg.gov.br/ReportServer?%2FSICOM_Consulta%2FModulo_AM%2FRelatoriosComuns%2FDetalhamentos%2FUC11-MovimentoEmpenho-RL&amp;municipioSelecionado=3109006&amp;exercicioSelecionado=2019&amp;dataSelecionada=10%2F12%2F2020%2000%3A00%3A00&amp;orgaoSelecionado=273&amp;empenhoSelecionado=578646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66" r:id="rId683" display="https://relatorios.tce.mg.gov.br/ReportServer?%2FSICOM_Consulta%2FModulo_AM%2FRelatoriosComuns%2FDetalhamentos%2FUC11-MovimentoEmpenho-RL&amp;municipioSelecionado=3109006&amp;exercicioSelecionado=2019&amp;dataSelecionada=10%2F12%2F2020%2000%3A00%3A00&amp;orgaoSelecionado=273&amp;empenhoSelecionado=578646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68" r:id="rId684" display="https://relatorios.tce.mg.gov.br/ReportServer?%2FSICOM_Consulta%2FModulo_AM%2FRelatoriosComuns%2FDetalhamentos%2FUC11-MovimentoEmpenho-RL&amp;municipioSelecionado=3109006&amp;exercicioSelecionado=2019&amp;dataSelecionada=10%2F12%2F2020%2000%3A00%3A00&amp;orgaoSelecionado=273&amp;empenhoSelecionado=578646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70" r:id="rId685" display="https://relatorios.tce.mg.gov.br/ReportServer?%2FSICOM_Consulta%2FModulo_AM%2FRelatoriosComuns%2FDetalhamentos%2FUC11-MovimentoEmpenho-RL&amp;municipioSelecionado=3109006&amp;exercicioSelecionado=2019&amp;dataSelecionada=10%2F12%2F2020%2000%3A00%3A00&amp;orgaoSelecionado=273&amp;empenhoSelecionado=578644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72" r:id="rId686" display="https://relatorios.tce.mg.gov.br/ReportServer?%2FSICOM_Consulta%2FModulo_AM%2FRelatoriosComuns%2FDetalhamentos%2FUC11-MovimentoEmpenho-RL&amp;municipioSelecionado=3109006&amp;exercicioSelecionado=2019&amp;dataSelecionada=10%2F12%2F2020%2000%3A00%3A00&amp;orgaoSelecionado=273&amp;empenhoSelecionado=578644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74" r:id="rId687" display="https://relatorios.tce.mg.gov.br/ReportServer?%2FSICOM_Consulta%2FModulo_AM%2FRelatoriosComuns%2FDetalhamentos%2FUC11-MovimentoEmpenho-RL&amp;municipioSelecionado=3109006&amp;exercicioSelecionado=2019&amp;dataSelecionada=10%2F12%2F2020%2000%3A00%3A00&amp;orgaoSelecionado=273&amp;empenhoSelecionado=578644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76" r:id="rId688" display="https://relatorios.tce.mg.gov.br/ReportServer?%2FSICOM_Consulta%2FModulo_AM%2FRelatoriosComuns%2FDetalhamentos%2FUC11-MovimentoEmpenho-RL&amp;municipioSelecionado=3109006&amp;exercicioSelecionado=2019&amp;dataSelecionada=10%2F12%2F2020%2000%3A00%3A00&amp;orgaoSelecionado=273&amp;empenhoSelecionado=578645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78" r:id="rId689" display="https://relatorios.tce.mg.gov.br/ReportServer?%2FSICOM_Consulta%2FModulo_AM%2FRelatoriosComuns%2FDetalhamentos%2FUC11-MovimentoEmpenho-RL&amp;municipioSelecionado=3109006&amp;exercicioSelecionado=2019&amp;dataSelecionada=10%2F12%2F2020%2000%3A00%3A00&amp;orgaoSelecionado=273&amp;empenhoSelecionado=578645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80" r:id="rId690" display="https://relatorios.tce.mg.gov.br/ReportServer?%2FSICOM_Consulta%2FModulo_AM%2FRelatoriosComuns%2FDetalhamentos%2FUC11-MovimentoEmpenho-RL&amp;municipioSelecionado=3109006&amp;exercicioSelecionado=2019&amp;dataSelecionada=10%2F12%2F2020%2000%3A00%3A00&amp;orgaoSelecionado=273&amp;empenhoSelecionado=578645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82" r:id="rId691" display="https://relatorios.tce.mg.gov.br/ReportServer?%2FSICOM_Consulta%2FModulo_AM%2FRelatoriosComuns%2FDetalhamentos%2FUC11-MovimentoEmpenho-RL&amp;municipioSelecionado=3109006&amp;exercicioSelecionado=2019&amp;dataSelecionada=10%2F12%2F2020%2000%3A00%3A00&amp;orgaoSelecionado=273&amp;empenhoSelecionado=578645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84" r:id="rId692" display="https://relatorios.tce.mg.gov.br/ReportServer?%2FSICOM_Consulta%2FModulo_AM%2FRelatoriosComuns%2FDetalhamentos%2FUC11-MovimentoEmpenho-RL&amp;municipioSelecionado=3109006&amp;exercicioSelecionado=2019&amp;dataSelecionada=10%2F12%2F2020%2000%3A00%3A00&amp;orgaoSelecionado=273&amp;empenhoSelecionado=578645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86" r:id="rId693" display="https://relatorios.tce.mg.gov.br/ReportServer?%2FSICOM_Consulta%2FModulo_AM%2FRelatoriosComuns%2FDetalhamentos%2FUC11-MovimentoEmpenho-RL&amp;municipioSelecionado=3109006&amp;exercicioSelecionado=2019&amp;dataSelecionada=10%2F12%2F2020%2000%3A00%3A00&amp;orgaoSelecionado=273&amp;empenhoSelecionado=578645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88" r:id="rId694" display="https://relatorios.tce.mg.gov.br/ReportServer?%2FSICOM_Consulta%2FModulo_AM%2FRelatoriosComuns%2FDetalhamentos%2FUC11-MovimentoEmpenho-RL&amp;municipioSelecionado=3109006&amp;exercicioSelecionado=2019&amp;dataSelecionada=10%2F12%2F2020%2000%3A00%3A00&amp;orgaoSelecionado=273&amp;empenhoSelecionado=578644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90" r:id="rId695" display="https://relatorios.tce.mg.gov.br/ReportServer?%2FSICOM_Consulta%2FModulo_AM%2FRelatoriosComuns%2FDetalhamentos%2FUC11-MovimentoEmpenho-RL&amp;municipioSelecionado=3109006&amp;exercicioSelecionado=2019&amp;dataSelecionada=10%2F12%2F2020%2000%3A00%3A00&amp;orgaoSelecionado=273&amp;empenhoSelecionado=578644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92" r:id="rId696" display="https://relatorios.tce.mg.gov.br/ReportServer?%2FSICOM_Consulta%2FModulo_AM%2FRelatoriosComuns%2FDetalhamentos%2FUC11-MovimentoEmpenho-RL&amp;municipioSelecionado=3109006&amp;exercicioSelecionado=2019&amp;dataSelecionada=10%2F12%2F2020%2000%3A00%3A00&amp;orgaoSelecionado=273&amp;empenhoSelecionado=578644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94" r:id="rId697" display="https://relatorios.tce.mg.gov.br/ReportServer?%2FSICOM_Consulta%2FModulo_AM%2FRelatoriosComuns%2FDetalhamentos%2FUC11-MovimentoEmpenho-RL&amp;municipioSelecionado=3109006&amp;exercicioSelecionado=2019&amp;dataSelecionada=10%2F12%2F2020%2000%3A00%3A00&amp;orgaoSelecionado=273&amp;empenhoSelecionado=578644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96" r:id="rId698" display="https://relatorios.tce.mg.gov.br/ReportServer?%2FSICOM_Consulta%2FModulo_AM%2FRelatoriosComuns%2FDetalhamentos%2FUC11-MovimentoEmpenho-RL&amp;municipioSelecionado=3109006&amp;exercicioSelecionado=2019&amp;dataSelecionada=10%2F12%2F2020%2000%3A00%3A00&amp;orgaoSelecionado=273&amp;empenhoSelecionado=578644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398" r:id="rId699" display="https://relatorios.tce.mg.gov.br/ReportServer?%2FSICOM_Consulta%2FModulo_AM%2FRelatoriosComuns%2FDetalhamentos%2FUC11-MovimentoEmpenho-RL&amp;municipioSelecionado=3109006&amp;exercicioSelecionado=2019&amp;dataSelecionada=10%2F12%2F2020%2000%3A00%3A00&amp;orgaoSelecionado=273&amp;empenhoSelecionado=578644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00" r:id="rId700" display="https://relatorios.tce.mg.gov.br/ReportServer?%2FSICOM_Consulta%2FModulo_AM%2FRelatoriosComuns%2FDetalhamentos%2FUC11-MovimentoEmpenho-RL&amp;municipioSelecionado=3109006&amp;exercicioSelecionado=2019&amp;dataSelecionada=10%2F12%2F2020%2000%3A00%3A00&amp;orgaoSelecionado=273&amp;empenhoSelecionado=578644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02" r:id="rId701" display="https://relatorios.tce.mg.gov.br/ReportServer?%2FSICOM_Consulta%2FModulo_AM%2FRelatoriosComuns%2FDetalhamentos%2FUC11-MovimentoEmpenho-RL&amp;municipioSelecionado=3109006&amp;exercicioSelecionado=2019&amp;dataSelecionada=10%2F12%2F2020%2000%3A00%3A00&amp;orgaoSelecionado=273&amp;empenhoSelecionado=578646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04" r:id="rId702" display="https://relatorios.tce.mg.gov.br/ReportServer?%2FSICOM_Consulta%2FModulo_AM%2FRelatoriosComuns%2FDetalhamentos%2FUC11-MovimentoEmpenho-RL&amp;municipioSelecionado=3109006&amp;exercicioSelecionado=2019&amp;dataSelecionada=10%2F12%2F2020%2000%3A00%3A00&amp;orgaoSelecionado=273&amp;empenhoSelecionado=578646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06" r:id="rId703" display="https://relatorios.tce.mg.gov.br/ReportServer?%2FSICOM_Consulta%2FModulo_AM%2FRelatoriosComuns%2FDetalhamentos%2FUC11-MovimentoEmpenho-RL&amp;municipioSelecionado=3109006&amp;exercicioSelecionado=2019&amp;dataSelecionada=10%2F12%2F2020%2000%3A00%3A00&amp;orgaoSelecionado=273&amp;empenhoSelecionado=578644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08" r:id="rId704" display="https://relatorios.tce.mg.gov.br/ReportServer?%2FSICOM_Consulta%2FModulo_AM%2FRelatoriosComuns%2FDetalhamentos%2FUC11-MovimentoEmpenho-RL&amp;municipioSelecionado=3109006&amp;exercicioSelecionado=2019&amp;dataSelecionada=10%2F12%2F2020%2000%3A00%3A00&amp;orgaoSelecionado=273&amp;empenhoSelecionado=578644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10" r:id="rId705" display="https://relatorios.tce.mg.gov.br/ReportServer?%2FSICOM_Consulta%2FModulo_AM%2FRelatoriosComuns%2FDetalhamentos%2FUC11-MovimentoEmpenho-RL&amp;municipioSelecionado=3109006&amp;exercicioSelecionado=2019&amp;dataSelecionada=10%2F12%2F2020%2000%3A00%3A00&amp;orgaoSelecionado=273&amp;empenhoSelecionado=578645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12" r:id="rId706" display="https://relatorios.tce.mg.gov.br/ReportServer?%2FSICOM_Consulta%2FModulo_AM%2FRelatoriosComuns%2FDetalhamentos%2FUC11-MovimentoEmpenho-RL&amp;municipioSelecionado=3109006&amp;exercicioSelecionado=2019&amp;dataSelecionada=10%2F12%2F2020%2000%3A00%3A00&amp;orgaoSelecionado=273&amp;empenhoSelecionado=578645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14" r:id="rId707" display="https://relatorios.tce.mg.gov.br/ReportServer?%2FSICOM_Consulta%2FModulo_AM%2FRelatoriosComuns%2FDetalhamentos%2FUC11-MovimentoEmpenho-RL&amp;municipioSelecionado=3109006&amp;exercicioSelecionado=2019&amp;dataSelecionada=10%2F12%2F2020%2000%3A00%3A00&amp;orgaoSelecionado=273&amp;empenhoSelecionado=578645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16" r:id="rId708" display="https://relatorios.tce.mg.gov.br/ReportServer?%2FSICOM_Consulta%2FModulo_AM%2FRelatoriosComuns%2FDetalhamentos%2FUC11-MovimentoEmpenho-RL&amp;municipioSelecionado=3109006&amp;exercicioSelecionado=2019&amp;dataSelecionada=10%2F12%2F2020%2000%3A00%3A00&amp;orgaoSelecionado=273&amp;empenhoSelecionado=578645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18" r:id="rId709" display="https://relatorios.tce.mg.gov.br/ReportServer?%2FSICOM_Consulta%2FModulo_AM%2FRelatoriosComuns%2FDetalhamentos%2FUC11-MovimentoEmpenho-RL&amp;municipioSelecionado=3109006&amp;exercicioSelecionado=2019&amp;dataSelecionada=10%2F12%2F2020%2000%3A00%3A00&amp;orgaoSelecionado=273&amp;empenhoSelecionado=578645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20" r:id="rId710" display="https://relatorios.tce.mg.gov.br/ReportServer?%2FSICOM_Consulta%2FModulo_AM%2FRelatoriosComuns%2FDetalhamentos%2FUC11-MovimentoEmpenho-RL&amp;municipioSelecionado=3109006&amp;exercicioSelecionado=2019&amp;dataSelecionada=10%2F12%2F2020%2000%3A00%3A00&amp;orgaoSelecionado=273&amp;empenhoSelecionado=578645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22" r:id="rId711" display="https://relatorios.tce.mg.gov.br/ReportServer?%2FSICOM_Consulta%2FModulo_AM%2FRelatoriosComuns%2FDetalhamentos%2FUC11-MovimentoEmpenho-RL&amp;municipioSelecionado=3109006&amp;exercicioSelecionado=2019&amp;dataSelecionada=10%2F12%2F2020%2000%3A00%3A00&amp;orgaoSelecionado=273&amp;empenhoSelecionado=578645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24" r:id="rId712" display="https://relatorios.tce.mg.gov.br/ReportServer?%2FSICOM_Consulta%2FModulo_AM%2FRelatoriosComuns%2FDetalhamentos%2FUC11-MovimentoEmpenho-RL&amp;municipioSelecionado=3109006&amp;exercicioSelecionado=2019&amp;dataSelecionada=10%2F12%2F2020%2000%3A00%3A00&amp;orgaoSelecionado=273&amp;empenhoSelecionado=578645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26" r:id="rId713" display="https://relatorios.tce.mg.gov.br/ReportServer?%2FSICOM_Consulta%2FModulo_AM%2FRelatoriosComuns%2FDetalhamentos%2FUC11-MovimentoEmpenho-RL&amp;municipioSelecionado=3109006&amp;exercicioSelecionado=2019&amp;dataSelecionada=10%2F12%2F2020%2000%3A00%3A00&amp;orgaoSelecionado=273&amp;empenhoSelecionado=578645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28" r:id="rId714" display="https://relatorios.tce.mg.gov.br/ReportServer?%2FSICOM_Consulta%2FModulo_AM%2FRelatoriosComuns%2FDetalhamentos%2FUC11-MovimentoEmpenho-RL&amp;municipioSelecionado=3109006&amp;exercicioSelecionado=2019&amp;dataSelecionada=10%2F12%2F2020%2000%3A00%3A00&amp;orgaoSelecionado=273&amp;empenhoSelecionado=578645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30" r:id="rId715" display="https://relatorios.tce.mg.gov.br/ReportServer?%2FSICOM_Consulta%2FModulo_AM%2FRelatoriosComuns%2FDetalhamentos%2FUC11-MovimentoEmpenho-RL&amp;municipioSelecionado=3109006&amp;exercicioSelecionado=2019&amp;dataSelecionada=10%2F12%2F2020%2000%3A00%3A00&amp;orgaoSelecionado=273&amp;empenhoSelecionado=578645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32" r:id="rId716" display="https://relatorios.tce.mg.gov.br/ReportServer?%2FSICOM_Consulta%2FModulo_AM%2FRelatoriosComuns%2FDetalhamentos%2FUC11-MovimentoEmpenho-RL&amp;municipioSelecionado=3109006&amp;exercicioSelecionado=2019&amp;dataSelecionada=10%2F12%2F2020%2000%3A00%3A00&amp;orgaoSelecionado=273&amp;empenhoSelecionado=578645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34" r:id="rId717" display="https://relatorios.tce.mg.gov.br/ReportServer?%2FSICOM_Consulta%2FModulo_AM%2FRelatoriosComuns%2FDetalhamentos%2FUC11-MovimentoEmpenho-RL&amp;municipioSelecionado=3109006&amp;exercicioSelecionado=2019&amp;dataSelecionada=10%2F12%2F2020%2000%3A00%3A00&amp;orgaoSelecionado=273&amp;empenhoSelecionado=578645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36" r:id="rId718" display="https://relatorios.tce.mg.gov.br/ReportServer?%2FSICOM_Consulta%2FModulo_AM%2FRelatoriosComuns%2FDetalhamentos%2FUC11-MovimentoEmpenho-RL&amp;municipioSelecionado=3109006&amp;exercicioSelecionado=2019&amp;dataSelecionada=10%2F12%2F2020%2000%3A00%3A00&amp;orgaoSelecionado=273&amp;empenhoSelecionado=578644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38" r:id="rId719" display="https://relatorios.tce.mg.gov.br/ReportServer?%2FSICOM_Consulta%2FModulo_AM%2FRelatoriosComuns%2FDetalhamentos%2FUC11-MovimentoEmpenho-RL&amp;municipioSelecionado=3109006&amp;exercicioSelecionado=2019&amp;dataSelecionada=10%2F12%2F2020%2000%3A00%3A00&amp;orgaoSelecionado=273&amp;empenhoSelecionado=578644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40" r:id="rId720" display="https://relatorios.tce.mg.gov.br/ReportServer?%2FSICOM_Consulta%2FModulo_AM%2FRelatoriosComuns%2FDetalhamentos%2FUC11-MovimentoEmpenho-RL&amp;municipioSelecionado=3109006&amp;exercicioSelecionado=2019&amp;dataSelecionada=10%2F12%2F2020%2000%3A00%3A00&amp;orgaoSelecionado=273&amp;empenhoSelecionado=578644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42" r:id="rId721" display="https://relatorios.tce.mg.gov.br/ReportServer?%2FSICOM_Consulta%2FModulo_AM%2FRelatoriosComuns%2FDetalhamentos%2FUC11-MovimentoEmpenho-RL&amp;municipioSelecionado=3109006&amp;exercicioSelecionado=2019&amp;dataSelecionada=10%2F12%2F2020%2000%3A00%3A00&amp;orgaoSelecionado=273&amp;empenhoSelecionado=578645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44" r:id="rId722" display="https://relatorios.tce.mg.gov.br/ReportServer?%2FSICOM_Consulta%2FModulo_AM%2FRelatoriosComuns%2FDetalhamentos%2FUC11-MovimentoEmpenho-RL&amp;municipioSelecionado=3109006&amp;exercicioSelecionado=2019&amp;dataSelecionada=10%2F12%2F2020%2000%3A00%3A00&amp;orgaoSelecionado=273&amp;empenhoSelecionado=578644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46" r:id="rId723" display="https://relatorios.tce.mg.gov.br/ReportServer?%2FSICOM_Consulta%2FModulo_AM%2FRelatoriosComuns%2FDetalhamentos%2FUC11-MovimentoEmpenho-RL&amp;municipioSelecionado=3109006&amp;exercicioSelecionado=2019&amp;dataSelecionada=10%2F12%2F2020%2000%3A00%3A00&amp;orgaoSelecionado=273&amp;empenhoSelecionado=578646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48" r:id="rId724" display="https://relatorios.tce.mg.gov.br/ReportServer?%2FSICOM_Consulta%2FModulo_AM%2FRelatoriosComuns%2FDetalhamentos%2FUC11-MovimentoEmpenho-RL&amp;municipioSelecionado=3109006&amp;exercicioSelecionado=2019&amp;dataSelecionada=10%2F12%2F2020%2000%3A00%3A00&amp;orgaoSelecionado=273&amp;empenhoSelecionado=578645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50" r:id="rId725" display="https://relatorios.tce.mg.gov.br/ReportServer?%2FSICOM_Consulta%2FModulo_AM%2FRelatoriosComuns%2FDetalhamentos%2FUC11-MovimentoEmpenho-RL&amp;municipioSelecionado=3109006&amp;exercicioSelecionado=2019&amp;dataSelecionada=10%2F12%2F2020%2000%3A00%3A00&amp;orgaoSelecionado=273&amp;empenhoSelecionado=578645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52" r:id="rId726" display="https://relatorios.tce.mg.gov.br/ReportServer?%2FSICOM_Consulta%2FModulo_AM%2FRelatoriosComuns%2FDetalhamentos%2FUC11-MovimentoEmpenho-RL&amp;municipioSelecionado=3109006&amp;exercicioSelecionado=2019&amp;dataSelecionada=10%2F12%2F2020%2000%3A00%3A00&amp;orgaoSelecionado=273&amp;empenhoSelecionado=578644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54" r:id="rId727" display="https://relatorios.tce.mg.gov.br/ReportServer?%2FSICOM_Consulta%2FModulo_AM%2FRelatoriosComuns%2FDetalhamentos%2FUC11-MovimentoEmpenho-RL&amp;municipioSelecionado=3109006&amp;exercicioSelecionado=2019&amp;dataSelecionada=10%2F12%2F2020%2000%3A00%3A00&amp;orgaoSelecionado=273&amp;empenhoSelecionado=578646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56" r:id="rId728" display="https://relatorios.tce.mg.gov.br/ReportServer?%2FSICOM_Consulta%2FModulo_AM%2FRelatoriosComuns%2FDetalhamentos%2FUC11-MovimentoEmpenho-RL&amp;municipioSelecionado=3109006&amp;exercicioSelecionado=2019&amp;dataSelecionada=10%2F12%2F2020%2000%3A00%3A00&amp;orgaoSelecionado=273&amp;empenhoSelecionado=578646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58" r:id="rId729" display="https://relatorios.tce.mg.gov.br/ReportServer?%2FSICOM_Consulta%2FModulo_AM%2FRelatoriosComuns%2FDetalhamentos%2FUC11-MovimentoEmpenho-RL&amp;municipioSelecionado=3109006&amp;exercicioSelecionado=2019&amp;dataSelecionada=10%2F12%2F2020%2000%3A00%3A00&amp;orgaoSelecionado=273&amp;empenhoSelecionado=578645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60" r:id="rId730" display="https://relatorios.tce.mg.gov.br/ReportServer?%2FSICOM_Consulta%2FModulo_AM%2FRelatoriosComuns%2FDetalhamentos%2FUC11-MovimentoEmpenho-RL&amp;municipioSelecionado=3109006&amp;exercicioSelecionado=2019&amp;dataSelecionada=10%2F12%2F2020%2000%3A00%3A00&amp;orgaoSelecionado=273&amp;empenhoSelecionado=578645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62" r:id="rId731" display="https://relatorios.tce.mg.gov.br/ReportServer?%2FSICOM_Consulta%2FModulo_AM%2FRelatoriosComuns%2FDetalhamentos%2FUC11-MovimentoEmpenho-RL&amp;municipioSelecionado=3109006&amp;exercicioSelecionado=2019&amp;dataSelecionada=10%2F12%2F2020%2000%3A00%3A00&amp;orgaoSelecionado=273&amp;empenhoSelecionado=578646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64" r:id="rId732" display="https://relatorios.tce.mg.gov.br/ReportServer?%2FSICOM_Consulta%2FModulo_AM%2FRelatoriosComuns%2FDetalhamentos%2FUC11-MovimentoEmpenho-RL&amp;municipioSelecionado=3109006&amp;exercicioSelecionado=2019&amp;dataSelecionada=10%2F12%2F2020%2000%3A00%3A00&amp;orgaoSelecionado=273&amp;empenhoSelecionado=578644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66" r:id="rId733" display="https://relatorios.tce.mg.gov.br/ReportServer?%2FSICOM_Consulta%2FModulo_AM%2FRelatoriosComuns%2FDetalhamentos%2FUC11-MovimentoEmpenho-RL&amp;municipioSelecionado=3109006&amp;exercicioSelecionado=2019&amp;dataSelecionada=10%2F12%2F2020%2000%3A00%3A00&amp;orgaoSelecionado=273&amp;empenhoSelecionado=578644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68" r:id="rId734" display="https://relatorios.tce.mg.gov.br/ReportServer?%2FSICOM_Consulta%2FModulo_AM%2FRelatoriosComuns%2FDetalhamentos%2FUC11-MovimentoEmpenho-RL&amp;municipioSelecionado=3109006&amp;exercicioSelecionado=2019&amp;dataSelecionada=10%2F12%2F2020%2000%3A00%3A00&amp;orgaoSelecionado=273&amp;empenhoSelecionado=578644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70" r:id="rId735" display="https://relatorios.tce.mg.gov.br/ReportServer?%2FSICOM_Consulta%2FModulo_AM%2FRelatoriosComuns%2FDetalhamentos%2FUC11-MovimentoEmpenho-RL&amp;municipioSelecionado=3109006&amp;exercicioSelecionado=2019&amp;dataSelecionada=10%2F12%2F2020%2000%3A00%3A00&amp;orgaoSelecionado=273&amp;empenhoSelecionado=578645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72" r:id="rId736" display="https://relatorios.tce.mg.gov.br/ReportServer?%2FSICOM_Consulta%2FModulo_AM%2FRelatoriosComuns%2FDetalhamentos%2FUC11-MovimentoEmpenho-RL&amp;municipioSelecionado=3109006&amp;exercicioSelecionado=2019&amp;dataSelecionada=10%2F12%2F2020%2000%3A00%3A00&amp;orgaoSelecionado=273&amp;empenhoSelecionado=578645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74" r:id="rId737" display="https://relatorios.tce.mg.gov.br/ReportServer?%2FSICOM_Consulta%2FModulo_AM%2FRelatoriosComuns%2FDetalhamentos%2FUC11-MovimentoEmpenho-RL&amp;municipioSelecionado=3109006&amp;exercicioSelecionado=2019&amp;dataSelecionada=10%2F12%2F2020%2000%3A00%3A00&amp;orgaoSelecionado=273&amp;empenhoSelecionado=578645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76" r:id="rId738" display="https://relatorios.tce.mg.gov.br/ReportServer?%2FSICOM_Consulta%2FModulo_AM%2FRelatoriosComuns%2FDetalhamentos%2FUC11-MovimentoEmpenho-RL&amp;municipioSelecionado=3109006&amp;exercicioSelecionado=2019&amp;dataSelecionada=10%2F12%2F2020%2000%3A00%3A00&amp;orgaoSelecionado=273&amp;empenhoSelecionado=578644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78" r:id="rId739" display="https://relatorios.tce.mg.gov.br/ReportServer?%2FSICOM_Consulta%2FModulo_AM%2FRelatoriosComuns%2FDetalhamentos%2FUC11-MovimentoEmpenho-RL&amp;municipioSelecionado=3109006&amp;exercicioSelecionado=2019&amp;dataSelecionada=10%2F12%2F2020%2000%3A00%3A00&amp;orgaoSelecionado=273&amp;empenhoSelecionado=578645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80" r:id="rId740" display="https://relatorios.tce.mg.gov.br/ReportServer?%2FSICOM_Consulta%2FModulo_AM%2FRelatoriosComuns%2FDetalhamentos%2FUC11-MovimentoEmpenho-RL&amp;municipioSelecionado=3109006&amp;exercicioSelecionado=2019&amp;dataSelecionada=10%2F12%2F2020%2000%3A00%3A00&amp;orgaoSelecionado=273&amp;empenhoSelecionado=578644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82" r:id="rId741" display="https://relatorios.tce.mg.gov.br/ReportServer?%2FSICOM_Consulta%2FModulo_AM%2FRelatoriosComuns%2FDetalhamentos%2FUC11-MovimentoEmpenho-RL&amp;municipioSelecionado=3109006&amp;exercicioSelecionado=2019&amp;dataSelecionada=10%2F12%2F2020%2000%3A00%3A00&amp;orgaoSelecionado=273&amp;empenhoSelecionado=578645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84" r:id="rId742" display="https://relatorios.tce.mg.gov.br/ReportServer?%2FSICOM_Consulta%2FModulo_AM%2FRelatoriosComuns%2FDetalhamentos%2FUC11-MovimentoEmpenho-RL&amp;municipioSelecionado=3109006&amp;exercicioSelecionado=2019&amp;dataSelecionada=10%2F12%2F2020%2000%3A00%3A00&amp;orgaoSelecionado=273&amp;empenhoSelecionado=578645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86" r:id="rId743" display="https://relatorios.tce.mg.gov.br/ReportServer?%2FSICOM_Consulta%2FModulo_AM%2FRelatoriosComuns%2FDetalhamentos%2FUC11-MovimentoEmpenho-RL&amp;municipioSelecionado=3109006&amp;exercicioSelecionado=2019&amp;dataSelecionada=10%2F12%2F2020%2000%3A00%3A00&amp;orgaoSelecionado=273&amp;empenhoSelecionado=578647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88" r:id="rId744" display="https://relatorios.tce.mg.gov.br/ReportServer?%2FSICOM_Consulta%2FModulo_AM%2FRelatoriosComuns%2FDetalhamentos%2FUC11-MovimentoEmpenho-RL&amp;municipioSelecionado=3109006&amp;exercicioSelecionado=2019&amp;dataSelecionada=10%2F12%2F2020%2000%3A00%3A00&amp;orgaoSelecionado=273&amp;empenhoSelecionado=578649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90" r:id="rId745" display="https://relatorios.tce.mg.gov.br/ReportServer?%2FSICOM_Consulta%2FModulo_AM%2FRelatoriosComuns%2FDetalhamentos%2FUC11-MovimentoEmpenho-RL&amp;municipioSelecionado=3109006&amp;exercicioSelecionado=2019&amp;dataSelecionada=10%2F12%2F2020%2000%3A00%3A00&amp;orgaoSelecionado=273&amp;empenhoSelecionado=578649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92" r:id="rId746" display="https://relatorios.tce.mg.gov.br/ReportServer?%2FSICOM_Consulta%2FModulo_AM%2FRelatoriosComuns%2FDetalhamentos%2FUC11-MovimentoEmpenho-RL&amp;municipioSelecionado=3109006&amp;exercicioSelecionado=2019&amp;dataSelecionada=10%2F12%2F2020%2000%3A00%3A00&amp;orgaoSelecionado=273&amp;empenhoSelecionado=578649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94" r:id="rId747" display="https://relatorios.tce.mg.gov.br/ReportServer?%2FSICOM_Consulta%2FModulo_AM%2FRelatoriosComuns%2FDetalhamentos%2FUC11-MovimentoEmpenho-RL&amp;municipioSelecionado=3109006&amp;exercicioSelecionado=2019&amp;dataSelecionada=10%2F12%2F2020%2000%3A00%3A00&amp;orgaoSelecionado=273&amp;empenhoSelecionado=578648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96" r:id="rId748" display="https://relatorios.tce.mg.gov.br/ReportServer?%2FSICOM_Consulta%2FModulo_AM%2FRelatoriosComuns%2FDetalhamentos%2FUC11-MovimentoEmpenho-RL&amp;municipioSelecionado=3109006&amp;exercicioSelecionado=2019&amp;dataSelecionada=10%2F12%2F2020%2000%3A00%3A00&amp;orgaoSelecionado=273&amp;empenhoSelecionado=578648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498" r:id="rId749" display="https://relatorios.tce.mg.gov.br/ReportServer?%2FSICOM_Consulta%2FModulo_AM%2FRelatoriosComuns%2FDetalhamentos%2FUC11-MovimentoEmpenho-RL&amp;municipioSelecionado=3109006&amp;exercicioSelecionado=2019&amp;dataSelecionada=10%2F12%2F2020%2000%3A00%3A00&amp;orgaoSelecionado=273&amp;empenhoSelecionado=578648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00" r:id="rId750" display="https://relatorios.tce.mg.gov.br/ReportServer?%2FSICOM_Consulta%2FModulo_AM%2FRelatoriosComuns%2FDetalhamentos%2FUC11-MovimentoEmpenho-RL&amp;municipioSelecionado=3109006&amp;exercicioSelecionado=2019&amp;dataSelecionada=10%2F12%2F2020%2000%3A00%3A00&amp;orgaoSelecionado=273&amp;empenhoSelecionado=578648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02" r:id="rId751" display="https://relatorios.tce.mg.gov.br/ReportServer?%2FSICOM_Consulta%2FModulo_AM%2FRelatoriosComuns%2FDetalhamentos%2FUC11-MovimentoEmpenho-RL&amp;municipioSelecionado=3109006&amp;exercicioSelecionado=2019&amp;dataSelecionada=10%2F12%2F2020%2000%3A00%3A00&amp;orgaoSelecionado=273&amp;empenhoSelecionado=578648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04" r:id="rId752" display="https://relatorios.tce.mg.gov.br/ReportServer?%2FSICOM_Consulta%2FModulo_AM%2FRelatoriosComuns%2FDetalhamentos%2FUC11-MovimentoEmpenho-RL&amp;municipioSelecionado=3109006&amp;exercicioSelecionado=2019&amp;dataSelecionada=10%2F12%2F2020%2000%3A00%3A00&amp;orgaoSelecionado=273&amp;empenhoSelecionado=578648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06" r:id="rId753" display="https://relatorios.tce.mg.gov.br/ReportServer?%2FSICOM_Consulta%2FModulo_AM%2FRelatoriosComuns%2FDetalhamentos%2FUC11-MovimentoEmpenho-RL&amp;municipioSelecionado=3109006&amp;exercicioSelecionado=2019&amp;dataSelecionada=10%2F12%2F2020%2000%3A00%3A00&amp;orgaoSelecionado=273&amp;empenhoSelecionado=578648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08" r:id="rId754" display="https://relatorios.tce.mg.gov.br/ReportServer?%2FSICOM_Consulta%2FModulo_AM%2FRelatoriosComuns%2FDetalhamentos%2FUC11-MovimentoEmpenho-RL&amp;municipioSelecionado=3109006&amp;exercicioSelecionado=2019&amp;dataSelecionada=10%2F12%2F2020%2000%3A00%3A00&amp;orgaoSelecionado=273&amp;empenhoSelecionado=578648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10" r:id="rId755" display="https://relatorios.tce.mg.gov.br/ReportServer?%2FSICOM_Consulta%2FModulo_AM%2FRelatoriosComuns%2FDetalhamentos%2FUC11-MovimentoEmpenho-RL&amp;municipioSelecionado=3109006&amp;exercicioSelecionado=2019&amp;dataSelecionada=10%2F12%2F2020%2000%3A00%3A00&amp;orgaoSelecionado=273&amp;empenhoSelecionado=578648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12" r:id="rId756" display="https://relatorios.tce.mg.gov.br/ReportServer?%2FSICOM_Consulta%2FModulo_AM%2FRelatoriosComuns%2FDetalhamentos%2FUC11-MovimentoEmpenho-RL&amp;municipioSelecionado=3109006&amp;exercicioSelecionado=2019&amp;dataSelecionada=10%2F12%2F2020%2000%3A00%3A00&amp;orgaoSelecionado=273&amp;empenhoSelecionado=578648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14" r:id="rId757" display="https://relatorios.tce.mg.gov.br/ReportServer?%2FSICOM_Consulta%2FModulo_AM%2FRelatoriosComuns%2FDetalhamentos%2FUC11-MovimentoEmpenho-RL&amp;municipioSelecionado=3109006&amp;exercicioSelecionado=2019&amp;dataSelecionada=10%2F12%2F2020%2000%3A00%3A00&amp;orgaoSelecionado=273&amp;empenhoSelecionado=578648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16" r:id="rId758" display="https://relatorios.tce.mg.gov.br/ReportServer?%2FSICOM_Consulta%2FModulo_AM%2FRelatoriosComuns%2FDetalhamentos%2FUC11-MovimentoEmpenho-RL&amp;municipioSelecionado=3109006&amp;exercicioSelecionado=2019&amp;dataSelecionada=10%2F12%2F2020%2000%3A00%3A00&amp;orgaoSelecionado=273&amp;empenhoSelecionado=578648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18" r:id="rId759" display="https://relatorios.tce.mg.gov.br/ReportServer?%2FSICOM_Consulta%2FModulo_AM%2FRelatoriosComuns%2FDetalhamentos%2FUC11-MovimentoEmpenho-RL&amp;municipioSelecionado=3109006&amp;exercicioSelecionado=2019&amp;dataSelecionada=10%2F12%2F2020%2000%3A00%3A00&amp;orgaoSelecionado=273&amp;empenhoSelecionado=578648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20" r:id="rId760" display="https://relatorios.tce.mg.gov.br/ReportServer?%2FSICOM_Consulta%2FModulo_AM%2FRelatoriosComuns%2FDetalhamentos%2FUC11-MovimentoEmpenho-RL&amp;municipioSelecionado=3109006&amp;exercicioSelecionado=2019&amp;dataSelecionada=10%2F12%2F2020%2000%3A00%3A00&amp;orgaoSelecionado=273&amp;empenhoSelecionado=578648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22" r:id="rId761" display="https://relatorios.tce.mg.gov.br/ReportServer?%2FSICOM_Consulta%2FModulo_AM%2FRelatoriosComuns%2FDetalhamentos%2FUC11-MovimentoEmpenho-RL&amp;municipioSelecionado=3109006&amp;exercicioSelecionado=2019&amp;dataSelecionada=10%2F12%2F2020%2000%3A00%3A00&amp;orgaoSelecionado=273&amp;empenhoSelecionado=578648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24" r:id="rId762" display="https://relatorios.tce.mg.gov.br/ReportServer?%2FSICOM_Consulta%2FModulo_AM%2FRelatoriosComuns%2FDetalhamentos%2FUC11-MovimentoEmpenho-RL&amp;municipioSelecionado=3109006&amp;exercicioSelecionado=2019&amp;dataSelecionada=10%2F12%2F2020%2000%3A00%3A00&amp;orgaoSelecionado=273&amp;empenhoSelecionado=578648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26" r:id="rId763" display="https://relatorios.tce.mg.gov.br/ReportServer?%2FSICOM_Consulta%2FModulo_AM%2FRelatoriosComuns%2FDetalhamentos%2FUC11-MovimentoEmpenho-RL&amp;municipioSelecionado=3109006&amp;exercicioSelecionado=2019&amp;dataSelecionada=10%2F12%2F2020%2000%3A00%3A00&amp;orgaoSelecionado=273&amp;empenhoSelecionado=578648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28" r:id="rId764" display="https://relatorios.tce.mg.gov.br/ReportServer?%2FSICOM_Consulta%2FModulo_AM%2FRelatoriosComuns%2FDetalhamentos%2FUC11-MovimentoEmpenho-RL&amp;municipioSelecionado=3109006&amp;exercicioSelecionado=2019&amp;dataSelecionada=10%2F12%2F2020%2000%3A00%3A00&amp;orgaoSelecionado=273&amp;empenhoSelecionado=578648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30" r:id="rId765" display="https://relatorios.tce.mg.gov.br/ReportServer?%2FSICOM_Consulta%2FModulo_AM%2FRelatoriosComuns%2FDetalhamentos%2FUC11-MovimentoEmpenho-RL&amp;municipioSelecionado=3109006&amp;exercicioSelecionado=2019&amp;dataSelecionada=10%2F12%2F2020%2000%3A00%3A00&amp;orgaoSelecionado=273&amp;empenhoSelecionado=578648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32" r:id="rId766" display="https://relatorios.tce.mg.gov.br/ReportServer?%2FSICOM_Consulta%2FModulo_AM%2FRelatoriosComuns%2FDetalhamentos%2FUC11-MovimentoEmpenho-RL&amp;municipioSelecionado=3109006&amp;exercicioSelecionado=2019&amp;dataSelecionada=10%2F12%2F2020%2000%3A00%3A00&amp;orgaoSelecionado=273&amp;empenhoSelecionado=578647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34" r:id="rId767" display="https://relatorios.tce.mg.gov.br/ReportServer?%2FSICOM_Consulta%2FModulo_AM%2FRelatoriosComuns%2FDetalhamentos%2FUC11-MovimentoEmpenho-RL&amp;municipioSelecionado=3109006&amp;exercicioSelecionado=2019&amp;dataSelecionada=10%2F12%2F2020%2000%3A00%3A00&amp;orgaoSelecionado=273&amp;empenhoSelecionado=578649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36" r:id="rId768" display="https://relatorios.tce.mg.gov.br/ReportServer?%2FSICOM_Consulta%2FModulo_AM%2FRelatoriosComuns%2FDetalhamentos%2FUC11-MovimentoEmpenho-RL&amp;municipioSelecionado=3109006&amp;exercicioSelecionado=2019&amp;dataSelecionada=10%2F12%2F2020%2000%3A00%3A00&amp;orgaoSelecionado=273&amp;empenhoSelecionado=578647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38" r:id="rId769" display="https://relatorios.tce.mg.gov.br/ReportServer?%2FSICOM_Consulta%2FModulo_AM%2FRelatoriosComuns%2FDetalhamentos%2FUC11-MovimentoEmpenho-RL&amp;municipioSelecionado=3109006&amp;exercicioSelecionado=2019&amp;dataSelecionada=10%2F12%2F2020%2000%3A00%3A00&amp;orgaoSelecionado=273&amp;empenhoSelecionado=578647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40" r:id="rId770" display="https://relatorios.tce.mg.gov.br/ReportServer?%2FSICOM_Consulta%2FModulo_AM%2FRelatoriosComuns%2FDetalhamentos%2FUC11-MovimentoEmpenho-RL&amp;municipioSelecionado=3109006&amp;exercicioSelecionado=2019&amp;dataSelecionada=10%2F12%2F2020%2000%3A00%3A00&amp;orgaoSelecionado=273&amp;empenhoSelecionado=578647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42" r:id="rId771" display="https://relatorios.tce.mg.gov.br/ReportServer?%2FSICOM_Consulta%2FModulo_AM%2FRelatoriosComuns%2FDetalhamentos%2FUC11-MovimentoEmpenho-RL&amp;municipioSelecionado=3109006&amp;exercicioSelecionado=2019&amp;dataSelecionada=10%2F12%2F2020%2000%3A00%3A00&amp;orgaoSelecionado=273&amp;empenhoSelecionado=578647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44" r:id="rId772" display="https://relatorios.tce.mg.gov.br/ReportServer?%2FSICOM_Consulta%2FModulo_AM%2FRelatoriosComuns%2FDetalhamentos%2FUC11-MovimentoEmpenho-RL&amp;municipioSelecionado=3109006&amp;exercicioSelecionado=2019&amp;dataSelecionada=10%2F12%2F2020%2000%3A00%3A00&amp;orgaoSelecionado=273&amp;empenhoSelecionado=578649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46" r:id="rId773" display="https://relatorios.tce.mg.gov.br/ReportServer?%2FSICOM_Consulta%2FModulo_AM%2FRelatoriosComuns%2FDetalhamentos%2FUC11-MovimentoEmpenho-RL&amp;municipioSelecionado=3109006&amp;exercicioSelecionado=2019&amp;dataSelecionada=10%2F12%2F2020%2000%3A00%3A00&amp;orgaoSelecionado=273&amp;empenhoSelecionado=578647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48" r:id="rId774" display="https://relatorios.tce.mg.gov.br/ReportServer?%2FSICOM_Consulta%2FModulo_AM%2FRelatoriosComuns%2FDetalhamentos%2FUC11-MovimentoEmpenho-RL&amp;municipioSelecionado=3109006&amp;exercicioSelecionado=2019&amp;dataSelecionada=10%2F12%2F2020%2000%3A00%3A00&amp;orgaoSelecionado=273&amp;empenhoSelecionado=578649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50" r:id="rId775" display="https://relatorios.tce.mg.gov.br/ReportServer?%2FSICOM_Consulta%2FModulo_AM%2FRelatoriosComuns%2FDetalhamentos%2FUC11-MovimentoEmpenho-RL&amp;municipioSelecionado=3109006&amp;exercicioSelecionado=2019&amp;dataSelecionada=10%2F12%2F2020%2000%3A00%3A00&amp;orgaoSelecionado=273&amp;empenhoSelecionado=578648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52" r:id="rId776" display="https://relatorios.tce.mg.gov.br/ReportServer?%2FSICOM_Consulta%2FModulo_AM%2FRelatoriosComuns%2FDetalhamentos%2FUC11-MovimentoEmpenho-RL&amp;municipioSelecionado=3109006&amp;exercicioSelecionado=2019&amp;dataSelecionada=10%2F12%2F2020%2000%3A00%3A00&amp;orgaoSelecionado=273&amp;empenhoSelecionado=578649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54" r:id="rId777" display="https://relatorios.tce.mg.gov.br/ReportServer?%2FSICOM_Consulta%2FModulo_AM%2FRelatoriosComuns%2FDetalhamentos%2FUC11-MovimentoEmpenho-RL&amp;municipioSelecionado=3109006&amp;exercicioSelecionado=2019&amp;dataSelecionada=10%2F12%2F2020%2000%3A00%3A00&amp;orgaoSelecionado=273&amp;empenhoSelecionado=578648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56" r:id="rId778" display="https://relatorios.tce.mg.gov.br/ReportServer?%2FSICOM_Consulta%2FModulo_AM%2FRelatoriosComuns%2FDetalhamentos%2FUC11-MovimentoEmpenho-RL&amp;municipioSelecionado=3109006&amp;exercicioSelecionado=2019&amp;dataSelecionada=10%2F12%2F2020%2000%3A00%3A00&amp;orgaoSelecionado=273&amp;empenhoSelecionado=578647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58" r:id="rId779" display="https://relatorios.tce.mg.gov.br/ReportServer?%2FSICOM_Consulta%2FModulo_AM%2FRelatoriosComuns%2FDetalhamentos%2FUC11-MovimentoEmpenho-RL&amp;municipioSelecionado=3109006&amp;exercicioSelecionado=2019&amp;dataSelecionada=10%2F12%2F2020%2000%3A00%3A00&amp;orgaoSelecionado=273&amp;empenhoSelecionado=578648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60" r:id="rId780" display="https://relatorios.tce.mg.gov.br/ReportServer?%2FSICOM_Consulta%2FModulo_AM%2FRelatoriosComuns%2FDetalhamentos%2FUC11-MovimentoEmpenho-RL&amp;municipioSelecionado=3109006&amp;exercicioSelecionado=2019&amp;dataSelecionada=10%2F12%2F2020%2000%3A00%3A00&amp;orgaoSelecionado=273&amp;empenhoSelecionado=578649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62" r:id="rId781" display="https://relatorios.tce.mg.gov.br/ReportServer?%2FSICOM_Consulta%2FModulo_AM%2FRelatoriosComuns%2FDetalhamentos%2FUC11-MovimentoEmpenho-RL&amp;municipioSelecionado=3109006&amp;exercicioSelecionado=2019&amp;dataSelecionada=10%2F12%2F2020%2000%3A00%3A00&amp;orgaoSelecionado=273&amp;empenhoSelecionado=578648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64" r:id="rId782" display="https://relatorios.tce.mg.gov.br/ReportServer?%2FSICOM_Consulta%2FModulo_AM%2FRelatoriosComuns%2FDetalhamentos%2FUC11-MovimentoEmpenho-RL&amp;municipioSelecionado=3109006&amp;exercicioSelecionado=2019&amp;dataSelecionada=10%2F12%2F2020%2000%3A00%3A00&amp;orgaoSelecionado=273&amp;empenhoSelecionado=578648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66" r:id="rId783" display="https://relatorios.tce.mg.gov.br/ReportServer?%2FSICOM_Consulta%2FModulo_AM%2FRelatoriosComuns%2FDetalhamentos%2FUC11-MovimentoEmpenho-RL&amp;municipioSelecionado=3109006&amp;exercicioSelecionado=2019&amp;dataSelecionada=10%2F12%2F2020%2000%3A00%3A00&amp;orgaoSelecionado=273&amp;empenhoSelecionado=578648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68" r:id="rId784" display="https://relatorios.tce.mg.gov.br/ReportServer?%2FSICOM_Consulta%2FModulo_AM%2FRelatoriosComuns%2FDetalhamentos%2FUC11-MovimentoEmpenho-RL&amp;municipioSelecionado=3109006&amp;exercicioSelecionado=2019&amp;dataSelecionada=10%2F12%2F2020%2000%3A00%3A00&amp;orgaoSelecionado=273&amp;empenhoSelecionado=578648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70" r:id="rId785" display="https://relatorios.tce.mg.gov.br/ReportServer?%2FSICOM_Consulta%2FModulo_AM%2FRelatoriosComuns%2FDetalhamentos%2FUC11-MovimentoEmpenho-RL&amp;municipioSelecionado=3109006&amp;exercicioSelecionado=2019&amp;dataSelecionada=10%2F12%2F2020%2000%3A00%3A00&amp;orgaoSelecionado=273&amp;empenhoSelecionado=578647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72" r:id="rId786" display="https://relatorios.tce.mg.gov.br/ReportServer?%2FSICOM_Consulta%2FModulo_AM%2FRelatoriosComuns%2FDetalhamentos%2FUC11-MovimentoEmpenho-RL&amp;municipioSelecionado=3109006&amp;exercicioSelecionado=2019&amp;dataSelecionada=10%2F12%2F2020%2000%3A00%3A00&amp;orgaoSelecionado=273&amp;empenhoSelecionado=578648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74" r:id="rId787" display="https://relatorios.tce.mg.gov.br/ReportServer?%2FSICOM_Consulta%2FModulo_AM%2FRelatoriosComuns%2FDetalhamentos%2FUC11-MovimentoEmpenho-RL&amp;municipioSelecionado=3109006&amp;exercicioSelecionado=2019&amp;dataSelecionada=10%2F12%2F2020%2000%3A00%3A00&amp;orgaoSelecionado=273&amp;empenhoSelecionado=578648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76" r:id="rId788" display="https://relatorios.tce.mg.gov.br/ReportServer?%2FSICOM_Consulta%2FModulo_AM%2FRelatoriosComuns%2FDetalhamentos%2FUC11-MovimentoEmpenho-RL&amp;municipioSelecionado=3109006&amp;exercicioSelecionado=2019&amp;dataSelecionada=10%2F12%2F2020%2000%3A00%3A00&amp;orgaoSelecionado=273&amp;empenhoSelecionado=578648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78" r:id="rId789" display="https://relatorios.tce.mg.gov.br/ReportServer?%2FSICOM_Consulta%2FModulo_AM%2FRelatoriosComuns%2FDetalhamentos%2FUC11-MovimentoEmpenho-RL&amp;municipioSelecionado=3109006&amp;exercicioSelecionado=2019&amp;dataSelecionada=10%2F12%2F2020%2000%3A00%3A00&amp;orgaoSelecionado=273&amp;empenhoSelecionado=578648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80" r:id="rId790" display="https://relatorios.tce.mg.gov.br/ReportServer?%2FSICOM_Consulta%2FModulo_AM%2FRelatoriosComuns%2FDetalhamentos%2FUC11-MovimentoEmpenho-RL&amp;municipioSelecionado=3109006&amp;exercicioSelecionado=2019&amp;dataSelecionada=10%2F12%2F2020%2000%3A00%3A00&amp;orgaoSelecionado=273&amp;empenhoSelecionado=578648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82" r:id="rId791" display="https://relatorios.tce.mg.gov.br/ReportServer?%2FSICOM_Consulta%2FModulo_AM%2FRelatoriosComuns%2FDetalhamentos%2FUC11-MovimentoEmpenho-RL&amp;municipioSelecionado=3109006&amp;exercicioSelecionado=2019&amp;dataSelecionada=10%2F12%2F2020%2000%3A00%3A00&amp;orgaoSelecionado=273&amp;empenhoSelecionado=578648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84" r:id="rId792" display="https://relatorios.tce.mg.gov.br/ReportServer?%2FSICOM_Consulta%2FModulo_AM%2FRelatoriosComuns%2FDetalhamentos%2FUC11-MovimentoEmpenho-RL&amp;municipioSelecionado=3109006&amp;exercicioSelecionado=2019&amp;dataSelecionada=10%2F12%2F2020%2000%3A00%3A00&amp;orgaoSelecionado=273&amp;empenhoSelecionado=578648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86" r:id="rId793" display="https://relatorios.tce.mg.gov.br/ReportServer?%2FSICOM_Consulta%2FModulo_AM%2FRelatoriosComuns%2FDetalhamentos%2FUC11-MovimentoEmpenho-RL&amp;municipioSelecionado=3109006&amp;exercicioSelecionado=2019&amp;dataSelecionada=10%2F12%2F2020%2000%3A00%3A00&amp;orgaoSelecionado=273&amp;empenhoSelecionado=578648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88" r:id="rId794" display="https://relatorios.tce.mg.gov.br/ReportServer?%2FSICOM_Consulta%2FModulo_AM%2FRelatoriosComuns%2FDetalhamentos%2FUC11-MovimentoEmpenho-RL&amp;municipioSelecionado=3109006&amp;exercicioSelecionado=2019&amp;dataSelecionada=10%2F12%2F2020%2000%3A00%3A00&amp;orgaoSelecionado=273&amp;empenhoSelecionado=578648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90" r:id="rId795" display="https://relatorios.tce.mg.gov.br/ReportServer?%2FSICOM_Consulta%2FModulo_AM%2FRelatoriosComuns%2FDetalhamentos%2FUC11-MovimentoEmpenho-RL&amp;municipioSelecionado=3109006&amp;exercicioSelecionado=2019&amp;dataSelecionada=10%2F12%2F2020%2000%3A00%3A00&amp;orgaoSelecionado=273&amp;empenhoSelecionado=578647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92" r:id="rId796" display="https://relatorios.tce.mg.gov.br/ReportServer?%2FSICOM_Consulta%2FModulo_AM%2FRelatoriosComuns%2FDetalhamentos%2FUC11-MovimentoEmpenho-RL&amp;municipioSelecionado=3109006&amp;exercicioSelecionado=2019&amp;dataSelecionada=10%2F12%2F2020%2000%3A00%3A00&amp;orgaoSelecionado=273&amp;empenhoSelecionado=578647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94" r:id="rId797" display="https://relatorios.tce.mg.gov.br/ReportServer?%2FSICOM_Consulta%2FModulo_AM%2FRelatoriosComuns%2FDetalhamentos%2FUC11-MovimentoEmpenho-RL&amp;municipioSelecionado=3109006&amp;exercicioSelecionado=2019&amp;dataSelecionada=10%2F12%2F2020%2000%3A00%3A00&amp;orgaoSelecionado=273&amp;empenhoSelecionado=578647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96" r:id="rId798" display="https://relatorios.tce.mg.gov.br/ReportServer?%2FSICOM_Consulta%2FModulo_AM%2FRelatoriosComuns%2FDetalhamentos%2FUC11-MovimentoEmpenho-RL&amp;municipioSelecionado=3109006&amp;exercicioSelecionado=2019&amp;dataSelecionada=10%2F12%2F2020%2000%3A00%3A00&amp;orgaoSelecionado=273&amp;empenhoSelecionado=578647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598" r:id="rId799" display="https://relatorios.tce.mg.gov.br/ReportServer?%2FSICOM_Consulta%2FModulo_AM%2FRelatoriosComuns%2FDetalhamentos%2FUC11-MovimentoEmpenho-RL&amp;municipioSelecionado=3109006&amp;exercicioSelecionado=2019&amp;dataSelecionada=10%2F12%2F2020%2000%3A00%3A00&amp;orgaoSelecionado=273&amp;empenhoSelecionado=578647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00" r:id="rId800" display="https://relatorios.tce.mg.gov.br/ReportServer?%2FSICOM_Consulta%2FModulo_AM%2FRelatoriosComuns%2FDetalhamentos%2FUC11-MovimentoEmpenho-RL&amp;municipioSelecionado=3109006&amp;exercicioSelecionado=2019&amp;dataSelecionada=10%2F12%2F2020%2000%3A00%3A00&amp;orgaoSelecionado=273&amp;empenhoSelecionado=578647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02" r:id="rId801" display="https://relatorios.tce.mg.gov.br/ReportServer?%2FSICOM_Consulta%2FModulo_AM%2FRelatoriosComuns%2FDetalhamentos%2FUC11-MovimentoEmpenho-RL&amp;municipioSelecionado=3109006&amp;exercicioSelecionado=2019&amp;dataSelecionada=10%2F12%2F2020%2000%3A00%3A00&amp;orgaoSelecionado=273&amp;empenhoSelecionado=578648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04" r:id="rId802" display="https://relatorios.tce.mg.gov.br/ReportServer?%2FSICOM_Consulta%2FModulo_AM%2FRelatoriosComuns%2FDetalhamentos%2FUC11-MovimentoEmpenho-RL&amp;municipioSelecionado=3109006&amp;exercicioSelecionado=2019&amp;dataSelecionada=10%2F12%2F2020%2000%3A00%3A00&amp;orgaoSelecionado=273&amp;empenhoSelecionado=578648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06" r:id="rId803" display="https://relatorios.tce.mg.gov.br/ReportServer?%2FSICOM_Consulta%2FModulo_AM%2FRelatoriosComuns%2FDetalhamentos%2FUC11-MovimentoEmpenho-RL&amp;municipioSelecionado=3109006&amp;exercicioSelecionado=2019&amp;dataSelecionada=10%2F12%2F2020%2000%3A00%3A00&amp;orgaoSelecionado=273&amp;empenhoSelecionado=578648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08" r:id="rId804" display="https://relatorios.tce.mg.gov.br/ReportServer?%2FSICOM_Consulta%2FModulo_AM%2FRelatoriosComuns%2FDetalhamentos%2FUC11-MovimentoEmpenho-RL&amp;municipioSelecionado=3109006&amp;exercicioSelecionado=2019&amp;dataSelecionada=10%2F12%2F2020%2000%3A00%3A00&amp;orgaoSelecionado=273&amp;empenhoSelecionado=578648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10" r:id="rId805" display="https://relatorios.tce.mg.gov.br/ReportServer?%2FSICOM_Consulta%2FModulo_AM%2FRelatoriosComuns%2FDetalhamentos%2FUC11-MovimentoEmpenho-RL&amp;municipioSelecionado=3109006&amp;exercicioSelecionado=2019&amp;dataSelecionada=10%2F12%2F2020%2000%3A00%3A00&amp;orgaoSelecionado=273&amp;empenhoSelecionado=578648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12" r:id="rId806" display="https://relatorios.tce.mg.gov.br/ReportServer?%2FSICOM_Consulta%2FModulo_AM%2FRelatoriosComuns%2FDetalhamentos%2FUC11-MovimentoEmpenho-RL&amp;municipioSelecionado=3109006&amp;exercicioSelecionado=2019&amp;dataSelecionada=10%2F12%2F2020%2000%3A00%3A00&amp;orgaoSelecionado=273&amp;empenhoSelecionado=578648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14" r:id="rId807" display="https://relatorios.tce.mg.gov.br/ReportServer?%2FSICOM_Consulta%2FModulo_AM%2FRelatoriosComuns%2FDetalhamentos%2FUC11-MovimentoEmpenho-RL&amp;municipioSelecionado=3109006&amp;exercicioSelecionado=2019&amp;dataSelecionada=10%2F12%2F2020%2000%3A00%3A00&amp;orgaoSelecionado=273&amp;empenhoSelecionado=578647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16" r:id="rId808" display="https://relatorios.tce.mg.gov.br/ReportServer?%2FSICOM_Consulta%2FModulo_AM%2FRelatoriosComuns%2FDetalhamentos%2FUC11-MovimentoEmpenho-RL&amp;municipioSelecionado=3109006&amp;exercicioSelecionado=2019&amp;dataSelecionada=10%2F12%2F2020%2000%3A00%3A00&amp;orgaoSelecionado=273&amp;empenhoSelecionado=578648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18" r:id="rId809" display="https://relatorios.tce.mg.gov.br/ReportServer?%2FSICOM_Consulta%2FModulo_AM%2FRelatoriosComuns%2FDetalhamentos%2FUC11-MovimentoEmpenho-RL&amp;municipioSelecionado=3109006&amp;exercicioSelecionado=2019&amp;dataSelecionada=10%2F12%2F2020%2000%3A00%3A00&amp;orgaoSelecionado=273&amp;empenhoSelecionado=578648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20" r:id="rId810" display="https://relatorios.tce.mg.gov.br/ReportServer?%2FSICOM_Consulta%2FModulo_AM%2FRelatoriosComuns%2FDetalhamentos%2FUC11-MovimentoEmpenho-RL&amp;municipioSelecionado=3109006&amp;exercicioSelecionado=2019&amp;dataSelecionada=10%2F12%2F2020%2000%3A00%3A00&amp;orgaoSelecionado=273&amp;empenhoSelecionado=578648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22" r:id="rId811" display="https://relatorios.tce.mg.gov.br/ReportServer?%2FSICOM_Consulta%2FModulo_AM%2FRelatoriosComuns%2FDetalhamentos%2FUC11-MovimentoEmpenho-RL&amp;municipioSelecionado=3109006&amp;exercicioSelecionado=2019&amp;dataSelecionada=10%2F12%2F2020%2000%3A00%3A00&amp;orgaoSelecionado=273&amp;empenhoSelecionado=578648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24" r:id="rId812" display="https://relatorios.tce.mg.gov.br/ReportServer?%2FSICOM_Consulta%2FModulo_AM%2FRelatoriosComuns%2FDetalhamentos%2FUC11-MovimentoEmpenho-RL&amp;municipioSelecionado=3109006&amp;exercicioSelecionado=2019&amp;dataSelecionada=10%2F12%2F2020%2000%3A00%3A00&amp;orgaoSelecionado=273&amp;empenhoSelecionado=578648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26" r:id="rId813" display="https://relatorios.tce.mg.gov.br/ReportServer?%2FSICOM_Consulta%2FModulo_AM%2FRelatoriosComuns%2FDetalhamentos%2FUC11-MovimentoEmpenho-RL&amp;municipioSelecionado=3109006&amp;exercicioSelecionado=2019&amp;dataSelecionada=10%2F12%2F2020%2000%3A00%3A00&amp;orgaoSelecionado=273&amp;empenhoSelecionado=578648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28" r:id="rId814" display="https://relatorios.tce.mg.gov.br/ReportServer?%2FSICOM_Consulta%2FModulo_AM%2FRelatoriosComuns%2FDetalhamentos%2FUC11-MovimentoEmpenho-RL&amp;municipioSelecionado=3109006&amp;exercicioSelecionado=2019&amp;dataSelecionada=10%2F12%2F2020%2000%3A00%3A00&amp;orgaoSelecionado=273&amp;empenhoSelecionado=578648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30" r:id="rId815" display="https://relatorios.tce.mg.gov.br/ReportServer?%2FSICOM_Consulta%2FModulo_AM%2FRelatoriosComuns%2FDetalhamentos%2FUC11-MovimentoEmpenho-RL&amp;municipioSelecionado=3109006&amp;exercicioSelecionado=2019&amp;dataSelecionada=10%2F12%2F2020%2000%3A00%3A00&amp;orgaoSelecionado=273&amp;empenhoSelecionado=578648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32" r:id="rId816" display="https://relatorios.tce.mg.gov.br/ReportServer?%2FSICOM_Consulta%2FModulo_AM%2FRelatoriosComuns%2FDetalhamentos%2FUC11-MovimentoEmpenho-RL&amp;municipioSelecionado=3109006&amp;exercicioSelecionado=2019&amp;dataSelecionada=10%2F12%2F2020%2000%3A00%3A00&amp;orgaoSelecionado=273&amp;empenhoSelecionado=578648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34" r:id="rId817" display="https://relatorios.tce.mg.gov.br/ReportServer?%2FSICOM_Consulta%2FModulo_AM%2FRelatoriosComuns%2FDetalhamentos%2FUC11-MovimentoEmpenho-RL&amp;municipioSelecionado=3109006&amp;exercicioSelecionado=2019&amp;dataSelecionada=10%2F12%2F2020%2000%3A00%3A00&amp;orgaoSelecionado=273&amp;empenhoSelecionado=578648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36" r:id="rId818" display="https://relatorios.tce.mg.gov.br/ReportServer?%2FSICOM_Consulta%2FModulo_AM%2FRelatoriosComuns%2FDetalhamentos%2FUC11-MovimentoEmpenho-RL&amp;municipioSelecionado=3109006&amp;exercicioSelecionado=2019&amp;dataSelecionada=10%2F12%2F2020%2000%3A00%3A00&amp;orgaoSelecionado=273&amp;empenhoSelecionado=578648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38" r:id="rId819" display="https://relatorios.tce.mg.gov.br/ReportServer?%2FSICOM_Consulta%2FModulo_AM%2FRelatoriosComuns%2FDetalhamentos%2FUC11-MovimentoEmpenho-RL&amp;municipioSelecionado=3109006&amp;exercicioSelecionado=2019&amp;dataSelecionada=10%2F12%2F2020%2000%3A00%3A00&amp;orgaoSelecionado=273&amp;empenhoSelecionado=578646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40" r:id="rId820" display="https://relatorios.tce.mg.gov.br/ReportServer?%2FSICOM_Consulta%2FModulo_AM%2FRelatoriosComuns%2FDetalhamentos%2FUC11-MovimentoEmpenho-RL&amp;municipioSelecionado=3109006&amp;exercicioSelecionado=2019&amp;dataSelecionada=10%2F12%2F2020%2000%3A00%3A00&amp;orgaoSelecionado=273&amp;empenhoSelecionado=578646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42" r:id="rId821" display="https://relatorios.tce.mg.gov.br/ReportServer?%2FSICOM_Consulta%2FModulo_AM%2FRelatoriosComuns%2FDetalhamentos%2FUC11-MovimentoEmpenho-RL&amp;municipioSelecionado=3109006&amp;exercicioSelecionado=2019&amp;dataSelecionada=10%2F12%2F2020%2000%3A00%3A00&amp;orgaoSelecionado=273&amp;empenhoSelecionado=578646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44" r:id="rId822" display="https://relatorios.tce.mg.gov.br/ReportServer?%2FSICOM_Consulta%2FModulo_AM%2FRelatoriosComuns%2FDetalhamentos%2FUC11-MovimentoEmpenho-RL&amp;municipioSelecionado=3109006&amp;exercicioSelecionado=2019&amp;dataSelecionada=10%2F12%2F2020%2000%3A00%3A00&amp;orgaoSelecionado=273&amp;empenhoSelecionado=578646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46" r:id="rId823" display="https://relatorios.tce.mg.gov.br/ReportServer?%2FSICOM_Consulta%2FModulo_AM%2FRelatoriosComuns%2FDetalhamentos%2FUC11-MovimentoEmpenho-RL&amp;municipioSelecionado=3109006&amp;exercicioSelecionado=2019&amp;dataSelecionada=10%2F12%2F2020%2000%3A00%3A00&amp;orgaoSelecionado=273&amp;empenhoSelecionado=578646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48" r:id="rId824" display="https://relatorios.tce.mg.gov.br/ReportServer?%2FSICOM_Consulta%2FModulo_AM%2FRelatoriosComuns%2FDetalhamentos%2FUC11-MovimentoEmpenho-RL&amp;municipioSelecionado=3109006&amp;exercicioSelecionado=2019&amp;dataSelecionada=10%2F12%2F2020%2000%3A00%3A00&amp;orgaoSelecionado=273&amp;empenhoSelecionado=578646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50" r:id="rId825" display="https://relatorios.tce.mg.gov.br/ReportServer?%2FSICOM_Consulta%2FModulo_AM%2FRelatoriosComuns%2FDetalhamentos%2FUC11-MovimentoEmpenho-RL&amp;municipioSelecionado=3109006&amp;exercicioSelecionado=2019&amp;dataSelecionada=10%2F12%2F2020%2000%3A00%3A00&amp;orgaoSelecionado=273&amp;empenhoSelecionado=578646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52" r:id="rId826" display="https://relatorios.tce.mg.gov.br/ReportServer?%2FSICOM_Consulta%2FModulo_AM%2FRelatoriosComuns%2FDetalhamentos%2FUC11-MovimentoEmpenho-RL&amp;municipioSelecionado=3109006&amp;exercicioSelecionado=2019&amp;dataSelecionada=10%2F12%2F2020%2000%3A00%3A00&amp;orgaoSelecionado=273&amp;empenhoSelecionado=578647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54" r:id="rId827" display="https://relatorios.tce.mg.gov.br/ReportServer?%2FSICOM_Consulta%2FModulo_AM%2FRelatoriosComuns%2FDetalhamentos%2FUC11-MovimentoEmpenho-RL&amp;municipioSelecionado=3109006&amp;exercicioSelecionado=2019&amp;dataSelecionada=10%2F12%2F2020%2000%3A00%3A00&amp;orgaoSelecionado=273&amp;empenhoSelecionado=578647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56" r:id="rId828" display="https://relatorios.tce.mg.gov.br/ReportServer?%2FSICOM_Consulta%2FModulo_AM%2FRelatoriosComuns%2FDetalhamentos%2FUC11-MovimentoEmpenho-RL&amp;municipioSelecionado=3109006&amp;exercicioSelecionado=2019&amp;dataSelecionada=10%2F12%2F2020%2000%3A00%3A00&amp;orgaoSelecionado=273&amp;empenhoSelecionado=578647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58" r:id="rId829" display="https://relatorios.tce.mg.gov.br/ReportServer?%2FSICOM_Consulta%2FModulo_AM%2FRelatoriosComuns%2FDetalhamentos%2FUC11-MovimentoEmpenho-RL&amp;municipioSelecionado=3109006&amp;exercicioSelecionado=2019&amp;dataSelecionada=10%2F12%2F2020%2000%3A00%3A00&amp;orgaoSelecionado=273&amp;empenhoSelecionado=578647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60" r:id="rId830" display="https://relatorios.tce.mg.gov.br/ReportServer?%2FSICOM_Consulta%2FModulo_AM%2FRelatoriosComuns%2FDetalhamentos%2FUC11-MovimentoEmpenho-RL&amp;municipioSelecionado=3109006&amp;exercicioSelecionado=2019&amp;dataSelecionada=10%2F12%2F2020%2000%3A00%3A00&amp;orgaoSelecionado=273&amp;empenhoSelecionado=578647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62" r:id="rId831" display="https://relatorios.tce.mg.gov.br/ReportServer?%2FSICOM_Consulta%2FModulo_AM%2FRelatoriosComuns%2FDetalhamentos%2FUC11-MovimentoEmpenho-RL&amp;municipioSelecionado=3109006&amp;exercicioSelecionado=2019&amp;dataSelecionada=10%2F12%2F2020%2000%3A00%3A00&amp;orgaoSelecionado=273&amp;empenhoSelecionado=578647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64" r:id="rId832" display="https://relatorios.tce.mg.gov.br/ReportServer?%2FSICOM_Consulta%2FModulo_AM%2FRelatoriosComuns%2FDetalhamentos%2FUC11-MovimentoEmpenho-RL&amp;municipioSelecionado=3109006&amp;exercicioSelecionado=2019&amp;dataSelecionada=10%2F12%2F2020%2000%3A00%3A00&amp;orgaoSelecionado=273&amp;empenhoSelecionado=578647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66" r:id="rId833" display="https://relatorios.tce.mg.gov.br/ReportServer?%2FSICOM_Consulta%2FModulo_AM%2FRelatoriosComuns%2FDetalhamentos%2FUC11-MovimentoEmpenho-RL&amp;municipioSelecionado=3109006&amp;exercicioSelecionado=2019&amp;dataSelecionada=10%2F12%2F2020%2000%3A00%3A00&amp;orgaoSelecionado=273&amp;empenhoSelecionado=578647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68" r:id="rId834" display="https://relatorios.tce.mg.gov.br/ReportServer?%2FSICOM_Consulta%2FModulo_AM%2FRelatoriosComuns%2FDetalhamentos%2FUC11-MovimentoEmpenho-RL&amp;municipioSelecionado=3109006&amp;exercicioSelecionado=2019&amp;dataSelecionada=10%2F12%2F2020%2000%3A00%3A00&amp;orgaoSelecionado=273&amp;empenhoSelecionado=578647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70" r:id="rId835" display="https://relatorios.tce.mg.gov.br/ReportServer?%2FSICOM_Consulta%2FModulo_AM%2FRelatoriosComuns%2FDetalhamentos%2FUC11-MovimentoEmpenho-RL&amp;municipioSelecionado=3109006&amp;exercicioSelecionado=2019&amp;dataSelecionada=10%2F12%2F2020%2000%3A00%3A00&amp;orgaoSelecionado=273&amp;empenhoSelecionado=578647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72" r:id="rId836" display="https://relatorios.tce.mg.gov.br/ReportServer?%2FSICOM_Consulta%2FModulo_AM%2FRelatoriosComuns%2FDetalhamentos%2FUC11-MovimentoEmpenho-RL&amp;municipioSelecionado=3109006&amp;exercicioSelecionado=2019&amp;dataSelecionada=10%2F12%2F2020%2000%3A00%3A00&amp;orgaoSelecionado=273&amp;empenhoSelecionado=578647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74" r:id="rId837" display="https://relatorios.tce.mg.gov.br/ReportServer?%2FSICOM_Consulta%2FModulo_AM%2FRelatoriosComuns%2FDetalhamentos%2FUC11-MovimentoEmpenho-RL&amp;municipioSelecionado=3109006&amp;exercicioSelecionado=2019&amp;dataSelecionada=10%2F12%2F2020%2000%3A00%3A00&amp;orgaoSelecionado=273&amp;empenhoSelecionado=578647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76" r:id="rId838" display="https://relatorios.tce.mg.gov.br/ReportServer?%2FSICOM_Consulta%2FModulo_AM%2FRelatoriosComuns%2FDetalhamentos%2FUC11-MovimentoEmpenho-RL&amp;municipioSelecionado=3109006&amp;exercicioSelecionado=2019&amp;dataSelecionada=10%2F12%2F2020%2000%3A00%3A00&amp;orgaoSelecionado=273&amp;empenhoSelecionado=578647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78" r:id="rId839" display="https://relatorios.tce.mg.gov.br/ReportServer?%2FSICOM_Consulta%2FModulo_AM%2FRelatoriosComuns%2FDetalhamentos%2FUC11-MovimentoEmpenho-RL&amp;municipioSelecionado=3109006&amp;exercicioSelecionado=2019&amp;dataSelecionada=10%2F12%2F2020%2000%3A00%3A00&amp;orgaoSelecionado=273&amp;empenhoSelecionado=578647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80" r:id="rId840" display="https://relatorios.tce.mg.gov.br/ReportServer?%2FSICOM_Consulta%2FModulo_AM%2FRelatoriosComuns%2FDetalhamentos%2FUC11-MovimentoEmpenho-RL&amp;municipioSelecionado=3109006&amp;exercicioSelecionado=2019&amp;dataSelecionada=10%2F12%2F2020%2000%3A00%3A00&amp;orgaoSelecionado=273&amp;empenhoSelecionado=578647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82" r:id="rId841" display="https://relatorios.tce.mg.gov.br/ReportServer?%2FSICOM_Consulta%2FModulo_AM%2FRelatoriosComuns%2FDetalhamentos%2FUC11-MovimentoEmpenho-RL&amp;municipioSelecionado=3109006&amp;exercicioSelecionado=2019&amp;dataSelecionada=10%2F12%2F2020%2000%3A00%3A00&amp;orgaoSelecionado=273&amp;empenhoSelecionado=578648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84" r:id="rId842" display="https://relatorios.tce.mg.gov.br/ReportServer?%2FSICOM_Consulta%2FModulo_AM%2FRelatoriosComuns%2FDetalhamentos%2FUC11-MovimentoEmpenho-RL&amp;municipioSelecionado=3109006&amp;exercicioSelecionado=2019&amp;dataSelecionada=10%2F12%2F2020%2000%3A00%3A00&amp;orgaoSelecionado=273&amp;empenhoSelecionado=578648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86" r:id="rId843" display="https://relatorios.tce.mg.gov.br/ReportServer?%2FSICOM_Consulta%2FModulo_AM%2FRelatoriosComuns%2FDetalhamentos%2FUC11-MovimentoEmpenho-RL&amp;municipioSelecionado=3109006&amp;exercicioSelecionado=2019&amp;dataSelecionada=10%2F12%2F2020%2000%3A00%3A00&amp;orgaoSelecionado=273&amp;empenhoSelecionado=578648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88" r:id="rId844" display="https://relatorios.tce.mg.gov.br/ReportServer?%2FSICOM_Consulta%2FModulo_AM%2FRelatoriosComuns%2FDetalhamentos%2FUC11-MovimentoEmpenho-RL&amp;municipioSelecionado=3109006&amp;exercicioSelecionado=2019&amp;dataSelecionada=10%2F12%2F2020%2000%3A00%3A00&amp;orgaoSelecionado=273&amp;empenhoSelecionado=578647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90" r:id="rId845" display="https://relatorios.tce.mg.gov.br/ReportServer?%2FSICOM_Consulta%2FModulo_AM%2FRelatoriosComuns%2FDetalhamentos%2FUC11-MovimentoEmpenho-RL&amp;municipioSelecionado=3109006&amp;exercicioSelecionado=2019&amp;dataSelecionada=10%2F12%2F2020%2000%3A00%3A00&amp;orgaoSelecionado=273&amp;empenhoSelecionado=578648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92" r:id="rId846" display="https://relatorios.tce.mg.gov.br/ReportServer?%2FSICOM_Consulta%2FModulo_AM%2FRelatoriosComuns%2FDetalhamentos%2FUC11-MovimentoEmpenho-RL&amp;municipioSelecionado=3109006&amp;exercicioSelecionado=2019&amp;dataSelecionada=10%2F12%2F2020%2000%3A00%3A00&amp;orgaoSelecionado=273&amp;empenhoSelecionado=578648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94" r:id="rId847" display="https://relatorios.tce.mg.gov.br/ReportServer?%2FSICOM_Consulta%2FModulo_AM%2FRelatoriosComuns%2FDetalhamentos%2FUC11-MovimentoEmpenho-RL&amp;municipioSelecionado=3109006&amp;exercicioSelecionado=2019&amp;dataSelecionada=10%2F12%2F2020%2000%3A00%3A00&amp;orgaoSelecionado=273&amp;empenhoSelecionado=578649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96" r:id="rId848" display="https://relatorios.tce.mg.gov.br/ReportServer?%2FSICOM_Consulta%2FModulo_AM%2FRelatoriosComuns%2FDetalhamentos%2FUC11-MovimentoEmpenho-RL&amp;municipioSelecionado=3109006&amp;exercicioSelecionado=2019&amp;dataSelecionada=10%2F12%2F2020%2000%3A00%3A00&amp;orgaoSelecionado=273&amp;empenhoSelecionado=578649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698" r:id="rId849" display="https://relatorios.tce.mg.gov.br/ReportServer?%2FSICOM_Consulta%2FModulo_AM%2FRelatoriosComuns%2FDetalhamentos%2FUC11-MovimentoEmpenho-RL&amp;municipioSelecionado=3109006&amp;exercicioSelecionado=2019&amp;dataSelecionada=10%2F12%2F2020%2000%3A00%3A00&amp;orgaoSelecionado=273&amp;empenhoSelecionado=578649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00" r:id="rId850" display="https://relatorios.tce.mg.gov.br/ReportServer?%2FSICOM_Consulta%2FModulo_AM%2FRelatoriosComuns%2FDetalhamentos%2FUC11-MovimentoEmpenho-RL&amp;municipioSelecionado=3109006&amp;exercicioSelecionado=2019&amp;dataSelecionada=10%2F12%2F2020%2000%3A00%3A00&amp;orgaoSelecionado=273&amp;empenhoSelecionado=578647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02" r:id="rId851" display="https://relatorios.tce.mg.gov.br/ReportServer?%2FSICOM_Consulta%2FModulo_AM%2FRelatoriosComuns%2FDetalhamentos%2FUC11-MovimentoEmpenho-RL&amp;municipioSelecionado=3109006&amp;exercicioSelecionado=2019&amp;dataSelecionada=10%2F12%2F2020%2000%3A00%3A00&amp;orgaoSelecionado=273&amp;empenhoSelecionado=578646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04" r:id="rId852" display="https://relatorios.tce.mg.gov.br/ReportServer?%2FSICOM_Consulta%2FModulo_AM%2FRelatoriosComuns%2FDetalhamentos%2FUC11-MovimentoEmpenho-RL&amp;municipioSelecionado=3109006&amp;exercicioSelecionado=2019&amp;dataSelecionada=10%2F12%2F2020%2000%3A00%3A00&amp;orgaoSelecionado=273&amp;empenhoSelecionado=578648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06" r:id="rId853" display="https://relatorios.tce.mg.gov.br/ReportServer?%2FSICOM_Consulta%2FModulo_AM%2FRelatoriosComuns%2FDetalhamentos%2FUC11-MovimentoEmpenho-RL&amp;municipioSelecionado=3109006&amp;exercicioSelecionado=2019&amp;dataSelecionada=10%2F12%2F2020%2000%3A00%3A00&amp;orgaoSelecionado=273&amp;empenhoSelecionado=578649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08" r:id="rId854" display="https://relatorios.tce.mg.gov.br/ReportServer?%2FSICOM_Consulta%2FModulo_AM%2FRelatoriosComuns%2FDetalhamentos%2FUC11-MovimentoEmpenho-RL&amp;municipioSelecionado=3109006&amp;exercicioSelecionado=2019&amp;dataSelecionada=10%2F12%2F2020%2000%3A00%3A00&amp;orgaoSelecionado=273&amp;empenhoSelecionado=578649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10" r:id="rId855" display="https://relatorios.tce.mg.gov.br/ReportServer?%2FSICOM_Consulta%2FModulo_AM%2FRelatoriosComuns%2FDetalhamentos%2FUC11-MovimentoEmpenho-RL&amp;municipioSelecionado=3109006&amp;exercicioSelecionado=2019&amp;dataSelecionada=10%2F12%2F2020%2000%3A00%3A00&amp;orgaoSelecionado=273&amp;empenhoSelecionado=578647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12" r:id="rId856" display="https://relatorios.tce.mg.gov.br/ReportServer?%2FSICOM_Consulta%2FModulo_AM%2FRelatoriosComuns%2FDetalhamentos%2FUC11-MovimentoEmpenho-RL&amp;municipioSelecionado=3109006&amp;exercicioSelecionado=2019&amp;dataSelecionada=10%2F12%2F2020%2000%3A00%3A00&amp;orgaoSelecionado=273&amp;empenhoSelecionado=578647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14" r:id="rId857" display="https://relatorios.tce.mg.gov.br/ReportServer?%2FSICOM_Consulta%2FModulo_AM%2FRelatoriosComuns%2FDetalhamentos%2FUC11-MovimentoEmpenho-RL&amp;municipioSelecionado=3109006&amp;exercicioSelecionado=2019&amp;dataSelecionada=10%2F12%2F2020%2000%3A00%3A00&amp;orgaoSelecionado=273&amp;empenhoSelecionado=578647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16" r:id="rId858" display="https://relatorios.tce.mg.gov.br/ReportServer?%2FSICOM_Consulta%2FModulo_AM%2FRelatoriosComuns%2FDetalhamentos%2FUC11-MovimentoEmpenho-RL&amp;municipioSelecionado=3109006&amp;exercicioSelecionado=2019&amp;dataSelecionada=10%2F12%2F2020%2000%3A00%3A00&amp;orgaoSelecionado=273&amp;empenhoSelecionado=578649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18" r:id="rId859" display="https://relatorios.tce.mg.gov.br/ReportServer?%2FSICOM_Consulta%2FModulo_AM%2FRelatoriosComuns%2FDetalhamentos%2FUC11-MovimentoEmpenho-RL&amp;municipioSelecionado=3109006&amp;exercicioSelecionado=2019&amp;dataSelecionada=10%2F12%2F2020%2000%3A00%3A00&amp;orgaoSelecionado=273&amp;empenhoSelecionado=578648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20" r:id="rId860" display="https://relatorios.tce.mg.gov.br/ReportServer?%2FSICOM_Consulta%2FModulo_AM%2FRelatoriosComuns%2FDetalhamentos%2FUC11-MovimentoEmpenho-RL&amp;municipioSelecionado=3109006&amp;exercicioSelecionado=2019&amp;dataSelecionada=10%2F12%2F2020%2000%3A00%3A00&amp;orgaoSelecionado=273&amp;empenhoSelecionado=578648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22" r:id="rId861" display="https://relatorios.tce.mg.gov.br/ReportServer?%2FSICOM_Consulta%2FModulo_AM%2FRelatoriosComuns%2FDetalhamentos%2FUC11-MovimentoEmpenho-RL&amp;municipioSelecionado=3109006&amp;exercicioSelecionado=2019&amp;dataSelecionada=10%2F12%2F2020%2000%3A00%3A00&amp;orgaoSelecionado=273&amp;empenhoSelecionado=578648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24" r:id="rId862" display="https://relatorios.tce.mg.gov.br/ReportServer?%2FSICOM_Consulta%2FModulo_AM%2FRelatoriosComuns%2FDetalhamentos%2FUC11-MovimentoEmpenho-RL&amp;municipioSelecionado=3109006&amp;exercicioSelecionado=2019&amp;dataSelecionada=10%2F12%2F2020%2000%3A00%3A00&amp;orgaoSelecionado=273&amp;empenhoSelecionado=578651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26" r:id="rId863" display="https://relatorios.tce.mg.gov.br/ReportServer?%2FSICOM_Consulta%2FModulo_AM%2FRelatoriosComuns%2FDetalhamentos%2FUC11-MovimentoEmpenho-RL&amp;municipioSelecionado=3109006&amp;exercicioSelecionado=2019&amp;dataSelecionada=10%2F12%2F2020%2000%3A00%3A00&amp;orgaoSelecionado=273&amp;empenhoSelecionado=578651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28" r:id="rId864" display="https://relatorios.tce.mg.gov.br/ReportServer?%2FSICOM_Consulta%2FModulo_AM%2FRelatoriosComuns%2FDetalhamentos%2FUC11-MovimentoEmpenho-RL&amp;municipioSelecionado=3109006&amp;exercicioSelecionado=2019&amp;dataSelecionada=10%2F12%2F2020%2000%3A00%3A00&amp;orgaoSelecionado=273&amp;empenhoSelecionado=578652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30" r:id="rId865" display="https://relatorios.tce.mg.gov.br/ReportServer?%2FSICOM_Consulta%2FModulo_AM%2FRelatoriosComuns%2FDetalhamentos%2FUC11-MovimentoEmpenho-RL&amp;municipioSelecionado=3109006&amp;exercicioSelecionado=2019&amp;dataSelecionada=10%2F12%2F2020%2000%3A00%3A00&amp;orgaoSelecionado=273&amp;empenhoSelecionado=578652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32" r:id="rId866" display="https://relatorios.tce.mg.gov.br/ReportServer?%2FSICOM_Consulta%2FModulo_AM%2FRelatoriosComuns%2FDetalhamentos%2FUC11-MovimentoEmpenho-RL&amp;municipioSelecionado=3109006&amp;exercicioSelecionado=2019&amp;dataSelecionada=10%2F12%2F2020%2000%3A00%3A00&amp;orgaoSelecionado=273&amp;empenhoSelecionado=578651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34" r:id="rId867" display="https://relatorios.tce.mg.gov.br/ReportServer?%2FSICOM_Consulta%2FModulo_AM%2FRelatoriosComuns%2FDetalhamentos%2FUC11-MovimentoEmpenho-RL&amp;municipioSelecionado=3109006&amp;exercicioSelecionado=2019&amp;dataSelecionada=10%2F12%2F2020%2000%3A00%3A00&amp;orgaoSelecionado=273&amp;empenhoSelecionado=578651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36" r:id="rId868" display="https://relatorios.tce.mg.gov.br/ReportServer?%2FSICOM_Consulta%2FModulo_AM%2FRelatoriosComuns%2FDetalhamentos%2FUC11-MovimentoEmpenho-RL&amp;municipioSelecionado=3109006&amp;exercicioSelecionado=2019&amp;dataSelecionada=10%2F12%2F2020%2000%3A00%3A00&amp;orgaoSelecionado=273&amp;empenhoSelecionado=578651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38" r:id="rId869" display="https://relatorios.tce.mg.gov.br/ReportServer?%2FSICOM_Consulta%2FModulo_AM%2FRelatoriosComuns%2FDetalhamentos%2FUC11-MovimentoEmpenho-RL&amp;municipioSelecionado=3109006&amp;exercicioSelecionado=2019&amp;dataSelecionada=10%2F12%2F2020%2000%3A00%3A00&amp;orgaoSelecionado=273&amp;empenhoSelecionado=578651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40" r:id="rId870" display="https://relatorios.tce.mg.gov.br/ReportServer?%2FSICOM_Consulta%2FModulo_AM%2FRelatoriosComuns%2FDetalhamentos%2FUC11-MovimentoEmpenho-RL&amp;municipioSelecionado=3109006&amp;exercicioSelecionado=2019&amp;dataSelecionada=10%2F12%2F2020%2000%3A00%3A00&amp;orgaoSelecionado=273&amp;empenhoSelecionado=578651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42" r:id="rId871" display="https://relatorios.tce.mg.gov.br/ReportServer?%2FSICOM_Consulta%2FModulo_AM%2FRelatoriosComuns%2FDetalhamentos%2FUC11-MovimentoEmpenho-RL&amp;municipioSelecionado=3109006&amp;exercicioSelecionado=2019&amp;dataSelecionada=10%2F12%2F2020%2000%3A00%3A00&amp;orgaoSelecionado=273&amp;empenhoSelecionado=578651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44" r:id="rId872" display="https://relatorios.tce.mg.gov.br/ReportServer?%2FSICOM_Consulta%2FModulo_AM%2FRelatoriosComuns%2FDetalhamentos%2FUC11-MovimentoEmpenho-RL&amp;municipioSelecionado=3109006&amp;exercicioSelecionado=2019&amp;dataSelecionada=10%2F12%2F2020%2000%3A00%3A00&amp;orgaoSelecionado=273&amp;empenhoSelecionado=578651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46" r:id="rId873" display="https://relatorios.tce.mg.gov.br/ReportServer?%2FSICOM_Consulta%2FModulo_AM%2FRelatoriosComuns%2FDetalhamentos%2FUC11-MovimentoEmpenho-RL&amp;municipioSelecionado=3109006&amp;exercicioSelecionado=2019&amp;dataSelecionada=10%2F12%2F2020%2000%3A00%3A00&amp;orgaoSelecionado=273&amp;empenhoSelecionado=578651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48" r:id="rId874" display="https://relatorios.tce.mg.gov.br/ReportServer?%2FSICOM_Consulta%2FModulo_AM%2FRelatoriosComuns%2FDetalhamentos%2FUC11-MovimentoEmpenho-RL&amp;municipioSelecionado=3109006&amp;exercicioSelecionado=2019&amp;dataSelecionada=10%2F12%2F2020%2000%3A00%3A00&amp;orgaoSelecionado=273&amp;empenhoSelecionado=578651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50" r:id="rId875" display="https://relatorios.tce.mg.gov.br/ReportServer?%2FSICOM_Consulta%2FModulo_AM%2FRelatoriosComuns%2FDetalhamentos%2FUC11-MovimentoEmpenho-RL&amp;municipioSelecionado=3109006&amp;exercicioSelecionado=2019&amp;dataSelecionada=10%2F12%2F2020%2000%3A00%3A00&amp;orgaoSelecionado=273&amp;empenhoSelecionado=578651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52" r:id="rId876" display="https://relatorios.tce.mg.gov.br/ReportServer?%2FSICOM_Consulta%2FModulo_AM%2FRelatoriosComuns%2FDetalhamentos%2FUC11-MovimentoEmpenho-RL&amp;municipioSelecionado=3109006&amp;exercicioSelecionado=2019&amp;dataSelecionada=10%2F12%2F2020%2000%3A00%3A00&amp;orgaoSelecionado=273&amp;empenhoSelecionado=578651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54" r:id="rId877" display="https://relatorios.tce.mg.gov.br/ReportServer?%2FSICOM_Consulta%2FModulo_AM%2FRelatoriosComuns%2FDetalhamentos%2FUC11-MovimentoEmpenho-RL&amp;municipioSelecionado=3109006&amp;exercicioSelecionado=2019&amp;dataSelecionada=10%2F12%2F2020%2000%3A00%3A00&amp;orgaoSelecionado=273&amp;empenhoSelecionado=578651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56" r:id="rId878" display="https://relatorios.tce.mg.gov.br/ReportServer?%2FSICOM_Consulta%2FModulo_AM%2FRelatoriosComuns%2FDetalhamentos%2FUC11-MovimentoEmpenho-RL&amp;municipioSelecionado=3109006&amp;exercicioSelecionado=2019&amp;dataSelecionada=10%2F12%2F2020%2000%3A00%3A00&amp;orgaoSelecionado=273&amp;empenhoSelecionado=578651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58" r:id="rId879" display="https://relatorios.tce.mg.gov.br/ReportServer?%2FSICOM_Consulta%2FModulo_AM%2FRelatoriosComuns%2FDetalhamentos%2FUC11-MovimentoEmpenho-RL&amp;municipioSelecionado=3109006&amp;exercicioSelecionado=2019&amp;dataSelecionada=10%2F12%2F2020%2000%3A00%3A00&amp;orgaoSelecionado=273&amp;empenhoSelecionado=578651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60" r:id="rId880" display="https://relatorios.tce.mg.gov.br/ReportServer?%2FSICOM_Consulta%2FModulo_AM%2FRelatoriosComuns%2FDetalhamentos%2FUC11-MovimentoEmpenho-RL&amp;municipioSelecionado=3109006&amp;exercicioSelecionado=2019&amp;dataSelecionada=10%2F12%2F2020%2000%3A00%3A00&amp;orgaoSelecionado=273&amp;empenhoSelecionado=578651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62" r:id="rId881" display="https://relatorios.tce.mg.gov.br/ReportServer?%2FSICOM_Consulta%2FModulo_AM%2FRelatoriosComuns%2FDetalhamentos%2FUC11-MovimentoEmpenho-RL&amp;municipioSelecionado=3109006&amp;exercicioSelecionado=2019&amp;dataSelecionada=10%2F12%2F2020%2000%3A00%3A00&amp;orgaoSelecionado=273&amp;empenhoSelecionado=578651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64" r:id="rId882" display="https://relatorios.tce.mg.gov.br/ReportServer?%2FSICOM_Consulta%2FModulo_AM%2FRelatoriosComuns%2FDetalhamentos%2FUC11-MovimentoEmpenho-RL&amp;municipioSelecionado=3109006&amp;exercicioSelecionado=2019&amp;dataSelecionada=10%2F12%2F2020%2000%3A00%3A00&amp;orgaoSelecionado=273&amp;empenhoSelecionado=578651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66" r:id="rId883" display="https://relatorios.tce.mg.gov.br/ReportServer?%2FSICOM_Consulta%2FModulo_AM%2FRelatoriosComuns%2FDetalhamentos%2FUC11-MovimentoEmpenho-RL&amp;municipioSelecionado=3109006&amp;exercicioSelecionado=2019&amp;dataSelecionada=10%2F12%2F2020%2000%3A00%3A00&amp;orgaoSelecionado=273&amp;empenhoSelecionado=578651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68" r:id="rId884" display="https://relatorios.tce.mg.gov.br/ReportServer?%2FSICOM_Consulta%2FModulo_AM%2FRelatoriosComuns%2FDetalhamentos%2FUC11-MovimentoEmpenho-RL&amp;municipioSelecionado=3109006&amp;exercicioSelecionado=2019&amp;dataSelecionada=10%2F12%2F2020%2000%3A00%3A00&amp;orgaoSelecionado=273&amp;empenhoSelecionado=578651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70" r:id="rId885" display="https://relatorios.tce.mg.gov.br/ReportServer?%2FSICOM_Consulta%2FModulo_AM%2FRelatoriosComuns%2FDetalhamentos%2FUC11-MovimentoEmpenho-RL&amp;municipioSelecionado=3109006&amp;exercicioSelecionado=2019&amp;dataSelecionada=10%2F12%2F2020%2000%3A00%3A00&amp;orgaoSelecionado=273&amp;empenhoSelecionado=578651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72" r:id="rId886" display="https://relatorios.tce.mg.gov.br/ReportServer?%2FSICOM_Consulta%2FModulo_AM%2FRelatoriosComuns%2FDetalhamentos%2FUC11-MovimentoEmpenho-RL&amp;municipioSelecionado=3109006&amp;exercicioSelecionado=2019&amp;dataSelecionada=10%2F12%2F2020%2000%3A00%3A00&amp;orgaoSelecionado=273&amp;empenhoSelecionado=578651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74" r:id="rId887" display="https://relatorios.tce.mg.gov.br/ReportServer?%2FSICOM_Consulta%2FModulo_AM%2FRelatoriosComuns%2FDetalhamentos%2FUC11-MovimentoEmpenho-RL&amp;municipioSelecionado=3109006&amp;exercicioSelecionado=2019&amp;dataSelecionada=10%2F12%2F2020%2000%3A00%3A00&amp;orgaoSelecionado=273&amp;empenhoSelecionado=578651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76" r:id="rId888" display="https://relatorios.tce.mg.gov.br/ReportServer?%2FSICOM_Consulta%2FModulo_AM%2FRelatoriosComuns%2FDetalhamentos%2FUC11-MovimentoEmpenho-RL&amp;municipioSelecionado=3109006&amp;exercicioSelecionado=2019&amp;dataSelecionada=10%2F12%2F2020%2000%3A00%3A00&amp;orgaoSelecionado=273&amp;empenhoSelecionado=578651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78" r:id="rId889" display="https://relatorios.tce.mg.gov.br/ReportServer?%2FSICOM_Consulta%2FModulo_AM%2FRelatoriosComuns%2FDetalhamentos%2FUC11-MovimentoEmpenho-RL&amp;municipioSelecionado=3109006&amp;exercicioSelecionado=2019&amp;dataSelecionada=10%2F12%2F2020%2000%3A00%3A00&amp;orgaoSelecionado=273&amp;empenhoSelecionado=578651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80" r:id="rId890" display="https://relatorios.tce.mg.gov.br/ReportServer?%2FSICOM_Consulta%2FModulo_AM%2FRelatoriosComuns%2FDetalhamentos%2FUC11-MovimentoEmpenho-RL&amp;municipioSelecionado=3109006&amp;exercicioSelecionado=2019&amp;dataSelecionada=10%2F12%2F2020%2000%3A00%3A00&amp;orgaoSelecionado=273&amp;empenhoSelecionado=578651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82" r:id="rId891" display="https://relatorios.tce.mg.gov.br/ReportServer?%2FSICOM_Consulta%2FModulo_AM%2FRelatoriosComuns%2FDetalhamentos%2FUC11-MovimentoEmpenho-RL&amp;municipioSelecionado=3109006&amp;exercicioSelecionado=2019&amp;dataSelecionada=10%2F12%2F2020%2000%3A00%3A00&amp;orgaoSelecionado=273&amp;empenhoSelecionado=578651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84" r:id="rId892" display="https://relatorios.tce.mg.gov.br/ReportServer?%2FSICOM_Consulta%2FModulo_AM%2FRelatoriosComuns%2FDetalhamentos%2FUC11-MovimentoEmpenho-RL&amp;municipioSelecionado=3109006&amp;exercicioSelecionado=2019&amp;dataSelecionada=10%2F12%2F2020%2000%3A00%3A00&amp;orgaoSelecionado=273&amp;empenhoSelecionado=578651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86" r:id="rId893" display="https://relatorios.tce.mg.gov.br/ReportServer?%2FSICOM_Consulta%2FModulo_AM%2FRelatoriosComuns%2FDetalhamentos%2FUC11-MovimentoEmpenho-RL&amp;municipioSelecionado=3109006&amp;exercicioSelecionado=2019&amp;dataSelecionada=10%2F12%2F2020%2000%3A00%3A00&amp;orgaoSelecionado=273&amp;empenhoSelecionado=578651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88" r:id="rId894" display="https://relatorios.tce.mg.gov.br/ReportServer?%2FSICOM_Consulta%2FModulo_AM%2FRelatoriosComuns%2FDetalhamentos%2FUC11-MovimentoEmpenho-RL&amp;municipioSelecionado=3109006&amp;exercicioSelecionado=2019&amp;dataSelecionada=10%2F12%2F2020%2000%3A00%3A00&amp;orgaoSelecionado=273&amp;empenhoSelecionado=578651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90" r:id="rId895" display="https://relatorios.tce.mg.gov.br/ReportServer?%2FSICOM_Consulta%2FModulo_AM%2FRelatoriosComuns%2FDetalhamentos%2FUC11-MovimentoEmpenho-RL&amp;municipioSelecionado=3109006&amp;exercicioSelecionado=2019&amp;dataSelecionada=10%2F12%2F2020%2000%3A00%3A00&amp;orgaoSelecionado=273&amp;empenhoSelecionado=578651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92" r:id="rId896" display="https://relatorios.tce.mg.gov.br/ReportServer?%2FSICOM_Consulta%2FModulo_AM%2FRelatoriosComuns%2FDetalhamentos%2FUC11-MovimentoEmpenho-RL&amp;municipioSelecionado=3109006&amp;exercicioSelecionado=2019&amp;dataSelecionada=10%2F12%2F2020%2000%3A00%3A00&amp;orgaoSelecionado=273&amp;empenhoSelecionado=578651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94" r:id="rId897" display="https://relatorios.tce.mg.gov.br/ReportServer?%2FSICOM_Consulta%2FModulo_AM%2FRelatoriosComuns%2FDetalhamentos%2FUC11-MovimentoEmpenho-RL&amp;municipioSelecionado=3109006&amp;exercicioSelecionado=2019&amp;dataSelecionada=10%2F12%2F2020%2000%3A00%3A00&amp;orgaoSelecionado=273&amp;empenhoSelecionado=578651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96" r:id="rId898" display="https://relatorios.tce.mg.gov.br/ReportServer?%2FSICOM_Consulta%2FModulo_AM%2FRelatoriosComuns%2FDetalhamentos%2FUC11-MovimentoEmpenho-RL&amp;municipioSelecionado=3109006&amp;exercicioSelecionado=2019&amp;dataSelecionada=10%2F12%2F2020%2000%3A00%3A00&amp;orgaoSelecionado=273&amp;empenhoSelecionado=578651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798" r:id="rId899" display="https://relatorios.tce.mg.gov.br/ReportServer?%2FSICOM_Consulta%2FModulo_AM%2FRelatoriosComuns%2FDetalhamentos%2FUC11-MovimentoEmpenho-RL&amp;municipioSelecionado=3109006&amp;exercicioSelecionado=2019&amp;dataSelecionada=10%2F12%2F2020%2000%3A00%3A00&amp;orgaoSelecionado=273&amp;empenhoSelecionado=578651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00" r:id="rId900" display="https://relatorios.tce.mg.gov.br/ReportServer?%2FSICOM_Consulta%2FModulo_AM%2FRelatoriosComuns%2FDetalhamentos%2FUC11-MovimentoEmpenho-RL&amp;municipioSelecionado=3109006&amp;exercicioSelecionado=2019&amp;dataSelecionada=10%2F12%2F2020%2000%3A00%3A00&amp;orgaoSelecionado=273&amp;empenhoSelecionado=578651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02" r:id="rId901" display="https://relatorios.tce.mg.gov.br/ReportServer?%2FSICOM_Consulta%2FModulo_AM%2FRelatoriosComuns%2FDetalhamentos%2FUC11-MovimentoEmpenho-RL&amp;municipioSelecionado=3109006&amp;exercicioSelecionado=2019&amp;dataSelecionada=10%2F12%2F2020%2000%3A00%3A00&amp;orgaoSelecionado=273&amp;empenhoSelecionado=578650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04" r:id="rId902" display="https://relatorios.tce.mg.gov.br/ReportServer?%2FSICOM_Consulta%2FModulo_AM%2FRelatoriosComuns%2FDetalhamentos%2FUC11-MovimentoEmpenho-RL&amp;municipioSelecionado=3109006&amp;exercicioSelecionado=2019&amp;dataSelecionada=10%2F12%2F2020%2000%3A00%3A00&amp;orgaoSelecionado=273&amp;empenhoSelecionado=578650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06" r:id="rId903" display="https://relatorios.tce.mg.gov.br/ReportServer?%2FSICOM_Consulta%2FModulo_AM%2FRelatoriosComuns%2FDetalhamentos%2FUC11-MovimentoEmpenho-RL&amp;municipioSelecionado=3109006&amp;exercicioSelecionado=2019&amp;dataSelecionada=10%2F12%2F2020%2000%3A00%3A00&amp;orgaoSelecionado=273&amp;empenhoSelecionado=578650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08" r:id="rId904" display="https://relatorios.tce.mg.gov.br/ReportServer?%2FSICOM_Consulta%2FModulo_AM%2FRelatoriosComuns%2FDetalhamentos%2FUC11-MovimentoEmpenho-RL&amp;municipioSelecionado=3109006&amp;exercicioSelecionado=2019&amp;dataSelecionada=10%2F12%2F2020%2000%3A00%3A00&amp;orgaoSelecionado=273&amp;empenhoSelecionado=578650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10" r:id="rId905" display="https://relatorios.tce.mg.gov.br/ReportServer?%2FSICOM_Consulta%2FModulo_AM%2FRelatoriosComuns%2FDetalhamentos%2FUC11-MovimentoEmpenho-RL&amp;municipioSelecionado=3109006&amp;exercicioSelecionado=2019&amp;dataSelecionada=10%2F12%2F2020%2000%3A00%3A00&amp;orgaoSelecionado=273&amp;empenhoSelecionado=578650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12" r:id="rId906" display="https://relatorios.tce.mg.gov.br/ReportServer?%2FSICOM_Consulta%2FModulo_AM%2FRelatoriosComuns%2FDetalhamentos%2FUC11-MovimentoEmpenho-RL&amp;municipioSelecionado=3109006&amp;exercicioSelecionado=2019&amp;dataSelecionada=10%2F12%2F2020%2000%3A00%3A00&amp;orgaoSelecionado=273&amp;empenhoSelecionado=578651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14" r:id="rId907" display="https://relatorios.tce.mg.gov.br/ReportServer?%2FSICOM_Consulta%2FModulo_AM%2FRelatoriosComuns%2FDetalhamentos%2FUC11-MovimentoEmpenho-RL&amp;municipioSelecionado=3109006&amp;exercicioSelecionado=2019&amp;dataSelecionada=10%2F12%2F2020%2000%3A00%3A00&amp;orgaoSelecionado=273&amp;empenhoSelecionado=578650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16" r:id="rId908" display="https://relatorios.tce.mg.gov.br/ReportServer?%2FSICOM_Consulta%2FModulo_AM%2FRelatoriosComuns%2FDetalhamentos%2FUC11-MovimentoEmpenho-RL&amp;municipioSelecionado=3109006&amp;exercicioSelecionado=2019&amp;dataSelecionada=10%2F12%2F2020%2000%3A00%3A00&amp;orgaoSelecionado=273&amp;empenhoSelecionado=578650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18" r:id="rId909" display="https://relatorios.tce.mg.gov.br/ReportServer?%2FSICOM_Consulta%2FModulo_AM%2FRelatoriosComuns%2FDetalhamentos%2FUC11-MovimentoEmpenho-RL&amp;municipioSelecionado=3109006&amp;exercicioSelecionado=2019&amp;dataSelecionada=10%2F12%2F2020%2000%3A00%3A00&amp;orgaoSelecionado=273&amp;empenhoSelecionado=578650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20" r:id="rId910" display="https://relatorios.tce.mg.gov.br/ReportServer?%2FSICOM_Consulta%2FModulo_AM%2FRelatoriosComuns%2FDetalhamentos%2FUC11-MovimentoEmpenho-RL&amp;municipioSelecionado=3109006&amp;exercicioSelecionado=2019&amp;dataSelecionada=10%2F12%2F2020%2000%3A00%3A00&amp;orgaoSelecionado=273&amp;empenhoSelecionado=578651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22" r:id="rId911" display="https://relatorios.tce.mg.gov.br/ReportServer?%2FSICOM_Consulta%2FModulo_AM%2FRelatoriosComuns%2FDetalhamentos%2FUC11-MovimentoEmpenho-RL&amp;municipioSelecionado=3109006&amp;exercicioSelecionado=2019&amp;dataSelecionada=10%2F12%2F2020%2000%3A00%3A00&amp;orgaoSelecionado=273&amp;empenhoSelecionado=578650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24" r:id="rId912" display="https://relatorios.tce.mg.gov.br/ReportServer?%2FSICOM_Consulta%2FModulo_AM%2FRelatoriosComuns%2FDetalhamentos%2FUC11-MovimentoEmpenho-RL&amp;municipioSelecionado=3109006&amp;exercicioSelecionado=2019&amp;dataSelecionada=10%2F12%2F2020%2000%3A00%3A00&amp;orgaoSelecionado=273&amp;empenhoSelecionado=578650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26" r:id="rId913" display="https://relatorios.tce.mg.gov.br/ReportServer?%2FSICOM_Consulta%2FModulo_AM%2FRelatoriosComuns%2FDetalhamentos%2FUC11-MovimentoEmpenho-RL&amp;municipioSelecionado=3109006&amp;exercicioSelecionado=2019&amp;dataSelecionada=10%2F12%2F2020%2000%3A00%3A00&amp;orgaoSelecionado=273&amp;empenhoSelecionado=578650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28" r:id="rId914" display="https://relatorios.tce.mg.gov.br/ReportServer?%2FSICOM_Consulta%2FModulo_AM%2FRelatoriosComuns%2FDetalhamentos%2FUC11-MovimentoEmpenho-RL&amp;municipioSelecionado=3109006&amp;exercicioSelecionado=2019&amp;dataSelecionada=10%2F12%2F2020%2000%3A00%3A00&amp;orgaoSelecionado=273&amp;empenhoSelecionado=578650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30" r:id="rId915" display="https://relatorios.tce.mg.gov.br/ReportServer?%2FSICOM_Consulta%2FModulo_AM%2FRelatoriosComuns%2FDetalhamentos%2FUC11-MovimentoEmpenho-RL&amp;municipioSelecionado=3109006&amp;exercicioSelecionado=2019&amp;dataSelecionada=10%2F12%2F2020%2000%3A00%3A00&amp;orgaoSelecionado=273&amp;empenhoSelecionado=578652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32" r:id="rId916" display="https://relatorios.tce.mg.gov.br/ReportServer?%2FSICOM_Consulta%2FModulo_AM%2FRelatoriosComuns%2FDetalhamentos%2FUC11-MovimentoEmpenho-RL&amp;municipioSelecionado=3109006&amp;exercicioSelecionado=2019&amp;dataSelecionada=10%2F12%2F2020%2000%3A00%3A00&amp;orgaoSelecionado=273&amp;empenhoSelecionado=578651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34" r:id="rId917" display="https://relatorios.tce.mg.gov.br/ReportServer?%2FSICOM_Consulta%2FModulo_AM%2FRelatoriosComuns%2FDetalhamentos%2FUC11-MovimentoEmpenho-RL&amp;municipioSelecionado=3109006&amp;exercicioSelecionado=2019&amp;dataSelecionada=10%2F12%2F2020%2000%3A00%3A00&amp;orgaoSelecionado=273&amp;empenhoSelecionado=578651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36" r:id="rId918" display="https://relatorios.tce.mg.gov.br/ReportServer?%2FSICOM_Consulta%2FModulo_AM%2FRelatoriosComuns%2FDetalhamentos%2FUC11-MovimentoEmpenho-RL&amp;municipioSelecionado=3109006&amp;exercicioSelecionado=2019&amp;dataSelecionada=10%2F12%2F2020%2000%3A00%3A00&amp;orgaoSelecionado=273&amp;empenhoSelecionado=578651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38" r:id="rId919" display="https://relatorios.tce.mg.gov.br/ReportServer?%2FSICOM_Consulta%2FModulo_AM%2FRelatoriosComuns%2FDetalhamentos%2FUC11-MovimentoEmpenho-RL&amp;municipioSelecionado=3109006&amp;exercicioSelecionado=2019&amp;dataSelecionada=10%2F12%2F2020%2000%3A00%3A00&amp;orgaoSelecionado=273&amp;empenhoSelecionado=578651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40" r:id="rId920" display="https://relatorios.tce.mg.gov.br/ReportServer?%2FSICOM_Consulta%2FModulo_AM%2FRelatoriosComuns%2FDetalhamentos%2FUC11-MovimentoEmpenho-RL&amp;municipioSelecionado=3109006&amp;exercicioSelecionado=2019&amp;dataSelecionada=10%2F12%2F2020%2000%3A00%3A00&amp;orgaoSelecionado=273&amp;empenhoSelecionado=578651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42" r:id="rId921" display="https://relatorios.tce.mg.gov.br/ReportServer?%2FSICOM_Consulta%2FModulo_AM%2FRelatoriosComuns%2FDetalhamentos%2FUC11-MovimentoEmpenho-RL&amp;municipioSelecionado=3109006&amp;exercicioSelecionado=2019&amp;dataSelecionada=10%2F12%2F2020%2000%3A00%3A00&amp;orgaoSelecionado=273&amp;empenhoSelecionado=578651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44" r:id="rId922" display="https://relatorios.tce.mg.gov.br/ReportServer?%2FSICOM_Consulta%2FModulo_AM%2FRelatoriosComuns%2FDetalhamentos%2FUC11-MovimentoEmpenho-RL&amp;municipioSelecionado=3109006&amp;exercicioSelecionado=2019&amp;dataSelecionada=10%2F12%2F2020%2000%3A00%3A00&amp;orgaoSelecionado=273&amp;empenhoSelecionado=578651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46" r:id="rId923" display="https://relatorios.tce.mg.gov.br/ReportServer?%2FSICOM_Consulta%2FModulo_AM%2FRelatoriosComuns%2FDetalhamentos%2FUC11-MovimentoEmpenho-RL&amp;municipioSelecionado=3109006&amp;exercicioSelecionado=2019&amp;dataSelecionada=10%2F12%2F2020%2000%3A00%3A00&amp;orgaoSelecionado=273&amp;empenhoSelecionado=578651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48" r:id="rId924" display="https://relatorios.tce.mg.gov.br/ReportServer?%2FSICOM_Consulta%2FModulo_AM%2FRelatoriosComuns%2FDetalhamentos%2FUC11-MovimentoEmpenho-RL&amp;municipioSelecionado=3109006&amp;exercicioSelecionado=2019&amp;dataSelecionada=10%2F12%2F2020%2000%3A00%3A00&amp;orgaoSelecionado=273&amp;empenhoSelecionado=578651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50" r:id="rId925" display="https://relatorios.tce.mg.gov.br/ReportServer?%2FSICOM_Consulta%2FModulo_AM%2FRelatoriosComuns%2FDetalhamentos%2FUC11-MovimentoEmpenho-RL&amp;municipioSelecionado=3109006&amp;exercicioSelecionado=2019&amp;dataSelecionada=10%2F12%2F2020%2000%3A00%3A00&amp;orgaoSelecionado=273&amp;empenhoSelecionado=578651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52" r:id="rId926" display="https://relatorios.tce.mg.gov.br/ReportServer?%2FSICOM_Consulta%2FModulo_AM%2FRelatoriosComuns%2FDetalhamentos%2FUC11-MovimentoEmpenho-RL&amp;municipioSelecionado=3109006&amp;exercicioSelecionado=2019&amp;dataSelecionada=10%2F12%2F2020%2000%3A00%3A00&amp;orgaoSelecionado=273&amp;empenhoSelecionado=578652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54" r:id="rId927" display="https://relatorios.tce.mg.gov.br/ReportServer?%2FSICOM_Consulta%2FModulo_AM%2FRelatoriosComuns%2FDetalhamentos%2FUC11-MovimentoEmpenho-RL&amp;municipioSelecionado=3109006&amp;exercicioSelecionado=2019&amp;dataSelecionada=10%2F12%2F2020%2000%3A00%3A00&amp;orgaoSelecionado=273&amp;empenhoSelecionado=578651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56" r:id="rId928" display="https://relatorios.tce.mg.gov.br/ReportServer?%2FSICOM_Consulta%2FModulo_AM%2FRelatoriosComuns%2FDetalhamentos%2FUC11-MovimentoEmpenho-RL&amp;municipioSelecionado=3109006&amp;exercicioSelecionado=2019&amp;dataSelecionada=10%2F12%2F2020%2000%3A00%3A00&amp;orgaoSelecionado=273&amp;empenhoSelecionado=578651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58" r:id="rId929" display="https://relatorios.tce.mg.gov.br/ReportServer?%2FSICOM_Consulta%2FModulo_AM%2FRelatoriosComuns%2FDetalhamentos%2FUC11-MovimentoEmpenho-RL&amp;municipioSelecionado=3109006&amp;exercicioSelecionado=2019&amp;dataSelecionada=10%2F12%2F2020%2000%3A00%3A00&amp;orgaoSelecionado=273&amp;empenhoSelecionado=578652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60" r:id="rId930" display="https://relatorios.tce.mg.gov.br/ReportServer?%2FSICOM_Consulta%2FModulo_AM%2FRelatoriosComuns%2FDetalhamentos%2FUC11-MovimentoEmpenho-RL&amp;municipioSelecionado=3109006&amp;exercicioSelecionado=2019&amp;dataSelecionada=10%2F12%2F2020%2000%3A00%3A00&amp;orgaoSelecionado=273&amp;empenhoSelecionado=578651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62" r:id="rId931" display="https://relatorios.tce.mg.gov.br/ReportServer?%2FSICOM_Consulta%2FModulo_AM%2FRelatoriosComuns%2FDetalhamentos%2FUC11-MovimentoEmpenho-RL&amp;municipioSelecionado=3109006&amp;exercicioSelecionado=2019&amp;dataSelecionada=10%2F12%2F2020%2000%3A00%3A00&amp;orgaoSelecionado=273&amp;empenhoSelecionado=578651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64" r:id="rId932" display="https://relatorios.tce.mg.gov.br/ReportServer?%2FSICOM_Consulta%2FModulo_AM%2FRelatoriosComuns%2FDetalhamentos%2FUC11-MovimentoEmpenho-RL&amp;municipioSelecionado=3109006&amp;exercicioSelecionado=2019&amp;dataSelecionada=10%2F12%2F2020%2000%3A00%3A00&amp;orgaoSelecionado=273&amp;empenhoSelecionado=578651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66" r:id="rId933" display="https://relatorios.tce.mg.gov.br/ReportServer?%2FSICOM_Consulta%2FModulo_AM%2FRelatoriosComuns%2FDetalhamentos%2FUC11-MovimentoEmpenho-RL&amp;municipioSelecionado=3109006&amp;exercicioSelecionado=2019&amp;dataSelecionada=10%2F12%2F2020%2000%3A00%3A00&amp;orgaoSelecionado=273&amp;empenhoSelecionado=578651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68" r:id="rId934" display="https://relatorios.tce.mg.gov.br/ReportServer?%2FSICOM_Consulta%2FModulo_AM%2FRelatoriosComuns%2FDetalhamentos%2FUC11-MovimentoEmpenho-RL&amp;municipioSelecionado=3109006&amp;exercicioSelecionado=2019&amp;dataSelecionada=10%2F12%2F2020%2000%3A00%3A00&amp;orgaoSelecionado=273&amp;empenhoSelecionado=578651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70" r:id="rId935" display="https://relatorios.tce.mg.gov.br/ReportServer?%2FSICOM_Consulta%2FModulo_AM%2FRelatoriosComuns%2FDetalhamentos%2FUC11-MovimentoEmpenho-RL&amp;municipioSelecionado=3109006&amp;exercicioSelecionado=2019&amp;dataSelecionada=10%2F12%2F2020%2000%3A00%3A00&amp;orgaoSelecionado=273&amp;empenhoSelecionado=578651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72" r:id="rId936" display="https://relatorios.tce.mg.gov.br/ReportServer?%2FSICOM_Consulta%2FModulo_AM%2FRelatoriosComuns%2FDetalhamentos%2FUC11-MovimentoEmpenho-RL&amp;municipioSelecionado=3109006&amp;exercicioSelecionado=2019&amp;dataSelecionada=10%2F12%2F2020%2000%3A00%3A00&amp;orgaoSelecionado=273&amp;empenhoSelecionado=578652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74" r:id="rId937" display="https://relatorios.tce.mg.gov.br/ReportServer?%2FSICOM_Consulta%2FModulo_AM%2FRelatoriosComuns%2FDetalhamentos%2FUC11-MovimentoEmpenho-RL&amp;municipioSelecionado=3109006&amp;exercicioSelecionado=2019&amp;dataSelecionada=10%2F12%2F2020%2000%3A00%3A00&amp;orgaoSelecionado=273&amp;empenhoSelecionado=578651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76" r:id="rId938" display="https://relatorios.tce.mg.gov.br/ReportServer?%2FSICOM_Consulta%2FModulo_AM%2FRelatoriosComuns%2FDetalhamentos%2FUC11-MovimentoEmpenho-RL&amp;municipioSelecionado=3109006&amp;exercicioSelecionado=2019&amp;dataSelecionada=10%2F12%2F2020%2000%3A00%3A00&amp;orgaoSelecionado=273&amp;empenhoSelecionado=578651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78" r:id="rId939" display="https://relatorios.tce.mg.gov.br/ReportServer?%2FSICOM_Consulta%2FModulo_AM%2FRelatoriosComuns%2FDetalhamentos%2FUC11-MovimentoEmpenho-RL&amp;municipioSelecionado=3109006&amp;exercicioSelecionado=2019&amp;dataSelecionada=10%2F12%2F2020%2000%3A00%3A00&amp;orgaoSelecionado=273&amp;empenhoSelecionado=578652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80" r:id="rId940" display="https://relatorios.tce.mg.gov.br/ReportServer?%2FSICOM_Consulta%2FModulo_AM%2FRelatoriosComuns%2FDetalhamentos%2FUC11-MovimentoEmpenho-RL&amp;municipioSelecionado=3109006&amp;exercicioSelecionado=2019&amp;dataSelecionada=10%2F12%2F2020%2000%3A00%3A00&amp;orgaoSelecionado=273&amp;empenhoSelecionado=578651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82" r:id="rId941" display="https://relatorios.tce.mg.gov.br/ReportServer?%2FSICOM_Consulta%2FModulo_AM%2FRelatoriosComuns%2FDetalhamentos%2FUC11-MovimentoEmpenho-RL&amp;municipioSelecionado=3109006&amp;exercicioSelecionado=2019&amp;dataSelecionada=10%2F12%2F2020%2000%3A00%3A00&amp;orgaoSelecionado=273&amp;empenhoSelecionado=578651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84" r:id="rId942" display="https://relatorios.tce.mg.gov.br/ReportServer?%2FSICOM_Consulta%2FModulo_AM%2FRelatoriosComuns%2FDetalhamentos%2FUC11-MovimentoEmpenho-RL&amp;municipioSelecionado=3109006&amp;exercicioSelecionado=2019&amp;dataSelecionada=10%2F12%2F2020%2000%3A00%3A00&amp;orgaoSelecionado=273&amp;empenhoSelecionado=578651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86" r:id="rId943" display="https://relatorios.tce.mg.gov.br/ReportServer?%2FSICOM_Consulta%2FModulo_AM%2FRelatoriosComuns%2FDetalhamentos%2FUC11-MovimentoEmpenho-RL&amp;municipioSelecionado=3109006&amp;exercicioSelecionado=2019&amp;dataSelecionada=10%2F12%2F2020%2000%3A00%3A00&amp;orgaoSelecionado=273&amp;empenhoSelecionado=578651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88" r:id="rId944" display="https://relatorios.tce.mg.gov.br/ReportServer?%2FSICOM_Consulta%2FModulo_AM%2FRelatoriosComuns%2FDetalhamentos%2FUC11-MovimentoEmpenho-RL&amp;municipioSelecionado=3109006&amp;exercicioSelecionado=2019&amp;dataSelecionada=10%2F12%2F2020%2000%3A00%3A00&amp;orgaoSelecionado=273&amp;empenhoSelecionado=578652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90" r:id="rId945" display="https://relatorios.tce.mg.gov.br/ReportServer?%2FSICOM_Consulta%2FModulo_AM%2FRelatoriosComuns%2FDetalhamentos%2FUC11-MovimentoEmpenho-RL&amp;municipioSelecionado=3109006&amp;exercicioSelecionado=2019&amp;dataSelecionada=10%2F12%2F2020%2000%3A00%3A00&amp;orgaoSelecionado=273&amp;empenhoSelecionado=578652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92" r:id="rId946" display="https://relatorios.tce.mg.gov.br/ReportServer?%2FSICOM_Consulta%2FModulo_AM%2FRelatoriosComuns%2FDetalhamentos%2FUC11-MovimentoEmpenho-RL&amp;municipioSelecionado=3109006&amp;exercicioSelecionado=2019&amp;dataSelecionada=10%2F12%2F2020%2000%3A00%3A00&amp;orgaoSelecionado=273&amp;empenhoSelecionado=578651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94" r:id="rId947" display="https://relatorios.tce.mg.gov.br/ReportServer?%2FSICOM_Consulta%2FModulo_AM%2FRelatoriosComuns%2FDetalhamentos%2FUC11-MovimentoEmpenho-RL&amp;municipioSelecionado=3109006&amp;exercicioSelecionado=2019&amp;dataSelecionada=10%2F12%2F2020%2000%3A00%3A00&amp;orgaoSelecionado=273&amp;empenhoSelecionado=578651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96" r:id="rId948" display="https://relatorios.tce.mg.gov.br/ReportServer?%2FSICOM_Consulta%2FModulo_AM%2FRelatoriosComuns%2FDetalhamentos%2FUC11-MovimentoEmpenho-RL&amp;municipioSelecionado=3109006&amp;exercicioSelecionado=2019&amp;dataSelecionada=10%2F12%2F2020%2000%3A00%3A00&amp;orgaoSelecionado=273&amp;empenhoSelecionado=578652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898" r:id="rId949" display="https://relatorios.tce.mg.gov.br/ReportServer?%2FSICOM_Consulta%2FModulo_AM%2FRelatoriosComuns%2FDetalhamentos%2FUC11-MovimentoEmpenho-RL&amp;municipioSelecionado=3109006&amp;exercicioSelecionado=2019&amp;dataSelecionada=10%2F12%2F2020%2000%3A00%3A00&amp;orgaoSelecionado=273&amp;empenhoSelecionado=578651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00" r:id="rId950" display="https://relatorios.tce.mg.gov.br/ReportServer?%2FSICOM_Consulta%2FModulo_AM%2FRelatoriosComuns%2FDetalhamentos%2FUC11-MovimentoEmpenho-RL&amp;municipioSelecionado=3109006&amp;exercicioSelecionado=2019&amp;dataSelecionada=10%2F12%2F2020%2000%3A00%3A00&amp;orgaoSelecionado=273&amp;empenhoSelecionado=578651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02" r:id="rId951" display="https://relatorios.tce.mg.gov.br/ReportServer?%2FSICOM_Consulta%2FModulo_AM%2FRelatoriosComuns%2FDetalhamentos%2FUC11-MovimentoEmpenho-RL&amp;municipioSelecionado=3109006&amp;exercicioSelecionado=2019&amp;dataSelecionada=10%2F12%2F2020%2000%3A00%3A00&amp;orgaoSelecionado=273&amp;empenhoSelecionado=578651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04" r:id="rId952" display="https://relatorios.tce.mg.gov.br/ReportServer?%2FSICOM_Consulta%2FModulo_AM%2FRelatoriosComuns%2FDetalhamentos%2FUC11-MovimentoEmpenho-RL&amp;municipioSelecionado=3109006&amp;exercicioSelecionado=2019&amp;dataSelecionada=10%2F12%2F2020%2000%3A00%3A00&amp;orgaoSelecionado=273&amp;empenhoSelecionado=578651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06" r:id="rId953" display="https://relatorios.tce.mg.gov.br/ReportServer?%2FSICOM_Consulta%2FModulo_AM%2FRelatoriosComuns%2FDetalhamentos%2FUC11-MovimentoEmpenho-RL&amp;municipioSelecionado=3109006&amp;exercicioSelecionado=2019&amp;dataSelecionada=10%2F12%2F2020%2000%3A00%3A00&amp;orgaoSelecionado=273&amp;empenhoSelecionado=578652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08" r:id="rId954" display="https://relatorios.tce.mg.gov.br/ReportServer?%2FSICOM_Consulta%2FModulo_AM%2FRelatoriosComuns%2FDetalhamentos%2FUC11-MovimentoEmpenho-RL&amp;municipioSelecionado=3109006&amp;exercicioSelecionado=2019&amp;dataSelecionada=10%2F12%2F2020%2000%3A00%3A00&amp;orgaoSelecionado=273&amp;empenhoSelecionado=578651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10" r:id="rId955" display="https://relatorios.tce.mg.gov.br/ReportServer?%2FSICOM_Consulta%2FModulo_AM%2FRelatoriosComuns%2FDetalhamentos%2FUC11-MovimentoEmpenho-RL&amp;municipioSelecionado=3109006&amp;exercicioSelecionado=2019&amp;dataSelecionada=10%2F12%2F2020%2000%3A00%3A00&amp;orgaoSelecionado=273&amp;empenhoSelecionado=578651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12" r:id="rId956" display="https://relatorios.tce.mg.gov.br/ReportServer?%2FSICOM_Consulta%2FModulo_AM%2FRelatoriosComuns%2FDetalhamentos%2FUC11-MovimentoEmpenho-RL&amp;municipioSelecionado=3109006&amp;exercicioSelecionado=2019&amp;dataSelecionada=10%2F12%2F2020%2000%3A00%3A00&amp;orgaoSelecionado=273&amp;empenhoSelecionado=578652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14" r:id="rId957" display="https://relatorios.tce.mg.gov.br/ReportServer?%2FSICOM_Consulta%2FModulo_AM%2FRelatoriosComuns%2FDetalhamentos%2FUC11-MovimentoEmpenho-RL&amp;municipioSelecionado=3109006&amp;exercicioSelecionado=2019&amp;dataSelecionada=10%2F12%2F2020%2000%3A00%3A00&amp;orgaoSelecionado=273&amp;empenhoSelecionado=578651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16" r:id="rId958" display="https://relatorios.tce.mg.gov.br/ReportServer?%2FSICOM_Consulta%2FModulo_AM%2FRelatoriosComuns%2FDetalhamentos%2FUC11-MovimentoEmpenho-RL&amp;municipioSelecionado=3109006&amp;exercicioSelecionado=2019&amp;dataSelecionada=10%2F12%2F2020%2000%3A00%3A00&amp;orgaoSelecionado=273&amp;empenhoSelecionado=578651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18" r:id="rId959" display="https://relatorios.tce.mg.gov.br/ReportServer?%2FSICOM_Consulta%2FModulo_AM%2FRelatoriosComuns%2FDetalhamentos%2FUC11-MovimentoEmpenho-RL&amp;municipioSelecionado=3109006&amp;exercicioSelecionado=2019&amp;dataSelecionada=10%2F12%2F2020%2000%3A00%3A00&amp;orgaoSelecionado=273&amp;empenhoSelecionado=578654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20" r:id="rId960" display="https://relatorios.tce.mg.gov.br/ReportServer?%2FSICOM_Consulta%2FModulo_AM%2FRelatoriosComuns%2FDetalhamentos%2FUC11-MovimentoEmpenho-RL&amp;municipioSelecionado=3109006&amp;exercicioSelecionado=2019&amp;dataSelecionada=10%2F12%2F2020%2000%3A00%3A00&amp;orgaoSelecionado=273&amp;empenhoSelecionado=578654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22" r:id="rId961" display="https://relatorios.tce.mg.gov.br/ReportServer?%2FSICOM_Consulta%2FModulo_AM%2FRelatoriosComuns%2FDetalhamentos%2FUC11-MovimentoEmpenho-RL&amp;municipioSelecionado=3109006&amp;exercicioSelecionado=2019&amp;dataSelecionada=10%2F12%2F2020%2000%3A00%3A00&amp;orgaoSelecionado=273&amp;empenhoSelecionado=578654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24" r:id="rId962" display="https://relatorios.tce.mg.gov.br/ReportServer?%2FSICOM_Consulta%2FModulo_AM%2FRelatoriosComuns%2FDetalhamentos%2FUC11-MovimentoEmpenho-RL&amp;municipioSelecionado=3109006&amp;exercicioSelecionado=2019&amp;dataSelecionada=10%2F12%2F2020%2000%3A00%3A00&amp;orgaoSelecionado=273&amp;empenhoSelecionado=578653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26" r:id="rId963" display="https://relatorios.tce.mg.gov.br/ReportServer?%2FSICOM_Consulta%2FModulo_AM%2FRelatoriosComuns%2FDetalhamentos%2FUC11-MovimentoEmpenho-RL&amp;municipioSelecionado=3109006&amp;exercicioSelecionado=2019&amp;dataSelecionada=10%2F12%2F2020%2000%3A00%3A00&amp;orgaoSelecionado=273&amp;empenhoSelecionado=578653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28" r:id="rId964" display="https://relatorios.tce.mg.gov.br/ReportServer?%2FSICOM_Consulta%2FModulo_AM%2FRelatoriosComuns%2FDetalhamentos%2FUC11-MovimentoEmpenho-RL&amp;municipioSelecionado=3109006&amp;exercicioSelecionado=2019&amp;dataSelecionada=10%2F12%2F2020%2000%3A00%3A00&amp;orgaoSelecionado=273&amp;empenhoSelecionado=578654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30" r:id="rId965" display="https://relatorios.tce.mg.gov.br/ReportServer?%2FSICOM_Consulta%2FModulo_AM%2FRelatoriosComuns%2FDetalhamentos%2FUC11-MovimentoEmpenho-RL&amp;municipioSelecionado=3109006&amp;exercicioSelecionado=2019&amp;dataSelecionada=10%2F12%2F2020%2000%3A00%3A00&amp;orgaoSelecionado=273&amp;empenhoSelecionado=578654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32" r:id="rId966" display="https://relatorios.tce.mg.gov.br/ReportServer?%2FSICOM_Consulta%2FModulo_AM%2FRelatoriosComuns%2FDetalhamentos%2FUC11-MovimentoEmpenho-RL&amp;municipioSelecionado=3109006&amp;exercicioSelecionado=2019&amp;dataSelecionada=10%2F12%2F2020%2000%3A00%3A00&amp;orgaoSelecionado=273&amp;empenhoSelecionado=578654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34" r:id="rId967" display="https://relatorios.tce.mg.gov.br/ReportServer?%2FSICOM_Consulta%2FModulo_AM%2FRelatoriosComuns%2FDetalhamentos%2FUC11-MovimentoEmpenho-RL&amp;municipioSelecionado=3109006&amp;exercicioSelecionado=2019&amp;dataSelecionada=10%2F12%2F2020%2000%3A00%3A00&amp;orgaoSelecionado=273&amp;empenhoSelecionado=578654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36" r:id="rId968" display="https://relatorios.tce.mg.gov.br/ReportServer?%2FSICOM_Consulta%2FModulo_AM%2FRelatoriosComuns%2FDetalhamentos%2FUC11-MovimentoEmpenho-RL&amp;municipioSelecionado=3109006&amp;exercicioSelecionado=2019&amp;dataSelecionada=10%2F12%2F2020%2000%3A00%3A00&amp;orgaoSelecionado=273&amp;empenhoSelecionado=578654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38" r:id="rId969" display="https://relatorios.tce.mg.gov.br/ReportServer?%2FSICOM_Consulta%2FModulo_AM%2FRelatoriosComuns%2FDetalhamentos%2FUC11-MovimentoEmpenho-RL&amp;municipioSelecionado=3109006&amp;exercicioSelecionado=2019&amp;dataSelecionada=10%2F12%2F2020%2000%3A00%3A00&amp;orgaoSelecionado=273&amp;empenhoSelecionado=578654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40" r:id="rId970" display="https://relatorios.tce.mg.gov.br/ReportServer?%2FSICOM_Consulta%2FModulo_AM%2FRelatoriosComuns%2FDetalhamentos%2FUC11-MovimentoEmpenho-RL&amp;municipioSelecionado=3109006&amp;exercicioSelecionado=2019&amp;dataSelecionada=10%2F12%2F2020%2000%3A00%3A00&amp;orgaoSelecionado=273&amp;empenhoSelecionado=578654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42" r:id="rId971" display="https://relatorios.tce.mg.gov.br/ReportServer?%2FSICOM_Consulta%2FModulo_AM%2FRelatoriosComuns%2FDetalhamentos%2FUC11-MovimentoEmpenho-RL&amp;municipioSelecionado=3109006&amp;exercicioSelecionado=2019&amp;dataSelecionada=10%2F12%2F2020%2000%3A00%3A00&amp;orgaoSelecionado=273&amp;empenhoSelecionado=578656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44" r:id="rId972" display="https://relatorios.tce.mg.gov.br/ReportServer?%2FSICOM_Consulta%2FModulo_AM%2FRelatoriosComuns%2FDetalhamentos%2FUC11-MovimentoEmpenho-RL&amp;municipioSelecionado=3109006&amp;exercicioSelecionado=2019&amp;dataSelecionada=10%2F12%2F2020%2000%3A00%3A00&amp;orgaoSelecionado=273&amp;empenhoSelecionado=578654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46" r:id="rId973" display="https://relatorios.tce.mg.gov.br/ReportServer?%2FSICOM_Consulta%2FModulo_AM%2FRelatoriosComuns%2FDetalhamentos%2FUC11-MovimentoEmpenho-RL&amp;municipioSelecionado=3109006&amp;exercicioSelecionado=2019&amp;dataSelecionada=10%2F12%2F2020%2000%3A00%3A00&amp;orgaoSelecionado=273&amp;empenhoSelecionado=578656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48" r:id="rId974" display="https://relatorios.tce.mg.gov.br/ReportServer?%2FSICOM_Consulta%2FModulo_AM%2FRelatoriosComuns%2FDetalhamentos%2FUC11-MovimentoEmpenho-RL&amp;municipioSelecionado=3109006&amp;exercicioSelecionado=2019&amp;dataSelecionada=10%2F12%2F2020%2000%3A00%3A00&amp;orgaoSelecionado=273&amp;empenhoSelecionado=578655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50" r:id="rId975" display="https://relatorios.tce.mg.gov.br/ReportServer?%2FSICOM_Consulta%2FModulo_AM%2FRelatoriosComuns%2FDetalhamentos%2FUC11-MovimentoEmpenho-RL&amp;municipioSelecionado=3109006&amp;exercicioSelecionado=2019&amp;dataSelecionada=10%2F12%2F2020%2000%3A00%3A00&amp;orgaoSelecionado=273&amp;empenhoSelecionado=578656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52" r:id="rId976" display="https://relatorios.tce.mg.gov.br/ReportServer?%2FSICOM_Consulta%2FModulo_AM%2FRelatoriosComuns%2FDetalhamentos%2FUC11-MovimentoEmpenho-RL&amp;municipioSelecionado=3109006&amp;exercicioSelecionado=2019&amp;dataSelecionada=10%2F12%2F2020%2000%3A00%3A00&amp;orgaoSelecionado=273&amp;empenhoSelecionado=578654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54" r:id="rId977" display="https://relatorios.tce.mg.gov.br/ReportServer?%2FSICOM_Consulta%2FModulo_AM%2FRelatoriosComuns%2FDetalhamentos%2FUC11-MovimentoEmpenho-RL&amp;municipioSelecionado=3109006&amp;exercicioSelecionado=2019&amp;dataSelecionada=10%2F12%2F2020%2000%3A00%3A00&amp;orgaoSelecionado=273&amp;empenhoSelecionado=578656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56" r:id="rId978" display="https://relatorios.tce.mg.gov.br/ReportServer?%2FSICOM_Consulta%2FModulo_AM%2FRelatoriosComuns%2FDetalhamentos%2FUC11-MovimentoEmpenho-RL&amp;municipioSelecionado=3109006&amp;exercicioSelecionado=2019&amp;dataSelecionada=10%2F12%2F2020%2000%3A00%3A00&amp;orgaoSelecionado=273&amp;empenhoSelecionado=578655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58" r:id="rId979" display="https://relatorios.tce.mg.gov.br/ReportServer?%2FSICOM_Consulta%2FModulo_AM%2FRelatoriosComuns%2FDetalhamentos%2FUC11-MovimentoEmpenho-RL&amp;municipioSelecionado=3109006&amp;exercicioSelecionado=2019&amp;dataSelecionada=10%2F12%2F2020%2000%3A00%3A00&amp;orgaoSelecionado=273&amp;empenhoSelecionado=578654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60" r:id="rId980" display="https://relatorios.tce.mg.gov.br/ReportServer?%2FSICOM_Consulta%2FModulo_AM%2FRelatoriosComuns%2FDetalhamentos%2FUC11-MovimentoEmpenho-RL&amp;municipioSelecionado=3109006&amp;exercicioSelecionado=2019&amp;dataSelecionada=10%2F12%2F2020%2000%3A00%3A00&amp;orgaoSelecionado=273&amp;empenhoSelecionado=578654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62" r:id="rId981" display="https://relatorios.tce.mg.gov.br/ReportServer?%2FSICOM_Consulta%2FModulo_AM%2FRelatoriosComuns%2FDetalhamentos%2FUC11-MovimentoEmpenho-RL&amp;municipioSelecionado=3109006&amp;exercicioSelecionado=2019&amp;dataSelecionada=10%2F12%2F2020%2000%3A00%3A00&amp;orgaoSelecionado=273&amp;empenhoSelecionado=578656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64" r:id="rId982" display="https://relatorios.tce.mg.gov.br/ReportServer?%2FSICOM_Consulta%2FModulo_AM%2FRelatoriosComuns%2FDetalhamentos%2FUC11-MovimentoEmpenho-RL&amp;municipioSelecionado=3109006&amp;exercicioSelecionado=2019&amp;dataSelecionada=10%2F12%2F2020%2000%3A00%3A00&amp;orgaoSelecionado=273&amp;empenhoSelecionado=578655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66" r:id="rId983" display="https://relatorios.tce.mg.gov.br/ReportServer?%2FSICOM_Consulta%2FModulo_AM%2FRelatoriosComuns%2FDetalhamentos%2FUC11-MovimentoEmpenho-RL&amp;municipioSelecionado=3109006&amp;exercicioSelecionado=2019&amp;dataSelecionada=10%2F12%2F2020%2000%3A00%3A00&amp;orgaoSelecionado=273&amp;empenhoSelecionado=578654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68" r:id="rId984" display="https://relatorios.tce.mg.gov.br/ReportServer?%2FSICOM_Consulta%2FModulo_AM%2FRelatoriosComuns%2FDetalhamentos%2FUC11-MovimentoEmpenho-RL&amp;municipioSelecionado=3109006&amp;exercicioSelecionado=2019&amp;dataSelecionada=10%2F12%2F2020%2000%3A00%3A00&amp;orgaoSelecionado=273&amp;empenhoSelecionado=578656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70" r:id="rId985" display="https://relatorios.tce.mg.gov.br/ReportServer?%2FSICOM_Consulta%2FModulo_AM%2FRelatoriosComuns%2FDetalhamentos%2FUC11-MovimentoEmpenho-RL&amp;municipioSelecionado=3109006&amp;exercicioSelecionado=2019&amp;dataSelecionada=10%2F12%2F2020%2000%3A00%3A00&amp;orgaoSelecionado=273&amp;empenhoSelecionado=578653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72" r:id="rId986" display="https://relatorios.tce.mg.gov.br/ReportServer?%2FSICOM_Consulta%2FModulo_AM%2FRelatoriosComuns%2FDetalhamentos%2FUC11-MovimentoEmpenho-RL&amp;municipioSelecionado=3109006&amp;exercicioSelecionado=2019&amp;dataSelecionada=10%2F12%2F2020%2000%3A00%3A00&amp;orgaoSelecionado=273&amp;empenhoSelecionado=578654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74" r:id="rId987" display="https://relatorios.tce.mg.gov.br/ReportServer?%2FSICOM_Consulta%2FModulo_AM%2FRelatoriosComuns%2FDetalhamentos%2FUC11-MovimentoEmpenho-RL&amp;municipioSelecionado=3109006&amp;exercicioSelecionado=2019&amp;dataSelecionada=10%2F12%2F2020%2000%3A00%3A00&amp;orgaoSelecionado=273&amp;empenhoSelecionado=578654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76" r:id="rId988" display="https://relatorios.tce.mg.gov.br/ReportServer?%2FSICOM_Consulta%2FModulo_AM%2FRelatoriosComuns%2FDetalhamentos%2FUC11-MovimentoEmpenho-RL&amp;municipioSelecionado=3109006&amp;exercicioSelecionado=2019&amp;dataSelecionada=10%2F12%2F2020%2000%3A00%3A00&amp;orgaoSelecionado=273&amp;empenhoSelecionado=578656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78" r:id="rId989" display="https://relatorios.tce.mg.gov.br/ReportServer?%2FSICOM_Consulta%2FModulo_AM%2FRelatoriosComuns%2FDetalhamentos%2FUC11-MovimentoEmpenho-RL&amp;municipioSelecionado=3109006&amp;exercicioSelecionado=2019&amp;dataSelecionada=10%2F12%2F2020%2000%3A00%3A00&amp;orgaoSelecionado=273&amp;empenhoSelecionado=578653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80" r:id="rId990" display="https://relatorios.tce.mg.gov.br/ReportServer?%2FSICOM_Consulta%2FModulo_AM%2FRelatoriosComuns%2FDetalhamentos%2FUC11-MovimentoEmpenho-RL&amp;municipioSelecionado=3109006&amp;exercicioSelecionado=2019&amp;dataSelecionada=10%2F12%2F2020%2000%3A00%3A00&amp;orgaoSelecionado=273&amp;empenhoSelecionado=578654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82" r:id="rId991" display="https://relatorios.tce.mg.gov.br/ReportServer?%2FSICOM_Consulta%2FModulo_AM%2FRelatoriosComuns%2FDetalhamentos%2FUC11-MovimentoEmpenho-RL&amp;municipioSelecionado=3109006&amp;exercicioSelecionado=2019&amp;dataSelecionada=10%2F12%2F2020%2000%3A00%3A00&amp;orgaoSelecionado=273&amp;empenhoSelecionado=578655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84" r:id="rId992" display="https://relatorios.tce.mg.gov.br/ReportServer?%2FSICOM_Consulta%2FModulo_AM%2FRelatoriosComuns%2FDetalhamentos%2FUC11-MovimentoEmpenho-RL&amp;municipioSelecionado=3109006&amp;exercicioSelecionado=2019&amp;dataSelecionada=10%2F12%2F2020%2000%3A00%3A00&amp;orgaoSelecionado=273&amp;empenhoSelecionado=578654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86" r:id="rId993" display="https://relatorios.tce.mg.gov.br/ReportServer?%2FSICOM_Consulta%2FModulo_AM%2FRelatoriosComuns%2FDetalhamentos%2FUC11-MovimentoEmpenho-RL&amp;municipioSelecionado=3109006&amp;exercicioSelecionado=2019&amp;dataSelecionada=10%2F12%2F2020%2000%3A00%3A00&amp;orgaoSelecionado=273&amp;empenhoSelecionado=578656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88" r:id="rId994" display="https://relatorios.tce.mg.gov.br/ReportServer?%2FSICOM_Consulta%2FModulo_AM%2FRelatoriosComuns%2FDetalhamentos%2FUC11-MovimentoEmpenho-RL&amp;municipioSelecionado=3109006&amp;exercicioSelecionado=2019&amp;dataSelecionada=10%2F12%2F2020%2000%3A00%3A00&amp;orgaoSelecionado=273&amp;empenhoSelecionado=578654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90" r:id="rId995" display="https://relatorios.tce.mg.gov.br/ReportServer?%2FSICOM_Consulta%2FModulo_AM%2FRelatoriosComuns%2FDetalhamentos%2FUC11-MovimentoEmpenho-RL&amp;municipioSelecionado=3109006&amp;exercicioSelecionado=2019&amp;dataSelecionada=10%2F12%2F2020%2000%3A00%3A00&amp;orgaoSelecionado=273&amp;empenhoSelecionado=578656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92" r:id="rId996" display="https://relatorios.tce.mg.gov.br/ReportServer?%2FSICOM_Consulta%2FModulo_AM%2FRelatoriosComuns%2FDetalhamentos%2FUC11-MovimentoEmpenho-RL&amp;municipioSelecionado=3109006&amp;exercicioSelecionado=2019&amp;dataSelecionada=10%2F12%2F2020%2000%3A00%3A00&amp;orgaoSelecionado=273&amp;empenhoSelecionado=578656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94" r:id="rId997" display="https://relatorios.tce.mg.gov.br/ReportServer?%2FSICOM_Consulta%2FModulo_AM%2FRelatoriosComuns%2FDetalhamentos%2FUC11-MovimentoEmpenho-RL&amp;municipioSelecionado=3109006&amp;exercicioSelecionado=2019&amp;dataSelecionada=10%2F12%2F2020%2000%3A00%3A00&amp;orgaoSelecionado=273&amp;empenhoSelecionado=578654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96" r:id="rId998" display="https://relatorios.tce.mg.gov.br/ReportServer?%2FSICOM_Consulta%2FModulo_AM%2FRelatoriosComuns%2FDetalhamentos%2FUC11-MovimentoEmpenho-RL&amp;municipioSelecionado=3109006&amp;exercicioSelecionado=2019&amp;dataSelecionada=10%2F12%2F2020%2000%3A00%3A00&amp;orgaoSelecionado=273&amp;empenhoSelecionado=578654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1998" r:id="rId999" display="https://relatorios.tce.mg.gov.br/ReportServer?%2FSICOM_Consulta%2FModulo_AM%2FRelatoriosComuns%2FDetalhamentos%2FUC11-MovimentoEmpenho-RL&amp;municipioSelecionado=3109006&amp;exercicioSelecionado=2019&amp;dataSelecionada=10%2F12%2F2020%2000%3A00%3A00&amp;orgaoSelecionado=273&amp;empenhoSelecionado=578656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00" r:id="rId1000" display="https://relatorios.tce.mg.gov.br/ReportServer?%2FSICOM_Consulta%2FModulo_AM%2FRelatoriosComuns%2FDetalhamentos%2FUC11-MovimentoEmpenho-RL&amp;municipioSelecionado=3109006&amp;exercicioSelecionado=2019&amp;dataSelecionada=10%2F12%2F2020%2000%3A00%3A00&amp;orgaoSelecionado=273&amp;empenhoSelecionado=578654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02" r:id="rId1001" display="https://relatorios.tce.mg.gov.br/ReportServer?%2FSICOM_Consulta%2FModulo_AM%2FRelatoriosComuns%2FDetalhamentos%2FUC11-MovimentoEmpenho-RL&amp;municipioSelecionado=3109006&amp;exercicioSelecionado=2019&amp;dataSelecionada=10%2F12%2F2020%2000%3A00%3A00&amp;orgaoSelecionado=273&amp;empenhoSelecionado=578654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04" r:id="rId1002" display="https://relatorios.tce.mg.gov.br/ReportServer?%2FSICOM_Consulta%2FModulo_AM%2FRelatoriosComuns%2FDetalhamentos%2FUC11-MovimentoEmpenho-RL&amp;municipioSelecionado=3109006&amp;exercicioSelecionado=2019&amp;dataSelecionada=10%2F12%2F2020%2000%3A00%3A00&amp;orgaoSelecionado=273&amp;empenhoSelecionado=578654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06" r:id="rId1003" display="https://relatorios.tce.mg.gov.br/ReportServer?%2FSICOM_Consulta%2FModulo_AM%2FRelatoriosComuns%2FDetalhamentos%2FUC11-MovimentoEmpenho-RL&amp;municipioSelecionado=3109006&amp;exercicioSelecionado=2019&amp;dataSelecionada=10%2F12%2F2020%2000%3A00%3A00&amp;orgaoSelecionado=273&amp;empenhoSelecionado=578654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08" r:id="rId1004" display="https://relatorios.tce.mg.gov.br/ReportServer?%2FSICOM_Consulta%2FModulo_AM%2FRelatoriosComuns%2FDetalhamentos%2FUC11-MovimentoEmpenho-RL&amp;municipioSelecionado=3109006&amp;exercicioSelecionado=2019&amp;dataSelecionada=10%2F12%2F2020%2000%3A00%3A00&amp;orgaoSelecionado=273&amp;empenhoSelecionado=578654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10" r:id="rId1005" display="https://relatorios.tce.mg.gov.br/ReportServer?%2FSICOM_Consulta%2FModulo_AM%2FRelatoriosComuns%2FDetalhamentos%2FUC11-MovimentoEmpenho-RL&amp;municipioSelecionado=3109006&amp;exercicioSelecionado=2019&amp;dataSelecionada=10%2F12%2F2020%2000%3A00%3A00&amp;orgaoSelecionado=273&amp;empenhoSelecionado=578656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12" r:id="rId1006" display="https://relatorios.tce.mg.gov.br/ReportServer?%2FSICOM_Consulta%2FModulo_AM%2FRelatoriosComuns%2FDetalhamentos%2FUC11-MovimentoEmpenho-RL&amp;municipioSelecionado=3109006&amp;exercicioSelecionado=2019&amp;dataSelecionada=10%2F12%2F2020%2000%3A00%3A00&amp;orgaoSelecionado=273&amp;empenhoSelecionado=578656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14" r:id="rId1007" display="https://relatorios.tce.mg.gov.br/ReportServer?%2FSICOM_Consulta%2FModulo_AM%2FRelatoriosComuns%2FDetalhamentos%2FUC11-MovimentoEmpenho-RL&amp;municipioSelecionado=3109006&amp;exercicioSelecionado=2019&amp;dataSelecionada=10%2F12%2F2020%2000%3A00%3A00&amp;orgaoSelecionado=273&amp;empenhoSelecionado=578655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16" r:id="rId1008" display="https://relatorios.tce.mg.gov.br/ReportServer?%2FSICOM_Consulta%2FModulo_AM%2FRelatoriosComuns%2FDetalhamentos%2FUC11-MovimentoEmpenho-RL&amp;municipioSelecionado=3109006&amp;exercicioSelecionado=2019&amp;dataSelecionada=10%2F12%2F2020%2000%3A00%3A00&amp;orgaoSelecionado=273&amp;empenhoSelecionado=578654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18" r:id="rId1009" display="https://relatorios.tce.mg.gov.br/ReportServer?%2FSICOM_Consulta%2FModulo_AM%2FRelatoriosComuns%2FDetalhamentos%2FUC11-MovimentoEmpenho-RL&amp;municipioSelecionado=3109006&amp;exercicioSelecionado=2019&amp;dataSelecionada=10%2F12%2F2020%2000%3A00%3A00&amp;orgaoSelecionado=273&amp;empenhoSelecionado=578656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20" r:id="rId1010" display="https://relatorios.tce.mg.gov.br/ReportServer?%2FSICOM_Consulta%2FModulo_AM%2FRelatoriosComuns%2FDetalhamentos%2FUC11-MovimentoEmpenho-RL&amp;municipioSelecionado=3109006&amp;exercicioSelecionado=2019&amp;dataSelecionada=10%2F12%2F2020%2000%3A00%3A00&amp;orgaoSelecionado=273&amp;empenhoSelecionado=578654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22" r:id="rId1011" display="https://relatorios.tce.mg.gov.br/ReportServer?%2FSICOM_Consulta%2FModulo_AM%2FRelatoriosComuns%2FDetalhamentos%2FUC11-MovimentoEmpenho-RL&amp;municipioSelecionado=3109006&amp;exercicioSelecionado=2019&amp;dataSelecionada=10%2F12%2F2020%2000%3A00%3A00&amp;orgaoSelecionado=273&amp;empenhoSelecionado=578655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24" r:id="rId1012" display="https://relatorios.tce.mg.gov.br/ReportServer?%2FSICOM_Consulta%2FModulo_AM%2FRelatoriosComuns%2FDetalhamentos%2FUC11-MovimentoEmpenho-RL&amp;municipioSelecionado=3109006&amp;exercicioSelecionado=2019&amp;dataSelecionada=10%2F12%2F2020%2000%3A00%3A00&amp;orgaoSelecionado=273&amp;empenhoSelecionado=578655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26" r:id="rId1013" display="https://relatorios.tce.mg.gov.br/ReportServer?%2FSICOM_Consulta%2FModulo_AM%2FRelatoriosComuns%2FDetalhamentos%2FUC11-MovimentoEmpenho-RL&amp;municipioSelecionado=3109006&amp;exercicioSelecionado=2019&amp;dataSelecionada=10%2F12%2F2020%2000%3A00%3A00&amp;orgaoSelecionado=273&amp;empenhoSelecionado=578655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28" r:id="rId1014" display="https://relatorios.tce.mg.gov.br/ReportServer?%2FSICOM_Consulta%2FModulo_AM%2FRelatoriosComuns%2FDetalhamentos%2FUC11-MovimentoEmpenho-RL&amp;municipioSelecionado=3109006&amp;exercicioSelecionado=2019&amp;dataSelecionada=10%2F12%2F2020%2000%3A00%3A00&amp;orgaoSelecionado=273&amp;empenhoSelecionado=578653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30" r:id="rId1015" display="https://relatorios.tce.mg.gov.br/ReportServer?%2FSICOM_Consulta%2FModulo_AM%2FRelatoriosComuns%2FDetalhamentos%2FUC11-MovimentoEmpenho-RL&amp;municipioSelecionado=3109006&amp;exercicioSelecionado=2019&amp;dataSelecionada=10%2F12%2F2020%2000%3A00%3A00&amp;orgaoSelecionado=273&amp;empenhoSelecionado=578655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32" r:id="rId1016" display="https://relatorios.tce.mg.gov.br/ReportServer?%2FSICOM_Consulta%2FModulo_AM%2FRelatoriosComuns%2FDetalhamentos%2FUC11-MovimentoEmpenho-RL&amp;municipioSelecionado=3109006&amp;exercicioSelecionado=2019&amp;dataSelecionada=10%2F12%2F2020%2000%3A00%3A00&amp;orgaoSelecionado=273&amp;empenhoSelecionado=578653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34" r:id="rId1017" display="https://relatorios.tce.mg.gov.br/ReportServer?%2FSICOM_Consulta%2FModulo_AM%2FRelatoriosComuns%2FDetalhamentos%2FUC11-MovimentoEmpenho-RL&amp;municipioSelecionado=3109006&amp;exercicioSelecionado=2019&amp;dataSelecionada=10%2F12%2F2020%2000%3A00%3A00&amp;orgaoSelecionado=273&amp;empenhoSelecionado=578653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36" r:id="rId1018" display="https://relatorios.tce.mg.gov.br/ReportServer?%2FSICOM_Consulta%2FModulo_AM%2FRelatoriosComuns%2FDetalhamentos%2FUC11-MovimentoEmpenho-RL&amp;municipioSelecionado=3109006&amp;exercicioSelecionado=2019&amp;dataSelecionada=10%2F12%2F2020%2000%3A00%3A00&amp;orgaoSelecionado=273&amp;empenhoSelecionado=578653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38" r:id="rId1019" display="https://relatorios.tce.mg.gov.br/ReportServer?%2FSICOM_Consulta%2FModulo_AM%2FRelatoriosComuns%2FDetalhamentos%2FUC11-MovimentoEmpenho-RL&amp;municipioSelecionado=3109006&amp;exercicioSelecionado=2019&amp;dataSelecionada=10%2F12%2F2020%2000%3A00%3A00&amp;orgaoSelecionado=273&amp;empenhoSelecionado=578655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40" r:id="rId1020" display="https://relatorios.tce.mg.gov.br/ReportServer?%2FSICOM_Consulta%2FModulo_AM%2FRelatoriosComuns%2FDetalhamentos%2FUC11-MovimentoEmpenho-RL&amp;municipioSelecionado=3109006&amp;exercicioSelecionado=2019&amp;dataSelecionada=10%2F12%2F2020%2000%3A00%3A00&amp;orgaoSelecionado=273&amp;empenhoSelecionado=578655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42" r:id="rId1021" display="https://relatorios.tce.mg.gov.br/ReportServer?%2FSICOM_Consulta%2FModulo_AM%2FRelatoriosComuns%2FDetalhamentos%2FUC11-MovimentoEmpenho-RL&amp;municipioSelecionado=3109006&amp;exercicioSelecionado=2019&amp;dataSelecionada=10%2F12%2F2020%2000%3A00%3A00&amp;orgaoSelecionado=273&amp;empenhoSelecionado=578655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44" r:id="rId1022" display="https://relatorios.tce.mg.gov.br/ReportServer?%2FSICOM_Consulta%2FModulo_AM%2FRelatoriosComuns%2FDetalhamentos%2FUC11-MovimentoEmpenho-RL&amp;municipioSelecionado=3109006&amp;exercicioSelecionado=2019&amp;dataSelecionada=10%2F12%2F2020%2000%3A00%3A00&amp;orgaoSelecionado=273&amp;empenhoSelecionado=578655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46" r:id="rId1023" display="https://relatorios.tce.mg.gov.br/ReportServer?%2FSICOM_Consulta%2FModulo_AM%2FRelatoriosComuns%2FDetalhamentos%2FUC11-MovimentoEmpenho-RL&amp;municipioSelecionado=3109006&amp;exercicioSelecionado=2019&amp;dataSelecionada=10%2F12%2F2020%2000%3A00%3A00&amp;orgaoSelecionado=273&amp;empenhoSelecionado=578653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48" r:id="rId1024" display="https://relatorios.tce.mg.gov.br/ReportServer?%2FSICOM_Consulta%2FModulo_AM%2FRelatoriosComuns%2FDetalhamentos%2FUC11-MovimentoEmpenho-RL&amp;municipioSelecionado=3109006&amp;exercicioSelecionado=2019&amp;dataSelecionada=10%2F12%2F2020%2000%3A00%3A00&amp;orgaoSelecionado=273&amp;empenhoSelecionado=578653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50" r:id="rId1025" display="https://relatorios.tce.mg.gov.br/ReportServer?%2FSICOM_Consulta%2FModulo_AM%2FRelatoriosComuns%2FDetalhamentos%2FUC11-MovimentoEmpenho-RL&amp;municipioSelecionado=3109006&amp;exercicioSelecionado=2019&amp;dataSelecionada=10%2F12%2F2020%2000%3A00%3A00&amp;orgaoSelecionado=273&amp;empenhoSelecionado=578653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52" r:id="rId1026" display="https://relatorios.tce.mg.gov.br/ReportServer?%2FSICOM_Consulta%2FModulo_AM%2FRelatoriosComuns%2FDetalhamentos%2FUC11-MovimentoEmpenho-RL&amp;municipioSelecionado=3109006&amp;exercicioSelecionado=2019&amp;dataSelecionada=10%2F12%2F2020%2000%3A00%3A00&amp;orgaoSelecionado=273&amp;empenhoSelecionado=578655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54" r:id="rId1027" display="https://relatorios.tce.mg.gov.br/ReportServer?%2FSICOM_Consulta%2FModulo_AM%2FRelatoriosComuns%2FDetalhamentos%2FUC11-MovimentoEmpenho-RL&amp;municipioSelecionado=3109006&amp;exercicioSelecionado=2019&amp;dataSelecionada=10%2F12%2F2020%2000%3A00%3A00&amp;orgaoSelecionado=273&amp;empenhoSelecionado=578655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56" r:id="rId1028" display="https://relatorios.tce.mg.gov.br/ReportServer?%2FSICOM_Consulta%2FModulo_AM%2FRelatoriosComuns%2FDetalhamentos%2FUC11-MovimentoEmpenho-RL&amp;municipioSelecionado=3109006&amp;exercicioSelecionado=2019&amp;dataSelecionada=10%2F12%2F2020%2000%3A00%3A00&amp;orgaoSelecionado=273&amp;empenhoSelecionado=578655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58" r:id="rId1029" display="https://relatorios.tce.mg.gov.br/ReportServer?%2FSICOM_Consulta%2FModulo_AM%2FRelatoriosComuns%2FDetalhamentos%2FUC11-MovimentoEmpenho-RL&amp;municipioSelecionado=3109006&amp;exercicioSelecionado=2019&amp;dataSelecionada=10%2F12%2F2020%2000%3A00%3A00&amp;orgaoSelecionado=273&amp;empenhoSelecionado=578654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60" r:id="rId1030" display="https://relatorios.tce.mg.gov.br/ReportServer?%2FSICOM_Consulta%2FModulo_AM%2FRelatoriosComuns%2FDetalhamentos%2FUC11-MovimentoEmpenho-RL&amp;municipioSelecionado=3109006&amp;exercicioSelecionado=2019&amp;dataSelecionada=10%2F12%2F2020%2000%3A00%3A00&amp;orgaoSelecionado=273&amp;empenhoSelecionado=578655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62" r:id="rId1031" display="https://relatorios.tce.mg.gov.br/ReportServer?%2FSICOM_Consulta%2FModulo_AM%2FRelatoriosComuns%2FDetalhamentos%2FUC11-MovimentoEmpenho-RL&amp;municipioSelecionado=3109006&amp;exercicioSelecionado=2019&amp;dataSelecionada=10%2F12%2F2020%2000%3A00%3A00&amp;orgaoSelecionado=273&amp;empenhoSelecionado=578655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64" r:id="rId1032" display="https://relatorios.tce.mg.gov.br/ReportServer?%2FSICOM_Consulta%2FModulo_AM%2FRelatoriosComuns%2FDetalhamentos%2FUC11-MovimentoEmpenho-RL&amp;municipioSelecionado=3109006&amp;exercicioSelecionado=2019&amp;dataSelecionada=10%2F12%2F2020%2000%3A00%3A00&amp;orgaoSelecionado=273&amp;empenhoSelecionado=578653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66" r:id="rId1033" display="https://relatorios.tce.mg.gov.br/ReportServer?%2FSICOM_Consulta%2FModulo_AM%2FRelatoriosComuns%2FDetalhamentos%2FUC11-MovimentoEmpenho-RL&amp;municipioSelecionado=3109006&amp;exercicioSelecionado=2019&amp;dataSelecionada=10%2F12%2F2020%2000%3A00%3A00&amp;orgaoSelecionado=273&amp;empenhoSelecionado=578653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68" r:id="rId1034" display="https://relatorios.tce.mg.gov.br/ReportServer?%2FSICOM_Consulta%2FModulo_AM%2FRelatoriosComuns%2FDetalhamentos%2FUC11-MovimentoEmpenho-RL&amp;municipioSelecionado=3109006&amp;exercicioSelecionado=2019&amp;dataSelecionada=10%2F12%2F2020%2000%3A00%3A00&amp;orgaoSelecionado=273&amp;empenhoSelecionado=578655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70" r:id="rId1035" display="https://relatorios.tce.mg.gov.br/ReportServer?%2FSICOM_Consulta%2FModulo_AM%2FRelatoriosComuns%2FDetalhamentos%2FUC11-MovimentoEmpenho-RL&amp;municipioSelecionado=3109006&amp;exercicioSelecionado=2019&amp;dataSelecionada=10%2F12%2F2020%2000%3A00%3A00&amp;orgaoSelecionado=273&amp;empenhoSelecionado=578654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72" r:id="rId1036" display="https://relatorios.tce.mg.gov.br/ReportServer?%2FSICOM_Consulta%2FModulo_AM%2FRelatoriosComuns%2FDetalhamentos%2FUC11-MovimentoEmpenho-RL&amp;municipioSelecionado=3109006&amp;exercicioSelecionado=2019&amp;dataSelecionada=10%2F12%2F2020%2000%3A00%3A00&amp;orgaoSelecionado=273&amp;empenhoSelecionado=578655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74" r:id="rId1037" display="https://relatorios.tce.mg.gov.br/ReportServer?%2FSICOM_Consulta%2FModulo_AM%2FRelatoriosComuns%2FDetalhamentos%2FUC11-MovimentoEmpenho-RL&amp;municipioSelecionado=3109006&amp;exercicioSelecionado=2019&amp;dataSelecionada=10%2F12%2F2020%2000%3A00%3A00&amp;orgaoSelecionado=273&amp;empenhoSelecionado=578654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76" r:id="rId1038" display="https://relatorios.tce.mg.gov.br/ReportServer?%2FSICOM_Consulta%2FModulo_AM%2FRelatoriosComuns%2FDetalhamentos%2FUC11-MovimentoEmpenho-RL&amp;municipioSelecionado=3109006&amp;exercicioSelecionado=2019&amp;dataSelecionada=10%2F12%2F2020%2000%3A00%3A00&amp;orgaoSelecionado=273&amp;empenhoSelecionado=578654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78" r:id="rId1039" display="https://relatorios.tce.mg.gov.br/ReportServer?%2FSICOM_Consulta%2FModulo_AM%2FRelatoriosComuns%2FDetalhamentos%2FUC11-MovimentoEmpenho-RL&amp;municipioSelecionado=3109006&amp;exercicioSelecionado=2019&amp;dataSelecionada=10%2F12%2F2020%2000%3A00%3A00&amp;orgaoSelecionado=273&amp;empenhoSelecionado=578654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80" r:id="rId1040" display="https://relatorios.tce.mg.gov.br/ReportServer?%2FSICOM_Consulta%2FModulo_AM%2FRelatoriosComuns%2FDetalhamentos%2FUC11-MovimentoEmpenho-RL&amp;municipioSelecionado=3109006&amp;exercicioSelecionado=2019&amp;dataSelecionada=10%2F12%2F2020%2000%3A00%3A00&amp;orgaoSelecionado=273&amp;empenhoSelecionado=578655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82" r:id="rId1041" display="https://relatorios.tce.mg.gov.br/ReportServer?%2FSICOM_Consulta%2FModulo_AM%2FRelatoriosComuns%2FDetalhamentos%2FUC11-MovimentoEmpenho-RL&amp;municipioSelecionado=3109006&amp;exercicioSelecionado=2019&amp;dataSelecionada=10%2F12%2F2020%2000%3A00%3A00&amp;orgaoSelecionado=273&amp;empenhoSelecionado=578654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84" r:id="rId1042" display="https://relatorios.tce.mg.gov.br/ReportServer?%2FSICOM_Consulta%2FModulo_AM%2FRelatoriosComuns%2FDetalhamentos%2FUC11-MovimentoEmpenho-RL&amp;municipioSelecionado=3109006&amp;exercicioSelecionado=2019&amp;dataSelecionada=10%2F12%2F2020%2000%3A00%3A00&amp;orgaoSelecionado=273&amp;empenhoSelecionado=578655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86" r:id="rId1043" display="https://relatorios.tce.mg.gov.br/ReportServer?%2FSICOM_Consulta%2FModulo_AM%2FRelatoriosComuns%2FDetalhamentos%2FUC11-MovimentoEmpenho-RL&amp;municipioSelecionado=3109006&amp;exercicioSelecionado=2019&amp;dataSelecionada=10%2F12%2F2020%2000%3A00%3A00&amp;orgaoSelecionado=273&amp;empenhoSelecionado=578654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88" r:id="rId1044" display="https://relatorios.tce.mg.gov.br/ReportServer?%2FSICOM_Consulta%2FModulo_AM%2FRelatoriosComuns%2FDetalhamentos%2FUC11-MovimentoEmpenho-RL&amp;municipioSelecionado=3109006&amp;exercicioSelecionado=2019&amp;dataSelecionada=10%2F12%2F2020%2000%3A00%3A00&amp;orgaoSelecionado=273&amp;empenhoSelecionado=578654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90" r:id="rId1045" display="https://relatorios.tce.mg.gov.br/ReportServer?%2FSICOM_Consulta%2FModulo_AM%2FRelatoriosComuns%2FDetalhamentos%2FUC11-MovimentoEmpenho-RL&amp;municipioSelecionado=3109006&amp;exercicioSelecionado=2019&amp;dataSelecionada=10%2F12%2F2020%2000%3A00%3A00&amp;orgaoSelecionado=273&amp;empenhoSelecionado=578653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92" r:id="rId1046" display="https://relatorios.tce.mg.gov.br/ReportServer?%2FSICOM_Consulta%2FModulo_AM%2FRelatoriosComuns%2FDetalhamentos%2FUC11-MovimentoEmpenho-RL&amp;municipioSelecionado=3109006&amp;exercicioSelecionado=2019&amp;dataSelecionada=10%2F12%2F2020%2000%3A00%3A00&amp;orgaoSelecionado=273&amp;empenhoSelecionado=578654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94" r:id="rId1047" display="https://relatorios.tce.mg.gov.br/ReportServer?%2FSICOM_Consulta%2FModulo_AM%2FRelatoriosComuns%2FDetalhamentos%2FUC11-MovimentoEmpenho-RL&amp;municipioSelecionado=3109006&amp;exercicioSelecionado=2019&amp;dataSelecionada=10%2F12%2F2020%2000%3A00%3A00&amp;orgaoSelecionado=273&amp;empenhoSelecionado=578654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96" r:id="rId1048" display="https://relatorios.tce.mg.gov.br/ReportServer?%2FSICOM_Consulta%2FModulo_AM%2FRelatoriosComuns%2FDetalhamentos%2FUC11-MovimentoEmpenho-RL&amp;municipioSelecionado=3109006&amp;exercicioSelecionado=2019&amp;dataSelecionada=10%2F12%2F2020%2000%3A00%3A00&amp;orgaoSelecionado=273&amp;empenhoSelecionado=578654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098" r:id="rId1049" display="https://relatorios.tce.mg.gov.br/ReportServer?%2FSICOM_Consulta%2FModulo_AM%2FRelatoriosComuns%2FDetalhamentos%2FUC11-MovimentoEmpenho-RL&amp;municipioSelecionado=3109006&amp;exercicioSelecionado=2019&amp;dataSelecionada=10%2F12%2F2020%2000%3A00%3A00&amp;orgaoSelecionado=273&amp;empenhoSelecionado=578654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00" r:id="rId1050" display="https://relatorios.tce.mg.gov.br/ReportServer?%2FSICOM_Consulta%2FModulo_AM%2FRelatoriosComuns%2FDetalhamentos%2FUC11-MovimentoEmpenho-RL&amp;municipioSelecionado=3109006&amp;exercicioSelecionado=2019&amp;dataSelecionada=10%2F12%2F2020%2000%3A00%3A00&amp;orgaoSelecionado=273&amp;empenhoSelecionado=578656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02" r:id="rId1051" display="https://relatorios.tce.mg.gov.br/ReportServer?%2FSICOM_Consulta%2FModulo_AM%2FRelatoriosComuns%2FDetalhamentos%2FUC11-MovimentoEmpenho-RL&amp;municipioSelecionado=3109006&amp;exercicioSelecionado=2019&amp;dataSelecionada=10%2F12%2F2020%2000%3A00%3A00&amp;orgaoSelecionado=273&amp;empenhoSelecionado=578654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04" r:id="rId1052" display="https://relatorios.tce.mg.gov.br/ReportServer?%2FSICOM_Consulta%2FModulo_AM%2FRelatoriosComuns%2FDetalhamentos%2FUC11-MovimentoEmpenho-RL&amp;municipioSelecionado=3109006&amp;exercicioSelecionado=2019&amp;dataSelecionada=10%2F12%2F2020%2000%3A00%3A00&amp;orgaoSelecionado=273&amp;empenhoSelecionado=578656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06" r:id="rId1053" display="https://relatorios.tce.mg.gov.br/ReportServer?%2FSICOM_Consulta%2FModulo_AM%2FRelatoriosComuns%2FDetalhamentos%2FUC11-MovimentoEmpenho-RL&amp;municipioSelecionado=3109006&amp;exercicioSelecionado=2019&amp;dataSelecionada=10%2F12%2F2020%2000%3A00%3A00&amp;orgaoSelecionado=273&amp;empenhoSelecionado=578656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08" r:id="rId1054" display="https://relatorios.tce.mg.gov.br/ReportServer?%2FSICOM_Consulta%2FModulo_AM%2FRelatoriosComuns%2FDetalhamentos%2FUC11-MovimentoEmpenho-RL&amp;municipioSelecionado=3109006&amp;exercicioSelecionado=2019&amp;dataSelecionada=10%2F12%2F2020%2000%3A00%3A00&amp;orgaoSelecionado=273&amp;empenhoSelecionado=578655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10" r:id="rId1055" display="https://relatorios.tce.mg.gov.br/ReportServer?%2FSICOM_Consulta%2FModulo_AM%2FRelatoriosComuns%2FDetalhamentos%2FUC11-MovimentoEmpenho-RL&amp;municipioSelecionado=3109006&amp;exercicioSelecionado=2019&amp;dataSelecionada=10%2F12%2F2020%2000%3A00%3A00&amp;orgaoSelecionado=273&amp;empenhoSelecionado=578655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12" r:id="rId1056" display="https://relatorios.tce.mg.gov.br/ReportServer?%2FSICOM_Consulta%2FModulo_AM%2FRelatoriosComuns%2FDetalhamentos%2FUC11-MovimentoEmpenho-RL&amp;municipioSelecionado=3109006&amp;exercicioSelecionado=2019&amp;dataSelecionada=10%2F12%2F2020%2000%3A00%3A00&amp;orgaoSelecionado=273&amp;empenhoSelecionado=578654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14" r:id="rId1057" display="https://relatorios.tce.mg.gov.br/ReportServer?%2FSICOM_Consulta%2FModulo_AM%2FRelatoriosComuns%2FDetalhamentos%2FUC11-MovimentoEmpenho-RL&amp;municipioSelecionado=3109006&amp;exercicioSelecionado=2019&amp;dataSelecionada=10%2F12%2F2020%2000%3A00%3A00&amp;orgaoSelecionado=273&amp;empenhoSelecionado=578655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16" r:id="rId1058" display="https://relatorios.tce.mg.gov.br/ReportServer?%2FSICOM_Consulta%2FModulo_AM%2FRelatoriosComuns%2FDetalhamentos%2FUC11-MovimentoEmpenho-RL&amp;municipioSelecionado=3109006&amp;exercicioSelecionado=2019&amp;dataSelecionada=10%2F12%2F2020%2000%3A00%3A00&amp;orgaoSelecionado=273&amp;empenhoSelecionado=578654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18" r:id="rId1059" display="https://relatorios.tce.mg.gov.br/ReportServer?%2FSICOM_Consulta%2FModulo_AM%2FRelatoriosComuns%2FDetalhamentos%2FUC11-MovimentoEmpenho-RL&amp;municipioSelecionado=3109006&amp;exercicioSelecionado=2019&amp;dataSelecionada=10%2F12%2F2020%2000%3A00%3A00&amp;orgaoSelecionado=273&amp;empenhoSelecionado=578655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20" r:id="rId1060" display="https://relatorios.tce.mg.gov.br/ReportServer?%2FSICOM_Consulta%2FModulo_AM%2FRelatoriosComuns%2FDetalhamentos%2FUC11-MovimentoEmpenho-RL&amp;municipioSelecionado=3109006&amp;exercicioSelecionado=2019&amp;dataSelecionada=10%2F12%2F2020%2000%3A00%3A00&amp;orgaoSelecionado=273&amp;empenhoSelecionado=578654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22" r:id="rId1061" display="https://relatorios.tce.mg.gov.br/ReportServer?%2FSICOM_Consulta%2FModulo_AM%2FRelatoriosComuns%2FDetalhamentos%2FUC11-MovimentoEmpenho-RL&amp;municipioSelecionado=3109006&amp;exercicioSelecionado=2019&amp;dataSelecionada=10%2F12%2F2020%2000%3A00%3A00&amp;orgaoSelecionado=273&amp;empenhoSelecionado=578656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24" r:id="rId1062" display="https://relatorios.tce.mg.gov.br/ReportServer?%2FSICOM_Consulta%2FModulo_AM%2FRelatoriosComuns%2FDetalhamentos%2FUC11-MovimentoEmpenho-RL&amp;municipioSelecionado=3109006&amp;exercicioSelecionado=2019&amp;dataSelecionada=10%2F12%2F2020%2000%3A00%3A00&amp;orgaoSelecionado=273&amp;empenhoSelecionado=578654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26" r:id="rId1063" display="https://relatorios.tce.mg.gov.br/ReportServer?%2FSICOM_Consulta%2FModulo_AM%2FRelatoriosComuns%2FDetalhamentos%2FUC11-MovimentoEmpenho-RL&amp;municipioSelecionado=3109006&amp;exercicioSelecionado=2019&amp;dataSelecionada=10%2F12%2F2020%2000%3A00%3A00&amp;orgaoSelecionado=273&amp;empenhoSelecionado=578655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28" r:id="rId1064" display="https://relatorios.tce.mg.gov.br/ReportServer?%2FSICOM_Consulta%2FModulo_AM%2FRelatoriosComuns%2FDetalhamentos%2FUC11-MovimentoEmpenho-RL&amp;municipioSelecionado=3109006&amp;exercicioSelecionado=2019&amp;dataSelecionada=10%2F12%2F2020%2000%3A00%3A00&amp;orgaoSelecionado=273&amp;empenhoSelecionado=578654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30" r:id="rId1065" display="https://relatorios.tce.mg.gov.br/ReportServer?%2FSICOM_Consulta%2FModulo_AM%2FRelatoriosComuns%2FDetalhamentos%2FUC11-MovimentoEmpenho-RL&amp;municipioSelecionado=3109006&amp;exercicioSelecionado=2019&amp;dataSelecionada=10%2F12%2F2020%2000%3A00%3A00&amp;orgaoSelecionado=273&amp;empenhoSelecionado=578654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32" r:id="rId1066" display="https://relatorios.tce.mg.gov.br/ReportServer?%2FSICOM_Consulta%2FModulo_AM%2FRelatoriosComuns%2FDetalhamentos%2FUC11-MovimentoEmpenho-RL&amp;municipioSelecionado=3109006&amp;exercicioSelecionado=2019&amp;dataSelecionada=10%2F12%2F2020%2000%3A00%3A00&amp;orgaoSelecionado=273&amp;empenhoSelecionado=578654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34" r:id="rId1067" display="https://relatorios.tce.mg.gov.br/ReportServer?%2FSICOM_Consulta%2FModulo_AM%2FRelatoriosComuns%2FDetalhamentos%2FUC11-MovimentoEmpenho-RL&amp;municipioSelecionado=3109006&amp;exercicioSelecionado=2019&amp;dataSelecionada=10%2F12%2F2020%2000%3A00%3A00&amp;orgaoSelecionado=273&amp;empenhoSelecionado=578654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36" r:id="rId1068" display="https://relatorios.tce.mg.gov.br/ReportServer?%2FSICOM_Consulta%2FModulo_AM%2FRelatoriosComuns%2FDetalhamentos%2FUC11-MovimentoEmpenho-RL&amp;municipioSelecionado=3109006&amp;exercicioSelecionado=2019&amp;dataSelecionada=10%2F12%2F2020%2000%3A00%3A00&amp;orgaoSelecionado=273&amp;empenhoSelecionado=578654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38" r:id="rId1069" display="https://relatorios.tce.mg.gov.br/ReportServer?%2FSICOM_Consulta%2FModulo_AM%2FRelatoriosComuns%2FDetalhamentos%2FUC11-MovimentoEmpenho-RL&amp;municipioSelecionado=3109006&amp;exercicioSelecionado=2019&amp;dataSelecionada=10%2F12%2F2020%2000%3A00%3A00&amp;orgaoSelecionado=273&amp;empenhoSelecionado=578653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40" r:id="rId1070" display="https://relatorios.tce.mg.gov.br/ReportServer?%2FSICOM_Consulta%2FModulo_AM%2FRelatoriosComuns%2FDetalhamentos%2FUC11-MovimentoEmpenho-RL&amp;municipioSelecionado=3109006&amp;exercicioSelecionado=2019&amp;dataSelecionada=10%2F12%2F2020%2000%3A00%3A00&amp;orgaoSelecionado=273&amp;empenhoSelecionado=578654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42" r:id="rId1071" display="https://relatorios.tce.mg.gov.br/ReportServer?%2FSICOM_Consulta%2FModulo_AM%2FRelatoriosComuns%2FDetalhamentos%2FUC11-MovimentoEmpenho-RL&amp;municipioSelecionado=3109006&amp;exercicioSelecionado=2019&amp;dataSelecionada=10%2F12%2F2020%2000%3A00%3A00&amp;orgaoSelecionado=273&amp;empenhoSelecionado=578654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44" r:id="rId1072" display="https://relatorios.tce.mg.gov.br/ReportServer?%2FSICOM_Consulta%2FModulo_AM%2FRelatoriosComuns%2FDetalhamentos%2FUC11-MovimentoEmpenho-RL&amp;municipioSelecionado=3109006&amp;exercicioSelecionado=2019&amp;dataSelecionada=10%2F12%2F2020%2000%3A00%3A00&amp;orgaoSelecionado=273&amp;empenhoSelecionado=578656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46" r:id="rId1073" display="https://relatorios.tce.mg.gov.br/ReportServer?%2FSICOM_Consulta%2FModulo_AM%2FRelatoriosComuns%2FDetalhamentos%2FUC11-MovimentoEmpenho-RL&amp;municipioSelecionado=3109006&amp;exercicioSelecionado=2019&amp;dataSelecionada=10%2F12%2F2020%2000%3A00%3A00&amp;orgaoSelecionado=273&amp;empenhoSelecionado=578656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48" r:id="rId1074" display="https://relatorios.tce.mg.gov.br/ReportServer?%2FSICOM_Consulta%2FModulo_AM%2FRelatoriosComuns%2FDetalhamentos%2FUC11-MovimentoEmpenho-RL&amp;municipioSelecionado=3109006&amp;exercicioSelecionado=2019&amp;dataSelecionada=10%2F12%2F2020%2000%3A00%3A00&amp;orgaoSelecionado=273&amp;empenhoSelecionado=578656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50" r:id="rId1075" display="https://relatorios.tce.mg.gov.br/ReportServer?%2FSICOM_Consulta%2FModulo_AM%2FRelatoriosComuns%2FDetalhamentos%2FUC11-MovimentoEmpenho-RL&amp;municipioSelecionado=3109006&amp;exercicioSelecionado=2019&amp;dataSelecionada=10%2F12%2F2020%2000%3A00%3A00&amp;orgaoSelecionado=273&amp;empenhoSelecionado=578656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52" r:id="rId1076" display="https://relatorios.tce.mg.gov.br/ReportServer?%2FSICOM_Consulta%2FModulo_AM%2FRelatoriosComuns%2FDetalhamentos%2FUC11-MovimentoEmpenho-RL&amp;municipioSelecionado=3109006&amp;exercicioSelecionado=2019&amp;dataSelecionada=10%2F12%2F2020%2000%3A00%3A00&amp;orgaoSelecionado=273&amp;empenhoSelecionado=578653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54" r:id="rId1077" display="https://relatorios.tce.mg.gov.br/ReportServer?%2FSICOM_Consulta%2FModulo_AM%2FRelatoriosComuns%2FDetalhamentos%2FUC11-MovimentoEmpenho-RL&amp;municipioSelecionado=3109006&amp;exercicioSelecionado=2019&amp;dataSelecionada=10%2F12%2F2020%2000%3A00%3A00&amp;orgaoSelecionado=273&amp;empenhoSelecionado=578656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56" r:id="rId1078" display="https://relatorios.tce.mg.gov.br/ReportServer?%2FSICOM_Consulta%2FModulo_AM%2FRelatoriosComuns%2FDetalhamentos%2FUC11-MovimentoEmpenho-RL&amp;municipioSelecionado=3109006&amp;exercicioSelecionado=2019&amp;dataSelecionada=10%2F12%2F2020%2000%3A00%3A00&amp;orgaoSelecionado=273&amp;empenhoSelecionado=578654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58" r:id="rId1079" display="https://relatorios.tce.mg.gov.br/ReportServer?%2FSICOM_Consulta%2FModulo_AM%2FRelatoriosComuns%2FDetalhamentos%2FUC11-MovimentoEmpenho-RL&amp;municipioSelecionado=3109006&amp;exercicioSelecionado=2019&amp;dataSelecionada=10%2F12%2F2020%2000%3A00%3A00&amp;orgaoSelecionado=273&amp;empenhoSelecionado=578656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60" r:id="rId1080" display="https://relatorios.tce.mg.gov.br/ReportServer?%2FSICOM_Consulta%2FModulo_AM%2FRelatoriosComuns%2FDetalhamentos%2FUC11-MovimentoEmpenho-RL&amp;municipioSelecionado=3109006&amp;exercicioSelecionado=2019&amp;dataSelecionada=10%2F12%2F2020%2000%3A00%3A00&amp;orgaoSelecionado=273&amp;empenhoSelecionado=578653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62" r:id="rId1081" display="https://relatorios.tce.mg.gov.br/ReportServer?%2FSICOM_Consulta%2FModulo_AM%2FRelatoriosComuns%2FDetalhamentos%2FUC11-MovimentoEmpenho-RL&amp;municipioSelecionado=3109006&amp;exercicioSelecionado=2019&amp;dataSelecionada=10%2F12%2F2020%2000%3A00%3A00&amp;orgaoSelecionado=273&amp;empenhoSelecionado=578654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64" r:id="rId1082" display="https://relatorios.tce.mg.gov.br/ReportServer?%2FSICOM_Consulta%2FModulo_AM%2FRelatoriosComuns%2FDetalhamentos%2FUC11-MovimentoEmpenho-RL&amp;municipioSelecionado=3109006&amp;exercicioSelecionado=2019&amp;dataSelecionada=10%2F12%2F2020%2000%3A00%3A00&amp;orgaoSelecionado=273&amp;empenhoSelecionado=578654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66" r:id="rId1083" display="https://relatorios.tce.mg.gov.br/ReportServer?%2FSICOM_Consulta%2FModulo_AM%2FRelatoriosComuns%2FDetalhamentos%2FUC11-MovimentoEmpenho-RL&amp;municipioSelecionado=3109006&amp;exercicioSelecionado=2019&amp;dataSelecionada=10%2F12%2F2020%2000%3A00%3A00&amp;orgaoSelecionado=273&amp;empenhoSelecionado=578654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68" r:id="rId1084" display="https://relatorios.tce.mg.gov.br/ReportServer?%2FSICOM_Consulta%2FModulo_AM%2FRelatoriosComuns%2FDetalhamentos%2FUC11-MovimentoEmpenho-RL&amp;municipioSelecionado=3109006&amp;exercicioSelecionado=2019&amp;dataSelecionada=10%2F12%2F2020%2000%3A00%3A00&amp;orgaoSelecionado=273&amp;empenhoSelecionado=578654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70" r:id="rId1085" display="https://relatorios.tce.mg.gov.br/ReportServer?%2FSICOM_Consulta%2FModulo_AM%2FRelatoriosComuns%2FDetalhamentos%2FUC11-MovimentoEmpenho-RL&amp;municipioSelecionado=3109006&amp;exercicioSelecionado=2019&amp;dataSelecionada=10%2F12%2F2020%2000%3A00%3A00&amp;orgaoSelecionado=273&amp;empenhoSelecionado=578654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72" r:id="rId1086" display="https://relatorios.tce.mg.gov.br/ReportServer?%2FSICOM_Consulta%2FModulo_AM%2FRelatoriosComuns%2FDetalhamentos%2FUC11-MovimentoEmpenho-RL&amp;municipioSelecionado=3109006&amp;exercicioSelecionado=2019&amp;dataSelecionada=10%2F12%2F2020%2000%3A00%3A00&amp;orgaoSelecionado=273&amp;empenhoSelecionado=578654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74" r:id="rId1087" display="https://relatorios.tce.mg.gov.br/ReportServer?%2FSICOM_Consulta%2FModulo_AM%2FRelatoriosComuns%2FDetalhamentos%2FUC11-MovimentoEmpenho-RL&amp;municipioSelecionado=3109006&amp;exercicioSelecionado=2019&amp;dataSelecionada=10%2F12%2F2020%2000%3A00%3A00&amp;orgaoSelecionado=273&amp;empenhoSelecionado=578655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76" r:id="rId1088" display="https://relatorios.tce.mg.gov.br/ReportServer?%2FSICOM_Consulta%2FModulo_AM%2FRelatoriosComuns%2FDetalhamentos%2FUC11-MovimentoEmpenho-RL&amp;municipioSelecionado=3109006&amp;exercicioSelecionado=2019&amp;dataSelecionada=10%2F12%2F2020%2000%3A00%3A00&amp;orgaoSelecionado=273&amp;empenhoSelecionado=578657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78" r:id="rId1089" display="https://relatorios.tce.mg.gov.br/ReportServer?%2FSICOM_Consulta%2FModulo_AM%2FRelatoriosComuns%2FDetalhamentos%2FUC11-MovimentoEmpenho-RL&amp;municipioSelecionado=3109006&amp;exercicioSelecionado=2019&amp;dataSelecionada=10%2F12%2F2020%2000%3A00%3A00&amp;orgaoSelecionado=273&amp;empenhoSelecionado=578657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80" r:id="rId1090" display="https://relatorios.tce.mg.gov.br/ReportServer?%2FSICOM_Consulta%2FModulo_AM%2FRelatoriosComuns%2FDetalhamentos%2FUC11-MovimentoEmpenho-RL&amp;municipioSelecionado=3109006&amp;exercicioSelecionado=2019&amp;dataSelecionada=10%2F12%2F2020%2000%3A00%3A00&amp;orgaoSelecionado=273&amp;empenhoSelecionado=578657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82" r:id="rId1091" display="https://relatorios.tce.mg.gov.br/ReportServer?%2FSICOM_Consulta%2FModulo_AM%2FRelatoriosComuns%2FDetalhamentos%2FUC11-MovimentoEmpenho-RL&amp;municipioSelecionado=3109006&amp;exercicioSelecionado=2019&amp;dataSelecionada=10%2F12%2F2020%2000%3A00%3A00&amp;orgaoSelecionado=273&amp;empenhoSelecionado=578659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84" r:id="rId1092" display="https://relatorios.tce.mg.gov.br/ReportServer?%2FSICOM_Consulta%2FModulo_AM%2FRelatoriosComuns%2FDetalhamentos%2FUC11-MovimentoEmpenho-RL&amp;municipioSelecionado=3109006&amp;exercicioSelecionado=2019&amp;dataSelecionada=10%2F12%2F2020%2000%3A00%3A00&amp;orgaoSelecionado=273&amp;empenhoSelecionado=578659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86" r:id="rId1093" display="https://relatorios.tce.mg.gov.br/ReportServer?%2FSICOM_Consulta%2FModulo_AM%2FRelatoriosComuns%2FDetalhamentos%2FUC11-MovimentoEmpenho-RL&amp;municipioSelecionado=3109006&amp;exercicioSelecionado=2019&amp;dataSelecionada=10%2F12%2F2020%2000%3A00%3A00&amp;orgaoSelecionado=273&amp;empenhoSelecionado=578659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88" r:id="rId1094" display="https://relatorios.tce.mg.gov.br/ReportServer?%2FSICOM_Consulta%2FModulo_AM%2FRelatoriosComuns%2FDetalhamentos%2FUC11-MovimentoEmpenho-RL&amp;municipioSelecionado=3109006&amp;exercicioSelecionado=2019&amp;dataSelecionada=10%2F12%2F2020%2000%3A00%3A00&amp;orgaoSelecionado=273&amp;empenhoSelecionado=578659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90" r:id="rId1095" display="https://relatorios.tce.mg.gov.br/ReportServer?%2FSICOM_Consulta%2FModulo_AM%2FRelatoriosComuns%2FDetalhamentos%2FUC11-MovimentoEmpenho-RL&amp;municipioSelecionado=3109006&amp;exercicioSelecionado=2019&amp;dataSelecionada=10%2F12%2F2020%2000%3A00%3A00&amp;orgaoSelecionado=273&amp;empenhoSelecionado=578659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92" r:id="rId1096" display="https://relatorios.tce.mg.gov.br/ReportServer?%2FSICOM_Consulta%2FModulo_AM%2FRelatoriosComuns%2FDetalhamentos%2FUC11-MovimentoEmpenho-RL&amp;municipioSelecionado=3109006&amp;exercicioSelecionado=2019&amp;dataSelecionada=10%2F12%2F2020%2000%3A00%3A00&amp;orgaoSelecionado=273&amp;empenhoSelecionado=578657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94" r:id="rId1097" display="https://relatorios.tce.mg.gov.br/ReportServer?%2FSICOM_Consulta%2FModulo_AM%2FRelatoriosComuns%2FDetalhamentos%2FUC11-MovimentoEmpenho-RL&amp;municipioSelecionado=3109006&amp;exercicioSelecionado=2019&amp;dataSelecionada=10%2F12%2F2020%2000%3A00%3A00&amp;orgaoSelecionado=273&amp;empenhoSelecionado=578657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96" r:id="rId1098" display="https://relatorios.tce.mg.gov.br/ReportServer?%2FSICOM_Consulta%2FModulo_AM%2FRelatoriosComuns%2FDetalhamentos%2FUC11-MovimentoEmpenho-RL&amp;municipioSelecionado=3109006&amp;exercicioSelecionado=2019&amp;dataSelecionada=10%2F12%2F2020%2000%3A00%3A00&amp;orgaoSelecionado=273&amp;empenhoSelecionado=578657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198" r:id="rId1099" display="https://relatorios.tce.mg.gov.br/ReportServer?%2FSICOM_Consulta%2FModulo_AM%2FRelatoriosComuns%2FDetalhamentos%2FUC11-MovimentoEmpenho-RL&amp;municipioSelecionado=3109006&amp;exercicioSelecionado=2019&amp;dataSelecionada=10%2F12%2F2020%2000%3A00%3A00&amp;orgaoSelecionado=273&amp;empenhoSelecionado=578657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00" r:id="rId1100" display="https://relatorios.tce.mg.gov.br/ReportServer?%2FSICOM_Consulta%2FModulo_AM%2FRelatoriosComuns%2FDetalhamentos%2FUC11-MovimentoEmpenho-RL&amp;municipioSelecionado=3109006&amp;exercicioSelecionado=2019&amp;dataSelecionada=10%2F12%2F2020%2000%3A00%3A00&amp;orgaoSelecionado=273&amp;empenhoSelecionado=578657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02" r:id="rId1101" display="https://relatorios.tce.mg.gov.br/ReportServer?%2FSICOM_Consulta%2FModulo_AM%2FRelatoriosComuns%2FDetalhamentos%2FUC11-MovimentoEmpenho-RL&amp;municipioSelecionado=3109006&amp;exercicioSelecionado=2019&amp;dataSelecionada=10%2F12%2F2020%2000%3A00%3A00&amp;orgaoSelecionado=273&amp;empenhoSelecionado=578657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04" r:id="rId1102" display="https://relatorios.tce.mg.gov.br/ReportServer?%2FSICOM_Consulta%2FModulo_AM%2FRelatoriosComuns%2FDetalhamentos%2FUC11-MovimentoEmpenho-RL&amp;municipioSelecionado=3109006&amp;exercicioSelecionado=2019&amp;dataSelecionada=10%2F12%2F2020%2000%3A00%3A00&amp;orgaoSelecionado=273&amp;empenhoSelecionado=578657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06" r:id="rId1103" display="https://relatorios.tce.mg.gov.br/ReportServer?%2FSICOM_Consulta%2FModulo_AM%2FRelatoriosComuns%2FDetalhamentos%2FUC11-MovimentoEmpenho-RL&amp;municipioSelecionado=3109006&amp;exercicioSelecionado=2019&amp;dataSelecionada=10%2F12%2F2020%2000%3A00%3A00&amp;orgaoSelecionado=273&amp;empenhoSelecionado=578657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08" r:id="rId1104" display="https://relatorios.tce.mg.gov.br/ReportServer?%2FSICOM_Consulta%2FModulo_AM%2FRelatoriosComuns%2FDetalhamentos%2FUC11-MovimentoEmpenho-RL&amp;municipioSelecionado=3109006&amp;exercicioSelecionado=2019&amp;dataSelecionada=10%2F12%2F2020%2000%3A00%3A00&amp;orgaoSelecionado=273&amp;empenhoSelecionado=578659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10" r:id="rId1105" display="https://relatorios.tce.mg.gov.br/ReportServer?%2FSICOM_Consulta%2FModulo_AM%2FRelatoriosComuns%2FDetalhamentos%2FUC11-MovimentoEmpenho-RL&amp;municipioSelecionado=3109006&amp;exercicioSelecionado=2019&amp;dataSelecionada=10%2F12%2F2020%2000%3A00%3A00&amp;orgaoSelecionado=273&amp;empenhoSelecionado=578658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12" r:id="rId1106" display="https://relatorios.tce.mg.gov.br/ReportServer?%2FSICOM_Consulta%2FModulo_AM%2FRelatoriosComuns%2FDetalhamentos%2FUC11-MovimentoEmpenho-RL&amp;municipioSelecionado=3109006&amp;exercicioSelecionado=2019&amp;dataSelecionada=10%2F12%2F2020%2000%3A00%3A00&amp;orgaoSelecionado=273&amp;empenhoSelecionado=578658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14" r:id="rId1107" display="https://relatorios.tce.mg.gov.br/ReportServer?%2FSICOM_Consulta%2FModulo_AM%2FRelatoriosComuns%2FDetalhamentos%2FUC11-MovimentoEmpenho-RL&amp;municipioSelecionado=3109006&amp;exercicioSelecionado=2019&amp;dataSelecionada=10%2F12%2F2020%2000%3A00%3A00&amp;orgaoSelecionado=273&amp;empenhoSelecionado=578659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16" r:id="rId1108" display="https://relatorios.tce.mg.gov.br/ReportServer?%2FSICOM_Consulta%2FModulo_AM%2FRelatoriosComuns%2FDetalhamentos%2FUC11-MovimentoEmpenho-RL&amp;municipioSelecionado=3109006&amp;exercicioSelecionado=2019&amp;dataSelecionada=10%2F12%2F2020%2000%3A00%3A00&amp;orgaoSelecionado=273&amp;empenhoSelecionado=578658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18" r:id="rId1109" display="https://relatorios.tce.mg.gov.br/ReportServer?%2FSICOM_Consulta%2FModulo_AM%2FRelatoriosComuns%2FDetalhamentos%2FUC11-MovimentoEmpenho-RL&amp;municipioSelecionado=3109006&amp;exercicioSelecionado=2019&amp;dataSelecionada=10%2F12%2F2020%2000%3A00%3A00&amp;orgaoSelecionado=273&amp;empenhoSelecionado=578658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20" r:id="rId1110" display="https://relatorios.tce.mg.gov.br/ReportServer?%2FSICOM_Consulta%2FModulo_AM%2FRelatoriosComuns%2FDetalhamentos%2FUC11-MovimentoEmpenho-RL&amp;municipioSelecionado=3109006&amp;exercicioSelecionado=2019&amp;dataSelecionada=10%2F12%2F2020%2000%3A00%3A00&amp;orgaoSelecionado=273&amp;empenhoSelecionado=578658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22" r:id="rId1111" display="https://relatorios.tce.mg.gov.br/ReportServer?%2FSICOM_Consulta%2FModulo_AM%2FRelatoriosComuns%2FDetalhamentos%2FUC11-MovimentoEmpenho-RL&amp;municipioSelecionado=3109006&amp;exercicioSelecionado=2019&amp;dataSelecionada=10%2F12%2F2020%2000%3A00%3A00&amp;orgaoSelecionado=273&amp;empenhoSelecionado=578658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24" r:id="rId1112" display="https://relatorios.tce.mg.gov.br/ReportServer?%2FSICOM_Consulta%2FModulo_AM%2FRelatoriosComuns%2FDetalhamentos%2FUC11-MovimentoEmpenho-RL&amp;municipioSelecionado=3109006&amp;exercicioSelecionado=2019&amp;dataSelecionada=10%2F12%2F2020%2000%3A00%3A00&amp;orgaoSelecionado=273&amp;empenhoSelecionado=578658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26" r:id="rId1113" display="https://relatorios.tce.mg.gov.br/ReportServer?%2FSICOM_Consulta%2FModulo_AM%2FRelatoriosComuns%2FDetalhamentos%2FUC11-MovimentoEmpenho-RL&amp;municipioSelecionado=3109006&amp;exercicioSelecionado=2019&amp;dataSelecionada=10%2F12%2F2020%2000%3A00%3A00&amp;orgaoSelecionado=273&amp;empenhoSelecionado=578659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28" r:id="rId1114" display="https://relatorios.tce.mg.gov.br/ReportServer?%2FSICOM_Consulta%2FModulo_AM%2FRelatoriosComuns%2FDetalhamentos%2FUC11-MovimentoEmpenho-RL&amp;municipioSelecionado=3109006&amp;exercicioSelecionado=2019&amp;dataSelecionada=10%2F12%2F2020%2000%3A00%3A00&amp;orgaoSelecionado=273&amp;empenhoSelecionado=578658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30" r:id="rId1115" display="https://relatorios.tce.mg.gov.br/ReportServer?%2FSICOM_Consulta%2FModulo_AM%2FRelatoriosComuns%2FDetalhamentos%2FUC11-MovimentoEmpenho-RL&amp;municipioSelecionado=3109006&amp;exercicioSelecionado=2019&amp;dataSelecionada=10%2F12%2F2020%2000%3A00%3A00&amp;orgaoSelecionado=273&amp;empenhoSelecionado=5786588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32" r:id="rId1116" display="https://relatorios.tce.mg.gov.br/ReportServer?%2FSICOM_Consulta%2FModulo_AM%2FRelatoriosComuns%2FDetalhamentos%2FUC11-MovimentoEmpenho-RL&amp;municipioSelecionado=3109006&amp;exercicioSelecionado=2019&amp;dataSelecionada=10%2F12%2F2020%2000%3A00%3A00&amp;orgaoSelecionado=273&amp;empenhoSelecionado=578658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34" r:id="rId1117" display="https://relatorios.tce.mg.gov.br/ReportServer?%2FSICOM_Consulta%2FModulo_AM%2FRelatoriosComuns%2FDetalhamentos%2FUC11-MovimentoEmpenho-RL&amp;municipioSelecionado=3109006&amp;exercicioSelecionado=2019&amp;dataSelecionada=10%2F12%2F2020%2000%3A00%3A00&amp;orgaoSelecionado=273&amp;empenhoSelecionado=578658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36" r:id="rId1118" display="https://relatorios.tce.mg.gov.br/ReportServer?%2FSICOM_Consulta%2FModulo_AM%2FRelatoriosComuns%2FDetalhamentos%2FUC11-MovimentoEmpenho-RL&amp;municipioSelecionado=3109006&amp;exercicioSelecionado=2019&amp;dataSelecionada=10%2F12%2F2020%2000%3A00%3A00&amp;orgaoSelecionado=273&amp;empenhoSelecionado=578659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38" r:id="rId1119" display="https://relatorios.tce.mg.gov.br/ReportServer?%2FSICOM_Consulta%2FModulo_AM%2FRelatoriosComuns%2FDetalhamentos%2FUC11-MovimentoEmpenho-RL&amp;municipioSelecionado=3109006&amp;exercicioSelecionado=2019&amp;dataSelecionada=10%2F12%2F2020%2000%3A00%3A00&amp;orgaoSelecionado=273&amp;empenhoSelecionado=578658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40" r:id="rId1120" display="https://relatorios.tce.mg.gov.br/ReportServer?%2FSICOM_Consulta%2FModulo_AM%2FRelatoriosComuns%2FDetalhamentos%2FUC11-MovimentoEmpenho-RL&amp;municipioSelecionado=3109006&amp;exercicioSelecionado=2019&amp;dataSelecionada=10%2F12%2F2020%2000%3A00%3A00&amp;orgaoSelecionado=273&amp;empenhoSelecionado=578658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42" r:id="rId1121" display="https://relatorios.tce.mg.gov.br/ReportServer?%2FSICOM_Consulta%2FModulo_AM%2FRelatoriosComuns%2FDetalhamentos%2FUC11-MovimentoEmpenho-RL&amp;municipioSelecionado=3109006&amp;exercicioSelecionado=2019&amp;dataSelecionada=10%2F12%2F2020%2000%3A00%3A00&amp;orgaoSelecionado=273&amp;empenhoSelecionado=578658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44" r:id="rId1122" display="https://relatorios.tce.mg.gov.br/ReportServer?%2FSICOM_Consulta%2FModulo_AM%2FRelatoriosComuns%2FDetalhamentos%2FUC11-MovimentoEmpenho-RL&amp;municipioSelecionado=3109006&amp;exercicioSelecionado=2019&amp;dataSelecionada=10%2F12%2F2020%2000%3A00%3A00&amp;orgaoSelecionado=273&amp;empenhoSelecionado=578658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46" r:id="rId1123" display="https://relatorios.tce.mg.gov.br/ReportServer?%2FSICOM_Consulta%2FModulo_AM%2FRelatoriosComuns%2FDetalhamentos%2FUC11-MovimentoEmpenho-RL&amp;municipioSelecionado=3109006&amp;exercicioSelecionado=2019&amp;dataSelecionada=10%2F12%2F2020%2000%3A00%3A00&amp;orgaoSelecionado=273&amp;empenhoSelecionado=578658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48" r:id="rId1124" display="https://relatorios.tce.mg.gov.br/ReportServer?%2FSICOM_Consulta%2FModulo_AM%2FRelatoriosComuns%2FDetalhamentos%2FUC11-MovimentoEmpenho-RL&amp;municipioSelecionado=3109006&amp;exercicioSelecionado=2019&amp;dataSelecionada=10%2F12%2F2020%2000%3A00%3A00&amp;orgaoSelecionado=273&amp;empenhoSelecionado=578659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50" r:id="rId1125" display="https://relatorios.tce.mg.gov.br/ReportServer?%2FSICOM_Consulta%2FModulo_AM%2FRelatoriosComuns%2FDetalhamentos%2FUC11-MovimentoEmpenho-RL&amp;municipioSelecionado=3109006&amp;exercicioSelecionado=2019&amp;dataSelecionada=10%2F12%2F2020%2000%3A00%3A00&amp;orgaoSelecionado=273&amp;empenhoSelecionado=578658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52" r:id="rId1126" display="https://relatorios.tce.mg.gov.br/ReportServer?%2FSICOM_Consulta%2FModulo_AM%2FRelatoriosComuns%2FDetalhamentos%2FUC11-MovimentoEmpenho-RL&amp;municipioSelecionado=3109006&amp;exercicioSelecionado=2019&amp;dataSelecionada=10%2F12%2F2020%2000%3A00%3A00&amp;orgaoSelecionado=273&amp;empenhoSelecionado=578658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54" r:id="rId1127" display="https://relatorios.tce.mg.gov.br/ReportServer?%2FSICOM_Consulta%2FModulo_AM%2FRelatoriosComuns%2FDetalhamentos%2FUC11-MovimentoEmpenho-RL&amp;municipioSelecionado=3109006&amp;exercicioSelecionado=2019&amp;dataSelecionada=10%2F12%2F2020%2000%3A00%3A00&amp;orgaoSelecionado=273&amp;empenhoSelecionado=578659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56" r:id="rId1128" display="https://relatorios.tce.mg.gov.br/ReportServer?%2FSICOM_Consulta%2FModulo_AM%2FRelatoriosComuns%2FDetalhamentos%2FUC11-MovimentoEmpenho-RL&amp;municipioSelecionado=3109006&amp;exercicioSelecionado=2019&amp;dataSelecionada=10%2F12%2F2020%2000%3A00%3A00&amp;orgaoSelecionado=273&amp;empenhoSelecionado=578658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58" r:id="rId1129" display="https://relatorios.tce.mg.gov.br/ReportServer?%2FSICOM_Consulta%2FModulo_AM%2FRelatoriosComuns%2FDetalhamentos%2FUC11-MovimentoEmpenho-RL&amp;municipioSelecionado=3109006&amp;exercicioSelecionado=2019&amp;dataSelecionada=10%2F12%2F2020%2000%3A00%3A00&amp;orgaoSelecionado=273&amp;empenhoSelecionado=578658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60" r:id="rId1130" display="https://relatorios.tce.mg.gov.br/ReportServer?%2FSICOM_Consulta%2FModulo_AM%2FRelatoriosComuns%2FDetalhamentos%2FUC11-MovimentoEmpenho-RL&amp;municipioSelecionado=3109006&amp;exercicioSelecionado=2019&amp;dataSelecionada=10%2F12%2F2020%2000%3A00%3A00&amp;orgaoSelecionado=273&amp;empenhoSelecionado=578657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62" r:id="rId1131" display="https://relatorios.tce.mg.gov.br/ReportServer?%2FSICOM_Consulta%2FModulo_AM%2FRelatoriosComuns%2FDetalhamentos%2FUC11-MovimentoEmpenho-RL&amp;municipioSelecionado=3109006&amp;exercicioSelecionado=2019&amp;dataSelecionada=10%2F12%2F2020%2000%3A00%3A00&amp;orgaoSelecionado=273&amp;empenhoSelecionado=578658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64" r:id="rId1132" display="https://relatorios.tce.mg.gov.br/ReportServer?%2FSICOM_Consulta%2FModulo_AM%2FRelatoriosComuns%2FDetalhamentos%2FUC11-MovimentoEmpenho-RL&amp;municipioSelecionado=3109006&amp;exercicioSelecionado=2019&amp;dataSelecionada=10%2F12%2F2020%2000%3A00%3A00&amp;orgaoSelecionado=273&amp;empenhoSelecionado=578658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66" r:id="rId1133" display="https://relatorios.tce.mg.gov.br/ReportServer?%2FSICOM_Consulta%2FModulo_AM%2FRelatoriosComuns%2FDetalhamentos%2FUC11-MovimentoEmpenho-RL&amp;municipioSelecionado=3109006&amp;exercicioSelecionado=2019&amp;dataSelecionada=10%2F12%2F2020%2000%3A00%3A00&amp;orgaoSelecionado=273&amp;empenhoSelecionado=578658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68" r:id="rId1134" display="https://relatorios.tce.mg.gov.br/ReportServer?%2FSICOM_Consulta%2FModulo_AM%2FRelatoriosComuns%2FDetalhamentos%2FUC11-MovimentoEmpenho-RL&amp;municipioSelecionado=3109006&amp;exercicioSelecionado=2019&amp;dataSelecionada=10%2F12%2F2020%2000%3A00%3A00&amp;orgaoSelecionado=273&amp;empenhoSelecionado=578658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70" r:id="rId1135" display="https://relatorios.tce.mg.gov.br/ReportServer?%2FSICOM_Consulta%2FModulo_AM%2FRelatoriosComuns%2FDetalhamentos%2FUC11-MovimentoEmpenho-RL&amp;municipioSelecionado=3109006&amp;exercicioSelecionado=2019&amp;dataSelecionada=10%2F12%2F2020%2000%3A00%3A00&amp;orgaoSelecionado=273&amp;empenhoSelecionado=578659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72" r:id="rId1136" display="https://relatorios.tce.mg.gov.br/ReportServer?%2FSICOM_Consulta%2FModulo_AM%2FRelatoriosComuns%2FDetalhamentos%2FUC11-MovimentoEmpenho-RL&amp;municipioSelecionado=3109006&amp;exercicioSelecionado=2019&amp;dataSelecionada=10%2F12%2F2020%2000%3A00%3A00&amp;orgaoSelecionado=273&amp;empenhoSelecionado=578658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74" r:id="rId1137" display="https://relatorios.tce.mg.gov.br/ReportServer?%2FSICOM_Consulta%2FModulo_AM%2FRelatoriosComuns%2FDetalhamentos%2FUC11-MovimentoEmpenho-RL&amp;municipioSelecionado=3109006&amp;exercicioSelecionado=2019&amp;dataSelecionada=10%2F12%2F2020%2000%3A00%3A00&amp;orgaoSelecionado=273&amp;empenhoSelecionado=578658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76" r:id="rId1138" display="https://relatorios.tce.mg.gov.br/ReportServer?%2FSICOM_Consulta%2FModulo_AM%2FRelatoriosComuns%2FDetalhamentos%2FUC11-MovimentoEmpenho-RL&amp;municipioSelecionado=3109006&amp;exercicioSelecionado=2019&amp;dataSelecionada=10%2F12%2F2020%2000%3A00%3A00&amp;orgaoSelecionado=273&amp;empenhoSelecionado=578658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78" r:id="rId1139" display="https://relatorios.tce.mg.gov.br/ReportServer?%2FSICOM_Consulta%2FModulo_AM%2FRelatoriosComuns%2FDetalhamentos%2FUC11-MovimentoEmpenho-RL&amp;municipioSelecionado=3109006&amp;exercicioSelecionado=2019&amp;dataSelecionada=10%2F12%2F2020%2000%3A00%3A00&amp;orgaoSelecionado=273&amp;empenhoSelecionado=578658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80" r:id="rId1140" display="https://relatorios.tce.mg.gov.br/ReportServer?%2FSICOM_Consulta%2FModulo_AM%2FRelatoriosComuns%2FDetalhamentos%2FUC11-MovimentoEmpenho-RL&amp;municipioSelecionado=3109006&amp;exercicioSelecionado=2019&amp;dataSelecionada=10%2F12%2F2020%2000%3A00%3A00&amp;orgaoSelecionado=273&amp;empenhoSelecionado=578658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82" r:id="rId1141" display="https://relatorios.tce.mg.gov.br/ReportServer?%2FSICOM_Consulta%2FModulo_AM%2FRelatoriosComuns%2FDetalhamentos%2FUC11-MovimentoEmpenho-RL&amp;municipioSelecionado=3109006&amp;exercicioSelecionado=2019&amp;dataSelecionada=10%2F12%2F2020%2000%3A00%3A00&amp;orgaoSelecionado=273&amp;empenhoSelecionado=578659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84" r:id="rId1142" display="https://relatorios.tce.mg.gov.br/ReportServer?%2FSICOM_Consulta%2FModulo_AM%2FRelatoriosComuns%2FDetalhamentos%2FUC11-MovimentoEmpenho-RL&amp;municipioSelecionado=3109006&amp;exercicioSelecionado=2019&amp;dataSelecionada=10%2F12%2F2020%2000%3A00%3A00&amp;orgaoSelecionado=273&amp;empenhoSelecionado=578658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86" r:id="rId1143" display="https://relatorios.tce.mg.gov.br/ReportServer?%2FSICOM_Consulta%2FModulo_AM%2FRelatoriosComuns%2FDetalhamentos%2FUC11-MovimentoEmpenho-RL&amp;municipioSelecionado=3109006&amp;exercicioSelecionado=2019&amp;dataSelecionada=10%2F12%2F2020%2000%3A00%3A00&amp;orgaoSelecionado=273&amp;empenhoSelecionado=5786588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88" r:id="rId1144" display="https://relatorios.tce.mg.gov.br/ReportServer?%2FSICOM_Consulta%2FModulo_AM%2FRelatoriosComuns%2FDetalhamentos%2FUC11-MovimentoEmpenho-RL&amp;municipioSelecionado=3109006&amp;exercicioSelecionado=2019&amp;dataSelecionada=10%2F12%2F2020%2000%3A00%3A00&amp;orgaoSelecionado=273&amp;empenhoSelecionado=578659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90" r:id="rId1145" display="https://relatorios.tce.mg.gov.br/ReportServer?%2FSICOM_Consulta%2FModulo_AM%2FRelatoriosComuns%2FDetalhamentos%2FUC11-MovimentoEmpenho-RL&amp;municipioSelecionado=3109006&amp;exercicioSelecionado=2019&amp;dataSelecionada=10%2F12%2F2020%2000%3A00%3A00&amp;orgaoSelecionado=273&amp;empenhoSelecionado=578659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92" r:id="rId1146" display="https://relatorios.tce.mg.gov.br/ReportServer?%2FSICOM_Consulta%2FModulo_AM%2FRelatoriosComuns%2FDetalhamentos%2FUC11-MovimentoEmpenho-RL&amp;municipioSelecionado=3109006&amp;exercicioSelecionado=2019&amp;dataSelecionada=10%2F12%2F2020%2000%3A00%3A00&amp;orgaoSelecionado=273&amp;empenhoSelecionado=578659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94" r:id="rId1147" display="https://relatorios.tce.mg.gov.br/ReportServer?%2FSICOM_Consulta%2FModulo_AM%2FRelatoriosComuns%2FDetalhamentos%2FUC11-MovimentoEmpenho-RL&amp;municipioSelecionado=3109006&amp;exercicioSelecionado=2019&amp;dataSelecionada=10%2F12%2F2020%2000%3A00%3A00&amp;orgaoSelecionado=273&amp;empenhoSelecionado=578659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96" r:id="rId1148" display="https://relatorios.tce.mg.gov.br/ReportServer?%2FSICOM_Consulta%2FModulo_AM%2FRelatoriosComuns%2FDetalhamentos%2FUC11-MovimentoEmpenho-RL&amp;municipioSelecionado=3109006&amp;exercicioSelecionado=2019&amp;dataSelecionada=10%2F12%2F2020%2000%3A00%3A00&amp;orgaoSelecionado=273&amp;empenhoSelecionado=578659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298" r:id="rId1149" display="https://relatorios.tce.mg.gov.br/ReportServer?%2FSICOM_Consulta%2FModulo_AM%2FRelatoriosComuns%2FDetalhamentos%2FUC11-MovimentoEmpenho-RL&amp;municipioSelecionado=3109006&amp;exercicioSelecionado=2019&amp;dataSelecionada=10%2F12%2F2020%2000%3A00%3A00&amp;orgaoSelecionado=273&amp;empenhoSelecionado=578658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00" r:id="rId1150" display="https://relatorios.tce.mg.gov.br/ReportServer?%2FSICOM_Consulta%2FModulo_AM%2FRelatoriosComuns%2FDetalhamentos%2FUC11-MovimentoEmpenho-RL&amp;municipioSelecionado=3109006&amp;exercicioSelecionado=2019&amp;dataSelecionada=10%2F12%2F2020%2000%3A00%3A00&amp;orgaoSelecionado=273&amp;empenhoSelecionado=578658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02" r:id="rId1151" display="https://relatorios.tce.mg.gov.br/ReportServer?%2FSICOM_Consulta%2FModulo_AM%2FRelatoriosComuns%2FDetalhamentos%2FUC11-MovimentoEmpenho-RL&amp;municipioSelecionado=3109006&amp;exercicioSelecionado=2019&amp;dataSelecionada=10%2F12%2F2020%2000%3A00%3A00&amp;orgaoSelecionado=273&amp;empenhoSelecionado=578658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04" r:id="rId1152" display="https://relatorios.tce.mg.gov.br/ReportServer?%2FSICOM_Consulta%2FModulo_AM%2FRelatoriosComuns%2FDetalhamentos%2FUC11-MovimentoEmpenho-RL&amp;municipioSelecionado=3109006&amp;exercicioSelecionado=2019&amp;dataSelecionada=10%2F12%2F2020%2000%3A00%3A00&amp;orgaoSelecionado=273&amp;empenhoSelecionado=578658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06" r:id="rId1153" display="https://relatorios.tce.mg.gov.br/ReportServer?%2FSICOM_Consulta%2FModulo_AM%2FRelatoriosComuns%2FDetalhamentos%2FUC11-MovimentoEmpenho-RL&amp;municipioSelecionado=3109006&amp;exercicioSelecionado=2019&amp;dataSelecionada=10%2F12%2F2020%2000%3A00%3A00&amp;orgaoSelecionado=273&amp;empenhoSelecionado=578658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08" r:id="rId1154" display="https://relatorios.tce.mg.gov.br/ReportServer?%2FSICOM_Consulta%2FModulo_AM%2FRelatoriosComuns%2FDetalhamentos%2FUC11-MovimentoEmpenho-RL&amp;municipioSelecionado=3109006&amp;exercicioSelecionado=2019&amp;dataSelecionada=10%2F12%2F2020%2000%3A00%3A00&amp;orgaoSelecionado=273&amp;empenhoSelecionado=578658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10" r:id="rId1155" display="https://relatorios.tce.mg.gov.br/ReportServer?%2FSICOM_Consulta%2FModulo_AM%2FRelatoriosComuns%2FDetalhamentos%2FUC11-MovimentoEmpenho-RL&amp;municipioSelecionado=3109006&amp;exercicioSelecionado=2019&amp;dataSelecionada=10%2F12%2F2020%2000%3A00%3A00&amp;orgaoSelecionado=273&amp;empenhoSelecionado=578658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12" r:id="rId1156" display="https://relatorios.tce.mg.gov.br/ReportServer?%2FSICOM_Consulta%2FModulo_AM%2FRelatoriosComuns%2FDetalhamentos%2FUC11-MovimentoEmpenho-RL&amp;municipioSelecionado=3109006&amp;exercicioSelecionado=2019&amp;dataSelecionada=10%2F12%2F2020%2000%3A00%3A00&amp;orgaoSelecionado=273&amp;empenhoSelecionado=578658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14" r:id="rId1157" display="https://relatorios.tce.mg.gov.br/ReportServer?%2FSICOM_Consulta%2FModulo_AM%2FRelatoriosComuns%2FDetalhamentos%2FUC11-MovimentoEmpenho-RL&amp;municipioSelecionado=3109006&amp;exercicioSelecionado=2019&amp;dataSelecionada=10%2F12%2F2020%2000%3A00%3A00&amp;orgaoSelecionado=273&amp;empenhoSelecionado=578658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16" r:id="rId1158" display="https://relatorios.tce.mg.gov.br/ReportServer?%2FSICOM_Consulta%2FModulo_AM%2FRelatoriosComuns%2FDetalhamentos%2FUC11-MovimentoEmpenho-RL&amp;municipioSelecionado=3109006&amp;exercicioSelecionado=2019&amp;dataSelecionada=10%2F12%2F2020%2000%3A00%3A00&amp;orgaoSelecionado=273&amp;empenhoSelecionado=578658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18" r:id="rId1159" display="https://relatorios.tce.mg.gov.br/ReportServer?%2FSICOM_Consulta%2FModulo_AM%2FRelatoriosComuns%2FDetalhamentos%2FUC11-MovimentoEmpenho-RL&amp;municipioSelecionado=3109006&amp;exercicioSelecionado=2019&amp;dataSelecionada=10%2F12%2F2020%2000%3A00%3A00&amp;orgaoSelecionado=273&amp;empenhoSelecionado=578658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20" r:id="rId1160" display="https://relatorios.tce.mg.gov.br/ReportServer?%2FSICOM_Consulta%2FModulo_AM%2FRelatoriosComuns%2FDetalhamentos%2FUC11-MovimentoEmpenho-RL&amp;municipioSelecionado=3109006&amp;exercicioSelecionado=2019&amp;dataSelecionada=10%2F12%2F2020%2000%3A00%3A00&amp;orgaoSelecionado=273&amp;empenhoSelecionado=578658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22" r:id="rId1161" display="https://relatorios.tce.mg.gov.br/ReportServer?%2FSICOM_Consulta%2FModulo_AM%2FRelatoriosComuns%2FDetalhamentos%2FUC11-MovimentoEmpenho-RL&amp;municipioSelecionado=3109006&amp;exercicioSelecionado=2019&amp;dataSelecionada=10%2F12%2F2020%2000%3A00%3A00&amp;orgaoSelecionado=273&amp;empenhoSelecionado=578658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24" r:id="rId1162" display="https://relatorios.tce.mg.gov.br/ReportServer?%2FSICOM_Consulta%2FModulo_AM%2FRelatoriosComuns%2FDetalhamentos%2FUC11-MovimentoEmpenho-RL&amp;municipioSelecionado=3109006&amp;exercicioSelecionado=2019&amp;dataSelecionada=10%2F12%2F2020%2000%3A00%3A00&amp;orgaoSelecionado=273&amp;empenhoSelecionado=578657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26" r:id="rId1163" display="https://relatorios.tce.mg.gov.br/ReportServer?%2FSICOM_Consulta%2FModulo_AM%2FRelatoriosComuns%2FDetalhamentos%2FUC11-MovimentoEmpenho-RL&amp;municipioSelecionado=3109006&amp;exercicioSelecionado=2019&amp;dataSelecionada=10%2F12%2F2020%2000%3A00%3A00&amp;orgaoSelecionado=273&amp;empenhoSelecionado=578658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28" r:id="rId1164" display="https://relatorios.tce.mg.gov.br/ReportServer?%2FSICOM_Consulta%2FModulo_AM%2FRelatoriosComuns%2FDetalhamentos%2FUC11-MovimentoEmpenho-RL&amp;municipioSelecionado=3109006&amp;exercicioSelecionado=2019&amp;dataSelecionada=10%2F12%2F2020%2000%3A00%3A00&amp;orgaoSelecionado=273&amp;empenhoSelecionado=578658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30" r:id="rId1165" display="https://relatorios.tce.mg.gov.br/ReportServer?%2FSICOM_Consulta%2FModulo_AM%2FRelatoriosComuns%2FDetalhamentos%2FUC11-MovimentoEmpenho-RL&amp;municipioSelecionado=3109006&amp;exercicioSelecionado=2019&amp;dataSelecionada=10%2F12%2F2020%2000%3A00%3A00&amp;orgaoSelecionado=273&amp;empenhoSelecionado=578657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32" r:id="rId1166" display="https://relatorios.tce.mg.gov.br/ReportServer?%2FSICOM_Consulta%2FModulo_AM%2FRelatoriosComuns%2FDetalhamentos%2FUC11-MovimentoEmpenho-RL&amp;municipioSelecionado=3109006&amp;exercicioSelecionado=2019&amp;dataSelecionada=10%2F12%2F2020%2000%3A00%3A00&amp;orgaoSelecionado=273&amp;empenhoSelecionado=578657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34" r:id="rId1167" display="https://relatorios.tce.mg.gov.br/ReportServer?%2FSICOM_Consulta%2FModulo_AM%2FRelatoriosComuns%2FDetalhamentos%2FUC11-MovimentoEmpenho-RL&amp;municipioSelecionado=3109006&amp;exercicioSelecionado=2019&amp;dataSelecionada=10%2F12%2F2020%2000%3A00%3A00&amp;orgaoSelecionado=273&amp;empenhoSelecionado=578657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36" r:id="rId1168" display="https://relatorios.tce.mg.gov.br/ReportServer?%2FSICOM_Consulta%2FModulo_AM%2FRelatoriosComuns%2FDetalhamentos%2FUC11-MovimentoEmpenho-RL&amp;municipioSelecionado=3109006&amp;exercicioSelecionado=2019&amp;dataSelecionada=10%2F12%2F2020%2000%3A00%3A00&amp;orgaoSelecionado=273&amp;empenhoSelecionado=578658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38" r:id="rId1169" display="https://relatorios.tce.mg.gov.br/ReportServer?%2FSICOM_Consulta%2FModulo_AM%2FRelatoriosComuns%2FDetalhamentos%2FUC11-MovimentoEmpenho-RL&amp;municipioSelecionado=3109006&amp;exercicioSelecionado=2019&amp;dataSelecionada=10%2F12%2F2020%2000%3A00%3A00&amp;orgaoSelecionado=273&amp;empenhoSelecionado=578657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40" r:id="rId1170" display="https://relatorios.tce.mg.gov.br/ReportServer?%2FSICOM_Consulta%2FModulo_AM%2FRelatoriosComuns%2FDetalhamentos%2FUC11-MovimentoEmpenho-RL&amp;municipioSelecionado=3109006&amp;exercicioSelecionado=2019&amp;dataSelecionada=10%2F12%2F2020%2000%3A00%3A00&amp;orgaoSelecionado=273&amp;empenhoSelecionado=578658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42" r:id="rId1171" display="https://relatorios.tce.mg.gov.br/ReportServer?%2FSICOM_Consulta%2FModulo_AM%2FRelatoriosComuns%2FDetalhamentos%2FUC11-MovimentoEmpenho-RL&amp;municipioSelecionado=3109006&amp;exercicioSelecionado=2019&amp;dataSelecionada=10%2F12%2F2020%2000%3A00%3A00&amp;orgaoSelecionado=273&amp;empenhoSelecionado=578658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44" r:id="rId1172" display="https://relatorios.tce.mg.gov.br/ReportServer?%2FSICOM_Consulta%2FModulo_AM%2FRelatoriosComuns%2FDetalhamentos%2FUC11-MovimentoEmpenho-RL&amp;municipioSelecionado=3109006&amp;exercicioSelecionado=2019&amp;dataSelecionada=10%2F12%2F2020%2000%3A00%3A00&amp;orgaoSelecionado=273&amp;empenhoSelecionado=578657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46" r:id="rId1173" display="https://relatorios.tce.mg.gov.br/ReportServer?%2FSICOM_Consulta%2FModulo_AM%2FRelatoriosComuns%2FDetalhamentos%2FUC11-MovimentoEmpenho-RL&amp;municipioSelecionado=3109006&amp;exercicioSelecionado=2019&amp;dataSelecionada=10%2F12%2F2020%2000%3A00%3A00&amp;orgaoSelecionado=273&amp;empenhoSelecionado=578658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48" r:id="rId1174" display="https://relatorios.tce.mg.gov.br/ReportServer?%2FSICOM_Consulta%2FModulo_AM%2FRelatoriosComuns%2FDetalhamentos%2FUC11-MovimentoEmpenho-RL&amp;municipioSelecionado=3109006&amp;exercicioSelecionado=2019&amp;dataSelecionada=10%2F12%2F2020%2000%3A00%3A00&amp;orgaoSelecionado=273&amp;empenhoSelecionado=578658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50" r:id="rId1175" display="https://relatorios.tce.mg.gov.br/ReportServer?%2FSICOM_Consulta%2FModulo_AM%2FRelatoriosComuns%2FDetalhamentos%2FUC11-MovimentoEmpenho-RL&amp;municipioSelecionado=3109006&amp;exercicioSelecionado=2019&amp;dataSelecionada=10%2F12%2F2020%2000%3A00%3A00&amp;orgaoSelecionado=273&amp;empenhoSelecionado=578658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52" r:id="rId1176" display="https://relatorios.tce.mg.gov.br/ReportServer?%2FSICOM_Consulta%2FModulo_AM%2FRelatoriosComuns%2FDetalhamentos%2FUC11-MovimentoEmpenho-RL&amp;municipioSelecionado=3109006&amp;exercicioSelecionado=2019&amp;dataSelecionada=10%2F12%2F2020%2000%3A00%3A00&amp;orgaoSelecionado=273&amp;empenhoSelecionado=578657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54" r:id="rId1177" display="https://relatorios.tce.mg.gov.br/ReportServer?%2FSICOM_Consulta%2FModulo_AM%2FRelatoriosComuns%2FDetalhamentos%2FUC11-MovimentoEmpenho-RL&amp;municipioSelecionado=3109006&amp;exercicioSelecionado=2019&amp;dataSelecionada=10%2F12%2F2020%2000%3A00%3A00&amp;orgaoSelecionado=273&amp;empenhoSelecionado=578658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56" r:id="rId1178" display="https://relatorios.tce.mg.gov.br/ReportServer?%2FSICOM_Consulta%2FModulo_AM%2FRelatoriosComuns%2FDetalhamentos%2FUC11-MovimentoEmpenho-RL&amp;municipioSelecionado=3109006&amp;exercicioSelecionado=2019&amp;dataSelecionada=10%2F12%2F2020%2000%3A00%3A00&amp;orgaoSelecionado=273&amp;empenhoSelecionado=578658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58" r:id="rId1179" display="https://relatorios.tce.mg.gov.br/ReportServer?%2FSICOM_Consulta%2FModulo_AM%2FRelatoriosComuns%2FDetalhamentos%2FUC11-MovimentoEmpenho-RL&amp;municipioSelecionado=3109006&amp;exercicioSelecionado=2019&amp;dataSelecionada=10%2F12%2F2020%2000%3A00%3A00&amp;orgaoSelecionado=273&amp;empenhoSelecionado=578657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60" r:id="rId1180" display="https://relatorios.tce.mg.gov.br/ReportServer?%2FSICOM_Consulta%2FModulo_AM%2FRelatoriosComuns%2FDetalhamentos%2FUC11-MovimentoEmpenho-RL&amp;municipioSelecionado=3109006&amp;exercicioSelecionado=2019&amp;dataSelecionada=10%2F12%2F2020%2000%3A00%3A00&amp;orgaoSelecionado=273&amp;empenhoSelecionado=578658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62" r:id="rId1181" display="https://relatorios.tce.mg.gov.br/ReportServer?%2FSICOM_Consulta%2FModulo_AM%2FRelatoriosComuns%2FDetalhamentos%2FUC11-MovimentoEmpenho-RL&amp;municipioSelecionado=3109006&amp;exercicioSelecionado=2019&amp;dataSelecionada=10%2F12%2F2020%2000%3A00%3A00&amp;orgaoSelecionado=273&amp;empenhoSelecionado=578658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64" r:id="rId1182" display="https://relatorios.tce.mg.gov.br/ReportServer?%2FSICOM_Consulta%2FModulo_AM%2FRelatoriosComuns%2FDetalhamentos%2FUC11-MovimentoEmpenho-RL&amp;municipioSelecionado=3109006&amp;exercicioSelecionado=2019&amp;dataSelecionada=10%2F12%2F2020%2000%3A00%3A00&amp;orgaoSelecionado=273&amp;empenhoSelecionado=578658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66" r:id="rId1183" display="https://relatorios.tce.mg.gov.br/ReportServer?%2FSICOM_Consulta%2FModulo_AM%2FRelatoriosComuns%2FDetalhamentos%2FUC11-MovimentoEmpenho-RL&amp;municipioSelecionado=3109006&amp;exercicioSelecionado=2019&amp;dataSelecionada=10%2F12%2F2020%2000%3A00%3A00&amp;orgaoSelecionado=273&amp;empenhoSelecionado=578658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68" r:id="rId1184" display="https://relatorios.tce.mg.gov.br/ReportServer?%2FSICOM_Consulta%2FModulo_AM%2FRelatoriosComuns%2FDetalhamentos%2FUC11-MovimentoEmpenho-RL&amp;municipioSelecionado=3109006&amp;exercicioSelecionado=2019&amp;dataSelecionada=10%2F12%2F2020%2000%3A00%3A00&amp;orgaoSelecionado=273&amp;empenhoSelecionado=578658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70" r:id="rId1185" display="https://relatorios.tce.mg.gov.br/ReportServer?%2FSICOM_Consulta%2FModulo_AM%2FRelatoriosComuns%2FDetalhamentos%2FUC11-MovimentoEmpenho-RL&amp;municipioSelecionado=3109006&amp;exercicioSelecionado=2019&amp;dataSelecionada=10%2F12%2F2020%2000%3A00%3A00&amp;orgaoSelecionado=273&amp;empenhoSelecionado=578658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72" r:id="rId1186" display="https://relatorios.tce.mg.gov.br/ReportServer?%2FSICOM_Consulta%2FModulo_AM%2FRelatoriosComuns%2FDetalhamentos%2FUC11-MovimentoEmpenho-RL&amp;municipioSelecionado=3109006&amp;exercicioSelecionado=2019&amp;dataSelecionada=10%2F12%2F2020%2000%3A00%3A00&amp;orgaoSelecionado=273&amp;empenhoSelecionado=578658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74" r:id="rId1187" display="https://relatorios.tce.mg.gov.br/ReportServer?%2FSICOM_Consulta%2FModulo_AM%2FRelatoriosComuns%2FDetalhamentos%2FUC11-MovimentoEmpenho-RL&amp;municipioSelecionado=3109006&amp;exercicioSelecionado=2019&amp;dataSelecionada=10%2F12%2F2020%2000%3A00%3A00&amp;orgaoSelecionado=273&amp;empenhoSelecionado=578658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76" r:id="rId1188" display="https://relatorios.tce.mg.gov.br/ReportServer?%2FSICOM_Consulta%2FModulo_AM%2FRelatoriosComuns%2FDetalhamentos%2FUC11-MovimentoEmpenho-RL&amp;municipioSelecionado=3109006&amp;exercicioSelecionado=2019&amp;dataSelecionada=10%2F12%2F2020%2000%3A00%3A00&amp;orgaoSelecionado=273&amp;empenhoSelecionado=578658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78" r:id="rId1189" display="https://relatorios.tce.mg.gov.br/ReportServer?%2FSICOM_Consulta%2FModulo_AM%2FRelatoriosComuns%2FDetalhamentos%2FUC11-MovimentoEmpenho-RL&amp;municipioSelecionado=3109006&amp;exercicioSelecionado=2019&amp;dataSelecionada=10%2F12%2F2020%2000%3A00%3A00&amp;orgaoSelecionado=273&amp;empenhoSelecionado=578658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80" r:id="rId1190" display="https://relatorios.tce.mg.gov.br/ReportServer?%2FSICOM_Consulta%2FModulo_AM%2FRelatoriosComuns%2FDetalhamentos%2FUC11-MovimentoEmpenho-RL&amp;municipioSelecionado=3109006&amp;exercicioSelecionado=2019&amp;dataSelecionada=10%2F12%2F2020%2000%3A00%3A00&amp;orgaoSelecionado=273&amp;empenhoSelecionado=578658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82" r:id="rId1191" display="https://relatorios.tce.mg.gov.br/ReportServer?%2FSICOM_Consulta%2FModulo_AM%2FRelatoriosComuns%2FDetalhamentos%2FUC11-MovimentoEmpenho-RL&amp;municipioSelecionado=3109006&amp;exercicioSelecionado=2019&amp;dataSelecionada=10%2F12%2F2020%2000%3A00%3A00&amp;orgaoSelecionado=273&amp;empenhoSelecionado=578658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84" r:id="rId1192" display="https://relatorios.tce.mg.gov.br/ReportServer?%2FSICOM_Consulta%2FModulo_AM%2FRelatoriosComuns%2FDetalhamentos%2FUC11-MovimentoEmpenho-RL&amp;municipioSelecionado=3109006&amp;exercicioSelecionado=2019&amp;dataSelecionada=10%2F12%2F2020%2000%3A00%3A00&amp;orgaoSelecionado=273&amp;empenhoSelecionado=578658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86" r:id="rId1193" display="https://relatorios.tce.mg.gov.br/ReportServer?%2FSICOM_Consulta%2FModulo_AM%2FRelatoriosComuns%2FDetalhamentos%2FUC11-MovimentoEmpenho-RL&amp;municipioSelecionado=3109006&amp;exercicioSelecionado=2019&amp;dataSelecionada=10%2F12%2F2020%2000%3A00%3A00&amp;orgaoSelecionado=273&amp;empenhoSelecionado=578658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88" r:id="rId1194" display="https://relatorios.tce.mg.gov.br/ReportServer?%2FSICOM_Consulta%2FModulo_AM%2FRelatoriosComuns%2FDetalhamentos%2FUC11-MovimentoEmpenho-RL&amp;municipioSelecionado=3109006&amp;exercicioSelecionado=2019&amp;dataSelecionada=10%2F12%2F2020%2000%3A00%3A00&amp;orgaoSelecionado=273&amp;empenhoSelecionado=578657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90" r:id="rId1195" display="https://relatorios.tce.mg.gov.br/ReportServer?%2FSICOM_Consulta%2FModulo_AM%2FRelatoriosComuns%2FDetalhamentos%2FUC11-MovimentoEmpenho-RL&amp;municipioSelecionado=3109006&amp;exercicioSelecionado=2019&amp;dataSelecionada=10%2F12%2F2020%2000%3A00%3A00&amp;orgaoSelecionado=273&amp;empenhoSelecionado=578658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92" r:id="rId1196" display="https://relatorios.tce.mg.gov.br/ReportServer?%2FSICOM_Consulta%2FModulo_AM%2FRelatoriosComuns%2FDetalhamentos%2FUC11-MovimentoEmpenho-RL&amp;municipioSelecionado=3109006&amp;exercicioSelecionado=2019&amp;dataSelecionada=10%2F12%2F2020%2000%3A00%3A00&amp;orgaoSelecionado=273&amp;empenhoSelecionado=578658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94" r:id="rId1197" display="https://relatorios.tce.mg.gov.br/ReportServer?%2FSICOM_Consulta%2FModulo_AM%2FRelatoriosComuns%2FDetalhamentos%2FUC11-MovimentoEmpenho-RL&amp;municipioSelecionado=3109006&amp;exercicioSelecionado=2019&amp;dataSelecionada=10%2F12%2F2020%2000%3A00%3A00&amp;orgaoSelecionado=273&amp;empenhoSelecionado=578658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96" r:id="rId1198" display="https://relatorios.tce.mg.gov.br/ReportServer?%2FSICOM_Consulta%2FModulo_AM%2FRelatoriosComuns%2FDetalhamentos%2FUC11-MovimentoEmpenho-RL&amp;municipioSelecionado=3109006&amp;exercicioSelecionado=2019&amp;dataSelecionada=10%2F12%2F2020%2000%3A00%3A00&amp;orgaoSelecionado=273&amp;empenhoSelecionado=578659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398" r:id="rId1199" display="https://relatorios.tce.mg.gov.br/ReportServer?%2FSICOM_Consulta%2FModulo_AM%2FRelatoriosComuns%2FDetalhamentos%2FUC11-MovimentoEmpenho-RL&amp;municipioSelecionado=3109006&amp;exercicioSelecionado=2019&amp;dataSelecionada=10%2F12%2F2020%2000%3A00%3A00&amp;orgaoSelecionado=273&amp;empenhoSelecionado=578658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00" r:id="rId1200" display="https://relatorios.tce.mg.gov.br/ReportServer?%2FSICOM_Consulta%2FModulo_AM%2FRelatoriosComuns%2FDetalhamentos%2FUC11-MovimentoEmpenho-RL&amp;municipioSelecionado=3109006&amp;exercicioSelecionado=2019&amp;dataSelecionada=10%2F12%2F2020%2000%3A00%3A00&amp;orgaoSelecionado=273&amp;empenhoSelecionado=578658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02" r:id="rId1201" display="https://relatorios.tce.mg.gov.br/ReportServer?%2FSICOM_Consulta%2FModulo_AM%2FRelatoriosComuns%2FDetalhamentos%2FUC11-MovimentoEmpenho-RL&amp;municipioSelecionado=3109006&amp;exercicioSelecionado=2019&amp;dataSelecionada=10%2F12%2F2020%2000%3A00%3A00&amp;orgaoSelecionado=273&amp;empenhoSelecionado=578658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04" r:id="rId1202" display="https://relatorios.tce.mg.gov.br/ReportServer?%2FSICOM_Consulta%2FModulo_AM%2FRelatoriosComuns%2FDetalhamentos%2FUC11-MovimentoEmpenho-RL&amp;municipioSelecionado=3109006&amp;exercicioSelecionado=2019&amp;dataSelecionada=10%2F12%2F2020%2000%3A00%3A00&amp;orgaoSelecionado=273&amp;empenhoSelecionado=578658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06" r:id="rId1203" display="https://relatorios.tce.mg.gov.br/ReportServer?%2FSICOM_Consulta%2FModulo_AM%2FRelatoriosComuns%2FDetalhamentos%2FUC11-MovimentoEmpenho-RL&amp;municipioSelecionado=3109006&amp;exercicioSelecionado=2019&amp;dataSelecionada=10%2F12%2F2020%2000%3A00%3A00&amp;orgaoSelecionado=273&amp;empenhoSelecionado=578658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08" r:id="rId1204" display="https://relatorios.tce.mg.gov.br/ReportServer?%2FSICOM_Consulta%2FModulo_AM%2FRelatoriosComuns%2FDetalhamentos%2FUC11-MovimentoEmpenho-RL&amp;municipioSelecionado=3109006&amp;exercicioSelecionado=2019&amp;dataSelecionada=10%2F12%2F2020%2000%3A00%3A00&amp;orgaoSelecionado=273&amp;empenhoSelecionado=578658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10" r:id="rId1205" display="https://relatorios.tce.mg.gov.br/ReportServer?%2FSICOM_Consulta%2FModulo_AM%2FRelatoriosComuns%2FDetalhamentos%2FUC11-MovimentoEmpenho-RL&amp;municipioSelecionado=3109006&amp;exercicioSelecionado=2019&amp;dataSelecionada=10%2F12%2F2020%2000%3A00%3A00&amp;orgaoSelecionado=273&amp;empenhoSelecionado=578658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12" r:id="rId1206" display="https://relatorios.tce.mg.gov.br/ReportServer?%2FSICOM_Consulta%2FModulo_AM%2FRelatoriosComuns%2FDetalhamentos%2FUC11-MovimentoEmpenho-RL&amp;municipioSelecionado=3109006&amp;exercicioSelecionado=2019&amp;dataSelecionada=10%2F12%2F2020%2000%3A00%3A00&amp;orgaoSelecionado=273&amp;empenhoSelecionado=578657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14" r:id="rId1207" display="https://relatorios.tce.mg.gov.br/ReportServer?%2FSICOM_Consulta%2FModulo_AM%2FRelatoriosComuns%2FDetalhamentos%2FUC11-MovimentoEmpenho-RL&amp;municipioSelecionado=3109006&amp;exercicioSelecionado=2019&amp;dataSelecionada=10%2F12%2F2020%2000%3A00%3A00&amp;orgaoSelecionado=273&amp;empenhoSelecionado=578657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16" r:id="rId1208" display="https://relatorios.tce.mg.gov.br/ReportServer?%2FSICOM_Consulta%2FModulo_AM%2FRelatoriosComuns%2FDetalhamentos%2FUC11-MovimentoEmpenho-RL&amp;municipioSelecionado=3109006&amp;exercicioSelecionado=2019&amp;dataSelecionada=10%2F12%2F2020%2000%3A00%3A00&amp;orgaoSelecionado=273&amp;empenhoSelecionado=578657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18" r:id="rId1209" display="https://relatorios.tce.mg.gov.br/ReportServer?%2FSICOM_Consulta%2FModulo_AM%2FRelatoriosComuns%2FDetalhamentos%2FUC11-MovimentoEmpenho-RL&amp;municipioSelecionado=3109006&amp;exercicioSelecionado=2019&amp;dataSelecionada=10%2F12%2F2020%2000%3A00%3A00&amp;orgaoSelecionado=273&amp;empenhoSelecionado=578657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20" r:id="rId1210" display="https://relatorios.tce.mg.gov.br/ReportServer?%2FSICOM_Consulta%2FModulo_AM%2FRelatoriosComuns%2FDetalhamentos%2FUC11-MovimentoEmpenho-RL&amp;municipioSelecionado=3109006&amp;exercicioSelecionado=2019&amp;dataSelecionada=10%2F12%2F2020%2000%3A00%3A00&amp;orgaoSelecionado=273&amp;empenhoSelecionado=578657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22" r:id="rId1211" display="https://relatorios.tce.mg.gov.br/ReportServer?%2FSICOM_Consulta%2FModulo_AM%2FRelatoriosComuns%2FDetalhamentos%2FUC11-MovimentoEmpenho-RL&amp;municipioSelecionado=3109006&amp;exercicioSelecionado=2019&amp;dataSelecionada=10%2F12%2F2020%2000%3A00%3A00&amp;orgaoSelecionado=273&amp;empenhoSelecionado=578658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24" r:id="rId1212" display="https://relatorios.tce.mg.gov.br/ReportServer?%2FSICOM_Consulta%2FModulo_AM%2FRelatoriosComuns%2FDetalhamentos%2FUC11-MovimentoEmpenho-RL&amp;municipioSelecionado=3109006&amp;exercicioSelecionado=2019&amp;dataSelecionada=10%2F12%2F2020%2000%3A00%3A00&amp;orgaoSelecionado=273&amp;empenhoSelecionado=578657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26" r:id="rId1213" display="https://relatorios.tce.mg.gov.br/ReportServer?%2FSICOM_Consulta%2FModulo_AM%2FRelatoriosComuns%2FDetalhamentos%2FUC11-MovimentoEmpenho-RL&amp;municipioSelecionado=3109006&amp;exercicioSelecionado=2019&amp;dataSelecionada=10%2F12%2F2020%2000%3A00%3A00&amp;orgaoSelecionado=273&amp;empenhoSelecionado=578657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28" r:id="rId1214" display="https://relatorios.tce.mg.gov.br/ReportServer?%2FSICOM_Consulta%2FModulo_AM%2FRelatoriosComuns%2FDetalhamentos%2FUC11-MovimentoEmpenho-RL&amp;municipioSelecionado=3109006&amp;exercicioSelecionado=2019&amp;dataSelecionada=10%2F12%2F2020%2000%3A00%3A00&amp;orgaoSelecionado=273&amp;empenhoSelecionado=578657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30" r:id="rId1215" display="https://relatorios.tce.mg.gov.br/ReportServer?%2FSICOM_Consulta%2FModulo_AM%2FRelatoriosComuns%2FDetalhamentos%2FUC11-MovimentoEmpenho-RL&amp;municipioSelecionado=3109006&amp;exercicioSelecionado=2019&amp;dataSelecionada=10%2F12%2F2020%2000%3A00%3A00&amp;orgaoSelecionado=273&amp;empenhoSelecionado=578657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32" r:id="rId1216" display="https://relatorios.tce.mg.gov.br/ReportServer?%2FSICOM_Consulta%2FModulo_AM%2FRelatoriosComuns%2FDetalhamentos%2FUC11-MovimentoEmpenho-RL&amp;municipioSelecionado=3109006&amp;exercicioSelecionado=2019&amp;dataSelecionada=10%2F12%2F2020%2000%3A00%3A00&amp;orgaoSelecionado=273&amp;empenhoSelecionado=578657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34" r:id="rId1217" display="https://relatorios.tce.mg.gov.br/ReportServer?%2FSICOM_Consulta%2FModulo_AM%2FRelatoriosComuns%2FDetalhamentos%2FUC11-MovimentoEmpenho-RL&amp;municipioSelecionado=3109006&amp;exercicioSelecionado=2019&amp;dataSelecionada=10%2F12%2F2020%2000%3A00%3A00&amp;orgaoSelecionado=273&amp;empenhoSelecionado=578657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36" r:id="rId1218" display="https://relatorios.tce.mg.gov.br/ReportServer?%2FSICOM_Consulta%2FModulo_AM%2FRelatoriosComuns%2FDetalhamentos%2FUC11-MovimentoEmpenho-RL&amp;municipioSelecionado=3109006&amp;exercicioSelecionado=2019&amp;dataSelecionada=10%2F12%2F2020%2000%3A00%3A00&amp;orgaoSelecionado=273&amp;empenhoSelecionado=578657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38" r:id="rId1219" display="https://relatorios.tce.mg.gov.br/ReportServer?%2FSICOM_Consulta%2FModulo_AM%2FRelatoriosComuns%2FDetalhamentos%2FUC11-MovimentoEmpenho-RL&amp;municipioSelecionado=3109006&amp;exercicioSelecionado=2019&amp;dataSelecionada=10%2F12%2F2020%2000%3A00%3A00&amp;orgaoSelecionado=273&amp;empenhoSelecionado=578657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40" r:id="rId1220" display="https://relatorios.tce.mg.gov.br/ReportServer?%2FSICOM_Consulta%2FModulo_AM%2FRelatoriosComuns%2FDetalhamentos%2FUC11-MovimentoEmpenho-RL&amp;municipioSelecionado=3109006&amp;exercicioSelecionado=2019&amp;dataSelecionada=10%2F12%2F2020%2000%3A00%3A00&amp;orgaoSelecionado=273&amp;empenhoSelecionado=578657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42" r:id="rId1221" display="https://relatorios.tce.mg.gov.br/ReportServer?%2FSICOM_Consulta%2FModulo_AM%2FRelatoriosComuns%2FDetalhamentos%2FUC11-MovimentoEmpenho-RL&amp;municipioSelecionado=3109006&amp;exercicioSelecionado=2019&amp;dataSelecionada=10%2F12%2F2020%2000%3A00%3A00&amp;orgaoSelecionado=273&amp;empenhoSelecionado=578658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44" r:id="rId1222" display="https://relatorios.tce.mg.gov.br/ReportServer?%2FSICOM_Consulta%2FModulo_AM%2FRelatoriosComuns%2FDetalhamentos%2FUC11-MovimentoEmpenho-RL&amp;municipioSelecionado=3109006&amp;exercicioSelecionado=2019&amp;dataSelecionada=10%2F12%2F2020%2000%3A00%3A00&amp;orgaoSelecionado=273&amp;empenhoSelecionado=578659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46" r:id="rId1223" display="https://relatorios.tce.mg.gov.br/ReportServer?%2FSICOM_Consulta%2FModulo_AM%2FRelatoriosComuns%2FDetalhamentos%2FUC11-MovimentoEmpenho-RL&amp;municipioSelecionado=3109006&amp;exercicioSelecionado=2019&amp;dataSelecionada=10%2F12%2F2020%2000%3A00%3A00&amp;orgaoSelecionado=273&amp;empenhoSelecionado=578659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48" r:id="rId1224" display="https://relatorios.tce.mg.gov.br/ReportServer?%2FSICOM_Consulta%2FModulo_AM%2FRelatoriosComuns%2FDetalhamentos%2FUC11-MovimentoEmpenho-RL&amp;municipioSelecionado=3109006&amp;exercicioSelecionado=2019&amp;dataSelecionada=10%2F12%2F2020%2000%3A00%3A00&amp;orgaoSelecionado=273&amp;empenhoSelecionado=578659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50" r:id="rId1225" display="https://relatorios.tce.mg.gov.br/ReportServer?%2FSICOM_Consulta%2FModulo_AM%2FRelatoriosComuns%2FDetalhamentos%2FUC11-MovimentoEmpenho-RL&amp;municipioSelecionado=3109006&amp;exercicioSelecionado=2019&amp;dataSelecionada=10%2F12%2F2020%2000%3A00%3A00&amp;orgaoSelecionado=273&amp;empenhoSelecionado=578659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52" r:id="rId1226" display="https://relatorios.tce.mg.gov.br/ReportServer?%2FSICOM_Consulta%2FModulo_AM%2FRelatoriosComuns%2FDetalhamentos%2FUC11-MovimentoEmpenho-RL&amp;municipioSelecionado=3109006&amp;exercicioSelecionado=2019&amp;dataSelecionada=10%2F12%2F2020%2000%3A00%3A00&amp;orgaoSelecionado=273&amp;empenhoSelecionado=578659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54" r:id="rId1227" display="https://relatorios.tce.mg.gov.br/ReportServer?%2FSICOM_Consulta%2FModulo_AM%2FRelatoriosComuns%2FDetalhamentos%2FUC11-MovimentoEmpenho-RL&amp;municipioSelecionado=3109006&amp;exercicioSelecionado=2019&amp;dataSelecionada=10%2F12%2F2020%2000%3A00%3A00&amp;orgaoSelecionado=273&amp;empenhoSelecionado=578657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56" r:id="rId1228" display="https://relatorios.tce.mg.gov.br/ReportServer?%2FSICOM_Consulta%2FModulo_AM%2FRelatoriosComuns%2FDetalhamentos%2FUC11-MovimentoEmpenho-RL&amp;municipioSelecionado=3109006&amp;exercicioSelecionado=2019&amp;dataSelecionada=10%2F12%2F2020%2000%3A00%3A00&amp;orgaoSelecionado=273&amp;empenhoSelecionado=578657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58" r:id="rId1229" display="https://relatorios.tce.mg.gov.br/ReportServer?%2FSICOM_Consulta%2FModulo_AM%2FRelatoriosComuns%2FDetalhamentos%2FUC11-MovimentoEmpenho-RL&amp;municipioSelecionado=3109006&amp;exercicioSelecionado=2019&amp;dataSelecionada=10%2F12%2F2020%2000%3A00%3A00&amp;orgaoSelecionado=273&amp;empenhoSelecionado=578657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60" r:id="rId1230" display="https://relatorios.tce.mg.gov.br/ReportServer?%2FSICOM_Consulta%2FModulo_AM%2FRelatoriosComuns%2FDetalhamentos%2FUC11-MovimentoEmpenho-RL&amp;municipioSelecionado=3109006&amp;exercicioSelecionado=2019&amp;dataSelecionada=10%2F12%2F2020%2000%3A00%3A00&amp;orgaoSelecionado=273&amp;empenhoSelecionado=578659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62" r:id="rId1231" display="https://relatorios.tce.mg.gov.br/ReportServer?%2FSICOM_Consulta%2FModulo_AM%2FRelatoriosComuns%2FDetalhamentos%2FUC11-MovimentoEmpenho-RL&amp;municipioSelecionado=3109006&amp;exercicioSelecionado=2019&amp;dataSelecionada=10%2F12%2F2020%2000%3A00%3A00&amp;orgaoSelecionado=273&amp;empenhoSelecionado=578657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64" r:id="rId1232" display="https://relatorios.tce.mg.gov.br/ReportServer?%2FSICOM_Consulta%2FModulo_AM%2FRelatoriosComuns%2FDetalhamentos%2FUC11-MovimentoEmpenho-RL&amp;municipioSelecionado=3109006&amp;exercicioSelecionado=2019&amp;dataSelecionada=10%2F12%2F2020%2000%3A00%3A00&amp;orgaoSelecionado=273&amp;empenhoSelecionado=578659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66" r:id="rId1233" display="https://relatorios.tce.mg.gov.br/ReportServer?%2FSICOM_Consulta%2FModulo_AM%2FRelatoriosComuns%2FDetalhamentos%2FUC11-MovimentoEmpenho-RL&amp;municipioSelecionado=3109006&amp;exercicioSelecionado=2019&amp;dataSelecionada=10%2F12%2F2020%2000%3A00%3A00&amp;orgaoSelecionado=273&amp;empenhoSelecionado=578659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68" r:id="rId1234" display="https://relatorios.tce.mg.gov.br/ReportServer?%2FSICOM_Consulta%2FModulo_AM%2FRelatoriosComuns%2FDetalhamentos%2FUC11-MovimentoEmpenho-RL&amp;municipioSelecionado=3109006&amp;exercicioSelecionado=2019&amp;dataSelecionada=10%2F12%2F2020%2000%3A00%3A00&amp;orgaoSelecionado=273&amp;empenhoSelecionado=578659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70" r:id="rId1235" display="https://relatorios.tce.mg.gov.br/ReportServer?%2FSICOM_Consulta%2FModulo_AM%2FRelatoriosComuns%2FDetalhamentos%2FUC11-MovimentoEmpenho-RL&amp;municipioSelecionado=3109006&amp;exercicioSelecionado=2019&amp;dataSelecionada=10%2F12%2F2020%2000%3A00%3A00&amp;orgaoSelecionado=273&amp;empenhoSelecionado=578657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72" r:id="rId1236" display="https://relatorios.tce.mg.gov.br/ReportServer?%2FSICOM_Consulta%2FModulo_AM%2FRelatoriosComuns%2FDetalhamentos%2FUC11-MovimentoEmpenho-RL&amp;municipioSelecionado=3109006&amp;exercicioSelecionado=2019&amp;dataSelecionada=10%2F12%2F2020%2000%3A00%3A00&amp;orgaoSelecionado=273&amp;empenhoSelecionado=578659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74" r:id="rId1237" display="https://relatorios.tce.mg.gov.br/ReportServer?%2FSICOM_Consulta%2FModulo_AM%2FRelatoriosComuns%2FDetalhamentos%2FUC11-MovimentoEmpenho-RL&amp;municipioSelecionado=3109006&amp;exercicioSelecionado=2019&amp;dataSelecionada=10%2F12%2F2020%2000%3A00%3A00&amp;orgaoSelecionado=273&amp;empenhoSelecionado=578658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76" r:id="rId1238" display="https://relatorios.tce.mg.gov.br/ReportServer?%2FSICOM_Consulta%2FModulo_AM%2FRelatoriosComuns%2FDetalhamentos%2FUC11-MovimentoEmpenho-RL&amp;municipioSelecionado=3109006&amp;exercicioSelecionado=2019&amp;dataSelecionada=10%2F12%2F2020%2000%3A00%3A00&amp;orgaoSelecionado=273&amp;empenhoSelecionado=578658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78" r:id="rId1239" display="https://relatorios.tce.mg.gov.br/ReportServer?%2FSICOM_Consulta%2FModulo_AM%2FRelatoriosComuns%2FDetalhamentos%2FUC11-MovimentoEmpenho-RL&amp;municipioSelecionado=3109006&amp;exercicioSelecionado=2019&amp;dataSelecionada=10%2F12%2F2020%2000%3A00%3A00&amp;orgaoSelecionado=273&amp;empenhoSelecionado=578657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80" r:id="rId1240" display="https://relatorios.tce.mg.gov.br/ReportServer?%2FSICOM_Consulta%2FModulo_AM%2FRelatoriosComuns%2FDetalhamentos%2FUC11-MovimentoEmpenho-RL&amp;municipioSelecionado=3109006&amp;exercicioSelecionado=2019&amp;dataSelecionada=10%2F12%2F2020%2000%3A00%3A00&amp;orgaoSelecionado=273&amp;empenhoSelecionado=578658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82" r:id="rId1241" display="https://relatorios.tce.mg.gov.br/ReportServer?%2FSICOM_Consulta%2FModulo_AM%2FRelatoriosComuns%2FDetalhamentos%2FUC11-MovimentoEmpenho-RL&amp;municipioSelecionado=3109006&amp;exercicioSelecionado=2019&amp;dataSelecionada=10%2F12%2F2020%2000%3A00%3A00&amp;orgaoSelecionado=273&amp;empenhoSelecionado=578658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84" r:id="rId1242" display="https://relatorios.tce.mg.gov.br/ReportServer?%2FSICOM_Consulta%2FModulo_AM%2FRelatoriosComuns%2FDetalhamentos%2FUC11-MovimentoEmpenho-RL&amp;municipioSelecionado=3109006&amp;exercicioSelecionado=2019&amp;dataSelecionada=10%2F12%2F2020%2000%3A00%3A00&amp;orgaoSelecionado=273&amp;empenhoSelecionado=578657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86" r:id="rId1243" display="https://relatorios.tce.mg.gov.br/ReportServer?%2FSICOM_Consulta%2FModulo_AM%2FRelatoriosComuns%2FDetalhamentos%2FUC11-MovimentoEmpenho-RL&amp;municipioSelecionado=3109006&amp;exercicioSelecionado=2019&amp;dataSelecionada=10%2F12%2F2020%2000%3A00%3A00&amp;orgaoSelecionado=273&amp;empenhoSelecionado=578657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88" r:id="rId1244" display="https://relatorios.tce.mg.gov.br/ReportServer?%2FSICOM_Consulta%2FModulo_AM%2FRelatoriosComuns%2FDetalhamentos%2FUC11-MovimentoEmpenho-RL&amp;municipioSelecionado=3109006&amp;exercicioSelecionado=2019&amp;dataSelecionada=10%2F12%2F2020%2000%3A00%3A00&amp;orgaoSelecionado=273&amp;empenhoSelecionado=578658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90" r:id="rId1245" display="https://relatorios.tce.mg.gov.br/ReportServer?%2FSICOM_Consulta%2FModulo_AM%2FRelatoriosComuns%2FDetalhamentos%2FUC11-MovimentoEmpenho-RL&amp;municipioSelecionado=3109006&amp;exercicioSelecionado=2019&amp;dataSelecionada=10%2F12%2F2020%2000%3A00%3A00&amp;orgaoSelecionado=273&amp;empenhoSelecionado=578658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92" r:id="rId1246" display="https://relatorios.tce.mg.gov.br/ReportServer?%2FSICOM_Consulta%2FModulo_AM%2FRelatoriosComuns%2FDetalhamentos%2FUC11-MovimentoEmpenho-RL&amp;municipioSelecionado=3109006&amp;exercicioSelecionado=2019&amp;dataSelecionada=10%2F12%2F2020%2000%3A00%3A00&amp;orgaoSelecionado=273&amp;empenhoSelecionado=578659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94" r:id="rId1247" display="https://relatorios.tce.mg.gov.br/ReportServer?%2FSICOM_Consulta%2FModulo_AM%2FRelatoriosComuns%2FDetalhamentos%2FUC11-MovimentoEmpenho-RL&amp;municipioSelecionado=3109006&amp;exercicioSelecionado=2019&amp;dataSelecionada=10%2F12%2F2020%2000%3A00%3A00&amp;orgaoSelecionado=273&amp;empenhoSelecionado=578659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96" r:id="rId1248" display="https://relatorios.tce.mg.gov.br/ReportServer?%2FSICOM_Consulta%2FModulo_AM%2FRelatoriosComuns%2FDetalhamentos%2FUC11-MovimentoEmpenho-RL&amp;municipioSelecionado=3109006&amp;exercicioSelecionado=2019&amp;dataSelecionada=10%2F12%2F2020%2000%3A00%3A00&amp;orgaoSelecionado=273&amp;empenhoSelecionado=578657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498" r:id="rId1249" display="https://relatorios.tce.mg.gov.br/ReportServer?%2FSICOM_Consulta%2FModulo_AM%2FRelatoriosComuns%2FDetalhamentos%2FUC11-MovimentoEmpenho-RL&amp;municipioSelecionado=3109006&amp;exercicioSelecionado=2019&amp;dataSelecionada=10%2F12%2F2020%2000%3A00%3A00&amp;orgaoSelecionado=273&amp;empenhoSelecionado=578657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00" r:id="rId1250" display="https://relatorios.tce.mg.gov.br/ReportServer?%2FSICOM_Consulta%2FModulo_AM%2FRelatoriosComuns%2FDetalhamentos%2FUC11-MovimentoEmpenho-RL&amp;municipioSelecionado=3109006&amp;exercicioSelecionado=2019&amp;dataSelecionada=10%2F12%2F2020%2000%3A00%3A00&amp;orgaoSelecionado=273&amp;empenhoSelecionado=578657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02" r:id="rId1251" display="https://relatorios.tce.mg.gov.br/ReportServer?%2FSICOM_Consulta%2FModulo_AM%2FRelatoriosComuns%2FDetalhamentos%2FUC11-MovimentoEmpenho-RL&amp;municipioSelecionado=3109006&amp;exercicioSelecionado=2019&amp;dataSelecionada=10%2F12%2F2020%2000%3A00%3A00&amp;orgaoSelecionado=273&amp;empenhoSelecionado=578657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04" r:id="rId1252" display="https://relatorios.tce.mg.gov.br/ReportServer?%2FSICOM_Consulta%2FModulo_AM%2FRelatoriosComuns%2FDetalhamentos%2FUC11-MovimentoEmpenho-RL&amp;municipioSelecionado=3109006&amp;exercicioSelecionado=2019&amp;dataSelecionada=10%2F12%2F2020%2000%3A00%3A00&amp;orgaoSelecionado=273&amp;empenhoSelecionado=578657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06" r:id="rId1253" display="https://relatorios.tce.mg.gov.br/ReportServer?%2FSICOM_Consulta%2FModulo_AM%2FRelatoriosComuns%2FDetalhamentos%2FUC11-MovimentoEmpenho-RL&amp;municipioSelecionado=3109006&amp;exercicioSelecionado=2019&amp;dataSelecionada=10%2F12%2F2020%2000%3A00%3A00&amp;orgaoSelecionado=273&amp;empenhoSelecionado=578657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08" r:id="rId1254" display="https://relatorios.tce.mg.gov.br/ReportServer?%2FSICOM_Consulta%2FModulo_AM%2FRelatoriosComuns%2FDetalhamentos%2FUC11-MovimentoEmpenho-RL&amp;municipioSelecionado=3109006&amp;exercicioSelecionado=2019&amp;dataSelecionada=10%2F12%2F2020%2000%3A00%3A00&amp;orgaoSelecionado=273&amp;empenhoSelecionado=578658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10" r:id="rId1255" display="https://relatorios.tce.mg.gov.br/ReportServer?%2FSICOM_Consulta%2FModulo_AM%2FRelatoriosComuns%2FDetalhamentos%2FUC11-MovimentoEmpenho-RL&amp;municipioSelecionado=3109006&amp;exercicioSelecionado=2019&amp;dataSelecionada=10%2F12%2F2020%2000%3A00%3A00&amp;orgaoSelecionado=273&amp;empenhoSelecionado=578657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12" r:id="rId1256" display="https://relatorios.tce.mg.gov.br/ReportServer?%2FSICOM_Consulta%2FModulo_AM%2FRelatoriosComuns%2FDetalhamentos%2FUC11-MovimentoEmpenho-RL&amp;municipioSelecionado=3109006&amp;exercicioSelecionado=2019&amp;dataSelecionada=10%2F12%2F2020%2000%3A00%3A00&amp;orgaoSelecionado=273&amp;empenhoSelecionado=578659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14" r:id="rId1257" display="https://relatorios.tce.mg.gov.br/ReportServer?%2FSICOM_Consulta%2FModulo_AM%2FRelatoriosComuns%2FDetalhamentos%2FUC11-MovimentoEmpenho-RL&amp;municipioSelecionado=3109006&amp;exercicioSelecionado=2019&amp;dataSelecionada=10%2F12%2F2020%2000%3A00%3A00&amp;orgaoSelecionado=273&amp;empenhoSelecionado=578659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16" r:id="rId1258" display="https://relatorios.tce.mg.gov.br/ReportServer?%2FSICOM_Consulta%2FModulo_AM%2FRelatoriosComuns%2FDetalhamentos%2FUC11-MovimentoEmpenho-RL&amp;municipioSelecionado=3109006&amp;exercicioSelecionado=2019&amp;dataSelecionada=10%2F12%2F2020%2000%3A00%3A00&amp;orgaoSelecionado=273&amp;empenhoSelecionado=578658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18" r:id="rId1259" display="https://relatorios.tce.mg.gov.br/ReportServer?%2FSICOM_Consulta%2FModulo_AM%2FRelatoriosComuns%2FDetalhamentos%2FUC11-MovimentoEmpenho-RL&amp;municipioSelecionado=3109006&amp;exercicioSelecionado=2019&amp;dataSelecionada=10%2F12%2F2020%2000%3A00%3A00&amp;orgaoSelecionado=273&amp;empenhoSelecionado=578657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20" r:id="rId1260" display="https://relatorios.tce.mg.gov.br/ReportServer?%2FSICOM_Consulta%2FModulo_AM%2FRelatoriosComuns%2FDetalhamentos%2FUC11-MovimentoEmpenho-RL&amp;municipioSelecionado=3109006&amp;exercicioSelecionado=2019&amp;dataSelecionada=10%2F12%2F2020%2000%3A00%3A00&amp;orgaoSelecionado=273&amp;empenhoSelecionado=578657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22" r:id="rId1261" display="https://relatorios.tce.mg.gov.br/ReportServer?%2FSICOM_Consulta%2FModulo_AM%2FRelatoriosComuns%2FDetalhamentos%2FUC11-MovimentoEmpenho-RL&amp;municipioSelecionado=3109006&amp;exercicioSelecionado=2019&amp;dataSelecionada=10%2F12%2F2020%2000%3A00%3A00&amp;orgaoSelecionado=273&amp;empenhoSelecionado=578657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24" r:id="rId1262" display="https://relatorios.tce.mg.gov.br/ReportServer?%2FSICOM_Consulta%2FModulo_AM%2FRelatoriosComuns%2FDetalhamentos%2FUC11-MovimentoEmpenho-RL&amp;municipioSelecionado=3109006&amp;exercicioSelecionado=2019&amp;dataSelecionada=10%2F12%2F2020%2000%3A00%3A00&amp;orgaoSelecionado=273&amp;empenhoSelecionado=578657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26" r:id="rId1263" display="https://relatorios.tce.mg.gov.br/ReportServer?%2FSICOM_Consulta%2FModulo_AM%2FRelatoriosComuns%2FDetalhamentos%2FUC11-MovimentoEmpenho-RL&amp;municipioSelecionado=3109006&amp;exercicioSelecionado=2019&amp;dataSelecionada=10%2F12%2F2020%2000%3A00%3A00&amp;orgaoSelecionado=273&amp;empenhoSelecionado=578657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28" r:id="rId1264" display="https://relatorios.tce.mg.gov.br/ReportServer?%2FSICOM_Consulta%2FModulo_AM%2FRelatoriosComuns%2FDetalhamentos%2FUC11-MovimentoEmpenho-RL&amp;municipioSelecionado=3109006&amp;exercicioSelecionado=2019&amp;dataSelecionada=10%2F12%2F2020%2000%3A00%3A00&amp;orgaoSelecionado=273&amp;empenhoSelecionado=578657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30" r:id="rId1265" display="https://relatorios.tce.mg.gov.br/ReportServer?%2FSICOM_Consulta%2FModulo_AM%2FRelatoriosComuns%2FDetalhamentos%2FUC11-MovimentoEmpenho-RL&amp;municipioSelecionado=3109006&amp;exercicioSelecionado=2019&amp;dataSelecionada=10%2F12%2F2020%2000%3A00%3A00&amp;orgaoSelecionado=273&amp;empenhoSelecionado=578657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32" r:id="rId1266" display="https://relatorios.tce.mg.gov.br/ReportServer?%2FSICOM_Consulta%2FModulo_AM%2FRelatoriosComuns%2FDetalhamentos%2FUC11-MovimentoEmpenho-RL&amp;municipioSelecionado=3109006&amp;exercicioSelecionado=2019&amp;dataSelecionada=10%2F12%2F2020%2000%3A00%3A00&amp;orgaoSelecionado=273&amp;empenhoSelecionado=578657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34" r:id="rId1267" display="https://relatorios.tce.mg.gov.br/ReportServer?%2FSICOM_Consulta%2FModulo_AM%2FRelatoriosComuns%2FDetalhamentos%2FUC11-MovimentoEmpenho-RL&amp;municipioSelecionado=3109006&amp;exercicioSelecionado=2019&amp;dataSelecionada=10%2F12%2F2020%2000%3A00%3A00&amp;orgaoSelecionado=273&amp;empenhoSelecionado=578657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36" r:id="rId1268" display="https://relatorios.tce.mg.gov.br/ReportServer?%2FSICOM_Consulta%2FModulo_AM%2FRelatoriosComuns%2FDetalhamentos%2FUC11-MovimentoEmpenho-RL&amp;municipioSelecionado=3109006&amp;exercicioSelecionado=2019&amp;dataSelecionada=10%2F12%2F2020%2000%3A00%3A00&amp;orgaoSelecionado=273&amp;empenhoSelecionado=578658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38" r:id="rId1269" display="https://relatorios.tce.mg.gov.br/ReportServer?%2FSICOM_Consulta%2FModulo_AM%2FRelatoriosComuns%2FDetalhamentos%2FUC11-MovimentoEmpenho-RL&amp;municipioSelecionado=3109006&amp;exercicioSelecionado=2019&amp;dataSelecionada=10%2F12%2F2020%2000%3A00%3A00&amp;orgaoSelecionado=273&amp;empenhoSelecionado=578657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40" r:id="rId1270" display="https://relatorios.tce.mg.gov.br/ReportServer?%2FSICOM_Consulta%2FModulo_AM%2FRelatoriosComuns%2FDetalhamentos%2FUC11-MovimentoEmpenho-RL&amp;municipioSelecionado=3109006&amp;exercicioSelecionado=2019&amp;dataSelecionada=10%2F12%2F2020%2000%3A00%3A00&amp;orgaoSelecionado=273&amp;empenhoSelecionado=578657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42" r:id="rId1271" display="https://relatorios.tce.mg.gov.br/ReportServer?%2FSICOM_Consulta%2FModulo_AM%2FRelatoriosComuns%2FDetalhamentos%2FUC11-MovimentoEmpenho-RL&amp;municipioSelecionado=3109006&amp;exercicioSelecionado=2019&amp;dataSelecionada=10%2F12%2F2020%2000%3A00%3A00&amp;orgaoSelecionado=273&amp;empenhoSelecionado=578659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44" r:id="rId1272" display="https://relatorios.tce.mg.gov.br/ReportServer?%2FSICOM_Consulta%2FModulo_AM%2FRelatoriosComuns%2FDetalhamentos%2FUC11-MovimentoEmpenho-RL&amp;municipioSelecionado=3109006&amp;exercicioSelecionado=2019&amp;dataSelecionada=10%2F12%2F2020%2000%3A00%3A00&amp;orgaoSelecionado=273&amp;empenhoSelecionado=578661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46" r:id="rId1273" display="https://relatorios.tce.mg.gov.br/ReportServer?%2FSICOM_Consulta%2FModulo_AM%2FRelatoriosComuns%2FDetalhamentos%2FUC11-MovimentoEmpenho-RL&amp;municipioSelecionado=3109006&amp;exercicioSelecionado=2019&amp;dataSelecionada=10%2F12%2F2020%2000%3A00%3A00&amp;orgaoSelecionado=273&amp;empenhoSelecionado=578661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48" r:id="rId1274" display="https://relatorios.tce.mg.gov.br/ReportServer?%2FSICOM_Consulta%2FModulo_AM%2FRelatoriosComuns%2FDetalhamentos%2FUC11-MovimentoEmpenho-RL&amp;municipioSelecionado=3109006&amp;exercicioSelecionado=2019&amp;dataSelecionada=10%2F12%2F2020%2000%3A00%3A00&amp;orgaoSelecionado=273&amp;empenhoSelecionado=578661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50" r:id="rId1275" display="https://relatorios.tce.mg.gov.br/ReportServer?%2FSICOM_Consulta%2FModulo_AM%2FRelatoriosComuns%2FDetalhamentos%2FUC11-MovimentoEmpenho-RL&amp;municipioSelecionado=3109006&amp;exercicioSelecionado=2019&amp;dataSelecionada=10%2F12%2F2020%2000%3A00%3A00&amp;orgaoSelecionado=273&amp;empenhoSelecionado=578661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52" r:id="rId1276" display="https://relatorios.tce.mg.gov.br/ReportServer?%2FSICOM_Consulta%2FModulo_AM%2FRelatoriosComuns%2FDetalhamentos%2FUC11-MovimentoEmpenho-RL&amp;municipioSelecionado=3109006&amp;exercicioSelecionado=2019&amp;dataSelecionada=10%2F12%2F2020%2000%3A00%3A00&amp;orgaoSelecionado=273&amp;empenhoSelecionado=578661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54" r:id="rId1277" display="https://relatorios.tce.mg.gov.br/ReportServer?%2FSICOM_Consulta%2FModulo_AM%2FRelatoriosComuns%2FDetalhamentos%2FUC11-MovimentoEmpenho-RL&amp;municipioSelecionado=3109006&amp;exercicioSelecionado=2019&amp;dataSelecionada=10%2F12%2F2020%2000%3A00%3A00&amp;orgaoSelecionado=273&amp;empenhoSelecionado=578661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56" r:id="rId1278" display="https://relatorios.tce.mg.gov.br/ReportServer?%2FSICOM_Consulta%2FModulo_AM%2FRelatoriosComuns%2FDetalhamentos%2FUC11-MovimentoEmpenho-RL&amp;municipioSelecionado=3109006&amp;exercicioSelecionado=2019&amp;dataSelecionada=10%2F12%2F2020%2000%3A00%3A00&amp;orgaoSelecionado=273&amp;empenhoSelecionado=578661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58" r:id="rId1279" display="https://relatorios.tce.mg.gov.br/ReportServer?%2FSICOM_Consulta%2FModulo_AM%2FRelatoriosComuns%2FDetalhamentos%2FUC11-MovimentoEmpenho-RL&amp;municipioSelecionado=3109006&amp;exercicioSelecionado=2019&amp;dataSelecionada=10%2F12%2F2020%2000%3A00%3A00&amp;orgaoSelecionado=273&amp;empenhoSelecionado=578661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60" r:id="rId1280" display="https://relatorios.tce.mg.gov.br/ReportServer?%2FSICOM_Consulta%2FModulo_AM%2FRelatoriosComuns%2FDetalhamentos%2FUC11-MovimentoEmpenho-RL&amp;municipioSelecionado=3109006&amp;exercicioSelecionado=2019&amp;dataSelecionada=10%2F12%2F2020%2000%3A00%3A00&amp;orgaoSelecionado=273&amp;empenhoSelecionado=578661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62" r:id="rId1281" display="https://relatorios.tce.mg.gov.br/ReportServer?%2FSICOM_Consulta%2FModulo_AM%2FRelatoriosComuns%2FDetalhamentos%2FUC11-MovimentoEmpenho-RL&amp;municipioSelecionado=3109006&amp;exercicioSelecionado=2019&amp;dataSelecionada=10%2F12%2F2020%2000%3A00%3A00&amp;orgaoSelecionado=273&amp;empenhoSelecionado=578661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64" r:id="rId1282" display="https://relatorios.tce.mg.gov.br/ReportServer?%2FSICOM_Consulta%2FModulo_AM%2FRelatoriosComuns%2FDetalhamentos%2FUC11-MovimentoEmpenho-RL&amp;municipioSelecionado=3109006&amp;exercicioSelecionado=2019&amp;dataSelecionada=10%2F12%2F2020%2000%3A00%3A00&amp;orgaoSelecionado=273&amp;empenhoSelecionado=578661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66" r:id="rId1283" display="https://relatorios.tce.mg.gov.br/ReportServer?%2FSICOM_Consulta%2FModulo_AM%2FRelatoriosComuns%2FDetalhamentos%2FUC11-MovimentoEmpenho-RL&amp;municipioSelecionado=3109006&amp;exercicioSelecionado=2019&amp;dataSelecionada=10%2F12%2F2020%2000%3A00%3A00&amp;orgaoSelecionado=273&amp;empenhoSelecionado=578660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68" r:id="rId1284" display="https://relatorios.tce.mg.gov.br/ReportServer?%2FSICOM_Consulta%2FModulo_AM%2FRelatoriosComuns%2FDetalhamentos%2FUC11-MovimentoEmpenho-RL&amp;municipioSelecionado=3109006&amp;exercicioSelecionado=2019&amp;dataSelecionada=10%2F12%2F2020%2000%3A00%3A00&amp;orgaoSelecionado=273&amp;empenhoSelecionado=578661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70" r:id="rId1285" display="https://relatorios.tce.mg.gov.br/ReportServer?%2FSICOM_Consulta%2FModulo_AM%2FRelatoriosComuns%2FDetalhamentos%2FUC11-MovimentoEmpenho-RL&amp;municipioSelecionado=3109006&amp;exercicioSelecionado=2019&amp;dataSelecionada=10%2F12%2F2020%2000%3A00%3A00&amp;orgaoSelecionado=273&amp;empenhoSelecionado=578660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72" r:id="rId1286" display="https://relatorios.tce.mg.gov.br/ReportServer?%2FSICOM_Consulta%2FModulo_AM%2FRelatoriosComuns%2FDetalhamentos%2FUC11-MovimentoEmpenho-RL&amp;municipioSelecionado=3109006&amp;exercicioSelecionado=2019&amp;dataSelecionada=10%2F12%2F2020%2000%3A00%3A00&amp;orgaoSelecionado=273&amp;empenhoSelecionado=578660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74" r:id="rId1287" display="https://relatorios.tce.mg.gov.br/ReportServer?%2FSICOM_Consulta%2FModulo_AM%2FRelatoriosComuns%2FDetalhamentos%2FUC11-MovimentoEmpenho-RL&amp;municipioSelecionado=3109006&amp;exercicioSelecionado=2019&amp;dataSelecionada=10%2F12%2F2020%2000%3A00%3A00&amp;orgaoSelecionado=273&amp;empenhoSelecionado=578662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76" r:id="rId1288" display="https://relatorios.tce.mg.gov.br/ReportServer?%2FSICOM_Consulta%2FModulo_AM%2FRelatoriosComuns%2FDetalhamentos%2FUC11-MovimentoEmpenho-RL&amp;municipioSelecionado=3109006&amp;exercicioSelecionado=2019&amp;dataSelecionada=10%2F12%2F2020%2000%3A00%3A00&amp;orgaoSelecionado=273&amp;empenhoSelecionado=578661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78" r:id="rId1289" display="https://relatorios.tce.mg.gov.br/ReportServer?%2FSICOM_Consulta%2FModulo_AM%2FRelatoriosComuns%2FDetalhamentos%2FUC11-MovimentoEmpenho-RL&amp;municipioSelecionado=3109006&amp;exercicioSelecionado=2019&amp;dataSelecionada=10%2F12%2F2020%2000%3A00%3A00&amp;orgaoSelecionado=273&amp;empenhoSelecionado=578661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80" r:id="rId1290" display="https://relatorios.tce.mg.gov.br/ReportServer?%2FSICOM_Consulta%2FModulo_AM%2FRelatoriosComuns%2FDetalhamentos%2FUC11-MovimentoEmpenho-RL&amp;municipioSelecionado=3109006&amp;exercicioSelecionado=2019&amp;dataSelecionada=10%2F12%2F2020%2000%3A00%3A00&amp;orgaoSelecionado=273&amp;empenhoSelecionado=578661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82" r:id="rId1291" display="https://relatorios.tce.mg.gov.br/ReportServer?%2FSICOM_Consulta%2FModulo_AM%2FRelatoriosComuns%2FDetalhamentos%2FUC11-MovimentoEmpenho-RL&amp;municipioSelecionado=3109006&amp;exercicioSelecionado=2019&amp;dataSelecionada=10%2F12%2F2020%2000%3A00%3A00&amp;orgaoSelecionado=273&amp;empenhoSelecionado=578661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84" r:id="rId1292" display="https://relatorios.tce.mg.gov.br/ReportServer?%2FSICOM_Consulta%2FModulo_AM%2FRelatoriosComuns%2FDetalhamentos%2FUC11-MovimentoEmpenho-RL&amp;municipioSelecionado=3109006&amp;exercicioSelecionado=2019&amp;dataSelecionada=10%2F12%2F2020%2000%3A00%3A00&amp;orgaoSelecionado=273&amp;empenhoSelecionado=578661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86" r:id="rId1293" display="https://relatorios.tce.mg.gov.br/ReportServer?%2FSICOM_Consulta%2FModulo_AM%2FRelatoriosComuns%2FDetalhamentos%2FUC11-MovimentoEmpenho-RL&amp;municipioSelecionado=3109006&amp;exercicioSelecionado=2019&amp;dataSelecionada=10%2F12%2F2020%2000%3A00%3A00&amp;orgaoSelecionado=273&amp;empenhoSelecionado=578661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88" r:id="rId1294" display="https://relatorios.tce.mg.gov.br/ReportServer?%2FSICOM_Consulta%2FModulo_AM%2FRelatoriosComuns%2FDetalhamentos%2FUC11-MovimentoEmpenho-RL&amp;municipioSelecionado=3109006&amp;exercicioSelecionado=2019&amp;dataSelecionada=10%2F12%2F2020%2000%3A00%3A00&amp;orgaoSelecionado=273&amp;empenhoSelecionado=578661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90" r:id="rId1295" display="https://relatorios.tce.mg.gov.br/ReportServer?%2FSICOM_Consulta%2FModulo_AM%2FRelatoriosComuns%2FDetalhamentos%2FUC11-MovimentoEmpenho-RL&amp;municipioSelecionado=3109006&amp;exercicioSelecionado=2019&amp;dataSelecionada=10%2F12%2F2020%2000%3A00%3A00&amp;orgaoSelecionado=273&amp;empenhoSelecionado=578660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92" r:id="rId1296" display="https://relatorios.tce.mg.gov.br/ReportServer?%2FSICOM_Consulta%2FModulo_AM%2FRelatoriosComuns%2FDetalhamentos%2FUC11-MovimentoEmpenho-RL&amp;municipioSelecionado=3109006&amp;exercicioSelecionado=2019&amp;dataSelecionada=10%2F12%2F2020%2000%3A00%3A00&amp;orgaoSelecionado=273&amp;empenhoSelecionado=578662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94" r:id="rId1297" display="https://relatorios.tce.mg.gov.br/ReportServer?%2FSICOM_Consulta%2FModulo_AM%2FRelatoriosComuns%2FDetalhamentos%2FUC11-MovimentoEmpenho-RL&amp;municipioSelecionado=3109006&amp;exercicioSelecionado=2019&amp;dataSelecionada=10%2F12%2F2020%2000%3A00%3A00&amp;orgaoSelecionado=273&amp;empenhoSelecionado=578662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96" r:id="rId1298" display="https://relatorios.tce.mg.gov.br/ReportServer?%2FSICOM_Consulta%2FModulo_AM%2FRelatoriosComuns%2FDetalhamentos%2FUC11-MovimentoEmpenho-RL&amp;municipioSelecionado=3109006&amp;exercicioSelecionado=2019&amp;dataSelecionada=10%2F12%2F2020%2000%3A00%3A00&amp;orgaoSelecionado=273&amp;empenhoSelecionado=578662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598" r:id="rId1299" display="https://relatorios.tce.mg.gov.br/ReportServer?%2FSICOM_Consulta%2FModulo_AM%2FRelatoriosComuns%2FDetalhamentos%2FUC11-MovimentoEmpenho-RL&amp;municipioSelecionado=3109006&amp;exercicioSelecionado=2019&amp;dataSelecionada=10%2F12%2F2020%2000%3A00%3A00&amp;orgaoSelecionado=273&amp;empenhoSelecionado=578662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00" r:id="rId1300" display="https://relatorios.tce.mg.gov.br/ReportServer?%2FSICOM_Consulta%2FModulo_AM%2FRelatoriosComuns%2FDetalhamentos%2FUC11-MovimentoEmpenho-RL&amp;municipioSelecionado=3109006&amp;exercicioSelecionado=2019&amp;dataSelecionada=10%2F12%2F2020%2000%3A00%3A00&amp;orgaoSelecionado=273&amp;empenhoSelecionado=578661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02" r:id="rId1301" display="https://relatorios.tce.mg.gov.br/ReportServer?%2FSICOM_Consulta%2FModulo_AM%2FRelatoriosComuns%2FDetalhamentos%2FUC11-MovimentoEmpenho-RL&amp;municipioSelecionado=3109006&amp;exercicioSelecionado=2019&amp;dataSelecionada=10%2F12%2F2020%2000%3A00%3A00&amp;orgaoSelecionado=273&amp;empenhoSelecionado=578662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04" r:id="rId1302" display="https://relatorios.tce.mg.gov.br/ReportServer?%2FSICOM_Consulta%2FModulo_AM%2FRelatoriosComuns%2FDetalhamentos%2FUC11-MovimentoEmpenho-RL&amp;municipioSelecionado=3109006&amp;exercicioSelecionado=2019&amp;dataSelecionada=10%2F12%2F2020%2000%3A00%3A00&amp;orgaoSelecionado=273&amp;empenhoSelecionado=578661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06" r:id="rId1303" display="https://relatorios.tce.mg.gov.br/ReportServer?%2FSICOM_Consulta%2FModulo_AM%2FRelatoriosComuns%2FDetalhamentos%2FUC11-MovimentoEmpenho-RL&amp;municipioSelecionado=3109006&amp;exercicioSelecionado=2019&amp;dataSelecionada=10%2F12%2F2020%2000%3A00%3A00&amp;orgaoSelecionado=273&amp;empenhoSelecionado=578660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08" r:id="rId1304" display="https://relatorios.tce.mg.gov.br/ReportServer?%2FSICOM_Consulta%2FModulo_AM%2FRelatoriosComuns%2FDetalhamentos%2FUC11-MovimentoEmpenho-RL&amp;municipioSelecionado=3109006&amp;exercicioSelecionado=2019&amp;dataSelecionada=10%2F12%2F2020%2000%3A00%3A00&amp;orgaoSelecionado=273&amp;empenhoSelecionado=578661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10" r:id="rId1305" display="https://relatorios.tce.mg.gov.br/ReportServer?%2FSICOM_Consulta%2FModulo_AM%2FRelatoriosComuns%2FDetalhamentos%2FUC11-MovimentoEmpenho-RL&amp;municipioSelecionado=3109006&amp;exercicioSelecionado=2019&amp;dataSelecionada=10%2F12%2F2020%2000%3A00%3A00&amp;orgaoSelecionado=273&amp;empenhoSelecionado=578660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12" r:id="rId1306" display="https://relatorios.tce.mg.gov.br/ReportServer?%2FSICOM_Consulta%2FModulo_AM%2FRelatoriosComuns%2FDetalhamentos%2FUC11-MovimentoEmpenho-RL&amp;municipioSelecionado=3109006&amp;exercicioSelecionado=2019&amp;dataSelecionada=10%2F12%2F2020%2000%3A00%3A00&amp;orgaoSelecionado=273&amp;empenhoSelecionado=578660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14" r:id="rId1307" display="https://relatorios.tce.mg.gov.br/ReportServer?%2FSICOM_Consulta%2FModulo_AM%2FRelatoriosComuns%2FDetalhamentos%2FUC11-MovimentoEmpenho-RL&amp;municipioSelecionado=3109006&amp;exercicioSelecionado=2019&amp;dataSelecionada=10%2F12%2F2020%2000%3A00%3A00&amp;orgaoSelecionado=273&amp;empenhoSelecionado=578660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16" r:id="rId1308" display="https://relatorios.tce.mg.gov.br/ReportServer?%2FSICOM_Consulta%2FModulo_AM%2FRelatoriosComuns%2FDetalhamentos%2FUC11-MovimentoEmpenho-RL&amp;municipioSelecionado=3109006&amp;exercicioSelecionado=2019&amp;dataSelecionada=10%2F12%2F2020%2000%3A00%3A00&amp;orgaoSelecionado=273&amp;empenhoSelecionado=578662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18" r:id="rId1309" display="https://relatorios.tce.mg.gov.br/ReportServer?%2FSICOM_Consulta%2FModulo_AM%2FRelatoriosComuns%2FDetalhamentos%2FUC11-MovimentoEmpenho-RL&amp;municipioSelecionado=3109006&amp;exercicioSelecionado=2019&amp;dataSelecionada=10%2F12%2F2020%2000%3A00%3A00&amp;orgaoSelecionado=273&amp;empenhoSelecionado=578661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20" r:id="rId1310" display="https://relatorios.tce.mg.gov.br/ReportServer?%2FSICOM_Consulta%2FModulo_AM%2FRelatoriosComuns%2FDetalhamentos%2FUC11-MovimentoEmpenho-RL&amp;municipioSelecionado=3109006&amp;exercicioSelecionado=2019&amp;dataSelecionada=10%2F12%2F2020%2000%3A00%3A00&amp;orgaoSelecionado=273&amp;empenhoSelecionado=578661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22" r:id="rId1311" display="https://relatorios.tce.mg.gov.br/ReportServer?%2FSICOM_Consulta%2FModulo_AM%2FRelatoriosComuns%2FDetalhamentos%2FUC11-MovimentoEmpenho-RL&amp;municipioSelecionado=3109006&amp;exercicioSelecionado=2019&amp;dataSelecionada=10%2F12%2F2020%2000%3A00%3A00&amp;orgaoSelecionado=273&amp;empenhoSelecionado=578660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24" r:id="rId1312" display="https://relatorios.tce.mg.gov.br/ReportServer?%2FSICOM_Consulta%2FModulo_AM%2FRelatoriosComuns%2FDetalhamentos%2FUC11-MovimentoEmpenho-RL&amp;municipioSelecionado=3109006&amp;exercicioSelecionado=2019&amp;dataSelecionada=10%2F12%2F2020%2000%3A00%3A00&amp;orgaoSelecionado=273&amp;empenhoSelecionado=578660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26" r:id="rId1313" display="https://relatorios.tce.mg.gov.br/ReportServer?%2FSICOM_Consulta%2FModulo_AM%2FRelatoriosComuns%2FDetalhamentos%2FUC11-MovimentoEmpenho-RL&amp;municipioSelecionado=3109006&amp;exercicioSelecionado=2019&amp;dataSelecionada=10%2F12%2F2020%2000%3A00%3A00&amp;orgaoSelecionado=273&amp;empenhoSelecionado=578660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28" r:id="rId1314" display="https://relatorios.tce.mg.gov.br/ReportServer?%2FSICOM_Consulta%2FModulo_AM%2FRelatoriosComuns%2FDetalhamentos%2FUC11-MovimentoEmpenho-RL&amp;municipioSelecionado=3109006&amp;exercicioSelecionado=2019&amp;dataSelecionada=10%2F12%2F2020%2000%3A00%3A00&amp;orgaoSelecionado=273&amp;empenhoSelecionado=578662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30" r:id="rId1315" display="https://relatorios.tce.mg.gov.br/ReportServer?%2FSICOM_Consulta%2FModulo_AM%2FRelatoriosComuns%2FDetalhamentos%2FUC11-MovimentoEmpenho-RL&amp;municipioSelecionado=3109006&amp;exercicioSelecionado=2019&amp;dataSelecionada=10%2F12%2F2020%2000%3A00%3A00&amp;orgaoSelecionado=273&amp;empenhoSelecionado=578662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32" r:id="rId1316" display="https://relatorios.tce.mg.gov.br/ReportServer?%2FSICOM_Consulta%2FModulo_AM%2FRelatoriosComuns%2FDetalhamentos%2FUC11-MovimentoEmpenho-RL&amp;municipioSelecionado=3109006&amp;exercicioSelecionado=2019&amp;dataSelecionada=10%2F12%2F2020%2000%3A00%3A00&amp;orgaoSelecionado=273&amp;empenhoSelecionado=578662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34" r:id="rId1317" display="https://relatorios.tce.mg.gov.br/ReportServer?%2FSICOM_Consulta%2FModulo_AM%2FRelatoriosComuns%2FDetalhamentos%2FUC11-MovimentoEmpenho-RL&amp;municipioSelecionado=3109006&amp;exercicioSelecionado=2019&amp;dataSelecionada=10%2F12%2F2020%2000%3A00%3A00&amp;orgaoSelecionado=273&amp;empenhoSelecionado=578662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36" r:id="rId1318" display="https://relatorios.tce.mg.gov.br/ReportServer?%2FSICOM_Consulta%2FModulo_AM%2FRelatoriosComuns%2FDetalhamentos%2FUC11-MovimentoEmpenho-RL&amp;municipioSelecionado=3109006&amp;exercicioSelecionado=2019&amp;dataSelecionada=10%2F12%2F2020%2000%3A00%3A00&amp;orgaoSelecionado=273&amp;empenhoSelecionado=578662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38" r:id="rId1319" display="https://relatorios.tce.mg.gov.br/ReportServer?%2FSICOM_Consulta%2FModulo_AM%2FRelatoriosComuns%2FDetalhamentos%2FUC11-MovimentoEmpenho-RL&amp;municipioSelecionado=3109006&amp;exercicioSelecionado=2019&amp;dataSelecionada=10%2F12%2F2020%2000%3A00%3A00&amp;orgaoSelecionado=273&amp;empenhoSelecionado=578662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40" r:id="rId1320" display="https://relatorios.tce.mg.gov.br/ReportServer?%2FSICOM_Consulta%2FModulo_AM%2FRelatoriosComuns%2FDetalhamentos%2FUC11-MovimentoEmpenho-RL&amp;municipioSelecionado=3109006&amp;exercicioSelecionado=2019&amp;dataSelecionada=10%2F12%2F2020%2000%3A00%3A00&amp;orgaoSelecionado=273&amp;empenhoSelecionado=578662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42" r:id="rId1321" display="https://relatorios.tce.mg.gov.br/ReportServer?%2FSICOM_Consulta%2FModulo_AM%2FRelatoriosComuns%2FDetalhamentos%2FUC11-MovimentoEmpenho-RL&amp;municipioSelecionado=3109006&amp;exercicioSelecionado=2019&amp;dataSelecionada=10%2F12%2F2020%2000%3A00%3A00&amp;orgaoSelecionado=273&amp;empenhoSelecionado=578662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44" r:id="rId1322" display="https://relatorios.tce.mg.gov.br/ReportServer?%2FSICOM_Consulta%2FModulo_AM%2FRelatoriosComuns%2FDetalhamentos%2FUC11-MovimentoEmpenho-RL&amp;municipioSelecionado=3109006&amp;exercicioSelecionado=2019&amp;dataSelecionada=10%2F12%2F2020%2000%3A00%3A00&amp;orgaoSelecionado=273&amp;empenhoSelecionado=578660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46" r:id="rId1323" display="https://relatorios.tce.mg.gov.br/ReportServer?%2FSICOM_Consulta%2FModulo_AM%2FRelatoriosComuns%2FDetalhamentos%2FUC11-MovimentoEmpenho-RL&amp;municipioSelecionado=3109006&amp;exercicioSelecionado=2019&amp;dataSelecionada=10%2F12%2F2020%2000%3A00%3A00&amp;orgaoSelecionado=273&amp;empenhoSelecionado=578662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48" r:id="rId1324" display="https://relatorios.tce.mg.gov.br/ReportServer?%2FSICOM_Consulta%2FModulo_AM%2FRelatoriosComuns%2FDetalhamentos%2FUC11-MovimentoEmpenho-RL&amp;municipioSelecionado=3109006&amp;exercicioSelecionado=2019&amp;dataSelecionada=10%2F12%2F2020%2000%3A00%3A00&amp;orgaoSelecionado=273&amp;empenhoSelecionado=578663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50" r:id="rId1325" display="https://relatorios.tce.mg.gov.br/ReportServer?%2FSICOM_Consulta%2FModulo_AM%2FRelatoriosComuns%2FDetalhamentos%2FUC11-MovimentoEmpenho-RL&amp;municipioSelecionado=3109006&amp;exercicioSelecionado=2019&amp;dataSelecionada=10%2F12%2F2020%2000%3A00%3A00&amp;orgaoSelecionado=273&amp;empenhoSelecionado=578663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52" r:id="rId1326" display="https://relatorios.tce.mg.gov.br/ReportServer?%2FSICOM_Consulta%2FModulo_AM%2FRelatoriosComuns%2FDetalhamentos%2FUC11-MovimentoEmpenho-RL&amp;municipioSelecionado=3109006&amp;exercicioSelecionado=2019&amp;dataSelecionada=10%2F12%2F2020%2000%3A00%3A00&amp;orgaoSelecionado=273&amp;empenhoSelecionado=578663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54" r:id="rId1327" display="https://relatorios.tce.mg.gov.br/ReportServer?%2FSICOM_Consulta%2FModulo_AM%2FRelatoriosComuns%2FDetalhamentos%2FUC11-MovimentoEmpenho-RL&amp;municipioSelecionado=3109006&amp;exercicioSelecionado=2019&amp;dataSelecionada=10%2F12%2F2020%2000%3A00%3A00&amp;orgaoSelecionado=273&amp;empenhoSelecionado=578663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56" r:id="rId1328" display="https://relatorios.tce.mg.gov.br/ReportServer?%2FSICOM_Consulta%2FModulo_AM%2FRelatoriosComuns%2FDetalhamentos%2FUC11-MovimentoEmpenho-RL&amp;municipioSelecionado=3109006&amp;exercicioSelecionado=2019&amp;dataSelecionada=10%2F12%2F2020%2000%3A00%3A00&amp;orgaoSelecionado=273&amp;empenhoSelecionado=578664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58" r:id="rId1329" display="https://relatorios.tce.mg.gov.br/ReportServer?%2FSICOM_Consulta%2FModulo_AM%2FRelatoriosComuns%2FDetalhamentos%2FUC11-MovimentoEmpenho-RL&amp;municipioSelecionado=3109006&amp;exercicioSelecionado=2019&amp;dataSelecionada=10%2F12%2F2020%2000%3A00%3A00&amp;orgaoSelecionado=273&amp;empenhoSelecionado=578663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60" r:id="rId1330" display="https://relatorios.tce.mg.gov.br/ReportServer?%2FSICOM_Consulta%2FModulo_AM%2FRelatoriosComuns%2FDetalhamentos%2FUC11-MovimentoEmpenho-RL&amp;municipioSelecionado=3109006&amp;exercicioSelecionado=2019&amp;dataSelecionada=10%2F12%2F2020%2000%3A00%3A00&amp;orgaoSelecionado=273&amp;empenhoSelecionado=578663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62" r:id="rId1331" display="https://relatorios.tce.mg.gov.br/ReportServer?%2FSICOM_Consulta%2FModulo_AM%2FRelatoriosComuns%2FDetalhamentos%2FUC11-MovimentoEmpenho-RL&amp;municipioSelecionado=3109006&amp;exercicioSelecionado=2019&amp;dataSelecionada=10%2F12%2F2020%2000%3A00%3A00&amp;orgaoSelecionado=273&amp;empenhoSelecionado=578663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64" r:id="rId1332" display="https://relatorios.tce.mg.gov.br/ReportServer?%2FSICOM_Consulta%2FModulo_AM%2FRelatoriosComuns%2FDetalhamentos%2FUC11-MovimentoEmpenho-RL&amp;municipioSelecionado=3109006&amp;exercicioSelecionado=2019&amp;dataSelecionada=10%2F12%2F2020%2000%3A00%3A00&amp;orgaoSelecionado=273&amp;empenhoSelecionado=578663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66" r:id="rId1333" display="https://relatorios.tce.mg.gov.br/ReportServer?%2FSICOM_Consulta%2FModulo_AM%2FRelatoriosComuns%2FDetalhamentos%2FUC11-MovimentoEmpenho-RL&amp;municipioSelecionado=3109006&amp;exercicioSelecionado=2019&amp;dataSelecionada=10%2F12%2F2020%2000%3A00%3A00&amp;orgaoSelecionado=273&amp;empenhoSelecionado=578664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68" r:id="rId1334" display="https://relatorios.tce.mg.gov.br/ReportServer?%2FSICOM_Consulta%2FModulo_AM%2FRelatoriosComuns%2FDetalhamentos%2FUC11-MovimentoEmpenho-RL&amp;municipioSelecionado=3109006&amp;exercicioSelecionado=2019&amp;dataSelecionada=10%2F12%2F2020%2000%3A00%3A00&amp;orgaoSelecionado=273&amp;empenhoSelecionado=578664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70" r:id="rId1335" display="https://relatorios.tce.mg.gov.br/ReportServer?%2FSICOM_Consulta%2FModulo_AM%2FRelatoriosComuns%2FDetalhamentos%2FUC11-MovimentoEmpenho-RL&amp;municipioSelecionado=3109006&amp;exercicioSelecionado=2019&amp;dataSelecionada=10%2F12%2F2020%2000%3A00%3A00&amp;orgaoSelecionado=273&amp;empenhoSelecionado=578664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72" r:id="rId1336" display="https://relatorios.tce.mg.gov.br/ReportServer?%2FSICOM_Consulta%2FModulo_AM%2FRelatoriosComuns%2FDetalhamentos%2FUC11-MovimentoEmpenho-RL&amp;municipioSelecionado=3109006&amp;exercicioSelecionado=2019&amp;dataSelecionada=10%2F12%2F2020%2000%3A00%3A00&amp;orgaoSelecionado=273&amp;empenhoSelecionado=578664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74" r:id="rId1337" display="https://relatorios.tce.mg.gov.br/ReportServer?%2FSICOM_Consulta%2FModulo_AM%2FRelatoriosComuns%2FDetalhamentos%2FUC11-MovimentoEmpenho-RL&amp;municipioSelecionado=3109006&amp;exercicioSelecionado=2019&amp;dataSelecionada=10%2F12%2F2020%2000%3A00%3A00&amp;orgaoSelecionado=273&amp;empenhoSelecionado=578664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76" r:id="rId1338" display="https://relatorios.tce.mg.gov.br/ReportServer?%2FSICOM_Consulta%2FModulo_AM%2FRelatoriosComuns%2FDetalhamentos%2FUC11-MovimentoEmpenho-RL&amp;municipioSelecionado=3109006&amp;exercicioSelecionado=2019&amp;dataSelecionada=10%2F12%2F2020%2000%3A00%3A00&amp;orgaoSelecionado=273&amp;empenhoSelecionado=578663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78" r:id="rId1339" display="https://relatorios.tce.mg.gov.br/ReportServer?%2FSICOM_Consulta%2FModulo_AM%2FRelatoriosComuns%2FDetalhamentos%2FUC11-MovimentoEmpenho-RL&amp;municipioSelecionado=3109006&amp;exercicioSelecionado=2019&amp;dataSelecionada=10%2F12%2F2020%2000%3A00%3A00&amp;orgaoSelecionado=273&amp;empenhoSelecionado=578663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80" r:id="rId1340" display="https://relatorios.tce.mg.gov.br/ReportServer?%2FSICOM_Consulta%2FModulo_AM%2FRelatoriosComuns%2FDetalhamentos%2FUC11-MovimentoEmpenho-RL&amp;municipioSelecionado=3109006&amp;exercicioSelecionado=2019&amp;dataSelecionada=10%2F12%2F2020%2000%3A00%3A00&amp;orgaoSelecionado=273&amp;empenhoSelecionado=578663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82" r:id="rId1341" display="https://relatorios.tce.mg.gov.br/ReportServer?%2FSICOM_Consulta%2FModulo_AM%2FRelatoriosComuns%2FDetalhamentos%2FUC11-MovimentoEmpenho-RL&amp;municipioSelecionado=3109006&amp;exercicioSelecionado=2019&amp;dataSelecionada=10%2F12%2F2020%2000%3A00%3A00&amp;orgaoSelecionado=273&amp;empenhoSelecionado=578663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84" r:id="rId1342" display="https://relatorios.tce.mg.gov.br/ReportServer?%2FSICOM_Consulta%2FModulo_AM%2FRelatoriosComuns%2FDetalhamentos%2FUC11-MovimentoEmpenho-RL&amp;municipioSelecionado=3109006&amp;exercicioSelecionado=2019&amp;dataSelecionada=10%2F12%2F2020%2000%3A00%3A00&amp;orgaoSelecionado=273&amp;empenhoSelecionado=578663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86" r:id="rId1343" display="https://relatorios.tce.mg.gov.br/ReportServer?%2FSICOM_Consulta%2FModulo_AM%2FRelatoriosComuns%2FDetalhamentos%2FUC11-MovimentoEmpenho-RL&amp;municipioSelecionado=3109006&amp;exercicioSelecionado=2019&amp;dataSelecionada=10%2F12%2F2020%2000%3A00%3A00&amp;orgaoSelecionado=273&amp;empenhoSelecionado=578663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88" r:id="rId1344" display="https://relatorios.tce.mg.gov.br/ReportServer?%2FSICOM_Consulta%2FModulo_AM%2FRelatoriosComuns%2FDetalhamentos%2FUC11-MovimentoEmpenho-RL&amp;municipioSelecionado=3109006&amp;exercicioSelecionado=2019&amp;dataSelecionada=10%2F12%2F2020%2000%3A00%3A00&amp;orgaoSelecionado=273&amp;empenhoSelecionado=578663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90" r:id="rId1345" display="https://relatorios.tce.mg.gov.br/ReportServer?%2FSICOM_Consulta%2FModulo_AM%2FRelatoriosComuns%2FDetalhamentos%2FUC11-MovimentoEmpenho-RL&amp;municipioSelecionado=3109006&amp;exercicioSelecionado=2019&amp;dataSelecionada=10%2F12%2F2020%2000%3A00%3A00&amp;orgaoSelecionado=273&amp;empenhoSelecionado=578663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92" r:id="rId1346" display="https://relatorios.tce.mg.gov.br/ReportServer?%2FSICOM_Consulta%2FModulo_AM%2FRelatoriosComuns%2FDetalhamentos%2FUC11-MovimentoEmpenho-RL&amp;municipioSelecionado=3109006&amp;exercicioSelecionado=2019&amp;dataSelecionada=10%2F12%2F2020%2000%3A00%3A00&amp;orgaoSelecionado=273&amp;empenhoSelecionado=578663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94" r:id="rId1347" display="https://relatorios.tce.mg.gov.br/ReportServer?%2FSICOM_Consulta%2FModulo_AM%2FRelatoriosComuns%2FDetalhamentos%2FUC11-MovimentoEmpenho-RL&amp;municipioSelecionado=3109006&amp;exercicioSelecionado=2019&amp;dataSelecionada=10%2F12%2F2020%2000%3A00%3A00&amp;orgaoSelecionado=273&amp;empenhoSelecionado=578665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96" r:id="rId1348" display="https://relatorios.tce.mg.gov.br/ReportServer?%2FSICOM_Consulta%2FModulo_AM%2FRelatoriosComuns%2FDetalhamentos%2FUC11-MovimentoEmpenho-RL&amp;municipioSelecionado=3109006&amp;exercicioSelecionado=2019&amp;dataSelecionada=10%2F12%2F2020%2000%3A00%3A00&amp;orgaoSelecionado=273&amp;empenhoSelecionado=578665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698" r:id="rId1349" display="https://relatorios.tce.mg.gov.br/ReportServer?%2FSICOM_Consulta%2FModulo_AM%2FRelatoriosComuns%2FDetalhamentos%2FUC11-MovimentoEmpenho-RL&amp;municipioSelecionado=3109006&amp;exercicioSelecionado=2019&amp;dataSelecionada=10%2F12%2F2020%2000%3A00%3A00&amp;orgaoSelecionado=273&amp;empenhoSelecionado=578665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00" r:id="rId1350" display="https://relatorios.tce.mg.gov.br/ReportServer?%2FSICOM_Consulta%2FModulo_AM%2FRelatoriosComuns%2FDetalhamentos%2FUC11-MovimentoEmpenho-RL&amp;municipioSelecionado=3109006&amp;exercicioSelecionado=2019&amp;dataSelecionada=10%2F12%2F2020%2000%3A00%3A00&amp;orgaoSelecionado=273&amp;empenhoSelecionado=578665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02" r:id="rId1351" display="https://relatorios.tce.mg.gov.br/ReportServer?%2FSICOM_Consulta%2FModulo_AM%2FRelatoriosComuns%2FDetalhamentos%2FUC11-MovimentoEmpenho-RL&amp;municipioSelecionado=3109006&amp;exercicioSelecionado=2019&amp;dataSelecionada=10%2F12%2F2020%2000%3A00%3A00&amp;orgaoSelecionado=273&amp;empenhoSelecionado=578664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04" r:id="rId1352" display="https://relatorios.tce.mg.gov.br/ReportServer?%2FSICOM_Consulta%2FModulo_AM%2FRelatoriosComuns%2FDetalhamentos%2FUC11-MovimentoEmpenho-RL&amp;municipioSelecionado=3109006&amp;exercicioSelecionado=2019&amp;dataSelecionada=10%2F12%2F2020%2000%3A00%3A00&amp;orgaoSelecionado=273&amp;empenhoSelecionado=578664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06" r:id="rId1353" display="https://relatorios.tce.mg.gov.br/ReportServer?%2FSICOM_Consulta%2FModulo_AM%2FRelatoriosComuns%2FDetalhamentos%2FUC11-MovimentoEmpenho-RL&amp;municipioSelecionado=3109006&amp;exercicioSelecionado=2019&amp;dataSelecionada=10%2F12%2F2020%2000%3A00%3A00&amp;orgaoSelecionado=273&amp;empenhoSelecionado=578664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08" r:id="rId1354" display="https://relatorios.tce.mg.gov.br/ReportServer?%2FSICOM_Consulta%2FModulo_AM%2FRelatoriosComuns%2FDetalhamentos%2FUC11-MovimentoEmpenho-RL&amp;municipioSelecionado=3109006&amp;exercicioSelecionado=2019&amp;dataSelecionada=10%2F12%2F2020%2000%3A00%3A00&amp;orgaoSelecionado=273&amp;empenhoSelecionado=578664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10" r:id="rId1355" display="https://relatorios.tce.mg.gov.br/ReportServer?%2FSICOM_Consulta%2FModulo_AM%2FRelatoriosComuns%2FDetalhamentos%2FUC11-MovimentoEmpenho-RL&amp;municipioSelecionado=3109006&amp;exercicioSelecionado=2019&amp;dataSelecionada=10%2F12%2F2020%2000%3A00%3A00&amp;orgaoSelecionado=273&amp;empenhoSelecionado=578664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12" r:id="rId1356" display="https://relatorios.tce.mg.gov.br/ReportServer?%2FSICOM_Consulta%2FModulo_AM%2FRelatoriosComuns%2FDetalhamentos%2FUC11-MovimentoEmpenho-RL&amp;municipioSelecionado=3109006&amp;exercicioSelecionado=2019&amp;dataSelecionada=10%2F12%2F2020%2000%3A00%3A00&amp;orgaoSelecionado=273&amp;empenhoSelecionado=578664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14" r:id="rId1357" display="https://relatorios.tce.mg.gov.br/ReportServer?%2FSICOM_Consulta%2FModulo_AM%2FRelatoriosComuns%2FDetalhamentos%2FUC11-MovimentoEmpenho-RL&amp;municipioSelecionado=3109006&amp;exercicioSelecionado=2019&amp;dataSelecionada=10%2F12%2F2020%2000%3A00%3A00&amp;orgaoSelecionado=273&amp;empenhoSelecionado=578664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16" r:id="rId1358" display="https://relatorios.tce.mg.gov.br/ReportServer?%2FSICOM_Consulta%2FModulo_AM%2FRelatoriosComuns%2FDetalhamentos%2FUC11-MovimentoEmpenho-RL&amp;municipioSelecionado=3109006&amp;exercicioSelecionado=2019&amp;dataSelecionada=10%2F12%2F2020%2000%3A00%3A00&amp;orgaoSelecionado=273&amp;empenhoSelecionado=578664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18" r:id="rId1359" display="https://relatorios.tce.mg.gov.br/ReportServer?%2FSICOM_Consulta%2FModulo_AM%2FRelatoriosComuns%2FDetalhamentos%2FUC11-MovimentoEmpenho-RL&amp;municipioSelecionado=3109006&amp;exercicioSelecionado=2019&amp;dataSelecionada=10%2F12%2F2020%2000%3A00%3A00&amp;orgaoSelecionado=273&amp;empenhoSelecionado=578664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20" r:id="rId1360" display="https://relatorios.tce.mg.gov.br/ReportServer?%2FSICOM_Consulta%2FModulo_AM%2FRelatoriosComuns%2FDetalhamentos%2FUC11-MovimentoEmpenho-RL&amp;municipioSelecionado=3109006&amp;exercicioSelecionado=2019&amp;dataSelecionada=10%2F12%2F2020%2000%3A00%3A00&amp;orgaoSelecionado=273&amp;empenhoSelecionado=578664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22" r:id="rId1361" display="https://relatorios.tce.mg.gov.br/ReportServer?%2FSICOM_Consulta%2FModulo_AM%2FRelatoriosComuns%2FDetalhamentos%2FUC11-MovimentoEmpenho-RL&amp;municipioSelecionado=3109006&amp;exercicioSelecionado=2019&amp;dataSelecionada=10%2F12%2F2020%2000%3A00%3A00&amp;orgaoSelecionado=273&amp;empenhoSelecionado=578664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24" r:id="rId1362" display="https://relatorios.tce.mg.gov.br/ReportServer?%2FSICOM_Consulta%2FModulo_AM%2FRelatoriosComuns%2FDetalhamentos%2FUC11-MovimentoEmpenho-RL&amp;municipioSelecionado=3109006&amp;exercicioSelecionado=2019&amp;dataSelecionada=10%2F12%2F2020%2000%3A00%3A00&amp;orgaoSelecionado=273&amp;empenhoSelecionado=578664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26" r:id="rId1363" display="https://relatorios.tce.mg.gov.br/ReportServer?%2FSICOM_Consulta%2FModulo_AM%2FRelatoriosComuns%2FDetalhamentos%2FUC11-MovimentoEmpenho-RL&amp;municipioSelecionado=3109006&amp;exercicioSelecionado=2019&amp;dataSelecionada=10%2F12%2F2020%2000%3A00%3A00&amp;orgaoSelecionado=273&amp;empenhoSelecionado=578664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28" r:id="rId1364" display="https://relatorios.tce.mg.gov.br/ReportServer?%2FSICOM_Consulta%2FModulo_AM%2FRelatoriosComuns%2FDetalhamentos%2FUC11-MovimentoEmpenho-RL&amp;municipioSelecionado=3109006&amp;exercicioSelecionado=2019&amp;dataSelecionada=10%2F12%2F2020%2000%3A00%3A00&amp;orgaoSelecionado=273&amp;empenhoSelecionado=578664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30" r:id="rId1365" display="https://relatorios.tce.mg.gov.br/ReportServer?%2FSICOM_Consulta%2FModulo_AM%2FRelatoriosComuns%2FDetalhamentos%2FUC11-MovimentoEmpenho-RL&amp;municipioSelecionado=3109006&amp;exercicioSelecionado=2019&amp;dataSelecionada=10%2F12%2F2020%2000%3A00%3A00&amp;orgaoSelecionado=273&amp;empenhoSelecionado=578665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32" r:id="rId1366" display="https://relatorios.tce.mg.gov.br/ReportServer?%2FSICOM_Consulta%2FModulo_AM%2FRelatoriosComuns%2FDetalhamentos%2FUC11-MovimentoEmpenho-RL&amp;municipioSelecionado=3109006&amp;exercicioSelecionado=2019&amp;dataSelecionada=10%2F12%2F2020%2000%3A00%3A00&amp;orgaoSelecionado=273&amp;empenhoSelecionado=578664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34" r:id="rId1367" display="https://relatorios.tce.mg.gov.br/ReportServer?%2FSICOM_Consulta%2FModulo_AM%2FRelatoriosComuns%2FDetalhamentos%2FUC11-MovimentoEmpenho-RL&amp;municipioSelecionado=3109006&amp;exercicioSelecionado=2019&amp;dataSelecionada=10%2F12%2F2020%2000%3A00%3A00&amp;orgaoSelecionado=273&amp;empenhoSelecionado=578664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36" r:id="rId1368" display="https://relatorios.tce.mg.gov.br/ReportServer?%2FSICOM_Consulta%2FModulo_AM%2FRelatoriosComuns%2FDetalhamentos%2FUC11-MovimentoEmpenho-RL&amp;municipioSelecionado=3109006&amp;exercicioSelecionado=2019&amp;dataSelecionada=10%2F12%2F2020%2000%3A00%3A00&amp;orgaoSelecionado=273&amp;empenhoSelecionado=578663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38" r:id="rId1369" display="https://relatorios.tce.mg.gov.br/ReportServer?%2FSICOM_Consulta%2FModulo_AM%2FRelatoriosComuns%2FDetalhamentos%2FUC11-MovimentoEmpenho-RL&amp;municipioSelecionado=3109006&amp;exercicioSelecionado=2019&amp;dataSelecionada=10%2F12%2F2020%2000%3A00%3A00&amp;orgaoSelecionado=273&amp;empenhoSelecionado=578665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40" r:id="rId1370" display="https://relatorios.tce.mg.gov.br/ReportServer?%2FSICOM_Consulta%2FModulo_AM%2FRelatoriosComuns%2FDetalhamentos%2FUC11-MovimentoEmpenho-RL&amp;municipioSelecionado=3109006&amp;exercicioSelecionado=2019&amp;dataSelecionada=10%2F12%2F2020%2000%3A00%3A00&amp;orgaoSelecionado=273&amp;empenhoSelecionado=578663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42" r:id="rId1371" display="https://relatorios.tce.mg.gov.br/ReportServer?%2FSICOM_Consulta%2FModulo_AM%2FRelatoriosComuns%2FDetalhamentos%2FUC11-MovimentoEmpenho-RL&amp;municipioSelecionado=3109006&amp;exercicioSelecionado=2019&amp;dataSelecionada=10%2F12%2F2020%2000%3A00%3A00&amp;orgaoSelecionado=273&amp;empenhoSelecionado=578663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44" r:id="rId1372" display="https://relatorios.tce.mg.gov.br/ReportServer?%2FSICOM_Consulta%2FModulo_AM%2FRelatoriosComuns%2FDetalhamentos%2FUC11-MovimentoEmpenho-RL&amp;municipioSelecionado=3109006&amp;exercicioSelecionado=2019&amp;dataSelecionada=10%2F12%2F2020%2000%3A00%3A00&amp;orgaoSelecionado=273&amp;empenhoSelecionado=578663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46" r:id="rId1373" display="https://relatorios.tce.mg.gov.br/ReportServer?%2FSICOM_Consulta%2FModulo_AM%2FRelatoriosComuns%2FDetalhamentos%2FUC11-MovimentoEmpenho-RL&amp;municipioSelecionado=3109006&amp;exercicioSelecionado=2019&amp;dataSelecionada=10%2F12%2F2020%2000%3A00%3A00&amp;orgaoSelecionado=273&amp;empenhoSelecionado=578666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48" r:id="rId1374" display="https://relatorios.tce.mg.gov.br/ReportServer?%2FSICOM_Consulta%2FModulo_AM%2FRelatoriosComuns%2FDetalhamentos%2FUC11-MovimentoEmpenho-RL&amp;municipioSelecionado=3109006&amp;exercicioSelecionado=2019&amp;dataSelecionada=10%2F12%2F2020%2000%3A00%3A00&amp;orgaoSelecionado=273&amp;empenhoSelecionado=578664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50" r:id="rId1375" display="https://relatorios.tce.mg.gov.br/ReportServer?%2FSICOM_Consulta%2FModulo_AM%2FRelatoriosComuns%2FDetalhamentos%2FUC11-MovimentoEmpenho-RL&amp;municipioSelecionado=3109006&amp;exercicioSelecionado=2019&amp;dataSelecionada=10%2F12%2F2020%2000%3A00%3A00&amp;orgaoSelecionado=273&amp;empenhoSelecionado=578664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52" r:id="rId1376" display="https://relatorios.tce.mg.gov.br/ReportServer?%2FSICOM_Consulta%2FModulo_AM%2FRelatoriosComuns%2FDetalhamentos%2FUC11-MovimentoEmpenho-RL&amp;municipioSelecionado=3109006&amp;exercicioSelecionado=2019&amp;dataSelecionada=10%2F12%2F2020%2000%3A00%3A00&amp;orgaoSelecionado=273&amp;empenhoSelecionado=578663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54" r:id="rId1377" display="https://relatorios.tce.mg.gov.br/ReportServer?%2FSICOM_Consulta%2FModulo_AM%2FRelatoriosComuns%2FDetalhamentos%2FUC11-MovimentoEmpenho-RL&amp;municipioSelecionado=3109006&amp;exercicioSelecionado=2019&amp;dataSelecionada=10%2F12%2F2020%2000%3A00%3A00&amp;orgaoSelecionado=273&amp;empenhoSelecionado=578664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56" r:id="rId1378" display="https://relatorios.tce.mg.gov.br/ReportServer?%2FSICOM_Consulta%2FModulo_AM%2FRelatoriosComuns%2FDetalhamentos%2FUC11-MovimentoEmpenho-RL&amp;municipioSelecionado=3109006&amp;exercicioSelecionado=2019&amp;dataSelecionada=10%2F12%2F2020%2000%3A00%3A00&amp;orgaoSelecionado=273&amp;empenhoSelecionado=578664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58" r:id="rId1379" display="https://relatorios.tce.mg.gov.br/ReportServer?%2FSICOM_Consulta%2FModulo_AM%2FRelatoriosComuns%2FDetalhamentos%2FUC11-MovimentoEmpenho-RL&amp;municipioSelecionado=3109006&amp;exercicioSelecionado=2019&amp;dataSelecionada=10%2F12%2F2020%2000%3A00%3A00&amp;orgaoSelecionado=273&amp;empenhoSelecionado=578664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60" r:id="rId1380" display="https://relatorios.tce.mg.gov.br/ReportServer?%2FSICOM_Consulta%2FModulo_AM%2FRelatoriosComuns%2FDetalhamentos%2FUC11-MovimentoEmpenho-RL&amp;municipioSelecionado=3109006&amp;exercicioSelecionado=2019&amp;dataSelecionada=10%2F12%2F2020%2000%3A00%3A00&amp;orgaoSelecionado=273&amp;empenhoSelecionado=578664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62" r:id="rId1381" display="https://relatorios.tce.mg.gov.br/ReportServer?%2FSICOM_Consulta%2FModulo_AM%2FRelatoriosComuns%2FDetalhamentos%2FUC11-MovimentoEmpenho-RL&amp;municipioSelecionado=3109006&amp;exercicioSelecionado=2019&amp;dataSelecionada=10%2F12%2F2020%2000%3A00%3A00&amp;orgaoSelecionado=273&amp;empenhoSelecionado=578663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64" r:id="rId1382" display="https://relatorios.tce.mg.gov.br/ReportServer?%2FSICOM_Consulta%2FModulo_AM%2FRelatoriosComuns%2FDetalhamentos%2FUC11-MovimentoEmpenho-RL&amp;municipioSelecionado=3109006&amp;exercicioSelecionado=2019&amp;dataSelecionada=10%2F12%2F2020%2000%3A00%3A00&amp;orgaoSelecionado=273&amp;empenhoSelecionado=578664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66" r:id="rId1383" display="https://relatorios.tce.mg.gov.br/ReportServer?%2FSICOM_Consulta%2FModulo_AM%2FRelatoriosComuns%2FDetalhamentos%2FUC11-MovimentoEmpenho-RL&amp;municipioSelecionado=3109006&amp;exercicioSelecionado=2019&amp;dataSelecionada=10%2F12%2F2020%2000%3A00%3A00&amp;orgaoSelecionado=273&amp;empenhoSelecionado=578664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68" r:id="rId1384" display="https://relatorios.tce.mg.gov.br/ReportServer?%2FSICOM_Consulta%2FModulo_AM%2FRelatoriosComuns%2FDetalhamentos%2FUC11-MovimentoEmpenho-RL&amp;municipioSelecionado=3109006&amp;exercicioSelecionado=2019&amp;dataSelecionada=10%2F12%2F2020%2000%3A00%3A00&amp;orgaoSelecionado=273&amp;empenhoSelecionado=578664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70" r:id="rId1385" display="https://relatorios.tce.mg.gov.br/ReportServer?%2FSICOM_Consulta%2FModulo_AM%2FRelatoriosComuns%2FDetalhamentos%2FUC11-MovimentoEmpenho-RL&amp;municipioSelecionado=3109006&amp;exercicioSelecionado=2019&amp;dataSelecionada=10%2F12%2F2020%2000%3A00%3A00&amp;orgaoSelecionado=273&amp;empenhoSelecionado=578664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72" r:id="rId1386" display="https://relatorios.tce.mg.gov.br/ReportServer?%2FSICOM_Consulta%2FModulo_AM%2FRelatoriosComuns%2FDetalhamentos%2FUC11-MovimentoEmpenho-RL&amp;municipioSelecionado=3109006&amp;exercicioSelecionado=2019&amp;dataSelecionada=10%2F12%2F2020%2000%3A00%3A00&amp;orgaoSelecionado=273&amp;empenhoSelecionado=578664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74" r:id="rId1387" display="https://relatorios.tce.mg.gov.br/ReportServer?%2FSICOM_Consulta%2FModulo_AM%2FRelatoriosComuns%2FDetalhamentos%2FUC11-MovimentoEmpenho-RL&amp;municipioSelecionado=3109006&amp;exercicioSelecionado=2019&amp;dataSelecionada=10%2F12%2F2020%2000%3A00%3A00&amp;orgaoSelecionado=273&amp;empenhoSelecionado=578664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76" r:id="rId1388" display="https://relatorios.tce.mg.gov.br/ReportServer?%2FSICOM_Consulta%2FModulo_AM%2FRelatoriosComuns%2FDetalhamentos%2FUC11-MovimentoEmpenho-RL&amp;municipioSelecionado=3109006&amp;exercicioSelecionado=2019&amp;dataSelecionada=10%2F12%2F2020%2000%3A00%3A00&amp;orgaoSelecionado=273&amp;empenhoSelecionado=578664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78" r:id="rId1389" display="https://relatorios.tce.mg.gov.br/ReportServer?%2FSICOM_Consulta%2FModulo_AM%2FRelatoriosComuns%2FDetalhamentos%2FUC11-MovimentoEmpenho-RL&amp;municipioSelecionado=3109006&amp;exercicioSelecionado=2019&amp;dataSelecionada=10%2F12%2F2020%2000%3A00%3A00&amp;orgaoSelecionado=273&amp;empenhoSelecionado=578664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80" r:id="rId1390" display="https://relatorios.tce.mg.gov.br/ReportServer?%2FSICOM_Consulta%2FModulo_AM%2FRelatoriosComuns%2FDetalhamentos%2FUC11-MovimentoEmpenho-RL&amp;municipioSelecionado=3109006&amp;exercicioSelecionado=2019&amp;dataSelecionada=10%2F12%2F2020%2000%3A00%3A00&amp;orgaoSelecionado=273&amp;empenhoSelecionado=578664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82" r:id="rId1391" display="https://relatorios.tce.mg.gov.br/ReportServer?%2FSICOM_Consulta%2FModulo_AM%2FRelatoriosComuns%2FDetalhamentos%2FUC11-MovimentoEmpenho-RL&amp;municipioSelecionado=3109006&amp;exercicioSelecionado=2019&amp;dataSelecionada=10%2F12%2F2020%2000%3A00%3A00&amp;orgaoSelecionado=273&amp;empenhoSelecionado=578665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84" r:id="rId1392" display="https://relatorios.tce.mg.gov.br/ReportServer?%2FSICOM_Consulta%2FModulo_AM%2FRelatoriosComuns%2FDetalhamentos%2FUC11-MovimentoEmpenho-RL&amp;municipioSelecionado=3109006&amp;exercicioSelecionado=2019&amp;dataSelecionada=10%2F12%2F2020%2000%3A00%3A00&amp;orgaoSelecionado=273&amp;empenhoSelecionado=578664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86" r:id="rId1393" display="https://relatorios.tce.mg.gov.br/ReportServer?%2FSICOM_Consulta%2FModulo_AM%2FRelatoriosComuns%2FDetalhamentos%2FUC11-MovimentoEmpenho-RL&amp;municipioSelecionado=3109006&amp;exercicioSelecionado=2019&amp;dataSelecionada=10%2F12%2F2020%2000%3A00%3A00&amp;orgaoSelecionado=273&amp;empenhoSelecionado=578665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88" r:id="rId1394" display="https://relatorios.tce.mg.gov.br/ReportServer?%2FSICOM_Consulta%2FModulo_AM%2FRelatoriosComuns%2FDetalhamentos%2FUC11-MovimentoEmpenho-RL&amp;municipioSelecionado=3109006&amp;exercicioSelecionado=2019&amp;dataSelecionada=10%2F12%2F2020%2000%3A00%3A00&amp;orgaoSelecionado=273&amp;empenhoSelecionado=5786655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90" r:id="rId1395" display="https://relatorios.tce.mg.gov.br/ReportServer?%2FSICOM_Consulta%2FModulo_AM%2FRelatoriosComuns%2FDetalhamentos%2FUC11-MovimentoEmpenho-RL&amp;municipioSelecionado=3109006&amp;exercicioSelecionado=2019&amp;dataSelecionada=10%2F12%2F2020%2000%3A00%3A00&amp;orgaoSelecionado=273&amp;empenhoSelecionado=578664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92" r:id="rId1396" display="https://relatorios.tce.mg.gov.br/ReportServer?%2FSICOM_Consulta%2FModulo_AM%2FRelatoriosComuns%2FDetalhamentos%2FUC11-MovimentoEmpenho-RL&amp;municipioSelecionado=3109006&amp;exercicioSelecionado=2019&amp;dataSelecionada=10%2F12%2F2020%2000%3A00%3A00&amp;orgaoSelecionado=273&amp;empenhoSelecionado=578665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94" r:id="rId1397" display="https://relatorios.tce.mg.gov.br/ReportServer?%2FSICOM_Consulta%2FModulo_AM%2FRelatoriosComuns%2FDetalhamentos%2FUC11-MovimentoEmpenho-RL&amp;municipioSelecionado=3109006&amp;exercicioSelecionado=2019&amp;dataSelecionada=10%2F12%2F2020%2000%3A00%3A00&amp;orgaoSelecionado=273&amp;empenhoSelecionado=5786655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96" r:id="rId1398" display="https://relatorios.tce.mg.gov.br/ReportServer?%2FSICOM_Consulta%2FModulo_AM%2FRelatoriosComuns%2FDetalhamentos%2FUC11-MovimentoEmpenho-RL&amp;municipioSelecionado=3109006&amp;exercicioSelecionado=2019&amp;dataSelecionada=10%2F12%2F2020%2000%3A00%3A00&amp;orgaoSelecionado=273&amp;empenhoSelecionado=578665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798" r:id="rId1399" display="https://relatorios.tce.mg.gov.br/ReportServer?%2FSICOM_Consulta%2FModulo_AM%2FRelatoriosComuns%2FDetalhamentos%2FUC11-MovimentoEmpenho-RL&amp;municipioSelecionado=3109006&amp;exercicioSelecionado=2019&amp;dataSelecionada=10%2F12%2F2020%2000%3A00%3A00&amp;orgaoSelecionado=273&amp;empenhoSelecionado=5786655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00" r:id="rId1400" display="https://relatorios.tce.mg.gov.br/ReportServer?%2FSICOM_Consulta%2FModulo_AM%2FRelatoriosComuns%2FDetalhamentos%2FUC11-MovimentoEmpenho-RL&amp;municipioSelecionado=3109006&amp;exercicioSelecionado=2019&amp;dataSelecionada=10%2F12%2F2020%2000%3A00%3A00&amp;orgaoSelecionado=273&amp;empenhoSelecionado=578663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02" r:id="rId1401" display="https://relatorios.tce.mg.gov.br/ReportServer?%2FSICOM_Consulta%2FModulo_AM%2FRelatoriosComuns%2FDetalhamentos%2FUC11-MovimentoEmpenho-RL&amp;municipioSelecionado=3109006&amp;exercicioSelecionado=2019&amp;dataSelecionada=10%2F12%2F2020%2000%3A00%3A00&amp;orgaoSelecionado=273&amp;empenhoSelecionado=578663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04" r:id="rId1402" display="https://relatorios.tce.mg.gov.br/ReportServer?%2FSICOM_Consulta%2FModulo_AM%2FRelatoriosComuns%2FDetalhamentos%2FUC11-MovimentoEmpenho-RL&amp;municipioSelecionado=3109006&amp;exercicioSelecionado=2019&amp;dataSelecionada=10%2F12%2F2020%2000%3A00%3A00&amp;orgaoSelecionado=273&amp;empenhoSelecionado=578664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06" r:id="rId1403" display="https://relatorios.tce.mg.gov.br/ReportServer?%2FSICOM_Consulta%2FModulo_AM%2FRelatoriosComuns%2FDetalhamentos%2FUC11-MovimentoEmpenho-RL&amp;municipioSelecionado=3109006&amp;exercicioSelecionado=2019&amp;dataSelecionada=10%2F12%2F2020%2000%3A00%3A00&amp;orgaoSelecionado=273&amp;empenhoSelecionado=578666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08" r:id="rId1404" display="https://relatorios.tce.mg.gov.br/ReportServer?%2FSICOM_Consulta%2FModulo_AM%2FRelatoriosComuns%2FDetalhamentos%2FUC11-MovimentoEmpenho-RL&amp;municipioSelecionado=3109006&amp;exercicioSelecionado=2019&amp;dataSelecionada=10%2F12%2F2020%2000%3A00%3A00&amp;orgaoSelecionado=273&amp;empenhoSelecionado=578663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10" r:id="rId1405" display="https://relatorios.tce.mg.gov.br/ReportServer?%2FSICOM_Consulta%2FModulo_AM%2FRelatoriosComuns%2FDetalhamentos%2FUC11-MovimentoEmpenho-RL&amp;municipioSelecionado=3109006&amp;exercicioSelecionado=2019&amp;dataSelecionada=10%2F12%2F2020%2000%3A00%3A00&amp;orgaoSelecionado=273&amp;empenhoSelecionado=578666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12" r:id="rId1406" display="https://relatorios.tce.mg.gov.br/ReportServer?%2FSICOM_Consulta%2FModulo_AM%2FRelatoriosComuns%2FDetalhamentos%2FUC11-MovimentoEmpenho-RL&amp;municipioSelecionado=3109006&amp;exercicioSelecionado=2019&amp;dataSelecionada=10%2F12%2F2020%2000%3A00%3A00&amp;orgaoSelecionado=273&amp;empenhoSelecionado=578664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14" r:id="rId1407" display="https://relatorios.tce.mg.gov.br/ReportServer?%2FSICOM_Consulta%2FModulo_AM%2FRelatoriosComuns%2FDetalhamentos%2FUC11-MovimentoEmpenho-RL&amp;municipioSelecionado=3109006&amp;exercicioSelecionado=2019&amp;dataSelecionada=10%2F12%2F2020%2000%3A00%3A00&amp;orgaoSelecionado=273&amp;empenhoSelecionado=578664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16" r:id="rId1408" display="https://relatorios.tce.mg.gov.br/ReportServer?%2FSICOM_Consulta%2FModulo_AM%2FRelatoriosComuns%2FDetalhamentos%2FUC11-MovimentoEmpenho-RL&amp;municipioSelecionado=3109006&amp;exercicioSelecionado=2019&amp;dataSelecionada=10%2F12%2F2020%2000%3A00%3A00&amp;orgaoSelecionado=273&amp;empenhoSelecionado=578666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18" r:id="rId1409" display="https://relatorios.tce.mg.gov.br/ReportServer?%2FSICOM_Consulta%2FModulo_AM%2FRelatoriosComuns%2FDetalhamentos%2FUC11-MovimentoEmpenho-RL&amp;municipioSelecionado=3109006&amp;exercicioSelecionado=2019&amp;dataSelecionada=10%2F12%2F2020%2000%3A00%3A00&amp;orgaoSelecionado=273&amp;empenhoSelecionado=578664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20" r:id="rId1410" display="https://relatorios.tce.mg.gov.br/ReportServer?%2FSICOM_Consulta%2FModulo_AM%2FRelatoriosComuns%2FDetalhamentos%2FUC11-MovimentoEmpenho-RL&amp;municipioSelecionado=3109006&amp;exercicioSelecionado=2019&amp;dataSelecionada=10%2F12%2F2020%2000%3A00%3A00&amp;orgaoSelecionado=273&amp;empenhoSelecionado=578664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22" r:id="rId1411" display="https://relatorios.tce.mg.gov.br/ReportServer?%2FSICOM_Consulta%2FModulo_AM%2FRelatoriosComuns%2FDetalhamentos%2FUC11-MovimentoEmpenho-RL&amp;municipioSelecionado=3109006&amp;exercicioSelecionado=2019&amp;dataSelecionada=10%2F12%2F2020%2000%3A00%3A00&amp;orgaoSelecionado=273&amp;empenhoSelecionado=578665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24" r:id="rId1412" display="https://relatorios.tce.mg.gov.br/ReportServer?%2FSICOM_Consulta%2FModulo_AM%2FRelatoriosComuns%2FDetalhamentos%2FUC11-MovimentoEmpenho-RL&amp;municipioSelecionado=3109006&amp;exercicioSelecionado=2019&amp;dataSelecionada=10%2F12%2F2020%2000%3A00%3A00&amp;orgaoSelecionado=273&amp;empenhoSelecionado=578665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26" r:id="rId1413" display="https://relatorios.tce.mg.gov.br/ReportServer?%2FSICOM_Consulta%2FModulo_AM%2FRelatoriosComuns%2FDetalhamentos%2FUC11-MovimentoEmpenho-RL&amp;municipioSelecionado=3109006&amp;exercicioSelecionado=2019&amp;dataSelecionada=10%2F12%2F2020%2000%3A00%3A00&amp;orgaoSelecionado=273&amp;empenhoSelecionado=578665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28" r:id="rId1414" display="https://relatorios.tce.mg.gov.br/ReportServer?%2FSICOM_Consulta%2FModulo_AM%2FRelatoriosComuns%2FDetalhamentos%2FUC11-MovimentoEmpenho-RL&amp;municipioSelecionado=3109006&amp;exercicioSelecionado=2019&amp;dataSelecionada=10%2F12%2F2020%2000%3A00%3A00&amp;orgaoSelecionado=273&amp;empenhoSelecionado=578665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30" r:id="rId1415" display="https://relatorios.tce.mg.gov.br/ReportServer?%2FSICOM_Consulta%2FModulo_AM%2FRelatoriosComuns%2FDetalhamentos%2FUC11-MovimentoEmpenho-RL&amp;municipioSelecionado=3109006&amp;exercicioSelecionado=2019&amp;dataSelecionada=10%2F12%2F2020%2000%3A00%3A00&amp;orgaoSelecionado=273&amp;empenhoSelecionado=578665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32" r:id="rId1416" display="https://relatorios.tce.mg.gov.br/ReportServer?%2FSICOM_Consulta%2FModulo_AM%2FRelatoriosComuns%2FDetalhamentos%2FUC11-MovimentoEmpenho-RL&amp;municipioSelecionado=3109006&amp;exercicioSelecionado=2019&amp;dataSelecionada=10%2F12%2F2020%2000%3A00%3A00&amp;orgaoSelecionado=273&amp;empenhoSelecionado=578665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34" r:id="rId1417" display="https://relatorios.tce.mg.gov.br/ReportServer?%2FSICOM_Consulta%2FModulo_AM%2FRelatoriosComuns%2FDetalhamentos%2FUC11-MovimentoEmpenho-RL&amp;municipioSelecionado=3109006&amp;exercicioSelecionado=2019&amp;dataSelecionada=10%2F12%2F2020%2000%3A00%3A00&amp;orgaoSelecionado=273&amp;empenhoSelecionado=578665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36" r:id="rId1418" display="https://relatorios.tce.mg.gov.br/ReportServer?%2FSICOM_Consulta%2FModulo_AM%2FRelatoriosComuns%2FDetalhamentos%2FUC11-MovimentoEmpenho-RL&amp;municipioSelecionado=3109006&amp;exercicioSelecionado=2019&amp;dataSelecionada=10%2F12%2F2020%2000%3A00%3A00&amp;orgaoSelecionado=273&amp;empenhoSelecionado=578665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38" r:id="rId1419" display="https://relatorios.tce.mg.gov.br/ReportServer?%2FSICOM_Consulta%2FModulo_AM%2FRelatoriosComuns%2FDetalhamentos%2FUC11-MovimentoEmpenho-RL&amp;municipioSelecionado=3109006&amp;exercicioSelecionado=2019&amp;dataSelecionada=10%2F12%2F2020%2000%3A00%3A00&amp;orgaoSelecionado=273&amp;empenhoSelecionado=578666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40" r:id="rId1420" display="https://relatorios.tce.mg.gov.br/ReportServer?%2FSICOM_Consulta%2FModulo_AM%2FRelatoriosComuns%2FDetalhamentos%2FUC11-MovimentoEmpenho-RL&amp;municipioSelecionado=3109006&amp;exercicioSelecionado=2019&amp;dataSelecionada=10%2F12%2F2020%2000%3A00%3A00&amp;orgaoSelecionado=273&amp;empenhoSelecionado=578666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42" r:id="rId1421" display="https://relatorios.tce.mg.gov.br/ReportServer?%2FSICOM_Consulta%2FModulo_AM%2FRelatoriosComuns%2FDetalhamentos%2FUC11-MovimentoEmpenho-RL&amp;municipioSelecionado=3109006&amp;exercicioSelecionado=2019&amp;dataSelecionada=10%2F12%2F2020%2000%3A00%3A00&amp;orgaoSelecionado=273&amp;empenhoSelecionado=578666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44" r:id="rId1422" display="https://relatorios.tce.mg.gov.br/ReportServer?%2FSICOM_Consulta%2FModulo_AM%2FRelatoriosComuns%2FDetalhamentos%2FUC11-MovimentoEmpenho-RL&amp;municipioSelecionado=3109006&amp;exercicioSelecionado=2019&amp;dataSelecionada=10%2F12%2F2020%2000%3A00%3A00&amp;orgaoSelecionado=273&amp;empenhoSelecionado=578666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46" r:id="rId1423" display="https://relatorios.tce.mg.gov.br/ReportServer?%2FSICOM_Consulta%2FModulo_AM%2FRelatoriosComuns%2FDetalhamentos%2FUC11-MovimentoEmpenho-RL&amp;municipioSelecionado=3109006&amp;exercicioSelecionado=2019&amp;dataSelecionada=10%2F12%2F2020%2000%3A00%3A00&amp;orgaoSelecionado=273&amp;empenhoSelecionado=578666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48" r:id="rId1424" display="https://relatorios.tce.mg.gov.br/ReportServer?%2FSICOM_Consulta%2FModulo_AM%2FRelatoriosComuns%2FDetalhamentos%2FUC11-MovimentoEmpenho-RL&amp;municipioSelecionado=3109006&amp;exercicioSelecionado=2019&amp;dataSelecionada=10%2F12%2F2020%2000%3A00%3A00&amp;orgaoSelecionado=273&amp;empenhoSelecionado=578666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50" r:id="rId1425" display="https://relatorios.tce.mg.gov.br/ReportServer?%2FSICOM_Consulta%2FModulo_AM%2FRelatoriosComuns%2FDetalhamentos%2FUC11-MovimentoEmpenho-RL&amp;municipioSelecionado=3109006&amp;exercicioSelecionado=2019&amp;dataSelecionada=10%2F12%2F2020%2000%3A00%3A00&amp;orgaoSelecionado=273&amp;empenhoSelecionado=578663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52" r:id="rId1426" display="https://relatorios.tce.mg.gov.br/ReportServer?%2FSICOM_Consulta%2FModulo_AM%2FRelatoriosComuns%2FDetalhamentos%2FUC11-MovimentoEmpenho-RL&amp;municipioSelecionado=3109006&amp;exercicioSelecionado=2019&amp;dataSelecionada=10%2F12%2F2020%2000%3A00%3A00&amp;orgaoSelecionado=273&amp;empenhoSelecionado=578664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54" r:id="rId1427" display="https://relatorios.tce.mg.gov.br/ReportServer?%2FSICOM_Consulta%2FModulo_AM%2FRelatoriosComuns%2FDetalhamentos%2FUC11-MovimentoEmpenho-RL&amp;municipioSelecionado=3109006&amp;exercicioSelecionado=2019&amp;dataSelecionada=10%2F12%2F2020%2000%3A00%3A00&amp;orgaoSelecionado=273&amp;empenhoSelecionado=578665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56" r:id="rId1428" display="https://relatorios.tce.mg.gov.br/ReportServer?%2FSICOM_Consulta%2FModulo_AM%2FRelatoriosComuns%2FDetalhamentos%2FUC11-MovimentoEmpenho-RL&amp;municipioSelecionado=3109006&amp;exercicioSelecionado=2019&amp;dataSelecionada=10%2F12%2F2020%2000%3A00%3A00&amp;orgaoSelecionado=273&amp;empenhoSelecionado=578664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58" r:id="rId1429" display="https://relatorios.tce.mg.gov.br/ReportServer?%2FSICOM_Consulta%2FModulo_AM%2FRelatoriosComuns%2FDetalhamentos%2FUC11-MovimentoEmpenho-RL&amp;municipioSelecionado=3109006&amp;exercicioSelecionado=2019&amp;dataSelecionada=10%2F12%2F2020%2000%3A00%3A00&amp;orgaoSelecionado=273&amp;empenhoSelecionado=578664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60" r:id="rId1430" display="https://relatorios.tce.mg.gov.br/ReportServer?%2FSICOM_Consulta%2FModulo_AM%2FRelatoriosComuns%2FDetalhamentos%2FUC11-MovimentoEmpenho-RL&amp;municipioSelecionado=3109006&amp;exercicioSelecionado=2019&amp;dataSelecionada=10%2F12%2F2020%2000%3A00%3A00&amp;orgaoSelecionado=273&amp;empenhoSelecionado=578664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62" r:id="rId1431" display="https://relatorios.tce.mg.gov.br/ReportServer?%2FSICOM_Consulta%2FModulo_AM%2FRelatoriosComuns%2FDetalhamentos%2FUC11-MovimentoEmpenho-RL&amp;municipioSelecionado=3109006&amp;exercicioSelecionado=2019&amp;dataSelecionada=10%2F12%2F2020%2000%3A00%3A00&amp;orgaoSelecionado=273&amp;empenhoSelecionado=578663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64" r:id="rId1432" display="https://relatorios.tce.mg.gov.br/ReportServer?%2FSICOM_Consulta%2FModulo_AM%2FRelatoriosComuns%2FDetalhamentos%2FUC11-MovimentoEmpenho-RL&amp;municipioSelecionado=3109006&amp;exercicioSelecionado=2019&amp;dataSelecionada=10%2F12%2F2020%2000%3A00%3A00&amp;orgaoSelecionado=273&amp;empenhoSelecionado=578665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66" r:id="rId1433" display="https://relatorios.tce.mg.gov.br/ReportServer?%2FSICOM_Consulta%2FModulo_AM%2FRelatoriosComuns%2FDetalhamentos%2FUC11-MovimentoEmpenho-RL&amp;municipioSelecionado=3109006&amp;exercicioSelecionado=2019&amp;dataSelecionada=10%2F12%2F2020%2000%3A00%3A00&amp;orgaoSelecionado=273&amp;empenhoSelecionado=578664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68" r:id="rId1434" display="https://relatorios.tce.mg.gov.br/ReportServer?%2FSICOM_Consulta%2FModulo_AM%2FRelatoriosComuns%2FDetalhamentos%2FUC11-MovimentoEmpenho-RL&amp;municipioSelecionado=3109006&amp;exercicioSelecionado=2019&amp;dataSelecionada=10%2F12%2F2020%2000%3A00%3A00&amp;orgaoSelecionado=273&amp;empenhoSelecionado=578664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70" r:id="rId1435" display="https://relatorios.tce.mg.gov.br/ReportServer?%2FSICOM_Consulta%2FModulo_AM%2FRelatoriosComuns%2FDetalhamentos%2FUC11-MovimentoEmpenho-RL&amp;municipioSelecionado=3109006&amp;exercicioSelecionado=2019&amp;dataSelecionada=10%2F12%2F2020%2000%3A00%3A00&amp;orgaoSelecionado=273&amp;empenhoSelecionado=578663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72" r:id="rId1436" display="https://relatorios.tce.mg.gov.br/ReportServer?%2FSICOM_Consulta%2FModulo_AM%2FRelatoriosComuns%2FDetalhamentos%2FUC11-MovimentoEmpenho-RL&amp;municipioSelecionado=3109006&amp;exercicioSelecionado=2019&amp;dataSelecionada=10%2F12%2F2020%2000%3A00%3A00&amp;orgaoSelecionado=273&amp;empenhoSelecionado=578665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74" r:id="rId1437" display="https://relatorios.tce.mg.gov.br/ReportServer?%2FSICOM_Consulta%2FModulo_AM%2FRelatoriosComuns%2FDetalhamentos%2FUC11-MovimentoEmpenho-RL&amp;municipioSelecionado=3109006&amp;exercicioSelecionado=2019&amp;dataSelecionada=10%2F12%2F2020%2000%3A00%3A00&amp;orgaoSelecionado=273&amp;empenhoSelecionado=578663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76" r:id="rId1438" display="https://relatorios.tce.mg.gov.br/ReportServer?%2FSICOM_Consulta%2FModulo_AM%2FRelatoriosComuns%2FDetalhamentos%2FUC11-MovimentoEmpenho-RL&amp;municipioSelecionado=3109006&amp;exercicioSelecionado=2019&amp;dataSelecionada=10%2F12%2F2020%2000%3A00%3A00&amp;orgaoSelecionado=273&amp;empenhoSelecionado=578663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78" r:id="rId1439" display="https://relatorios.tce.mg.gov.br/ReportServer?%2FSICOM_Consulta%2FModulo_AM%2FRelatoriosComuns%2FDetalhamentos%2FUC11-MovimentoEmpenho-RL&amp;municipioSelecionado=3109006&amp;exercicioSelecionado=2019&amp;dataSelecionada=10%2F12%2F2020%2000%3A00%3A00&amp;orgaoSelecionado=273&amp;empenhoSelecionado=578663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80" r:id="rId1440" display="https://relatorios.tce.mg.gov.br/ReportServer?%2FSICOM_Consulta%2FModulo_AM%2FRelatoriosComuns%2FDetalhamentos%2FUC11-MovimentoEmpenho-RL&amp;municipioSelecionado=3109006&amp;exercicioSelecionado=2019&amp;dataSelecionada=10%2F12%2F2020%2000%3A00%3A00&amp;orgaoSelecionado=273&amp;empenhoSelecionado=578665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82" r:id="rId1441" display="https://relatorios.tce.mg.gov.br/ReportServer?%2FSICOM_Consulta%2FModulo_AM%2FRelatoriosComuns%2FDetalhamentos%2FUC11-MovimentoEmpenho-RL&amp;municipioSelecionado=3109006&amp;exercicioSelecionado=2019&amp;dataSelecionada=10%2F12%2F2020%2000%3A00%3A00&amp;orgaoSelecionado=273&amp;empenhoSelecionado=578665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84" r:id="rId1442" display="https://relatorios.tce.mg.gov.br/ReportServer?%2FSICOM_Consulta%2FModulo_AM%2FRelatoriosComuns%2FDetalhamentos%2FUC11-MovimentoEmpenho-RL&amp;municipioSelecionado=3109006&amp;exercicioSelecionado=2019&amp;dataSelecionada=10%2F12%2F2020%2000%3A00%3A00&amp;orgaoSelecionado=273&amp;empenhoSelecionado=578664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86" r:id="rId1443" display="https://relatorios.tce.mg.gov.br/ReportServer?%2FSICOM_Consulta%2FModulo_AM%2FRelatoriosComuns%2FDetalhamentos%2FUC11-MovimentoEmpenho-RL&amp;municipioSelecionado=3109006&amp;exercicioSelecionado=2019&amp;dataSelecionada=10%2F12%2F2020%2000%3A00%3A00&amp;orgaoSelecionado=273&amp;empenhoSelecionado=578665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88" r:id="rId1444" display="https://relatorios.tce.mg.gov.br/ReportServer?%2FSICOM_Consulta%2FModulo_AM%2FRelatoriosComuns%2FDetalhamentos%2FUC11-MovimentoEmpenho-RL&amp;municipioSelecionado=3109006&amp;exercicioSelecionado=2019&amp;dataSelecionada=10%2F12%2F2020%2000%3A00%3A00&amp;orgaoSelecionado=273&amp;empenhoSelecionado=578664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90" r:id="rId1445" display="https://relatorios.tce.mg.gov.br/ReportServer?%2FSICOM_Consulta%2FModulo_AM%2FRelatoriosComuns%2FDetalhamentos%2FUC11-MovimentoEmpenho-RL&amp;municipioSelecionado=3109006&amp;exercicioSelecionado=2019&amp;dataSelecionada=10%2F12%2F2020%2000%3A00%3A00&amp;orgaoSelecionado=273&amp;empenhoSelecionado=578665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92" r:id="rId1446" display="https://relatorios.tce.mg.gov.br/ReportServer?%2FSICOM_Consulta%2FModulo_AM%2FRelatoriosComuns%2FDetalhamentos%2FUC11-MovimentoEmpenho-RL&amp;municipioSelecionado=3109006&amp;exercicioSelecionado=2019&amp;dataSelecionada=10%2F12%2F2020%2000%3A00%3A00&amp;orgaoSelecionado=273&amp;empenhoSelecionado=578664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94" r:id="rId1447" display="https://relatorios.tce.mg.gov.br/ReportServer?%2FSICOM_Consulta%2FModulo_AM%2FRelatoriosComuns%2FDetalhamentos%2FUC11-MovimentoEmpenho-RL&amp;municipioSelecionado=3109006&amp;exercicioSelecionado=2019&amp;dataSelecionada=10%2F12%2F2020%2000%3A00%3A00&amp;orgaoSelecionado=273&amp;empenhoSelecionado=578664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96" r:id="rId1448" display="https://relatorios.tce.mg.gov.br/ReportServer?%2FSICOM_Consulta%2FModulo_AM%2FRelatoriosComuns%2FDetalhamentos%2FUC11-MovimentoEmpenho-RL&amp;municipioSelecionado=3109006&amp;exercicioSelecionado=2019&amp;dataSelecionada=10%2F12%2F2020%2000%3A00%3A00&amp;orgaoSelecionado=273&amp;empenhoSelecionado=578666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898" r:id="rId1449" display="https://relatorios.tce.mg.gov.br/ReportServer?%2FSICOM_Consulta%2FModulo_AM%2FRelatoriosComuns%2FDetalhamentos%2FUC11-MovimentoEmpenho-RL&amp;municipioSelecionado=3109006&amp;exercicioSelecionado=2019&amp;dataSelecionada=10%2F12%2F2020%2000%3A00%3A00&amp;orgaoSelecionado=273&amp;empenhoSelecionado=578664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00" r:id="rId1450" display="https://relatorios.tce.mg.gov.br/ReportServer?%2FSICOM_Consulta%2FModulo_AM%2FRelatoriosComuns%2FDetalhamentos%2FUC11-MovimentoEmpenho-RL&amp;municipioSelecionado=3109006&amp;exercicioSelecionado=2019&amp;dataSelecionada=10%2F12%2F2020%2000%3A00%3A00&amp;orgaoSelecionado=273&amp;empenhoSelecionado=578664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02" r:id="rId1451" display="https://relatorios.tce.mg.gov.br/ReportServer?%2FSICOM_Consulta%2FModulo_AM%2FRelatoriosComuns%2FDetalhamentos%2FUC11-MovimentoEmpenho-RL&amp;municipioSelecionado=3109006&amp;exercicioSelecionado=2019&amp;dataSelecionada=10%2F12%2F2020%2000%3A00%3A00&amp;orgaoSelecionado=273&amp;empenhoSelecionado=578665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04" r:id="rId1452" display="https://relatorios.tce.mg.gov.br/ReportServer?%2FSICOM_Consulta%2FModulo_AM%2FRelatoriosComuns%2FDetalhamentos%2FUC11-MovimentoEmpenho-RL&amp;municipioSelecionado=3109006&amp;exercicioSelecionado=2019&amp;dataSelecionada=10%2F12%2F2020%2000%3A00%3A00&amp;orgaoSelecionado=273&amp;empenhoSelecionado=5786647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06" r:id="rId1453" display="https://relatorios.tce.mg.gov.br/ReportServer?%2FSICOM_Consulta%2FModulo_AM%2FRelatoriosComuns%2FDetalhamentos%2FUC11-MovimentoEmpenho-RL&amp;municipioSelecionado=3109006&amp;exercicioSelecionado=2019&amp;dataSelecionada=10%2F12%2F2020%2000%3A00%3A00&amp;orgaoSelecionado=273&amp;empenhoSelecionado=578664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08" r:id="rId1454" display="https://relatorios.tce.mg.gov.br/ReportServer?%2FSICOM_Consulta%2FModulo_AM%2FRelatoriosComuns%2FDetalhamentos%2FUC11-MovimentoEmpenho-RL&amp;municipioSelecionado=3109006&amp;exercicioSelecionado=2019&amp;dataSelecionada=10%2F12%2F2020%2000%3A00%3A00&amp;orgaoSelecionado=273&amp;empenhoSelecionado=578664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10" r:id="rId1455" display="https://relatorios.tce.mg.gov.br/ReportServer?%2FSICOM_Consulta%2FModulo_AM%2FRelatoriosComuns%2FDetalhamentos%2FUC11-MovimentoEmpenho-RL&amp;municipioSelecionado=3109006&amp;exercicioSelecionado=2019&amp;dataSelecionada=10%2F12%2F2020%2000%3A00%3A00&amp;orgaoSelecionado=273&amp;empenhoSelecionado=578664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12" r:id="rId1456" display="https://relatorios.tce.mg.gov.br/ReportServer?%2FSICOM_Consulta%2FModulo_AM%2FRelatoriosComuns%2FDetalhamentos%2FUC11-MovimentoEmpenho-RL&amp;municipioSelecionado=3109006&amp;exercicioSelecionado=2019&amp;dataSelecionada=10%2F12%2F2020%2000%3A00%3A00&amp;orgaoSelecionado=273&amp;empenhoSelecionado=578664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14" r:id="rId1457" display="https://relatorios.tce.mg.gov.br/ReportServer?%2FSICOM_Consulta%2FModulo_AM%2FRelatoriosComuns%2FDetalhamentos%2FUC11-MovimentoEmpenho-RL&amp;municipioSelecionado=3109006&amp;exercicioSelecionado=2019&amp;dataSelecionada=10%2F12%2F2020%2000%3A00%3A00&amp;orgaoSelecionado=273&amp;empenhoSelecionado=578664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16" r:id="rId1458" display="https://relatorios.tce.mg.gov.br/ReportServer?%2FSICOM_Consulta%2FModulo_AM%2FRelatoriosComuns%2FDetalhamentos%2FUC11-MovimentoEmpenho-RL&amp;municipioSelecionado=3109006&amp;exercicioSelecionado=2019&amp;dataSelecionada=10%2F12%2F2020%2000%3A00%3A00&amp;orgaoSelecionado=273&amp;empenhoSelecionado=578664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18" r:id="rId1459" display="https://relatorios.tce.mg.gov.br/ReportServer?%2FSICOM_Consulta%2FModulo_AM%2FRelatoriosComuns%2FDetalhamentos%2FUC11-MovimentoEmpenho-RL&amp;municipioSelecionado=3109006&amp;exercicioSelecionado=2019&amp;dataSelecionada=10%2F12%2F2020%2000%3A00%3A00&amp;orgaoSelecionado=273&amp;empenhoSelecionado=578664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20" r:id="rId1460" display="https://relatorios.tce.mg.gov.br/ReportServer?%2FSICOM_Consulta%2FModulo_AM%2FRelatoriosComuns%2FDetalhamentos%2FUC11-MovimentoEmpenho-RL&amp;municipioSelecionado=3109006&amp;exercicioSelecionado=2019&amp;dataSelecionada=10%2F12%2F2020%2000%3A00%3A00&amp;orgaoSelecionado=273&amp;empenhoSelecionado=578664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22" r:id="rId1461" display="https://relatorios.tce.mg.gov.br/ReportServer?%2FSICOM_Consulta%2FModulo_AM%2FRelatoriosComuns%2FDetalhamentos%2FUC11-MovimentoEmpenho-RL&amp;municipioSelecionado=3109006&amp;exercicioSelecionado=2019&amp;dataSelecionada=10%2F12%2F2020%2000%3A00%3A00&amp;orgaoSelecionado=273&amp;empenhoSelecionado=578664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24" r:id="rId1462" display="https://relatorios.tce.mg.gov.br/ReportServer?%2FSICOM_Consulta%2FModulo_AM%2FRelatoriosComuns%2FDetalhamentos%2FUC11-MovimentoEmpenho-RL&amp;municipioSelecionado=3109006&amp;exercicioSelecionado=2019&amp;dataSelecionada=10%2F12%2F2020%2000%3A00%3A00&amp;orgaoSelecionado=273&amp;empenhoSelecionado=578664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26" r:id="rId1463" display="https://relatorios.tce.mg.gov.br/ReportServer?%2FSICOM_Consulta%2FModulo_AM%2FRelatoriosComuns%2FDetalhamentos%2FUC11-MovimentoEmpenho-RL&amp;municipioSelecionado=3109006&amp;exercicioSelecionado=2019&amp;dataSelecionada=10%2F12%2F2020%2000%3A00%3A00&amp;orgaoSelecionado=273&amp;empenhoSelecionado=578664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28" r:id="rId1464" display="https://relatorios.tce.mg.gov.br/ReportServer?%2FSICOM_Consulta%2FModulo_AM%2FRelatoriosComuns%2FDetalhamentos%2FUC11-MovimentoEmpenho-RL&amp;municipioSelecionado=3109006&amp;exercicioSelecionado=2019&amp;dataSelecionada=10%2F12%2F2020%2000%3A00%3A00&amp;orgaoSelecionado=273&amp;empenhoSelecionado=578664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30" r:id="rId1465" display="https://relatorios.tce.mg.gov.br/ReportServer?%2FSICOM_Consulta%2FModulo_AM%2FRelatoriosComuns%2FDetalhamentos%2FUC11-MovimentoEmpenho-RL&amp;municipioSelecionado=3109006&amp;exercicioSelecionado=2019&amp;dataSelecionada=10%2F12%2F2020%2000%3A00%3A00&amp;orgaoSelecionado=273&amp;empenhoSelecionado=578664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32" r:id="rId1466" display="https://relatorios.tce.mg.gov.br/ReportServer?%2FSICOM_Consulta%2FModulo_AM%2FRelatoriosComuns%2FDetalhamentos%2FUC11-MovimentoEmpenho-RL&amp;municipioSelecionado=3109006&amp;exercicioSelecionado=2019&amp;dataSelecionada=10%2F12%2F2020%2000%3A00%3A00&amp;orgaoSelecionado=273&amp;empenhoSelecionado=5786657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34" r:id="rId1467" display="https://relatorios.tce.mg.gov.br/ReportServer?%2FSICOM_Consulta%2FModulo_AM%2FRelatoriosComuns%2FDetalhamentos%2FUC11-MovimentoEmpenho-RL&amp;municipioSelecionado=3109006&amp;exercicioSelecionado=2019&amp;dataSelecionada=10%2F12%2F2020%2000%3A00%3A00&amp;orgaoSelecionado=273&amp;empenhoSelecionado=578665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36" r:id="rId1468" display="https://relatorios.tce.mg.gov.br/ReportServer?%2FSICOM_Consulta%2FModulo_AM%2FRelatoriosComuns%2FDetalhamentos%2FUC11-MovimentoEmpenho-RL&amp;municipioSelecionado=3109006&amp;exercicioSelecionado=2019&amp;dataSelecionada=10%2F12%2F2020%2000%3A00%3A00&amp;orgaoSelecionado=273&amp;empenhoSelecionado=578665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38" r:id="rId1469" display="https://relatorios.tce.mg.gov.br/ReportServer?%2FSICOM_Consulta%2FModulo_AM%2FRelatoriosComuns%2FDetalhamentos%2FUC11-MovimentoEmpenho-RL&amp;municipioSelecionado=3109006&amp;exercicioSelecionado=2019&amp;dataSelecionada=10%2F12%2F2020%2000%3A00%3A00&amp;orgaoSelecionado=273&amp;empenhoSelecionado=578668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40" r:id="rId1470" display="https://relatorios.tce.mg.gov.br/ReportServer?%2FSICOM_Consulta%2FModulo_AM%2FRelatoriosComuns%2FDetalhamentos%2FUC11-MovimentoEmpenho-RL&amp;municipioSelecionado=3109006&amp;exercicioSelecionado=2019&amp;dataSelecionada=10%2F12%2F2020%2000%3A00%3A00&amp;orgaoSelecionado=273&amp;empenhoSelecionado=578668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42" r:id="rId1471" display="https://relatorios.tce.mg.gov.br/ReportServer?%2FSICOM_Consulta%2FModulo_AM%2FRelatoriosComuns%2FDetalhamentos%2FUC11-MovimentoEmpenho-RL&amp;municipioSelecionado=3109006&amp;exercicioSelecionado=2019&amp;dataSelecionada=10%2F12%2F2020%2000%3A00%3A00&amp;orgaoSelecionado=273&amp;empenhoSelecionado=578668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44" r:id="rId1472" display="https://relatorios.tce.mg.gov.br/ReportServer?%2FSICOM_Consulta%2FModulo_AM%2FRelatoriosComuns%2FDetalhamentos%2FUC11-MovimentoEmpenho-RL&amp;municipioSelecionado=3109006&amp;exercicioSelecionado=2019&amp;dataSelecionada=10%2F12%2F2020%2000%3A00%3A00&amp;orgaoSelecionado=273&amp;empenhoSelecionado=578668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46" r:id="rId1473" display="https://relatorios.tce.mg.gov.br/ReportServer?%2FSICOM_Consulta%2FModulo_AM%2FRelatoriosComuns%2FDetalhamentos%2FUC11-MovimentoEmpenho-RL&amp;municipioSelecionado=3109006&amp;exercicioSelecionado=2019&amp;dataSelecionada=10%2F12%2F2020%2000%3A00%3A00&amp;orgaoSelecionado=273&amp;empenhoSelecionado=578668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48" r:id="rId1474" display="https://relatorios.tce.mg.gov.br/ReportServer?%2FSICOM_Consulta%2FModulo_AM%2FRelatoriosComuns%2FDetalhamentos%2FUC11-MovimentoEmpenho-RL&amp;municipioSelecionado=3109006&amp;exercicioSelecionado=2019&amp;dataSelecionada=10%2F12%2F2020%2000%3A00%3A00&amp;orgaoSelecionado=273&amp;empenhoSelecionado=578667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50" r:id="rId1475" display="https://relatorios.tce.mg.gov.br/ReportServer?%2FSICOM_Consulta%2FModulo_AM%2FRelatoriosComuns%2FDetalhamentos%2FUC11-MovimentoEmpenho-RL&amp;municipioSelecionado=3109006&amp;exercicioSelecionado=2019&amp;dataSelecionada=10%2F12%2F2020%2000%3A00%3A00&amp;orgaoSelecionado=273&amp;empenhoSelecionado=578667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52" r:id="rId1476" display="https://relatorios.tce.mg.gov.br/ReportServer?%2FSICOM_Consulta%2FModulo_AM%2FRelatoriosComuns%2FDetalhamentos%2FUC11-MovimentoEmpenho-RL&amp;municipioSelecionado=3109006&amp;exercicioSelecionado=2019&amp;dataSelecionada=10%2F12%2F2020%2000%3A00%3A00&amp;orgaoSelecionado=273&amp;empenhoSelecionado=578668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54" r:id="rId1477" display="https://relatorios.tce.mg.gov.br/ReportServer?%2FSICOM_Consulta%2FModulo_AM%2FRelatoriosComuns%2FDetalhamentos%2FUC11-MovimentoEmpenho-RL&amp;municipioSelecionado=3109006&amp;exercicioSelecionado=2019&amp;dataSelecionada=10%2F12%2F2020%2000%3A00%3A00&amp;orgaoSelecionado=273&amp;empenhoSelecionado=578667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56" r:id="rId1478" display="https://relatorios.tce.mg.gov.br/ReportServer?%2FSICOM_Consulta%2FModulo_AM%2FRelatoriosComuns%2FDetalhamentos%2FUC11-MovimentoEmpenho-RL&amp;municipioSelecionado=3109006&amp;exercicioSelecionado=2019&amp;dataSelecionada=10%2F12%2F2020%2000%3A00%3A00&amp;orgaoSelecionado=273&amp;empenhoSelecionado=578668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58" r:id="rId1479" display="https://relatorios.tce.mg.gov.br/ReportServer?%2FSICOM_Consulta%2FModulo_AM%2FRelatoriosComuns%2FDetalhamentos%2FUC11-MovimentoEmpenho-RL&amp;municipioSelecionado=3109006&amp;exercicioSelecionado=2019&amp;dataSelecionada=10%2F12%2F2020%2000%3A00%3A00&amp;orgaoSelecionado=273&amp;empenhoSelecionado=578668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60" r:id="rId1480" display="https://relatorios.tce.mg.gov.br/ReportServer?%2FSICOM_Consulta%2FModulo_AM%2FRelatoriosComuns%2FDetalhamentos%2FUC11-MovimentoEmpenho-RL&amp;municipioSelecionado=3109006&amp;exercicioSelecionado=2019&amp;dataSelecionada=10%2F12%2F2020%2000%3A00%3A00&amp;orgaoSelecionado=273&amp;empenhoSelecionado=578668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62" r:id="rId1481" display="https://relatorios.tce.mg.gov.br/ReportServer?%2FSICOM_Consulta%2FModulo_AM%2FRelatoriosComuns%2FDetalhamentos%2FUC11-MovimentoEmpenho-RL&amp;municipioSelecionado=3109006&amp;exercicioSelecionado=2019&amp;dataSelecionada=10%2F12%2F2020%2000%3A00%3A00&amp;orgaoSelecionado=273&amp;empenhoSelecionado=578668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64" r:id="rId1482" display="https://relatorios.tce.mg.gov.br/ReportServer?%2FSICOM_Consulta%2FModulo_AM%2FRelatoriosComuns%2FDetalhamentos%2FUC11-MovimentoEmpenho-RL&amp;municipioSelecionado=3109006&amp;exercicioSelecionado=2019&amp;dataSelecionada=10%2F12%2F2020%2000%3A00%3A00&amp;orgaoSelecionado=273&amp;empenhoSelecionado=578669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66" r:id="rId1483" display="https://relatorios.tce.mg.gov.br/ReportServer?%2FSICOM_Consulta%2FModulo_AM%2FRelatoriosComuns%2FDetalhamentos%2FUC11-MovimentoEmpenho-RL&amp;municipioSelecionado=3109006&amp;exercicioSelecionado=2019&amp;dataSelecionada=10%2F12%2F2020%2000%3A00%3A00&amp;orgaoSelecionado=273&amp;empenhoSelecionado=578668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68" r:id="rId1484" display="https://relatorios.tce.mg.gov.br/ReportServer?%2FSICOM_Consulta%2FModulo_AM%2FRelatoriosComuns%2FDetalhamentos%2FUC11-MovimentoEmpenho-RL&amp;municipioSelecionado=3109006&amp;exercicioSelecionado=2019&amp;dataSelecionada=10%2F12%2F2020%2000%3A00%3A00&amp;orgaoSelecionado=273&amp;empenhoSelecionado=578668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70" r:id="rId1485" display="https://relatorios.tce.mg.gov.br/ReportServer?%2FSICOM_Consulta%2FModulo_AM%2FRelatoriosComuns%2FDetalhamentos%2FUC11-MovimentoEmpenho-RL&amp;municipioSelecionado=3109006&amp;exercicioSelecionado=2019&amp;dataSelecionada=10%2F12%2F2020%2000%3A00%3A00&amp;orgaoSelecionado=273&amp;empenhoSelecionado=578668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72" r:id="rId1486" display="https://relatorios.tce.mg.gov.br/ReportServer?%2FSICOM_Consulta%2FModulo_AM%2FRelatoriosComuns%2FDetalhamentos%2FUC11-MovimentoEmpenho-RL&amp;municipioSelecionado=3109006&amp;exercicioSelecionado=2019&amp;dataSelecionada=10%2F12%2F2020%2000%3A00%3A00&amp;orgaoSelecionado=273&amp;empenhoSelecionado=578668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74" r:id="rId1487" display="https://relatorios.tce.mg.gov.br/ReportServer?%2FSICOM_Consulta%2FModulo_AM%2FRelatoriosComuns%2FDetalhamentos%2FUC11-MovimentoEmpenho-RL&amp;municipioSelecionado=3109006&amp;exercicioSelecionado=2019&amp;dataSelecionada=10%2F12%2F2020%2000%3A00%3A00&amp;orgaoSelecionado=273&amp;empenhoSelecionado=578668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76" r:id="rId1488" display="https://relatorios.tce.mg.gov.br/ReportServer?%2FSICOM_Consulta%2FModulo_AM%2FRelatoriosComuns%2FDetalhamentos%2FUC11-MovimentoEmpenho-RL&amp;municipioSelecionado=3109006&amp;exercicioSelecionado=2019&amp;dataSelecionada=10%2F12%2F2020%2000%3A00%3A00&amp;orgaoSelecionado=273&amp;empenhoSelecionado=578668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78" r:id="rId1489" display="https://relatorios.tce.mg.gov.br/ReportServer?%2FSICOM_Consulta%2FModulo_AM%2FRelatoriosComuns%2FDetalhamentos%2FUC11-MovimentoEmpenho-RL&amp;municipioSelecionado=3109006&amp;exercicioSelecionado=2019&amp;dataSelecionada=10%2F12%2F2020%2000%3A00%3A00&amp;orgaoSelecionado=273&amp;empenhoSelecionado=578668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80" r:id="rId1490" display="https://relatorios.tce.mg.gov.br/ReportServer?%2FSICOM_Consulta%2FModulo_AM%2FRelatoriosComuns%2FDetalhamentos%2FUC11-MovimentoEmpenho-RL&amp;municipioSelecionado=3109006&amp;exercicioSelecionado=2019&amp;dataSelecionada=10%2F12%2F2020%2000%3A00%3A00&amp;orgaoSelecionado=273&amp;empenhoSelecionado=578668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82" r:id="rId1491" display="https://relatorios.tce.mg.gov.br/ReportServer?%2FSICOM_Consulta%2FModulo_AM%2FRelatoriosComuns%2FDetalhamentos%2FUC11-MovimentoEmpenho-RL&amp;municipioSelecionado=3109006&amp;exercicioSelecionado=2019&amp;dataSelecionada=10%2F12%2F2020%2000%3A00%3A00&amp;orgaoSelecionado=273&amp;empenhoSelecionado=578667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84" r:id="rId1492" display="https://relatorios.tce.mg.gov.br/ReportServer?%2FSICOM_Consulta%2FModulo_AM%2FRelatoriosComuns%2FDetalhamentos%2FUC11-MovimentoEmpenho-RL&amp;municipioSelecionado=3109006&amp;exercicioSelecionado=2019&amp;dataSelecionada=10%2F12%2F2020%2000%3A00%3A00&amp;orgaoSelecionado=273&amp;empenhoSelecionado=578667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86" r:id="rId1493" display="https://relatorios.tce.mg.gov.br/ReportServer?%2FSICOM_Consulta%2FModulo_AM%2FRelatoriosComuns%2FDetalhamentos%2FUC11-MovimentoEmpenho-RL&amp;municipioSelecionado=3109006&amp;exercicioSelecionado=2019&amp;dataSelecionada=10%2F12%2F2020%2000%3A00%3A00&amp;orgaoSelecionado=273&amp;empenhoSelecionado=578667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88" r:id="rId1494" display="https://relatorios.tce.mg.gov.br/ReportServer?%2FSICOM_Consulta%2FModulo_AM%2FRelatoriosComuns%2FDetalhamentos%2FUC11-MovimentoEmpenho-RL&amp;municipioSelecionado=3109006&amp;exercicioSelecionado=2019&amp;dataSelecionada=10%2F12%2F2020%2000%3A00%3A00&amp;orgaoSelecionado=273&amp;empenhoSelecionado=578667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90" r:id="rId1495" display="https://relatorios.tce.mg.gov.br/ReportServer?%2FSICOM_Consulta%2FModulo_AM%2FRelatoriosComuns%2FDetalhamentos%2FUC11-MovimentoEmpenho-RL&amp;municipioSelecionado=3109006&amp;exercicioSelecionado=2019&amp;dataSelecionada=10%2F12%2F2020%2000%3A00%3A00&amp;orgaoSelecionado=273&amp;empenhoSelecionado=578667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92" r:id="rId1496" display="https://relatorios.tce.mg.gov.br/ReportServer?%2FSICOM_Consulta%2FModulo_AM%2FRelatoriosComuns%2FDetalhamentos%2FUC11-MovimentoEmpenho-RL&amp;municipioSelecionado=3109006&amp;exercicioSelecionado=2019&amp;dataSelecionada=10%2F12%2F2020%2000%3A00%3A00&amp;orgaoSelecionado=273&amp;empenhoSelecionado=578668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94" r:id="rId1497" display="https://relatorios.tce.mg.gov.br/ReportServer?%2FSICOM_Consulta%2FModulo_AM%2FRelatoriosComuns%2FDetalhamentos%2FUC11-MovimentoEmpenho-RL&amp;municipioSelecionado=3109006&amp;exercicioSelecionado=2019&amp;dataSelecionada=10%2F12%2F2020%2000%3A00%3A00&amp;orgaoSelecionado=273&amp;empenhoSelecionado=578667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96" r:id="rId1498" display="https://relatorios.tce.mg.gov.br/ReportServer?%2FSICOM_Consulta%2FModulo_AM%2FRelatoriosComuns%2FDetalhamentos%2FUC11-MovimentoEmpenho-RL&amp;municipioSelecionado=3109006&amp;exercicioSelecionado=2019&amp;dataSelecionada=10%2F12%2F2020%2000%3A00%3A00&amp;orgaoSelecionado=273&amp;empenhoSelecionado=578668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2998" r:id="rId1499" display="https://relatorios.tce.mg.gov.br/ReportServer?%2FSICOM_Consulta%2FModulo_AM%2FRelatoriosComuns%2FDetalhamentos%2FUC11-MovimentoEmpenho-RL&amp;municipioSelecionado=3109006&amp;exercicioSelecionado=2019&amp;dataSelecionada=10%2F12%2F2020%2000%3A00%3A00&amp;orgaoSelecionado=273&amp;empenhoSelecionado=578668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00" r:id="rId1500" display="https://relatorios.tce.mg.gov.br/ReportServer?%2FSICOM_Consulta%2FModulo_AM%2FRelatoriosComuns%2FDetalhamentos%2FUC11-MovimentoEmpenho-RL&amp;municipioSelecionado=3109006&amp;exercicioSelecionado=2019&amp;dataSelecionada=10%2F12%2F2020%2000%3A00%3A00&amp;orgaoSelecionado=273&amp;empenhoSelecionado=578669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02" r:id="rId1501" display="https://relatorios.tce.mg.gov.br/ReportServer?%2FSICOM_Consulta%2FModulo_AM%2FRelatoriosComuns%2FDetalhamentos%2FUC11-MovimentoEmpenho-RL&amp;municipioSelecionado=3109006&amp;exercicioSelecionado=2019&amp;dataSelecionada=10%2F12%2F2020%2000%3A00%3A00&amp;orgaoSelecionado=273&amp;empenhoSelecionado=5786676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04" r:id="rId1502" display="https://relatorios.tce.mg.gov.br/ReportServer?%2FSICOM_Consulta%2FModulo_AM%2FRelatoriosComuns%2FDetalhamentos%2FUC11-MovimentoEmpenho-RL&amp;municipioSelecionado=3109006&amp;exercicioSelecionado=2019&amp;dataSelecionada=10%2F12%2F2020%2000%3A00%3A00&amp;orgaoSelecionado=273&amp;empenhoSelecionado=578668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06" r:id="rId1503" display="https://relatorios.tce.mg.gov.br/ReportServer?%2FSICOM_Consulta%2FModulo_AM%2FRelatoriosComuns%2FDetalhamentos%2FUC11-MovimentoEmpenho-RL&amp;municipioSelecionado=3109006&amp;exercicioSelecionado=2019&amp;dataSelecionada=10%2F12%2F2020%2000%3A00%3A00&amp;orgaoSelecionado=273&amp;empenhoSelecionado=578669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08" r:id="rId1504" display="https://relatorios.tce.mg.gov.br/ReportServer?%2FSICOM_Consulta%2FModulo_AM%2FRelatoriosComuns%2FDetalhamentos%2FUC11-MovimentoEmpenho-RL&amp;municipioSelecionado=3109006&amp;exercicioSelecionado=2019&amp;dataSelecionada=10%2F12%2F2020%2000%3A00%3A00&amp;orgaoSelecionado=273&amp;empenhoSelecionado=578669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10" r:id="rId1505" display="https://relatorios.tce.mg.gov.br/ReportServer?%2FSICOM_Consulta%2FModulo_AM%2FRelatoriosComuns%2FDetalhamentos%2FUC11-MovimentoEmpenho-RL&amp;municipioSelecionado=3109006&amp;exercicioSelecionado=2019&amp;dataSelecionada=10%2F12%2F2020%2000%3A00%3A00&amp;orgaoSelecionado=273&amp;empenhoSelecionado=578667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12" r:id="rId1506" display="https://relatorios.tce.mg.gov.br/ReportServer?%2FSICOM_Consulta%2FModulo_AM%2FRelatoriosComuns%2FDetalhamentos%2FUC11-MovimentoEmpenho-RL&amp;municipioSelecionado=3109006&amp;exercicioSelecionado=2019&amp;dataSelecionada=10%2F12%2F2020%2000%3A00%3A00&amp;orgaoSelecionado=273&amp;empenhoSelecionado=5786676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14" r:id="rId1507" display="https://relatorios.tce.mg.gov.br/ReportServer?%2FSICOM_Consulta%2FModulo_AM%2FRelatoriosComuns%2FDetalhamentos%2FUC11-MovimentoEmpenho-RL&amp;municipioSelecionado=3109006&amp;exercicioSelecionado=2019&amp;dataSelecionada=10%2F12%2F2020%2000%3A00%3A00&amp;orgaoSelecionado=273&amp;empenhoSelecionado=578669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16" r:id="rId1508" display="https://relatorios.tce.mg.gov.br/ReportServer?%2FSICOM_Consulta%2FModulo_AM%2FRelatoriosComuns%2FDetalhamentos%2FUC11-MovimentoEmpenho-RL&amp;municipioSelecionado=3109006&amp;exercicioSelecionado=2019&amp;dataSelecionada=10%2F12%2F2020%2000%3A00%3A00&amp;orgaoSelecionado=273&amp;empenhoSelecionado=578669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18" r:id="rId1509" display="https://relatorios.tce.mg.gov.br/ReportServer?%2FSICOM_Consulta%2FModulo_AM%2FRelatoriosComuns%2FDetalhamentos%2FUC11-MovimentoEmpenho-RL&amp;municipioSelecionado=3109006&amp;exercicioSelecionado=2019&amp;dataSelecionada=10%2F12%2F2020%2000%3A00%3A00&amp;orgaoSelecionado=273&amp;empenhoSelecionado=5786676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20" r:id="rId1510" display="https://relatorios.tce.mg.gov.br/ReportServer?%2FSICOM_Consulta%2FModulo_AM%2FRelatoriosComuns%2FDetalhamentos%2FUC11-MovimentoEmpenho-RL&amp;municipioSelecionado=3109006&amp;exercicioSelecionado=2019&amp;dataSelecionada=10%2F12%2F2020%2000%3A00%3A00&amp;orgaoSelecionado=273&amp;empenhoSelecionado=5786695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22" r:id="rId1511" display="https://relatorios.tce.mg.gov.br/ReportServer?%2FSICOM_Consulta%2FModulo_AM%2FRelatoriosComuns%2FDetalhamentos%2FUC11-MovimentoEmpenho-RL&amp;municipioSelecionado=3109006&amp;exercicioSelecionado=2019&amp;dataSelecionada=10%2F12%2F2020%2000%3A00%3A00&amp;orgaoSelecionado=273&amp;empenhoSelecionado=5786676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24" r:id="rId1512" display="https://relatorios.tce.mg.gov.br/ReportServer?%2FSICOM_Consulta%2FModulo_AM%2FRelatoriosComuns%2FDetalhamentos%2FUC11-MovimentoEmpenho-RL&amp;municipioSelecionado=3109006&amp;exercicioSelecionado=2019&amp;dataSelecionada=10%2F12%2F2020%2000%3A00%3A00&amp;orgaoSelecionado=273&amp;empenhoSelecionado=578669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26" r:id="rId1513" display="https://relatorios.tce.mg.gov.br/ReportServer?%2FSICOM_Consulta%2FModulo_AM%2FRelatoriosComuns%2FDetalhamentos%2FUC11-MovimentoEmpenho-RL&amp;municipioSelecionado=3109006&amp;exercicioSelecionado=2019&amp;dataSelecionada=10%2F12%2F2020%2000%3A00%3A00&amp;orgaoSelecionado=273&amp;empenhoSelecionado=578667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28" r:id="rId1514" display="https://relatorios.tce.mg.gov.br/ReportServer?%2FSICOM_Consulta%2FModulo_AM%2FRelatoriosComuns%2FDetalhamentos%2FUC11-MovimentoEmpenho-RL&amp;municipioSelecionado=3109006&amp;exercicioSelecionado=2019&amp;dataSelecionada=10%2F12%2F2020%2000%3A00%3A00&amp;orgaoSelecionado=273&amp;empenhoSelecionado=5786675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30" r:id="rId1515" display="https://relatorios.tce.mg.gov.br/ReportServer?%2FSICOM_Consulta%2FModulo_AM%2FRelatoriosComuns%2FDetalhamentos%2FUC11-MovimentoEmpenho-RL&amp;municipioSelecionado=3109006&amp;exercicioSelecionado=2019&amp;dataSelecionada=10%2F12%2F2020%2000%3A00%3A00&amp;orgaoSelecionado=273&amp;empenhoSelecionado=578669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32" r:id="rId1516" display="https://relatorios.tce.mg.gov.br/ReportServer?%2FSICOM_Consulta%2FModulo_AM%2FRelatoriosComuns%2FDetalhamentos%2FUC11-MovimentoEmpenho-RL&amp;municipioSelecionado=3109006&amp;exercicioSelecionado=2019&amp;dataSelecionada=10%2F12%2F2020%2000%3A00%3A00&amp;orgaoSelecionado=273&amp;empenhoSelecionado=5786676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34" r:id="rId1517" display="https://relatorios.tce.mg.gov.br/ReportServer?%2FSICOM_Consulta%2FModulo_AM%2FRelatoriosComuns%2FDetalhamentos%2FUC11-MovimentoEmpenho-RL&amp;municipioSelecionado=3109006&amp;exercicioSelecionado=2019&amp;dataSelecionada=10%2F12%2F2020%2000%3A00%3A00&amp;orgaoSelecionado=273&amp;empenhoSelecionado=578669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36" r:id="rId1518" display="https://relatorios.tce.mg.gov.br/ReportServer?%2FSICOM_Consulta%2FModulo_AM%2FRelatoriosComuns%2FDetalhamentos%2FUC11-MovimentoEmpenho-RL&amp;municipioSelecionado=3109006&amp;exercicioSelecionado=2019&amp;dataSelecionada=10%2F12%2F2020%2000%3A00%3A00&amp;orgaoSelecionado=273&amp;empenhoSelecionado=578667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38" r:id="rId1519" display="https://relatorios.tce.mg.gov.br/ReportServer?%2FSICOM_Consulta%2FModulo_AM%2FRelatoriosComuns%2FDetalhamentos%2FUC11-MovimentoEmpenho-RL&amp;municipioSelecionado=3109006&amp;exercicioSelecionado=2019&amp;dataSelecionada=10%2F12%2F2020%2000%3A00%3A00&amp;orgaoSelecionado=273&amp;empenhoSelecionado=578667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40" r:id="rId1520" display="https://relatorios.tce.mg.gov.br/ReportServer?%2FSICOM_Consulta%2FModulo_AM%2FRelatoriosComuns%2FDetalhamentos%2FUC11-MovimentoEmpenho-RL&amp;municipioSelecionado=3109006&amp;exercicioSelecionado=2019&amp;dataSelecionada=10%2F12%2F2020%2000%3A00%3A00&amp;orgaoSelecionado=273&amp;empenhoSelecionado=578667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42" r:id="rId1521" display="https://relatorios.tce.mg.gov.br/ReportServer?%2FSICOM_Consulta%2FModulo_AM%2FRelatoriosComuns%2FDetalhamentos%2FUC11-MovimentoEmpenho-RL&amp;municipioSelecionado=3109006&amp;exercicioSelecionado=2019&amp;dataSelecionada=10%2F12%2F2020%2000%3A00%3A00&amp;orgaoSelecionado=273&amp;empenhoSelecionado=578668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44" r:id="rId1522" display="https://relatorios.tce.mg.gov.br/ReportServer?%2FSICOM_Consulta%2FModulo_AM%2FRelatoriosComuns%2FDetalhamentos%2FUC11-MovimentoEmpenho-RL&amp;municipioSelecionado=3109006&amp;exercicioSelecionado=2019&amp;dataSelecionada=10%2F12%2F2020%2000%3A00%3A00&amp;orgaoSelecionado=273&amp;empenhoSelecionado=578667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46" r:id="rId1523" display="https://relatorios.tce.mg.gov.br/ReportServer?%2FSICOM_Consulta%2FModulo_AM%2FRelatoriosComuns%2FDetalhamentos%2FUC11-MovimentoEmpenho-RL&amp;municipioSelecionado=3109006&amp;exercicioSelecionado=2019&amp;dataSelecionada=10%2F12%2F2020%2000%3A00%3A00&amp;orgaoSelecionado=273&amp;empenhoSelecionado=578667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48" r:id="rId1524" display="https://relatorios.tce.mg.gov.br/ReportServer?%2FSICOM_Consulta%2FModulo_AM%2FRelatoriosComuns%2FDetalhamentos%2FUC11-MovimentoEmpenho-RL&amp;municipioSelecionado=3109006&amp;exercicioSelecionado=2019&amp;dataSelecionada=10%2F12%2F2020%2000%3A00%3A00&amp;orgaoSelecionado=273&amp;empenhoSelecionado=5786673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50" r:id="rId1525" display="https://relatorios.tce.mg.gov.br/ReportServer?%2FSICOM_Consulta%2FModulo_AM%2FRelatoriosComuns%2FDetalhamentos%2FUC11-MovimentoEmpenho-RL&amp;municipioSelecionado=3109006&amp;exercicioSelecionado=2019&amp;dataSelecionada=10%2F12%2F2020%2000%3A00%3A00&amp;orgaoSelecionado=273&amp;empenhoSelecionado=5786695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52" r:id="rId1526" display="https://relatorios.tce.mg.gov.br/ReportServer?%2FSICOM_Consulta%2FModulo_AM%2FRelatoriosComuns%2FDetalhamentos%2FUC11-MovimentoEmpenho-RL&amp;municipioSelecionado=3109006&amp;exercicioSelecionado=2019&amp;dataSelecionada=10%2F12%2F2020%2000%3A00%3A00&amp;orgaoSelecionado=273&amp;empenhoSelecionado=5786676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54" r:id="rId1527" display="https://relatorios.tce.mg.gov.br/ReportServer?%2FSICOM_Consulta%2FModulo_AM%2FRelatoriosComuns%2FDetalhamentos%2FUC11-MovimentoEmpenho-RL&amp;municipioSelecionado=3109006&amp;exercicioSelecionado=2019&amp;dataSelecionada=10%2F12%2F2020%2000%3A00%3A00&amp;orgaoSelecionado=273&amp;empenhoSelecionado=578669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56" r:id="rId1528" display="https://relatorios.tce.mg.gov.br/ReportServer?%2FSICOM_Consulta%2FModulo_AM%2FRelatoriosComuns%2FDetalhamentos%2FUC11-MovimentoEmpenho-RL&amp;municipioSelecionado=3109006&amp;exercicioSelecionado=2019&amp;dataSelecionada=10%2F12%2F2020%2000%3A00%3A00&amp;orgaoSelecionado=273&amp;empenhoSelecionado=578667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58" r:id="rId1529" display="https://relatorios.tce.mg.gov.br/ReportServer?%2FSICOM_Consulta%2FModulo_AM%2FRelatoriosComuns%2FDetalhamentos%2FUC11-MovimentoEmpenho-RL&amp;municipioSelecionado=3109006&amp;exercicioSelecionado=2019&amp;dataSelecionada=10%2F12%2F2020%2000%3A00%3A00&amp;orgaoSelecionado=273&amp;empenhoSelecionado=5786667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60" r:id="rId1530" display="https://relatorios.tce.mg.gov.br/ReportServer?%2FSICOM_Consulta%2FModulo_AM%2FRelatoriosComuns%2FDetalhamentos%2FUC11-MovimentoEmpenho-RL&amp;municipioSelecionado=3109006&amp;exercicioSelecionado=2019&amp;dataSelecionada=10%2F12%2F2020%2000%3A00%3A00&amp;orgaoSelecionado=273&amp;empenhoSelecionado=578668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62" r:id="rId1531" display="https://relatorios.tce.mg.gov.br/ReportServer?%2FSICOM_Consulta%2FModulo_AM%2FRelatoriosComuns%2FDetalhamentos%2FUC11-MovimentoEmpenho-RL&amp;municipioSelecionado=3109006&amp;exercicioSelecionado=2019&amp;dataSelecionada=10%2F12%2F2020%2000%3A00%3A00&amp;orgaoSelecionado=273&amp;empenhoSelecionado=578668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64" r:id="rId1532" display="https://relatorios.tce.mg.gov.br/ReportServer?%2FSICOM_Consulta%2FModulo_AM%2FRelatoriosComuns%2FDetalhamentos%2FUC11-MovimentoEmpenho-RL&amp;municipioSelecionado=3109006&amp;exercicioSelecionado=2019&amp;dataSelecionada=10%2F12%2F2020%2000%3A00%3A00&amp;orgaoSelecionado=273&amp;empenhoSelecionado=578668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66" r:id="rId1533" display="https://relatorios.tce.mg.gov.br/ReportServer?%2FSICOM_Consulta%2FModulo_AM%2FRelatoriosComuns%2FDetalhamentos%2FUC11-MovimentoEmpenho-RL&amp;municipioSelecionado=3109006&amp;exercicioSelecionado=2019&amp;dataSelecionada=10%2F12%2F2020%2000%3A00%3A00&amp;orgaoSelecionado=273&amp;empenhoSelecionado=578668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68" r:id="rId1534" display="https://relatorios.tce.mg.gov.br/ReportServer?%2FSICOM_Consulta%2FModulo_AM%2FRelatoriosComuns%2FDetalhamentos%2FUC11-MovimentoEmpenho-RL&amp;municipioSelecionado=3109006&amp;exercicioSelecionado=2019&amp;dataSelecionada=10%2F12%2F2020%2000%3A00%3A00&amp;orgaoSelecionado=273&amp;empenhoSelecionado=5786674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70" r:id="rId1535" display="https://relatorios.tce.mg.gov.br/ReportServer?%2FSICOM_Consulta%2FModulo_AM%2FRelatoriosComuns%2FDetalhamentos%2FUC11-MovimentoEmpenho-RL&amp;municipioSelecionado=3109006&amp;exercicioSelecionado=2019&amp;dataSelecionada=10%2F12%2F2020%2000%3A00%3A00&amp;orgaoSelecionado=273&amp;empenhoSelecionado=578668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72" r:id="rId1536" display="https://relatorios.tce.mg.gov.br/ReportServer?%2FSICOM_Consulta%2FModulo_AM%2FRelatoriosComuns%2FDetalhamentos%2FUC11-MovimentoEmpenho-RL&amp;municipioSelecionado=3109006&amp;exercicioSelecionado=2019&amp;dataSelecionada=10%2F12%2F2020%2000%3A00%3A00&amp;orgaoSelecionado=273&amp;empenhoSelecionado=5786667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74" r:id="rId1537" display="https://relatorios.tce.mg.gov.br/ReportServer?%2FSICOM_Consulta%2FModulo_AM%2FRelatoriosComuns%2FDetalhamentos%2FUC11-MovimentoEmpenho-RL&amp;municipioSelecionado=3109006&amp;exercicioSelecionado=2019&amp;dataSelecionada=10%2F12%2F2020%2000%3A00%3A00&amp;orgaoSelecionado=273&amp;empenhoSelecionado=5786674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76" r:id="rId1538" display="https://relatorios.tce.mg.gov.br/ReportServer?%2FSICOM_Consulta%2FModulo_AM%2FRelatoriosComuns%2FDetalhamentos%2FUC11-MovimentoEmpenho-RL&amp;municipioSelecionado=3109006&amp;exercicioSelecionado=2019&amp;dataSelecionada=10%2F12%2F2020%2000%3A00%3A00&amp;orgaoSelecionado=273&amp;empenhoSelecionado=578667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78" r:id="rId1539" display="https://relatorios.tce.mg.gov.br/ReportServer?%2FSICOM_Consulta%2FModulo_AM%2FRelatoriosComuns%2FDetalhamentos%2FUC11-MovimentoEmpenho-RL&amp;municipioSelecionado=3109006&amp;exercicioSelecionado=2019&amp;dataSelecionada=10%2F12%2F2020%2000%3A00%3A00&amp;orgaoSelecionado=273&amp;empenhoSelecionado=578667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80" r:id="rId1540" display="https://relatorios.tce.mg.gov.br/ReportServer?%2FSICOM_Consulta%2FModulo_AM%2FRelatoriosComuns%2FDetalhamentos%2FUC11-MovimentoEmpenho-RL&amp;municipioSelecionado=3109006&amp;exercicioSelecionado=2019&amp;dataSelecionada=10%2F12%2F2020%2000%3A00%3A00&amp;orgaoSelecionado=273&amp;empenhoSelecionado=578667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82" r:id="rId1541" display="https://relatorios.tce.mg.gov.br/ReportServer?%2FSICOM_Consulta%2FModulo_AM%2FRelatoriosComuns%2FDetalhamentos%2FUC11-MovimentoEmpenho-RL&amp;municipioSelecionado=3109006&amp;exercicioSelecionado=2019&amp;dataSelecionada=10%2F12%2F2020%2000%3A00%3A00&amp;orgaoSelecionado=273&amp;empenhoSelecionado=578667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84" r:id="rId1542" display="https://relatorios.tce.mg.gov.br/ReportServer?%2FSICOM_Consulta%2FModulo_AM%2FRelatoriosComuns%2FDetalhamentos%2FUC11-MovimentoEmpenho-RL&amp;municipioSelecionado=3109006&amp;exercicioSelecionado=2019&amp;dataSelecionada=10%2F12%2F2020%2000%3A00%3A00&amp;orgaoSelecionado=273&amp;empenhoSelecionado=578667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86" r:id="rId1543" display="https://relatorios.tce.mg.gov.br/ReportServer?%2FSICOM_Consulta%2FModulo_AM%2FRelatoriosComuns%2FDetalhamentos%2FUC11-MovimentoEmpenho-RL&amp;municipioSelecionado=3109006&amp;exercicioSelecionado=2019&amp;dataSelecionada=10%2F12%2F2020%2000%3A00%3A00&amp;orgaoSelecionado=273&amp;empenhoSelecionado=5786674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88" r:id="rId1544" display="https://relatorios.tce.mg.gov.br/ReportServer?%2FSICOM_Consulta%2FModulo_AM%2FRelatoriosComuns%2FDetalhamentos%2FUC11-MovimentoEmpenho-RL&amp;municipioSelecionado=3109006&amp;exercicioSelecionado=2019&amp;dataSelecionada=10%2F12%2F2020%2000%3A00%3A00&amp;orgaoSelecionado=273&amp;empenhoSelecionado=578669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90" r:id="rId1545" display="https://relatorios.tce.mg.gov.br/ReportServer?%2FSICOM_Consulta%2FModulo_AM%2FRelatoriosComuns%2FDetalhamentos%2FUC11-MovimentoEmpenho-RL&amp;municipioSelecionado=3109006&amp;exercicioSelecionado=2019&amp;dataSelecionada=10%2F12%2F2020%2000%3A00%3A00&amp;orgaoSelecionado=273&amp;empenhoSelecionado=578669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92" r:id="rId1546" display="https://relatorios.tce.mg.gov.br/ReportServer?%2FSICOM_Consulta%2FModulo_AM%2FRelatoriosComuns%2FDetalhamentos%2FUC11-MovimentoEmpenho-RL&amp;municipioSelecionado=3109006&amp;exercicioSelecionado=2019&amp;dataSelecionada=10%2F12%2F2020%2000%3A00%3A00&amp;orgaoSelecionado=273&amp;empenhoSelecionado=578669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94" r:id="rId1547" display="https://relatorios.tce.mg.gov.br/ReportServer?%2FSICOM_Consulta%2FModulo_AM%2FRelatoriosComuns%2FDetalhamentos%2FUC11-MovimentoEmpenho-RL&amp;municipioSelecionado=3109006&amp;exercicioSelecionado=2019&amp;dataSelecionada=10%2F12%2F2020%2000%3A00%3A00&amp;orgaoSelecionado=273&amp;empenhoSelecionado=5786687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96" r:id="rId1548" display="https://relatorios.tce.mg.gov.br/ReportServer?%2FSICOM_Consulta%2FModulo_AM%2FRelatoriosComuns%2FDetalhamentos%2FUC11-MovimentoEmpenho-RL&amp;municipioSelecionado=3109006&amp;exercicioSelecionado=2019&amp;dataSelecionada=10%2F12%2F2020%2000%3A00%3A00&amp;orgaoSelecionado=273&amp;empenhoSelecionado=578669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098" r:id="rId1549" display="https://relatorios.tce.mg.gov.br/ReportServer?%2FSICOM_Consulta%2FModulo_AM%2FRelatoriosComuns%2FDetalhamentos%2FUC11-MovimentoEmpenho-RL&amp;municipioSelecionado=3109006&amp;exercicioSelecionado=2019&amp;dataSelecionada=10%2F12%2F2020%2000%3A00%3A00&amp;orgaoSelecionado=273&amp;empenhoSelecionado=578669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00" r:id="rId1550" display="https://relatorios.tce.mg.gov.br/ReportServer?%2FSICOM_Consulta%2FModulo_AM%2FRelatoriosComuns%2FDetalhamentos%2FUC11-MovimentoEmpenho-RL&amp;municipioSelecionado=3109006&amp;exercicioSelecionado=2019&amp;dataSelecionada=10%2F12%2F2020%2000%3A00%3A00&amp;orgaoSelecionado=273&amp;empenhoSelecionado=578667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02" r:id="rId1551" display="https://relatorios.tce.mg.gov.br/ReportServer?%2FSICOM_Consulta%2FModulo_AM%2FRelatoriosComuns%2FDetalhamentos%2FUC11-MovimentoEmpenho-RL&amp;municipioSelecionado=3109006&amp;exercicioSelecionado=2019&amp;dataSelecionada=10%2F12%2F2020%2000%3A00%3A00&amp;orgaoSelecionado=273&amp;empenhoSelecionado=578667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04" r:id="rId1552" display="https://relatorios.tce.mg.gov.br/ReportServer?%2FSICOM_Consulta%2FModulo_AM%2FRelatoriosComuns%2FDetalhamentos%2FUC11-MovimentoEmpenho-RL&amp;municipioSelecionado=3109006&amp;exercicioSelecionado=2019&amp;dataSelecionada=10%2F12%2F2020%2000%3A00%3A00&amp;orgaoSelecionado=273&amp;empenhoSelecionado=578669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06" r:id="rId1553" display="https://relatorios.tce.mg.gov.br/ReportServer?%2FSICOM_Consulta%2FModulo_AM%2FRelatoriosComuns%2FDetalhamentos%2FUC11-MovimentoEmpenho-RL&amp;municipioSelecionado=3109006&amp;exercicioSelecionado=2019&amp;dataSelecionada=10%2F12%2F2020%2000%3A00%3A00&amp;orgaoSelecionado=273&amp;empenhoSelecionado=578668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08" r:id="rId1554" display="https://relatorios.tce.mg.gov.br/ReportServer?%2FSICOM_Consulta%2FModulo_AM%2FRelatoriosComuns%2FDetalhamentos%2FUC11-MovimentoEmpenho-RL&amp;municipioSelecionado=3109006&amp;exercicioSelecionado=2019&amp;dataSelecionada=10%2F12%2F2020%2000%3A00%3A00&amp;orgaoSelecionado=273&amp;empenhoSelecionado=578667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10" r:id="rId1555" display="https://relatorios.tce.mg.gov.br/ReportServer?%2FSICOM_Consulta%2FModulo_AM%2FRelatoriosComuns%2FDetalhamentos%2FUC11-MovimentoEmpenho-RL&amp;municipioSelecionado=3109006&amp;exercicioSelecionado=2019&amp;dataSelecionada=10%2F12%2F2020%2000%3A00%3A00&amp;orgaoSelecionado=273&amp;empenhoSelecionado=5786676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12" r:id="rId1556" display="https://relatorios.tce.mg.gov.br/ReportServer?%2FSICOM_Consulta%2FModulo_AM%2FRelatoriosComuns%2FDetalhamentos%2FUC11-MovimentoEmpenho-RL&amp;municipioSelecionado=3109006&amp;exercicioSelecionado=2019&amp;dataSelecionada=10%2F12%2F2020%2000%3A00%3A00&amp;orgaoSelecionado=273&amp;empenhoSelecionado=578667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14" r:id="rId1557" display="https://relatorios.tce.mg.gov.br/ReportServer?%2FSICOM_Consulta%2FModulo_AM%2FRelatoriosComuns%2FDetalhamentos%2FUC11-MovimentoEmpenho-RL&amp;municipioSelecionado=3109006&amp;exercicioSelecionado=2019&amp;dataSelecionada=10%2F12%2F2020%2000%3A00%3A00&amp;orgaoSelecionado=273&amp;empenhoSelecionado=5786695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16" r:id="rId1558" display="https://relatorios.tce.mg.gov.br/ReportServer?%2FSICOM_Consulta%2FModulo_AM%2FRelatoriosComuns%2FDetalhamentos%2FUC11-MovimentoEmpenho-RL&amp;municipioSelecionado=3109006&amp;exercicioSelecionado=2019&amp;dataSelecionada=10%2F12%2F2020%2000%3A00%3A00&amp;orgaoSelecionado=273&amp;empenhoSelecionado=5786686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18" r:id="rId1559" display="https://relatorios.tce.mg.gov.br/ReportServer?%2FSICOM_Consulta%2FModulo_AM%2FRelatoriosComuns%2FDetalhamentos%2FUC11-MovimentoEmpenho-RL&amp;municipioSelecionado=3109006&amp;exercicioSelecionado=2019&amp;dataSelecionada=10%2F12%2F2020%2000%3A00%3A00&amp;orgaoSelecionado=273&amp;empenhoSelecionado=5786687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20" r:id="rId1560" display="https://relatorios.tce.mg.gov.br/ReportServer?%2FSICOM_Consulta%2FModulo_AM%2FRelatoriosComuns%2FDetalhamentos%2FUC11-MovimentoEmpenho-RL&amp;municipioSelecionado=3109006&amp;exercicioSelecionado=2019&amp;dataSelecionada=10%2F12%2F2020%2000%3A00%3A00&amp;orgaoSelecionado=273&amp;empenhoSelecionado=578669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22" r:id="rId1561" display="https://relatorios.tce.mg.gov.br/ReportServer?%2FSICOM_Consulta%2FModulo_AM%2FRelatoriosComuns%2FDetalhamentos%2FUC11-MovimentoEmpenho-RL&amp;municipioSelecionado=3109006&amp;exercicioSelecionado=2019&amp;dataSelecionada=10%2F12%2F2020%2000%3A00%3A00&amp;orgaoSelecionado=273&amp;empenhoSelecionado=5786695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24" r:id="rId1562" display="https://relatorios.tce.mg.gov.br/ReportServer?%2FSICOM_Consulta%2FModulo_AM%2FRelatoriosComuns%2FDetalhamentos%2FUC11-MovimentoEmpenho-RL&amp;municipioSelecionado=3109006&amp;exercicioSelecionado=2019&amp;dataSelecionada=10%2F12%2F2020%2000%3A00%3A00&amp;orgaoSelecionado=273&amp;empenhoSelecionado=5786695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26" r:id="rId1563" display="https://relatorios.tce.mg.gov.br/ReportServer?%2FSICOM_Consulta%2FModulo_AM%2FRelatoriosComuns%2FDetalhamentos%2FUC11-MovimentoEmpenho-RL&amp;municipioSelecionado=3109006&amp;exercicioSelecionado=2019&amp;dataSelecionada=10%2F12%2F2020%2000%3A00%3A00&amp;orgaoSelecionado=273&amp;empenhoSelecionado=578667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28" r:id="rId1564" display="https://relatorios.tce.mg.gov.br/ReportServer?%2FSICOM_Consulta%2FModulo_AM%2FRelatoriosComuns%2FDetalhamentos%2FUC11-MovimentoEmpenho-RL&amp;municipioSelecionado=3109006&amp;exercicioSelecionado=2019&amp;dataSelecionada=10%2F12%2F2020%2000%3A00%3A00&amp;orgaoSelecionado=273&amp;empenhoSelecionado=578668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30" r:id="rId1565" display="https://relatorios.tce.mg.gov.br/ReportServer?%2FSICOM_Consulta%2FModulo_AM%2FRelatoriosComuns%2FDetalhamentos%2FUC11-MovimentoEmpenho-RL&amp;municipioSelecionado=3109006&amp;exercicioSelecionado=2019&amp;dataSelecionada=10%2F12%2F2020%2000%3A00%3A00&amp;orgaoSelecionado=273&amp;empenhoSelecionado=578667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32" r:id="rId1566" display="https://relatorios.tce.mg.gov.br/ReportServer?%2FSICOM_Consulta%2FModulo_AM%2FRelatoriosComuns%2FDetalhamentos%2FUC11-MovimentoEmpenho-RL&amp;municipioSelecionado=3109006&amp;exercicioSelecionado=2019&amp;dataSelecionada=10%2F12%2F2020%2000%3A00%3A00&amp;orgaoSelecionado=273&amp;empenhoSelecionado=578669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34" r:id="rId1567" display="https://relatorios.tce.mg.gov.br/ReportServer?%2FSICOM_Consulta%2FModulo_AM%2FRelatoriosComuns%2FDetalhamentos%2FUC11-MovimentoEmpenho-RL&amp;municipioSelecionado=3109006&amp;exercicioSelecionado=2019&amp;dataSelecionada=10%2F12%2F2020%2000%3A00%3A00&amp;orgaoSelecionado=273&amp;empenhoSelecionado=578668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36" r:id="rId1568" display="https://relatorios.tce.mg.gov.br/ReportServer?%2FSICOM_Consulta%2FModulo_AM%2FRelatoriosComuns%2FDetalhamentos%2FUC11-MovimentoEmpenho-RL&amp;municipioSelecionado=3109006&amp;exercicioSelecionado=2019&amp;dataSelecionada=10%2F12%2F2020%2000%3A00%3A00&amp;orgaoSelecionado=273&amp;empenhoSelecionado=5786674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38" r:id="rId1569" display="https://relatorios.tce.mg.gov.br/ReportServer?%2FSICOM_Consulta%2FModulo_AM%2FRelatoriosComuns%2FDetalhamentos%2FUC11-MovimentoEmpenho-RL&amp;municipioSelecionado=3109006&amp;exercicioSelecionado=2019&amp;dataSelecionada=10%2F12%2F2020%2000%3A00%3A00&amp;orgaoSelecionado=273&amp;empenhoSelecionado=5786674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40" r:id="rId1570" display="https://relatorios.tce.mg.gov.br/ReportServer?%2FSICOM_Consulta%2FModulo_AM%2FRelatoriosComuns%2FDetalhamentos%2FUC11-MovimentoEmpenho-RL&amp;municipioSelecionado=3109006&amp;exercicioSelecionado=2019&amp;dataSelecionada=10%2F12%2F2020%2000%3A00%3A00&amp;orgaoSelecionado=273&amp;empenhoSelecionado=578668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42" r:id="rId1571" display="https://relatorios.tce.mg.gov.br/ReportServer?%2FSICOM_Consulta%2FModulo_AM%2FRelatoriosComuns%2FDetalhamentos%2FUC11-MovimentoEmpenho-RL&amp;municipioSelecionado=3109006&amp;exercicioSelecionado=2019&amp;dataSelecionada=10%2F12%2F2020%2000%3A00%3A00&amp;orgaoSelecionado=273&amp;empenhoSelecionado=578668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44" r:id="rId1572" display="https://relatorios.tce.mg.gov.br/ReportServer?%2FSICOM_Consulta%2FModulo_AM%2FRelatoriosComuns%2FDetalhamentos%2FUC11-MovimentoEmpenho-RL&amp;municipioSelecionado=3109006&amp;exercicioSelecionado=2019&amp;dataSelecionada=10%2F12%2F2020%2000%3A00%3A00&amp;orgaoSelecionado=273&amp;empenhoSelecionado=5786674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46" r:id="rId1573" display="https://relatorios.tce.mg.gov.br/ReportServer?%2FSICOM_Consulta%2FModulo_AM%2FRelatoriosComuns%2FDetalhamentos%2FUC11-MovimentoEmpenho-RL&amp;municipioSelecionado=3109006&amp;exercicioSelecionado=2019&amp;dataSelecionada=10%2F12%2F2020%2000%3A00%3A00&amp;orgaoSelecionado=273&amp;empenhoSelecionado=578669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48" r:id="rId1574" display="https://relatorios.tce.mg.gov.br/ReportServer?%2FSICOM_Consulta%2FModulo_AM%2FRelatoriosComuns%2FDetalhamentos%2FUC11-MovimentoEmpenho-RL&amp;municipioSelecionado=3109006&amp;exercicioSelecionado=2019&amp;dataSelecionada=10%2F12%2F2020%2000%3A00%3A00&amp;orgaoSelecionado=273&amp;empenhoSelecionado=578669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50" r:id="rId1575" display="https://relatorios.tce.mg.gov.br/ReportServer?%2FSICOM_Consulta%2FModulo_AM%2FRelatoriosComuns%2FDetalhamentos%2FUC11-MovimentoEmpenho-RL&amp;municipioSelecionado=3109006&amp;exercicioSelecionado=2019&amp;dataSelecionada=10%2F12%2F2020%2000%3A00%3A00&amp;orgaoSelecionado=273&amp;empenhoSelecionado=578669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52" r:id="rId1576" display="https://relatorios.tce.mg.gov.br/ReportServer?%2FSICOM_Consulta%2FModulo_AM%2FRelatoriosComuns%2FDetalhamentos%2FUC11-MovimentoEmpenho-RL&amp;municipioSelecionado=3109006&amp;exercicioSelecionado=2019&amp;dataSelecionada=10%2F12%2F2020%2000%3A00%3A00&amp;orgaoSelecionado=273&amp;empenhoSelecionado=578669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54" r:id="rId1577" display="https://relatorios.tce.mg.gov.br/ReportServer?%2FSICOM_Consulta%2FModulo_AM%2FRelatoriosComuns%2FDetalhamentos%2FUC11-MovimentoEmpenho-RL&amp;municipioSelecionado=3109006&amp;exercicioSelecionado=2019&amp;dataSelecionada=10%2F12%2F2020%2000%3A00%3A00&amp;orgaoSelecionado=273&amp;empenhoSelecionado=578669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56" r:id="rId1578" display="https://relatorios.tce.mg.gov.br/ReportServer?%2FSICOM_Consulta%2FModulo_AM%2FRelatoriosComuns%2FDetalhamentos%2FUC11-MovimentoEmpenho-RL&amp;municipioSelecionado=3109006&amp;exercicioSelecionado=2019&amp;dataSelecionada=10%2F12%2F2020%2000%3A00%3A00&amp;orgaoSelecionado=273&amp;empenhoSelecionado=578669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58" r:id="rId1579" display="https://relatorios.tce.mg.gov.br/ReportServer?%2FSICOM_Consulta%2FModulo_AM%2FRelatoriosComuns%2FDetalhamentos%2FUC11-MovimentoEmpenho-RL&amp;municipioSelecionado=3109006&amp;exercicioSelecionado=2019&amp;dataSelecionada=10%2F12%2F2020%2000%3A00%3A00&amp;orgaoSelecionado=273&amp;empenhoSelecionado=578669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60" r:id="rId1580" display="https://relatorios.tce.mg.gov.br/ReportServer?%2FSICOM_Consulta%2FModulo_AM%2FRelatoriosComuns%2FDetalhamentos%2FUC11-MovimentoEmpenho-RL&amp;municipioSelecionado=3109006&amp;exercicioSelecionado=2019&amp;dataSelecionada=10%2F12%2F2020%2000%3A00%3A00&amp;orgaoSelecionado=273&amp;empenhoSelecionado=578669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62" r:id="rId1581" display="https://relatorios.tce.mg.gov.br/ReportServer?%2FSICOM_Consulta%2FModulo_AM%2FRelatoriosComuns%2FDetalhamentos%2FUC11-MovimentoEmpenho-RL&amp;municipioSelecionado=3109006&amp;exercicioSelecionado=2019&amp;dataSelecionada=10%2F12%2F2020%2000%3A00%3A00&amp;orgaoSelecionado=273&amp;empenhoSelecionado=5786693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64" r:id="rId1582" display="https://relatorios.tce.mg.gov.br/ReportServer?%2FSICOM_Consulta%2FModulo_AM%2FRelatoriosComuns%2FDetalhamentos%2FUC11-MovimentoEmpenho-RL&amp;municipioSelecionado=3109006&amp;exercicioSelecionado=2019&amp;dataSelecionada=10%2F12%2F2020%2000%3A00%3A00&amp;orgaoSelecionado=273&amp;empenhoSelecionado=578669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66" r:id="rId1583" display="https://relatorios.tce.mg.gov.br/ReportServer?%2FSICOM_Consulta%2FModulo_AM%2FRelatoriosComuns%2FDetalhamentos%2FUC11-MovimentoEmpenho-RL&amp;municipioSelecionado=3109006&amp;exercicioSelecionado=2019&amp;dataSelecionada=10%2F12%2F2020%2000%3A00%3A00&amp;orgaoSelecionado=273&amp;empenhoSelecionado=5786693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68" r:id="rId1584" display="https://relatorios.tce.mg.gov.br/ReportServer?%2FSICOM_Consulta%2FModulo_AM%2FRelatoriosComuns%2FDetalhamentos%2FUC11-MovimentoEmpenho-RL&amp;municipioSelecionado=3109006&amp;exercicioSelecionado=2019&amp;dataSelecionada=10%2F12%2F2020%2000%3A00%3A00&amp;orgaoSelecionado=273&amp;empenhoSelecionado=5786693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70" r:id="rId1585" display="https://relatorios.tce.mg.gov.br/ReportServer?%2FSICOM_Consulta%2FModulo_AM%2FRelatoriosComuns%2FDetalhamentos%2FUC11-MovimentoEmpenho-RL&amp;municipioSelecionado=3109006&amp;exercicioSelecionado=2019&amp;dataSelecionada=10%2F12%2F2020%2000%3A00%3A00&amp;orgaoSelecionado=273&amp;empenhoSelecionado=578669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72" r:id="rId1586" display="https://relatorios.tce.mg.gov.br/ReportServer?%2FSICOM_Consulta%2FModulo_AM%2FRelatoriosComuns%2FDetalhamentos%2FUC11-MovimentoEmpenho-RL&amp;municipioSelecionado=3109006&amp;exercicioSelecionado=2019&amp;dataSelecionada=10%2F12%2F2020%2000%3A00%3A00&amp;orgaoSelecionado=273&amp;empenhoSelecionado=578669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74" r:id="rId1587" display="https://relatorios.tce.mg.gov.br/ReportServer?%2FSICOM_Consulta%2FModulo_AM%2FRelatoriosComuns%2FDetalhamentos%2FUC11-MovimentoEmpenho-RL&amp;municipioSelecionado=3109006&amp;exercicioSelecionado=2019&amp;dataSelecionada=10%2F12%2F2020%2000%3A00%3A00&amp;orgaoSelecionado=273&amp;empenhoSelecionado=5786685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76" r:id="rId1588" display="https://relatorios.tce.mg.gov.br/ReportServer?%2FSICOM_Consulta%2FModulo_AM%2FRelatoriosComuns%2FDetalhamentos%2FUC11-MovimentoEmpenho-RL&amp;municipioSelecionado=3109006&amp;exercicioSelecionado=2019&amp;dataSelecionada=10%2F12%2F2020%2000%3A00%3A00&amp;orgaoSelecionado=273&amp;empenhoSelecionado=578667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78" r:id="rId1589" display="https://relatorios.tce.mg.gov.br/ReportServer?%2FSICOM_Consulta%2FModulo_AM%2FRelatoriosComuns%2FDetalhamentos%2FUC11-MovimentoEmpenho-RL&amp;municipioSelecionado=3109006&amp;exercicioSelecionado=2019&amp;dataSelecionada=10%2F12%2F2020%2000%3A00%3A00&amp;orgaoSelecionado=273&amp;empenhoSelecionado=578667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80" r:id="rId1590" display="https://relatorios.tce.mg.gov.br/ReportServer?%2FSICOM_Consulta%2FModulo_AM%2FRelatoriosComuns%2FDetalhamentos%2FUC11-MovimentoEmpenho-RL&amp;municipioSelecionado=3109006&amp;exercicioSelecionado=2019&amp;dataSelecionada=10%2F12%2F2020%2000%3A00%3A00&amp;orgaoSelecionado=273&amp;empenhoSelecionado=578667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82" r:id="rId1591" display="https://relatorios.tce.mg.gov.br/ReportServer?%2FSICOM_Consulta%2FModulo_AM%2FRelatoriosComuns%2FDetalhamentos%2FUC11-MovimentoEmpenho-RL&amp;municipioSelecionado=3109006&amp;exercicioSelecionado=2019&amp;dataSelecionada=10%2F12%2F2020%2000%3A00%3A00&amp;orgaoSelecionado=273&amp;empenhoSelecionado=578667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84" r:id="rId1592" display="https://relatorios.tce.mg.gov.br/ReportServer?%2FSICOM_Consulta%2FModulo_AM%2FRelatoriosComuns%2FDetalhamentos%2FUC11-MovimentoEmpenho-RL&amp;municipioSelecionado=3109006&amp;exercicioSelecionado=2019&amp;dataSelecionada=10%2F12%2F2020%2000%3A00%3A00&amp;orgaoSelecionado=273&amp;empenhoSelecionado=578667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86" r:id="rId1593" display="https://relatorios.tce.mg.gov.br/ReportServer?%2FSICOM_Consulta%2FModulo_AM%2FRelatoriosComuns%2FDetalhamentos%2FUC11-MovimentoEmpenho-RL&amp;municipioSelecionado=3109006&amp;exercicioSelecionado=2019&amp;dataSelecionada=10%2F12%2F2020%2000%3A00%3A00&amp;orgaoSelecionado=273&amp;empenhoSelecionado=578667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88" r:id="rId1594" display="https://relatorios.tce.mg.gov.br/ReportServer?%2FSICOM_Consulta%2FModulo_AM%2FRelatoriosComuns%2FDetalhamentos%2FUC11-MovimentoEmpenho-RL&amp;municipioSelecionado=3109006&amp;exercicioSelecionado=2019&amp;dataSelecionada=10%2F12%2F2020%2000%3A00%3A00&amp;orgaoSelecionado=273&amp;empenhoSelecionado=578667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90" r:id="rId1595" display="https://relatorios.tce.mg.gov.br/ReportServer?%2FSICOM_Consulta%2FModulo_AM%2FRelatoriosComuns%2FDetalhamentos%2FUC11-MovimentoEmpenho-RL&amp;municipioSelecionado=3109006&amp;exercicioSelecionado=2019&amp;dataSelecionada=10%2F12%2F2020%2000%3A00%3A00&amp;orgaoSelecionado=273&amp;empenhoSelecionado=578667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92" r:id="rId1596" display="https://relatorios.tce.mg.gov.br/ReportServer?%2FSICOM_Consulta%2FModulo_AM%2FRelatoriosComuns%2FDetalhamentos%2FUC11-MovimentoEmpenho-RL&amp;municipioSelecionado=3109006&amp;exercicioSelecionado=2019&amp;dataSelecionada=10%2F12%2F2020%2000%3A00%3A00&amp;orgaoSelecionado=273&amp;empenhoSelecionado=578667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94" r:id="rId1597" display="https://relatorios.tce.mg.gov.br/ReportServer?%2FSICOM_Consulta%2FModulo_AM%2FRelatoriosComuns%2FDetalhamentos%2FUC11-MovimentoEmpenho-RL&amp;municipioSelecionado=3109006&amp;exercicioSelecionado=2019&amp;dataSelecionada=10%2F12%2F2020%2000%3A00%3A00&amp;orgaoSelecionado=273&amp;empenhoSelecionado=578667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96" r:id="rId1598" display="https://relatorios.tce.mg.gov.br/ReportServer?%2FSICOM_Consulta%2FModulo_AM%2FRelatoriosComuns%2FDetalhamentos%2FUC11-MovimentoEmpenho-RL&amp;municipioSelecionado=3109006&amp;exercicioSelecionado=2019&amp;dataSelecionada=10%2F12%2F2020%2000%3A00%3A00&amp;orgaoSelecionado=273&amp;empenhoSelecionado=5786686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198" r:id="rId1599" display="https://relatorios.tce.mg.gov.br/ReportServer?%2FSICOM_Consulta%2FModulo_AM%2FRelatoriosComuns%2FDetalhamentos%2FUC11-MovimentoEmpenho-RL&amp;municipioSelecionado=3109006&amp;exercicioSelecionado=2019&amp;dataSelecionada=10%2F12%2F2020%2000%3A00%3A00&amp;orgaoSelecionado=273&amp;empenhoSelecionado=5786687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00" r:id="rId1600" display="https://relatorios.tce.mg.gov.br/ReportServer?%2FSICOM_Consulta%2FModulo_AM%2FRelatoriosComuns%2FDetalhamentos%2FUC11-MovimentoEmpenho-RL&amp;municipioSelecionado=3109006&amp;exercicioSelecionado=2019&amp;dataSelecionada=10%2F12%2F2020%2000%3A00%3A00&amp;orgaoSelecionado=273&amp;empenhoSelecionado=578668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02" r:id="rId1601" display="https://relatorios.tce.mg.gov.br/ReportServer?%2FSICOM_Consulta%2FModulo_AM%2FRelatoriosComuns%2FDetalhamentos%2FUC11-MovimentoEmpenho-RL&amp;municipioSelecionado=3109006&amp;exercicioSelecionado=2019&amp;dataSelecionada=10%2F12%2F2020%2000%3A00%3A00&amp;orgaoSelecionado=273&amp;empenhoSelecionado=578670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04" r:id="rId1602" display="https://relatorios.tce.mg.gov.br/ReportServer?%2FSICOM_Consulta%2FModulo_AM%2FRelatoriosComuns%2FDetalhamentos%2FUC11-MovimentoEmpenho-RL&amp;municipioSelecionado=3109006&amp;exercicioSelecionado=2019&amp;dataSelecionada=10%2F12%2F2020%2000%3A00%3A00&amp;orgaoSelecionado=273&amp;empenhoSelecionado=5786707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06" r:id="rId1603" display="https://relatorios.tce.mg.gov.br/ReportServer?%2FSICOM_Consulta%2FModulo_AM%2FRelatoriosComuns%2FDetalhamentos%2FUC11-MovimentoEmpenho-RL&amp;municipioSelecionado=3109006&amp;exercicioSelecionado=2019&amp;dataSelecionada=10%2F12%2F2020%2000%3A00%3A00&amp;orgaoSelecionado=273&amp;empenhoSelecionado=5786712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08" r:id="rId1604" display="https://relatorios.tce.mg.gov.br/ReportServer?%2FSICOM_Consulta%2FModulo_AM%2FRelatoriosComuns%2FDetalhamentos%2FUC11-MovimentoEmpenho-RL&amp;municipioSelecionado=3109006&amp;exercicioSelecionado=2019&amp;dataSelecionada=10%2F12%2F2020%2000%3A00%3A00&amp;orgaoSelecionado=273&amp;empenhoSelecionado=5786706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10" r:id="rId1605" display="https://relatorios.tce.mg.gov.br/ReportServer?%2FSICOM_Consulta%2FModulo_AM%2FRelatoriosComuns%2FDetalhamentos%2FUC11-MovimentoEmpenho-RL&amp;municipioSelecionado=3109006&amp;exercicioSelecionado=2019&amp;dataSelecionada=10%2F12%2F2020%2000%3A00%3A00&amp;orgaoSelecionado=273&amp;empenhoSelecionado=5786713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12" r:id="rId1606" display="https://relatorios.tce.mg.gov.br/ReportServer?%2FSICOM_Consulta%2FModulo_AM%2FRelatoriosComuns%2FDetalhamentos%2FUC11-MovimentoEmpenho-RL&amp;municipioSelecionado=3109006&amp;exercicioSelecionado=2019&amp;dataSelecionada=10%2F12%2F2020%2000%3A00%3A00&amp;orgaoSelecionado=273&amp;empenhoSelecionado=5786711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14" r:id="rId1607" display="https://relatorios.tce.mg.gov.br/ReportServer?%2FSICOM_Consulta%2FModulo_AM%2FRelatoriosComuns%2FDetalhamentos%2FUC11-MovimentoEmpenho-RL&amp;municipioSelecionado=3109006&amp;exercicioSelecionado=2019&amp;dataSelecionada=10%2F12%2F2020%2000%3A00%3A00&amp;orgaoSelecionado=273&amp;empenhoSelecionado=578670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16" r:id="rId1608" display="https://relatorios.tce.mg.gov.br/ReportServer?%2FSICOM_Consulta%2FModulo_AM%2FRelatoriosComuns%2FDetalhamentos%2FUC11-MovimentoEmpenho-RL&amp;municipioSelecionado=3109006&amp;exercicioSelecionado=2019&amp;dataSelecionada=10%2F12%2F2020%2000%3A00%3A00&amp;orgaoSelecionado=273&amp;empenhoSelecionado=5786714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18" r:id="rId1609" display="https://relatorios.tce.mg.gov.br/ReportServer?%2FSICOM_Consulta%2FModulo_AM%2FRelatoriosComuns%2FDetalhamentos%2FUC11-MovimentoEmpenho-RL&amp;municipioSelecionado=3109006&amp;exercicioSelecionado=2019&amp;dataSelecionada=10%2F12%2F2020%2000%3A00%3A00&amp;orgaoSelecionado=273&amp;empenhoSelecionado=5786714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20" r:id="rId1610" display="https://relatorios.tce.mg.gov.br/ReportServer?%2FSICOM_Consulta%2FModulo_AM%2FRelatoriosComuns%2FDetalhamentos%2FUC11-MovimentoEmpenho-RL&amp;municipioSelecionado=3109006&amp;exercicioSelecionado=2019&amp;dataSelecionada=10%2F12%2F2020%2000%3A00%3A00&amp;orgaoSelecionado=273&amp;empenhoSelecionado=5786714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22" r:id="rId1611" display="https://relatorios.tce.mg.gov.br/ReportServer?%2FSICOM_Consulta%2FModulo_AM%2FRelatoriosComuns%2FDetalhamentos%2FUC11-MovimentoEmpenho-RL&amp;municipioSelecionado=3109006&amp;exercicioSelecionado=2019&amp;dataSelecionada=10%2F12%2F2020%2000%3A00%3A00&amp;orgaoSelecionado=273&amp;empenhoSelecionado=578669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24" r:id="rId1612" display="https://relatorios.tce.mg.gov.br/ReportServer?%2FSICOM_Consulta%2FModulo_AM%2FRelatoriosComuns%2FDetalhamentos%2FUC11-MovimentoEmpenho-RL&amp;municipioSelecionado=3109006&amp;exercicioSelecionado=2019&amp;dataSelecionada=10%2F12%2F2020%2000%3A00%3A00&amp;orgaoSelecionado=273&amp;empenhoSelecionado=578669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26" r:id="rId1613" display="https://relatorios.tce.mg.gov.br/ReportServer?%2FSICOM_Consulta%2FModulo_AM%2FRelatoriosComuns%2FDetalhamentos%2FUC11-MovimentoEmpenho-RL&amp;municipioSelecionado=3109006&amp;exercicioSelecionado=2019&amp;dataSelecionada=10%2F12%2F2020%2000%3A00%3A00&amp;orgaoSelecionado=273&amp;empenhoSelecionado=5786712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28" r:id="rId1614" display="https://relatorios.tce.mg.gov.br/ReportServer?%2FSICOM_Consulta%2FModulo_AM%2FRelatoriosComuns%2FDetalhamentos%2FUC11-MovimentoEmpenho-RL&amp;municipioSelecionado=3109006&amp;exercicioSelecionado=2019&amp;dataSelecionada=10%2F12%2F2020%2000%3A00%3A00&amp;orgaoSelecionado=273&amp;empenhoSelecionado=5786712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30" r:id="rId1615" display="https://relatorios.tce.mg.gov.br/ReportServer?%2FSICOM_Consulta%2FModulo_AM%2FRelatoriosComuns%2FDetalhamentos%2FUC11-MovimentoEmpenho-RL&amp;municipioSelecionado=3109006&amp;exercicioSelecionado=2019&amp;dataSelecionada=10%2F12%2F2020%2000%3A00%3A00&amp;orgaoSelecionado=273&amp;empenhoSelecionado=5786712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32" r:id="rId1616" display="https://relatorios.tce.mg.gov.br/ReportServer?%2FSICOM_Consulta%2FModulo_AM%2FRelatoriosComuns%2FDetalhamentos%2FUC11-MovimentoEmpenho-RL&amp;municipioSelecionado=3109006&amp;exercicioSelecionado=2019&amp;dataSelecionada=10%2F12%2F2020%2000%3A00%3A00&amp;orgaoSelecionado=273&amp;empenhoSelecionado=5786713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34" r:id="rId1617" display="https://relatorios.tce.mg.gov.br/ReportServer?%2FSICOM_Consulta%2FModulo_AM%2FRelatoriosComuns%2FDetalhamentos%2FUC11-MovimentoEmpenho-RL&amp;municipioSelecionado=3109006&amp;exercicioSelecionado=2019&amp;dataSelecionada=10%2F12%2F2020%2000%3A00%3A00&amp;orgaoSelecionado=273&amp;empenhoSelecionado=578671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36" r:id="rId1618" display="https://relatorios.tce.mg.gov.br/ReportServer?%2FSICOM_Consulta%2FModulo_AM%2FRelatoriosComuns%2FDetalhamentos%2FUC11-MovimentoEmpenho-RL&amp;municipioSelecionado=3109006&amp;exercicioSelecionado=2019&amp;dataSelecionada=10%2F12%2F2020%2000%3A00%3A00&amp;orgaoSelecionado=273&amp;empenhoSelecionado=578671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38" r:id="rId1619" display="https://relatorios.tce.mg.gov.br/ReportServer?%2FSICOM_Consulta%2FModulo_AM%2FRelatoriosComuns%2FDetalhamentos%2FUC11-MovimentoEmpenho-RL&amp;municipioSelecionado=3109006&amp;exercicioSelecionado=2019&amp;dataSelecionada=10%2F12%2F2020%2000%3A00%3A00&amp;orgaoSelecionado=273&amp;empenhoSelecionado=5786707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40" r:id="rId1620" display="https://relatorios.tce.mg.gov.br/ReportServer?%2FSICOM_Consulta%2FModulo_AM%2FRelatoriosComuns%2FDetalhamentos%2FUC11-MovimentoEmpenho-RL&amp;municipioSelecionado=3109006&amp;exercicioSelecionado=2019&amp;dataSelecionada=10%2F12%2F2020%2000%3A00%3A00&amp;orgaoSelecionado=273&amp;empenhoSelecionado=5786712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42" r:id="rId1621" display="https://relatorios.tce.mg.gov.br/ReportServer?%2FSICOM_Consulta%2FModulo_AM%2FRelatoriosComuns%2FDetalhamentos%2FUC11-MovimentoEmpenho-RL&amp;municipioSelecionado=3109006&amp;exercicioSelecionado=2019&amp;dataSelecionada=10%2F12%2F2020%2000%3A00%3A00&amp;orgaoSelecionado=273&amp;empenhoSelecionado=5786712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44" r:id="rId1622" display="https://relatorios.tce.mg.gov.br/ReportServer?%2FSICOM_Consulta%2FModulo_AM%2FRelatoriosComuns%2FDetalhamentos%2FUC11-MovimentoEmpenho-RL&amp;municipioSelecionado=3109006&amp;exercicioSelecionado=2019&amp;dataSelecionada=10%2F12%2F2020%2000%3A00%3A00&amp;orgaoSelecionado=273&amp;empenhoSelecionado=5786712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46" r:id="rId1623" display="https://relatorios.tce.mg.gov.br/ReportServer?%2FSICOM_Consulta%2FModulo_AM%2FRelatoriosComuns%2FDetalhamentos%2FUC11-MovimentoEmpenho-RL&amp;municipioSelecionado=3109006&amp;exercicioSelecionado=2019&amp;dataSelecionada=10%2F12%2F2020%2000%3A00%3A00&amp;orgaoSelecionado=273&amp;empenhoSelecionado=578671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48" r:id="rId1624" display="https://relatorios.tce.mg.gov.br/ReportServer?%2FSICOM_Consulta%2FModulo_AM%2FRelatoriosComuns%2FDetalhamentos%2FUC11-MovimentoEmpenho-RL&amp;municipioSelecionado=3109006&amp;exercicioSelecionado=2019&amp;dataSelecionada=10%2F12%2F2020%2000%3A00%3A00&amp;orgaoSelecionado=273&amp;empenhoSelecionado=5786711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50" r:id="rId1625" display="https://relatorios.tce.mg.gov.br/ReportServer?%2FSICOM_Consulta%2FModulo_AM%2FRelatoriosComuns%2FDetalhamentos%2FUC11-MovimentoEmpenho-RL&amp;municipioSelecionado=3109006&amp;exercicioSelecionado=2019&amp;dataSelecionada=10%2F12%2F2020%2000%3A00%3A00&amp;orgaoSelecionado=273&amp;empenhoSelecionado=5786711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52" r:id="rId1626" display="https://relatorios.tce.mg.gov.br/ReportServer?%2FSICOM_Consulta%2FModulo_AM%2FRelatoriosComuns%2FDetalhamentos%2FUC11-MovimentoEmpenho-RL&amp;municipioSelecionado=3109006&amp;exercicioSelecionado=2019&amp;dataSelecionada=10%2F12%2F2020%2000%3A00%3A00&amp;orgaoSelecionado=273&amp;empenhoSelecionado=5786711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54" r:id="rId1627" display="https://relatorios.tce.mg.gov.br/ReportServer?%2FSICOM_Consulta%2FModulo_AM%2FRelatoriosComuns%2FDetalhamentos%2FUC11-MovimentoEmpenho-RL&amp;municipioSelecionado=3109006&amp;exercicioSelecionado=2019&amp;dataSelecionada=10%2F12%2F2020%2000%3A00%3A00&amp;orgaoSelecionado=273&amp;empenhoSelecionado=5786711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56" r:id="rId1628" display="https://relatorios.tce.mg.gov.br/ReportServer?%2FSICOM_Consulta%2FModulo_AM%2FRelatoriosComuns%2FDetalhamentos%2FUC11-MovimentoEmpenho-RL&amp;municipioSelecionado=3109006&amp;exercicioSelecionado=2019&amp;dataSelecionada=10%2F12%2F2020%2000%3A00%3A00&amp;orgaoSelecionado=273&amp;empenhoSelecionado=5786711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58" r:id="rId1629" display="https://relatorios.tce.mg.gov.br/ReportServer?%2FSICOM_Consulta%2FModulo_AM%2FRelatoriosComuns%2FDetalhamentos%2FUC11-MovimentoEmpenho-RL&amp;municipioSelecionado=3109006&amp;exercicioSelecionado=2019&amp;dataSelecionada=10%2F12%2F2020%2000%3A00%3A00&amp;orgaoSelecionado=273&amp;empenhoSelecionado=5786710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60" r:id="rId1630" display="https://relatorios.tce.mg.gov.br/ReportServer?%2FSICOM_Consulta%2FModulo_AM%2FRelatoriosComuns%2FDetalhamentos%2FUC11-MovimentoEmpenho-RL&amp;municipioSelecionado=3109006&amp;exercicioSelecionado=2019&amp;dataSelecionada=10%2F12%2F2020%2000%3A00%3A00&amp;orgaoSelecionado=273&amp;empenhoSelecionado=5786710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62" r:id="rId1631" display="https://relatorios.tce.mg.gov.br/ReportServer?%2FSICOM_Consulta%2FModulo_AM%2FRelatoriosComuns%2FDetalhamentos%2FUC11-MovimentoEmpenho-RL&amp;municipioSelecionado=3109006&amp;exercicioSelecionado=2019&amp;dataSelecionada=10%2F12%2F2020%2000%3A00%3A00&amp;orgaoSelecionado=273&amp;empenhoSelecionado=5786709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64" r:id="rId1632" display="https://relatorios.tce.mg.gov.br/ReportServer?%2FSICOM_Consulta%2FModulo_AM%2FRelatoriosComuns%2FDetalhamentos%2FUC11-MovimentoEmpenho-RL&amp;municipioSelecionado=3109006&amp;exercicioSelecionado=2019&amp;dataSelecionada=10%2F12%2F2020%2000%3A00%3A00&amp;orgaoSelecionado=273&amp;empenhoSelecionado=5786710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66" r:id="rId1633" display="https://relatorios.tce.mg.gov.br/ReportServer?%2FSICOM_Consulta%2FModulo_AM%2FRelatoriosComuns%2FDetalhamentos%2FUC11-MovimentoEmpenho-RL&amp;municipioSelecionado=3109006&amp;exercicioSelecionado=2019&amp;dataSelecionada=10%2F12%2F2020%2000%3A00%3A00&amp;orgaoSelecionado=273&amp;empenhoSelecionado=5786710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68" r:id="rId1634" display="https://relatorios.tce.mg.gov.br/ReportServer?%2FSICOM_Consulta%2FModulo_AM%2FRelatoriosComuns%2FDetalhamentos%2FUC11-MovimentoEmpenho-RL&amp;municipioSelecionado=3109006&amp;exercicioSelecionado=2019&amp;dataSelecionada=10%2F12%2F2020%2000%3A00%3A00&amp;orgaoSelecionado=273&amp;empenhoSelecionado=5786710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70" r:id="rId1635" display="https://relatorios.tce.mg.gov.br/ReportServer?%2FSICOM_Consulta%2FModulo_AM%2FRelatoriosComuns%2FDetalhamentos%2FUC11-MovimentoEmpenho-RL&amp;municipioSelecionado=3109006&amp;exercicioSelecionado=2019&amp;dataSelecionada=10%2F12%2F2020%2000%3A00%3A00&amp;orgaoSelecionado=273&amp;empenhoSelecionado=5786708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72" r:id="rId1636" display="https://relatorios.tce.mg.gov.br/ReportServer?%2FSICOM_Consulta%2FModulo_AM%2FRelatoriosComuns%2FDetalhamentos%2FUC11-MovimentoEmpenho-RL&amp;municipioSelecionado=3109006&amp;exercicioSelecionado=2019&amp;dataSelecionada=10%2F12%2F2020%2000%3A00%3A00&amp;orgaoSelecionado=273&amp;empenhoSelecionado=5786708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74" r:id="rId1637" display="https://relatorios.tce.mg.gov.br/ReportServer?%2FSICOM_Consulta%2FModulo_AM%2FRelatoriosComuns%2FDetalhamentos%2FUC11-MovimentoEmpenho-RL&amp;municipioSelecionado=3109006&amp;exercicioSelecionado=2019&amp;dataSelecionada=10%2F12%2F2020%2000%3A00%3A00&amp;orgaoSelecionado=273&amp;empenhoSelecionado=5786709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76" r:id="rId1638" display="https://relatorios.tce.mg.gov.br/ReportServer?%2FSICOM_Consulta%2FModulo_AM%2FRelatoriosComuns%2FDetalhamentos%2FUC11-MovimentoEmpenho-RL&amp;municipioSelecionado=3109006&amp;exercicioSelecionado=2019&amp;dataSelecionada=10%2F12%2F2020%2000%3A00%3A00&amp;orgaoSelecionado=273&amp;empenhoSelecionado=5786708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78" r:id="rId1639" display="https://relatorios.tce.mg.gov.br/ReportServer?%2FSICOM_Consulta%2FModulo_AM%2FRelatoriosComuns%2FDetalhamentos%2FUC11-MovimentoEmpenho-RL&amp;municipioSelecionado=3109006&amp;exercicioSelecionado=2019&amp;dataSelecionada=10%2F12%2F2020%2000%3A00%3A00&amp;orgaoSelecionado=273&amp;empenhoSelecionado=5786709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80" r:id="rId1640" display="https://relatorios.tce.mg.gov.br/ReportServer?%2FSICOM_Consulta%2FModulo_AM%2FRelatoriosComuns%2FDetalhamentos%2FUC11-MovimentoEmpenho-RL&amp;municipioSelecionado=3109006&amp;exercicioSelecionado=2019&amp;dataSelecionada=10%2F12%2F2020%2000%3A00%3A00&amp;orgaoSelecionado=273&amp;empenhoSelecionado=5786709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82" r:id="rId1641" display="https://relatorios.tce.mg.gov.br/ReportServer?%2FSICOM_Consulta%2FModulo_AM%2FRelatoriosComuns%2FDetalhamentos%2FUC11-MovimentoEmpenho-RL&amp;municipioSelecionado=3109006&amp;exercicioSelecionado=2019&amp;dataSelecionada=10%2F12%2F2020%2000%3A00%3A00&amp;orgaoSelecionado=273&amp;empenhoSelecionado=5786708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84" r:id="rId1642" display="https://relatorios.tce.mg.gov.br/ReportServer?%2FSICOM_Consulta%2FModulo_AM%2FRelatoriosComuns%2FDetalhamentos%2FUC11-MovimentoEmpenho-RL&amp;municipioSelecionado=3109006&amp;exercicioSelecionado=2019&amp;dataSelecionada=10%2F12%2F2020%2000%3A00%3A00&amp;orgaoSelecionado=273&amp;empenhoSelecionado=5786708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86" r:id="rId1643" display="https://relatorios.tce.mg.gov.br/ReportServer?%2FSICOM_Consulta%2FModulo_AM%2FRelatoriosComuns%2FDetalhamentos%2FUC11-MovimentoEmpenho-RL&amp;municipioSelecionado=3109006&amp;exercicioSelecionado=2019&amp;dataSelecionada=10%2F12%2F2020%2000%3A00%3A00&amp;orgaoSelecionado=273&amp;empenhoSelecionado=5786710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88" r:id="rId1644" display="https://relatorios.tce.mg.gov.br/ReportServer?%2FSICOM_Consulta%2FModulo_AM%2FRelatoriosComuns%2FDetalhamentos%2FUC11-MovimentoEmpenho-RL&amp;municipioSelecionado=3109006&amp;exercicioSelecionado=2019&amp;dataSelecionada=10%2F12%2F2020%2000%3A00%3A00&amp;orgaoSelecionado=273&amp;empenhoSelecionado=5786708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90" r:id="rId1645" display="https://relatorios.tce.mg.gov.br/ReportServer?%2FSICOM_Consulta%2FModulo_AM%2FRelatoriosComuns%2FDetalhamentos%2FUC11-MovimentoEmpenho-RL&amp;municipioSelecionado=3109006&amp;exercicioSelecionado=2019&amp;dataSelecionada=10%2F12%2F2020%2000%3A00%3A00&amp;orgaoSelecionado=273&amp;empenhoSelecionado=5786708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92" r:id="rId1646" display="https://relatorios.tce.mg.gov.br/ReportServer?%2FSICOM_Consulta%2FModulo_AM%2FRelatoriosComuns%2FDetalhamentos%2FUC11-MovimentoEmpenho-RL&amp;municipioSelecionado=3109006&amp;exercicioSelecionado=2019&amp;dataSelecionada=10%2F12%2F2020%2000%3A00%3A00&amp;orgaoSelecionado=273&amp;empenhoSelecionado=5786711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94" r:id="rId1647" display="https://relatorios.tce.mg.gov.br/ReportServer?%2FSICOM_Consulta%2FModulo_AM%2FRelatoriosComuns%2FDetalhamentos%2FUC11-MovimentoEmpenho-RL&amp;municipioSelecionado=3109006&amp;exercicioSelecionado=2019&amp;dataSelecionada=10%2F12%2F2020%2000%3A00%3A00&amp;orgaoSelecionado=273&amp;empenhoSelecionado=5786709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96" r:id="rId1648" display="https://relatorios.tce.mg.gov.br/ReportServer?%2FSICOM_Consulta%2FModulo_AM%2FRelatoriosComuns%2FDetalhamentos%2FUC11-MovimentoEmpenho-RL&amp;municipioSelecionado=3109006&amp;exercicioSelecionado=2019&amp;dataSelecionada=10%2F12%2F2020%2000%3A00%3A00&amp;orgaoSelecionado=273&amp;empenhoSelecionado=5786708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298" r:id="rId1649" display="https://relatorios.tce.mg.gov.br/ReportServer?%2FSICOM_Consulta%2FModulo_AM%2FRelatoriosComuns%2FDetalhamentos%2FUC11-MovimentoEmpenho-RL&amp;municipioSelecionado=3109006&amp;exercicioSelecionado=2019&amp;dataSelecionada=10%2F12%2F2020%2000%3A00%3A00&amp;orgaoSelecionado=273&amp;empenhoSelecionado=5786709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00" r:id="rId1650" display="https://relatorios.tce.mg.gov.br/ReportServer?%2FSICOM_Consulta%2FModulo_AM%2FRelatoriosComuns%2FDetalhamentos%2FUC11-MovimentoEmpenho-RL&amp;municipioSelecionado=3109006&amp;exercicioSelecionado=2019&amp;dataSelecionada=10%2F12%2F2020%2000%3A00%3A00&amp;orgaoSelecionado=273&amp;empenhoSelecionado=5786709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02" r:id="rId1651" display="https://relatorios.tce.mg.gov.br/ReportServer?%2FSICOM_Consulta%2FModulo_AM%2FRelatoriosComuns%2FDetalhamentos%2FUC11-MovimentoEmpenho-RL&amp;municipioSelecionado=3109006&amp;exercicioSelecionado=2019&amp;dataSelecionada=10%2F12%2F2020%2000%3A00%3A00&amp;orgaoSelecionado=273&amp;empenhoSelecionado=5786710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04" r:id="rId1652" display="https://relatorios.tce.mg.gov.br/ReportServer?%2FSICOM_Consulta%2FModulo_AM%2FRelatoriosComuns%2FDetalhamentos%2FUC11-MovimentoEmpenho-RL&amp;municipioSelecionado=3109006&amp;exercicioSelecionado=2019&amp;dataSelecionada=10%2F12%2F2020%2000%3A00%3A00&amp;orgaoSelecionado=273&amp;empenhoSelecionado=5786710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06" r:id="rId1653" display="https://relatorios.tce.mg.gov.br/ReportServer?%2FSICOM_Consulta%2FModulo_AM%2FRelatoriosComuns%2FDetalhamentos%2FUC11-MovimentoEmpenho-RL&amp;municipioSelecionado=3109006&amp;exercicioSelecionado=2019&amp;dataSelecionada=10%2F12%2F2020%2000%3A00%3A00&amp;orgaoSelecionado=273&amp;empenhoSelecionado=57867103&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08" r:id="rId1654" display="https://relatorios.tce.mg.gov.br/ReportServer?%2FSICOM_Consulta%2FModulo_AM%2FRelatoriosComuns%2FDetalhamentos%2FUC11-MovimentoEmpenho-RL&amp;municipioSelecionado=3109006&amp;exercicioSelecionado=2019&amp;dataSelecionada=10%2F12%2F2020%2000%3A00%3A00&amp;orgaoSelecionado=273&amp;empenhoSelecionado=5786709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10" r:id="rId1655" display="https://relatorios.tce.mg.gov.br/ReportServer?%2FSICOM_Consulta%2FModulo_AM%2FRelatoriosComuns%2FDetalhamentos%2FUC11-MovimentoEmpenho-RL&amp;municipioSelecionado=3109006&amp;exercicioSelecionado=2019&amp;dataSelecionada=10%2F12%2F2020%2000%3A00%3A00&amp;orgaoSelecionado=273&amp;empenhoSelecionado=57867111&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12" r:id="rId1656" display="https://relatorios.tce.mg.gov.br/ReportServer?%2FSICOM_Consulta%2FModulo_AM%2FRelatoriosComuns%2FDetalhamentos%2FUC11-MovimentoEmpenho-RL&amp;municipioSelecionado=3109006&amp;exercicioSelecionado=2019&amp;dataSelecionada=10%2F12%2F2020%2000%3A00%3A00&amp;orgaoSelecionado=273&amp;empenhoSelecionado=5786709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14" r:id="rId1657" display="https://relatorios.tce.mg.gov.br/ReportServer?%2FSICOM_Consulta%2FModulo_AM%2FRelatoriosComuns%2FDetalhamentos%2FUC11-MovimentoEmpenho-RL&amp;municipioSelecionado=3109006&amp;exercicioSelecionado=2019&amp;dataSelecionada=10%2F12%2F2020%2000%3A00%3A00&amp;orgaoSelecionado=273&amp;empenhoSelecionado=5786709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16" r:id="rId1658" display="https://relatorios.tce.mg.gov.br/ReportServer?%2FSICOM_Consulta%2FModulo_AM%2FRelatoriosComuns%2FDetalhamentos%2FUC11-MovimentoEmpenho-RL&amp;municipioSelecionado=3109006&amp;exercicioSelecionado=2019&amp;dataSelecionada=10%2F12%2F2020%2000%3A00%3A00&amp;orgaoSelecionado=273&amp;empenhoSelecionado=5786710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18" r:id="rId1659" display="https://relatorios.tce.mg.gov.br/ReportServer?%2FSICOM_Consulta%2FModulo_AM%2FRelatoriosComuns%2FDetalhamentos%2FUC11-MovimentoEmpenho-RL&amp;municipioSelecionado=3109006&amp;exercicioSelecionado=2019&amp;dataSelecionada=10%2F12%2F2020%2000%3A00%3A00&amp;orgaoSelecionado=273&amp;empenhoSelecionado=5786713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20" r:id="rId1660" display="https://relatorios.tce.mg.gov.br/ReportServer?%2FSICOM_Consulta%2FModulo_AM%2FRelatoriosComuns%2FDetalhamentos%2FUC11-MovimentoEmpenho-RL&amp;municipioSelecionado=3109006&amp;exercicioSelecionado=2019&amp;dataSelecionada=10%2F12%2F2020%2000%3A00%3A00&amp;orgaoSelecionado=273&amp;empenhoSelecionado=5786711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22" r:id="rId1661" display="https://relatorios.tce.mg.gov.br/ReportServer?%2FSICOM_Consulta%2FModulo_AM%2FRelatoriosComuns%2FDetalhamentos%2FUC11-MovimentoEmpenho-RL&amp;municipioSelecionado=3109006&amp;exercicioSelecionado=2019&amp;dataSelecionada=10%2F12%2F2020%2000%3A00%3A00&amp;orgaoSelecionado=273&amp;empenhoSelecionado=57867139&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24" r:id="rId1662" display="https://relatorios.tce.mg.gov.br/ReportServer?%2FSICOM_Consulta%2FModulo_AM%2FRelatoriosComuns%2FDetalhamentos%2FUC11-MovimentoEmpenho-RL&amp;municipioSelecionado=3109006&amp;exercicioSelecionado=2019&amp;dataSelecionada=10%2F12%2F2020%2000%3A00%3A00&amp;orgaoSelecionado=273&amp;empenhoSelecionado=57867138&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26" r:id="rId1663" display="https://relatorios.tce.mg.gov.br/ReportServer?%2FSICOM_Consulta%2FModulo_AM%2FRelatoriosComuns%2FDetalhamentos%2FUC11-MovimentoEmpenho-RL&amp;municipioSelecionado=3109006&amp;exercicioSelecionado=2019&amp;dataSelecionada=10%2F12%2F2020%2000%3A00%3A00&amp;orgaoSelecionado=273&amp;empenhoSelecionado=57867024&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28" r:id="rId1664" display="https://relatorios.tce.mg.gov.br/ReportServer?%2FSICOM_Consulta%2FModulo_AM%2FRelatoriosComuns%2FDetalhamentos%2FUC11-MovimentoEmpenho-RL&amp;municipioSelecionado=3109006&amp;exercicioSelecionado=2019&amp;dataSelecionada=10%2F12%2F2020%2000%3A00%3A00&amp;orgaoSelecionado=273&amp;empenhoSelecionado=57867077&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30" r:id="rId1665" display="https://relatorios.tce.mg.gov.br/ReportServer?%2FSICOM_Consulta%2FModulo_AM%2FRelatoriosComuns%2FDetalhamentos%2FUC11-MovimentoEmpenho-RL&amp;municipioSelecionado=3109006&amp;exercicioSelecionado=2019&amp;dataSelecionada=10%2F12%2F2020%2000%3A00%3A00&amp;orgaoSelecionado=273&amp;empenhoSelecionado=5786713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32" r:id="rId1666" display="https://relatorios.tce.mg.gov.br/ReportServer?%2FSICOM_Consulta%2FModulo_AM%2FRelatoriosComuns%2FDetalhamentos%2FUC11-MovimentoEmpenho-RL&amp;municipioSelecionado=3109006&amp;exercicioSelecionado=2019&amp;dataSelecionada=10%2F12%2F2020%2000%3A00%3A00&amp;orgaoSelecionado=273&amp;empenhoSelecionado=57867140&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34" r:id="rId1667" display="https://relatorios.tce.mg.gov.br/ReportServer?%2FSICOM_Consulta%2FModulo_AM%2FRelatoriosComuns%2FDetalhamentos%2FUC11-MovimentoEmpenho-RL&amp;municipioSelecionado=3109006&amp;exercicioSelecionado=2019&amp;dataSelecionada=10%2F12%2F2020%2000%3A00%3A00&amp;orgaoSelecionado=273&amp;empenhoSelecionado=57867112&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36" r:id="rId1668" display="https://relatorios.tce.mg.gov.br/ReportServer?%2FSICOM_Consulta%2FModulo_AM%2FRelatoriosComuns%2FDetalhamentos%2FUC11-MovimentoEmpenho-RL&amp;municipioSelecionado=3109006&amp;exercicioSelecionado=2019&amp;dataSelecionada=10%2F12%2F2020%2000%3A00%3A00&amp;orgaoSelecionado=273&amp;empenhoSelecionado=57867026&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 ref="A3338" r:id="rId1669" display="https://relatorios.tce.mg.gov.br/ReportServer?%2FSICOM_Consulta%2FModulo_AM%2FRelatoriosComuns%2FDetalhamentos%2FUC11-MovimentoEmpenho-RL&amp;municipioSelecionado=3109006&amp;exercicioSelecionado=2019&amp;dataSelecionada=10%2F12%2F2020%2000%3A00%3A00&amp;orgaoSelecionado=273&amp;empenhoSelecionado=57867025&amp;mesInicialSelecionado=1&amp;mesFinalSelecionado=12&amp;remessaSelecionada=842575303%2C842575417%2C842618705%2C842618708%2C842619001%2C842619006%2C842619243%2C842619703%2C842620323%2C842620328%2C842620331%2C843032290%2C843032359%2C843102863%2C843103136%2C843103367%2C843103423%2C843104095&amp;rs%3AParameterLanguage="/>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73"/>
  <sheetViews>
    <sheetView workbookViewId="0">
      <selection activeCell="E24" sqref="E24"/>
    </sheetView>
  </sheetViews>
  <sheetFormatPr baseColWidth="10" defaultColWidth="8.83203125" defaultRowHeight="15" x14ac:dyDescent="0.2"/>
  <cols>
    <col min="1" max="1" width="86.1640625" bestFit="1" customWidth="1"/>
    <col min="2" max="2" width="15" bestFit="1" customWidth="1"/>
  </cols>
  <sheetData>
    <row r="3" spans="1:3" x14ac:dyDescent="0.2">
      <c r="A3" s="190" t="s">
        <v>3399</v>
      </c>
      <c r="B3" s="191" t="s">
        <v>596</v>
      </c>
    </row>
    <row r="4" spans="1:3" x14ac:dyDescent="0.2">
      <c r="A4" s="194" t="s">
        <v>352</v>
      </c>
      <c r="B4" s="195">
        <v>20489231.920000002</v>
      </c>
    </row>
    <row r="5" spans="1:3" x14ac:dyDescent="0.2">
      <c r="A5" s="194" t="s">
        <v>348</v>
      </c>
      <c r="B5" s="195">
        <v>15761495.109999999</v>
      </c>
    </row>
    <row r="6" spans="1:3" x14ac:dyDescent="0.2">
      <c r="A6" s="194" t="s">
        <v>350</v>
      </c>
      <c r="B6" s="195">
        <v>494793.46</v>
      </c>
    </row>
    <row r="7" spans="1:3" x14ac:dyDescent="0.2">
      <c r="A7" s="194" t="s">
        <v>310</v>
      </c>
      <c r="B7" s="195">
        <v>23214675.129999999</v>
      </c>
    </row>
    <row r="8" spans="1:3" x14ac:dyDescent="0.2">
      <c r="A8" s="194" t="s">
        <v>330</v>
      </c>
      <c r="B8" s="195">
        <v>2686970.18</v>
      </c>
    </row>
    <row r="9" spans="1:3" x14ac:dyDescent="0.2">
      <c r="A9" s="194" t="s">
        <v>340</v>
      </c>
      <c r="B9" s="195">
        <v>327421.46000000002</v>
      </c>
    </row>
    <row r="10" spans="1:3" x14ac:dyDescent="0.2">
      <c r="A10" s="194" t="s">
        <v>78</v>
      </c>
      <c r="B10" s="195">
        <v>62974587.260000005</v>
      </c>
    </row>
    <row r="13" spans="1:3" x14ac:dyDescent="0.2">
      <c r="A13" s="190" t="s">
        <v>3400</v>
      </c>
      <c r="B13" s="191" t="s">
        <v>596</v>
      </c>
      <c r="C13" s="254"/>
    </row>
    <row r="14" spans="1:3" x14ac:dyDescent="0.2">
      <c r="A14" s="194" t="s">
        <v>265</v>
      </c>
      <c r="B14" s="195">
        <v>20524640.920000002</v>
      </c>
    </row>
    <row r="15" spans="1:3" x14ac:dyDescent="0.2">
      <c r="A15" s="194" t="s">
        <v>342</v>
      </c>
      <c r="B15" s="195">
        <v>15870950.57</v>
      </c>
    </row>
    <row r="16" spans="1:3" x14ac:dyDescent="0.2">
      <c r="A16" s="194" t="s">
        <v>312</v>
      </c>
      <c r="B16" s="195">
        <v>23284407.129999999</v>
      </c>
    </row>
    <row r="17" spans="1:3" x14ac:dyDescent="0.2">
      <c r="A17" s="194" t="s">
        <v>331</v>
      </c>
      <c r="B17" s="195">
        <v>2686970.18</v>
      </c>
    </row>
    <row r="18" spans="1:3" x14ac:dyDescent="0.2">
      <c r="A18" s="194" t="s">
        <v>346</v>
      </c>
      <c r="B18" s="195">
        <v>607618.46</v>
      </c>
    </row>
    <row r="19" spans="1:3" x14ac:dyDescent="0.2">
      <c r="A19" s="194" t="s">
        <v>78</v>
      </c>
      <c r="B19" s="195">
        <v>62974587.260000005</v>
      </c>
    </row>
    <row r="21" spans="1:3" x14ac:dyDescent="0.2">
      <c r="A21" s="190" t="s">
        <v>3401</v>
      </c>
      <c r="B21" s="191" t="s">
        <v>596</v>
      </c>
      <c r="C21" s="254"/>
    </row>
    <row r="22" spans="1:3" x14ac:dyDescent="0.2">
      <c r="A22" s="194" t="s">
        <v>313</v>
      </c>
      <c r="B22" s="195">
        <v>38643861.650000006</v>
      </c>
    </row>
    <row r="23" spans="1:3" x14ac:dyDescent="0.2">
      <c r="A23" s="194" t="s">
        <v>322</v>
      </c>
      <c r="B23" s="195">
        <v>21643755.430000003</v>
      </c>
    </row>
    <row r="24" spans="1:3" x14ac:dyDescent="0.2">
      <c r="A24" s="194" t="s">
        <v>332</v>
      </c>
      <c r="B24" s="195">
        <v>2686970.18</v>
      </c>
    </row>
    <row r="25" spans="1:3" x14ac:dyDescent="0.2">
      <c r="A25" s="194" t="s">
        <v>78</v>
      </c>
      <c r="B25" s="195">
        <v>62974587.260000013</v>
      </c>
    </row>
    <row r="27" spans="1:3" x14ac:dyDescent="0.2">
      <c r="A27" s="190" t="s">
        <v>3402</v>
      </c>
      <c r="B27" s="191" t="s">
        <v>596</v>
      </c>
      <c r="C27" s="254"/>
    </row>
    <row r="28" spans="1:3" x14ac:dyDescent="0.2">
      <c r="A28" s="194" t="s">
        <v>314</v>
      </c>
      <c r="B28" s="195">
        <v>21889411.57</v>
      </c>
    </row>
    <row r="29" spans="1:3" x14ac:dyDescent="0.2">
      <c r="A29" s="194" t="s">
        <v>349</v>
      </c>
      <c r="B29" s="195">
        <v>15761495.109999999</v>
      </c>
    </row>
    <row r="30" spans="1:3" x14ac:dyDescent="0.2">
      <c r="A30" s="194" t="s">
        <v>355</v>
      </c>
      <c r="B30" s="195">
        <v>11661915.859999999</v>
      </c>
    </row>
    <row r="31" spans="1:3" x14ac:dyDescent="0.2">
      <c r="A31" s="194" t="s">
        <v>354</v>
      </c>
      <c r="B31" s="195">
        <v>4507438.84</v>
      </c>
    </row>
    <row r="32" spans="1:3" x14ac:dyDescent="0.2">
      <c r="A32" s="194" t="s">
        <v>356</v>
      </c>
      <c r="B32" s="195">
        <v>4315207.82</v>
      </c>
    </row>
    <row r="33" spans="1:2" x14ac:dyDescent="0.2">
      <c r="A33" s="194" t="s">
        <v>333</v>
      </c>
      <c r="B33" s="195">
        <v>2102475.59</v>
      </c>
    </row>
    <row r="34" spans="1:2" x14ac:dyDescent="0.2">
      <c r="A34" s="194" t="s">
        <v>328</v>
      </c>
      <c r="B34" s="195">
        <v>759114.51</v>
      </c>
    </row>
    <row r="35" spans="1:2" x14ac:dyDescent="0.2">
      <c r="A35" s="194" t="s">
        <v>351</v>
      </c>
      <c r="B35" s="195">
        <v>494793.46</v>
      </c>
    </row>
    <row r="36" spans="1:2" x14ac:dyDescent="0.2">
      <c r="A36" s="194" t="s">
        <v>323</v>
      </c>
      <c r="B36" s="195">
        <v>360000</v>
      </c>
    </row>
    <row r="37" spans="1:2" x14ac:dyDescent="0.2">
      <c r="A37" s="194" t="s">
        <v>339</v>
      </c>
      <c r="B37" s="195">
        <v>302118.26</v>
      </c>
    </row>
    <row r="38" spans="1:2" x14ac:dyDescent="0.2">
      <c r="A38" s="194" t="s">
        <v>338</v>
      </c>
      <c r="B38" s="195">
        <v>282376.33</v>
      </c>
    </row>
    <row r="39" spans="1:2" x14ac:dyDescent="0.2">
      <c r="A39" s="194" t="s">
        <v>319</v>
      </c>
      <c r="B39" s="195">
        <v>206149.05</v>
      </c>
    </row>
    <row r="40" spans="1:2" x14ac:dyDescent="0.2">
      <c r="A40" s="194" t="s">
        <v>347</v>
      </c>
      <c r="B40" s="195">
        <v>112825</v>
      </c>
    </row>
    <row r="41" spans="1:2" x14ac:dyDescent="0.2">
      <c r="A41" s="194" t="s">
        <v>343</v>
      </c>
      <c r="B41" s="195">
        <v>109455.46</v>
      </c>
    </row>
    <row r="42" spans="1:2" x14ac:dyDescent="0.2">
      <c r="A42" s="194" t="s">
        <v>345</v>
      </c>
      <c r="B42" s="195">
        <v>69732</v>
      </c>
    </row>
    <row r="43" spans="1:2" x14ac:dyDescent="0.2">
      <c r="A43" s="194" t="s">
        <v>341</v>
      </c>
      <c r="B43" s="195">
        <v>35409</v>
      </c>
    </row>
    <row r="44" spans="1:2" x14ac:dyDescent="0.2">
      <c r="A44" s="194" t="s">
        <v>353</v>
      </c>
      <c r="B44" s="195">
        <v>4669.3999999999996</v>
      </c>
    </row>
    <row r="45" spans="1:2" x14ac:dyDescent="0.2">
      <c r="A45" s="194" t="s">
        <v>327</v>
      </c>
      <c r="B45" s="195">
        <v>0</v>
      </c>
    </row>
    <row r="46" spans="1:2" x14ac:dyDescent="0.2">
      <c r="A46" s="194" t="s">
        <v>78</v>
      </c>
      <c r="B46" s="195">
        <v>62974587.259999998</v>
      </c>
    </row>
    <row r="48" spans="1:2" x14ac:dyDescent="0.2">
      <c r="A48" s="190" t="s">
        <v>3403</v>
      </c>
      <c r="B48" s="191" t="s">
        <v>596</v>
      </c>
    </row>
    <row r="49" spans="1:2" x14ac:dyDescent="0.2">
      <c r="A49" s="194" t="s">
        <v>209</v>
      </c>
      <c r="B49" s="195">
        <v>20332974.73</v>
      </c>
    </row>
    <row r="50" spans="1:2" x14ac:dyDescent="0.2">
      <c r="A50" s="194" t="s">
        <v>207</v>
      </c>
      <c r="B50" s="195">
        <v>11777580.4</v>
      </c>
    </row>
    <row r="51" spans="1:2" x14ac:dyDescent="0.2">
      <c r="A51" s="194" t="s">
        <v>221</v>
      </c>
      <c r="B51" s="195">
        <v>10176568.029999999</v>
      </c>
    </row>
    <row r="52" spans="1:2" x14ac:dyDescent="0.2">
      <c r="A52" s="194" t="s">
        <v>248</v>
      </c>
      <c r="B52" s="195">
        <v>7225796.1400000006</v>
      </c>
    </row>
    <row r="53" spans="1:2" x14ac:dyDescent="0.2">
      <c r="A53" s="194" t="s">
        <v>210</v>
      </c>
      <c r="B53" s="195">
        <v>6179417.5499999998</v>
      </c>
    </row>
    <row r="54" spans="1:2" x14ac:dyDescent="0.2">
      <c r="A54" s="194" t="s">
        <v>215</v>
      </c>
      <c r="B54" s="195">
        <v>4507438.84</v>
      </c>
    </row>
    <row r="55" spans="1:2" x14ac:dyDescent="0.2">
      <c r="A55" s="194" t="s">
        <v>329</v>
      </c>
      <c r="B55" s="195">
        <v>759114.51</v>
      </c>
    </row>
    <row r="56" spans="1:2" x14ac:dyDescent="0.2">
      <c r="A56" s="194" t="s">
        <v>258</v>
      </c>
      <c r="B56" s="195">
        <v>533018.57999999996</v>
      </c>
    </row>
    <row r="57" spans="1:2" x14ac:dyDescent="0.2">
      <c r="A57" s="194" t="s">
        <v>205</v>
      </c>
      <c r="B57" s="195">
        <v>429488.12</v>
      </c>
    </row>
    <row r="58" spans="1:2" x14ac:dyDescent="0.2">
      <c r="A58" s="194" t="s">
        <v>234</v>
      </c>
      <c r="B58" s="195">
        <v>327421.46000000002</v>
      </c>
    </row>
    <row r="59" spans="1:2" x14ac:dyDescent="0.2">
      <c r="A59" s="194" t="s">
        <v>214</v>
      </c>
      <c r="B59" s="195">
        <v>208850.11</v>
      </c>
    </row>
    <row r="60" spans="1:2" x14ac:dyDescent="0.2">
      <c r="A60" s="194" t="s">
        <v>324</v>
      </c>
      <c r="B60" s="195">
        <v>194197.86</v>
      </c>
    </row>
    <row r="61" spans="1:2" x14ac:dyDescent="0.2">
      <c r="A61" s="194" t="s">
        <v>325</v>
      </c>
      <c r="B61" s="195">
        <v>165802.14000000001</v>
      </c>
    </row>
    <row r="62" spans="1:2" x14ac:dyDescent="0.2">
      <c r="A62" s="194" t="s">
        <v>211</v>
      </c>
      <c r="B62" s="195">
        <v>95727.260000000009</v>
      </c>
    </row>
    <row r="63" spans="1:2" x14ac:dyDescent="0.2">
      <c r="A63" s="194" t="s">
        <v>320</v>
      </c>
      <c r="B63" s="195">
        <v>24412.9</v>
      </c>
    </row>
    <row r="64" spans="1:2" x14ac:dyDescent="0.2">
      <c r="A64" s="194" t="s">
        <v>321</v>
      </c>
      <c r="B64" s="195">
        <v>18363</v>
      </c>
    </row>
    <row r="65" spans="1:2" x14ac:dyDescent="0.2">
      <c r="A65" s="194" t="s">
        <v>227</v>
      </c>
      <c r="B65" s="195">
        <v>10000</v>
      </c>
    </row>
    <row r="66" spans="1:2" x14ac:dyDescent="0.2">
      <c r="A66" s="194" t="s">
        <v>218</v>
      </c>
      <c r="B66" s="195">
        <v>8415.6299999999992</v>
      </c>
    </row>
    <row r="67" spans="1:2" x14ac:dyDescent="0.2">
      <c r="A67" s="194" t="s">
        <v>326</v>
      </c>
      <c r="B67" s="195">
        <v>0</v>
      </c>
    </row>
    <row r="68" spans="1:2" x14ac:dyDescent="0.2">
      <c r="A68" s="194" t="s">
        <v>259</v>
      </c>
      <c r="B68" s="195">
        <v>0</v>
      </c>
    </row>
    <row r="69" spans="1:2" x14ac:dyDescent="0.2">
      <c r="A69" s="194" t="s">
        <v>244</v>
      </c>
      <c r="B69" s="195">
        <v>0</v>
      </c>
    </row>
    <row r="70" spans="1:2" x14ac:dyDescent="0.2">
      <c r="A70" s="194" t="s">
        <v>237</v>
      </c>
      <c r="B70" s="195">
        <v>0</v>
      </c>
    </row>
    <row r="71" spans="1:2" x14ac:dyDescent="0.2">
      <c r="A71" s="194" t="s">
        <v>318</v>
      </c>
      <c r="B71" s="195">
        <v>0</v>
      </c>
    </row>
    <row r="72" spans="1:2" x14ac:dyDescent="0.2">
      <c r="A72" s="194" t="s">
        <v>260</v>
      </c>
      <c r="B72" s="195">
        <v>0</v>
      </c>
    </row>
    <row r="73" spans="1:2" x14ac:dyDescent="0.2">
      <c r="A73" s="194" t="s">
        <v>78</v>
      </c>
      <c r="B73" s="195">
        <v>62974587.25999999</v>
      </c>
    </row>
  </sheetData>
  <pageMargins left="0.511811024" right="0.511811024" top="0.78740157499999996" bottom="0.78740157499999996" header="0.31496062000000002" footer="0.31496062000000002"/>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2"/>
  <sheetViews>
    <sheetView tabSelected="1" topLeftCell="C1" workbookViewId="0">
      <selection activeCell="U15" sqref="U15"/>
    </sheetView>
  </sheetViews>
  <sheetFormatPr baseColWidth="10" defaultColWidth="8.83203125" defaultRowHeight="15" x14ac:dyDescent="0.2"/>
  <cols>
    <col min="1" max="2" width="0" hidden="1" customWidth="1"/>
    <col min="5" max="5" width="35.5" customWidth="1"/>
    <col min="6" max="6" width="14.83203125" customWidth="1"/>
    <col min="12" max="12" width="12.5" customWidth="1"/>
    <col min="13" max="13" width="0" hidden="1" customWidth="1"/>
    <col min="14" max="14" width="17.1640625" customWidth="1"/>
  </cols>
  <sheetData>
    <row r="1" spans="2:19" x14ac:dyDescent="0.2">
      <c r="B1" s="268"/>
      <c r="C1" s="268"/>
      <c r="D1" s="268"/>
      <c r="E1" s="557" t="s">
        <v>772</v>
      </c>
      <c r="F1" s="551"/>
      <c r="G1" s="551"/>
      <c r="H1" s="551"/>
      <c r="I1" s="268"/>
      <c r="J1" s="268"/>
      <c r="K1" s="557" t="s">
        <v>773</v>
      </c>
      <c r="L1" s="551"/>
      <c r="M1" s="551"/>
      <c r="N1" s="551"/>
      <c r="O1" s="551"/>
      <c r="P1" s="268"/>
      <c r="Q1" s="268"/>
      <c r="R1" s="268"/>
      <c r="S1" s="268"/>
    </row>
    <row r="2" spans="2:19" x14ac:dyDescent="0.2">
      <c r="B2" s="268"/>
      <c r="C2" s="268"/>
      <c r="D2" s="268"/>
      <c r="E2" s="268"/>
      <c r="F2" s="268"/>
      <c r="G2" s="268"/>
      <c r="H2" s="268"/>
      <c r="I2" s="268"/>
      <c r="J2" s="557" t="s">
        <v>821</v>
      </c>
      <c r="K2" s="551"/>
      <c r="L2" s="551"/>
      <c r="M2" s="551"/>
      <c r="N2" s="551"/>
      <c r="O2" s="551"/>
      <c r="P2" s="268"/>
      <c r="Q2" s="268"/>
      <c r="R2" s="268"/>
      <c r="S2" s="268"/>
    </row>
    <row r="3" spans="2:19" x14ac:dyDescent="0.2">
      <c r="B3" s="268"/>
      <c r="C3" s="557" t="s">
        <v>775</v>
      </c>
      <c r="D3" s="551"/>
      <c r="E3" s="551"/>
      <c r="F3" s="551"/>
      <c r="G3" s="551"/>
      <c r="H3" s="268"/>
      <c r="I3" s="268"/>
      <c r="J3" s="551"/>
      <c r="K3" s="551"/>
      <c r="L3" s="551"/>
      <c r="M3" s="551"/>
      <c r="N3" s="551"/>
      <c r="O3" s="551"/>
      <c r="P3" s="268"/>
      <c r="Q3" s="268"/>
      <c r="R3" s="268"/>
      <c r="S3" s="268"/>
    </row>
    <row r="4" spans="2:19" x14ac:dyDescent="0.2">
      <c r="B4" s="268"/>
      <c r="C4" s="558" t="s">
        <v>776</v>
      </c>
      <c r="D4" s="551"/>
      <c r="E4" s="551"/>
      <c r="F4" s="551"/>
      <c r="G4" s="551"/>
      <c r="H4" s="551"/>
      <c r="I4" s="551"/>
      <c r="J4" s="551"/>
      <c r="K4" s="551"/>
      <c r="L4" s="551"/>
      <c r="M4" s="551"/>
      <c r="N4" s="551"/>
      <c r="O4" s="551"/>
      <c r="P4" s="551"/>
      <c r="Q4" s="551"/>
      <c r="R4" s="551"/>
      <c r="S4" s="551"/>
    </row>
    <row r="5" spans="2:19" x14ac:dyDescent="0.2">
      <c r="B5" s="268"/>
      <c r="C5" s="550" t="s">
        <v>822</v>
      </c>
      <c r="D5" s="551"/>
      <c r="E5" s="551"/>
      <c r="F5" s="551"/>
      <c r="G5" s="551"/>
      <c r="H5" s="551"/>
      <c r="I5" s="551"/>
      <c r="J5" s="551"/>
      <c r="K5" s="551"/>
      <c r="L5" s="551"/>
      <c r="M5" s="551"/>
      <c r="N5" s="551"/>
      <c r="O5" s="551"/>
      <c r="P5" s="551"/>
      <c r="Q5" s="551"/>
      <c r="R5" s="551"/>
      <c r="S5" s="551"/>
    </row>
    <row r="6" spans="2:19" x14ac:dyDescent="0.2">
      <c r="B6" s="268"/>
      <c r="C6" s="268"/>
      <c r="D6" s="604" t="s">
        <v>823</v>
      </c>
      <c r="E6" s="551"/>
      <c r="F6" s="551"/>
      <c r="G6" s="551"/>
      <c r="H6" s="551"/>
      <c r="I6" s="551"/>
      <c r="J6" s="551"/>
      <c r="K6" s="551"/>
      <c r="L6" s="551"/>
      <c r="M6" s="551"/>
      <c r="N6" s="551"/>
      <c r="O6" s="551"/>
      <c r="P6" s="551"/>
      <c r="Q6" s="551"/>
      <c r="R6" s="551"/>
      <c r="S6" s="268"/>
    </row>
    <row r="7" spans="2:19" ht="22" x14ac:dyDescent="0.2">
      <c r="B7" s="268"/>
      <c r="C7" s="268"/>
      <c r="D7" s="563" t="s">
        <v>824</v>
      </c>
      <c r="E7" s="561"/>
      <c r="F7" s="269" t="s">
        <v>825</v>
      </c>
      <c r="G7" s="563" t="s">
        <v>826</v>
      </c>
      <c r="H7" s="560"/>
      <c r="I7" s="560"/>
      <c r="J7" s="560"/>
      <c r="K7" s="561"/>
      <c r="L7" s="269" t="s">
        <v>827</v>
      </c>
      <c r="M7" s="270"/>
      <c r="N7" s="269" t="s">
        <v>828</v>
      </c>
      <c r="O7" s="563" t="s">
        <v>108</v>
      </c>
      <c r="P7" s="560"/>
      <c r="Q7" s="560"/>
      <c r="R7" s="561"/>
      <c r="S7" s="561"/>
    </row>
    <row r="8" spans="2:19" x14ac:dyDescent="0.2">
      <c r="D8" s="601" t="s">
        <v>829</v>
      </c>
      <c r="E8" s="551"/>
      <c r="F8" s="271">
        <v>4179676.81</v>
      </c>
      <c r="G8" s="602">
        <v>19184498.870000001</v>
      </c>
      <c r="H8" s="551"/>
      <c r="I8" s="551"/>
      <c r="J8" s="551"/>
      <c r="K8" s="551"/>
      <c r="L8" s="271">
        <v>728055.3</v>
      </c>
      <c r="M8" s="268"/>
      <c r="N8" s="272">
        <v>229785.99</v>
      </c>
      <c r="O8" s="603">
        <v>20142340.16</v>
      </c>
      <c r="P8" s="551"/>
      <c r="Q8" s="551"/>
      <c r="R8" s="566"/>
      <c r="S8" s="551"/>
    </row>
    <row r="9" spans="2:19" x14ac:dyDescent="0.2">
      <c r="D9" s="590" t="s">
        <v>830</v>
      </c>
      <c r="E9" s="551"/>
      <c r="F9" s="273">
        <v>1407278.51</v>
      </c>
      <c r="G9" s="591">
        <v>5714721.46</v>
      </c>
      <c r="H9" s="551"/>
      <c r="I9" s="551"/>
      <c r="J9" s="551"/>
      <c r="K9" s="551"/>
      <c r="L9" s="273">
        <v>333793.90999999997</v>
      </c>
      <c r="M9" s="268"/>
      <c r="N9" s="274">
        <v>55487.83</v>
      </c>
      <c r="O9" s="592">
        <v>6104003.2000000002</v>
      </c>
      <c r="P9" s="551"/>
      <c r="Q9" s="551"/>
      <c r="R9" s="566"/>
      <c r="S9" s="551"/>
    </row>
    <row r="10" spans="2:19" x14ac:dyDescent="0.2">
      <c r="D10" s="598" t="s">
        <v>831</v>
      </c>
      <c r="E10" s="551"/>
      <c r="F10" s="275">
        <v>1407278.51</v>
      </c>
      <c r="G10" s="599">
        <v>5714721.46</v>
      </c>
      <c r="H10" s="551"/>
      <c r="I10" s="551"/>
      <c r="J10" s="551"/>
      <c r="K10" s="551"/>
      <c r="L10" s="275">
        <v>333793.90999999997</v>
      </c>
      <c r="M10" s="268"/>
      <c r="N10" s="276">
        <v>55487.83</v>
      </c>
      <c r="O10" s="600">
        <v>6104003.2000000002</v>
      </c>
      <c r="P10" s="551"/>
      <c r="Q10" s="551"/>
      <c r="R10" s="566"/>
      <c r="S10" s="551"/>
    </row>
    <row r="11" spans="2:19" x14ac:dyDescent="0.2">
      <c r="D11" s="590" t="s">
        <v>832</v>
      </c>
      <c r="E11" s="551"/>
      <c r="F11" s="273">
        <v>2479945.3199999998</v>
      </c>
      <c r="G11" s="591">
        <v>11950627.15</v>
      </c>
      <c r="H11" s="551"/>
      <c r="I11" s="551"/>
      <c r="J11" s="551"/>
      <c r="K11" s="551"/>
      <c r="L11" s="273">
        <v>328409.26</v>
      </c>
      <c r="M11" s="268"/>
      <c r="N11" s="274">
        <v>127197.22</v>
      </c>
      <c r="O11" s="592">
        <v>12406233.630000001</v>
      </c>
      <c r="P11" s="551"/>
      <c r="Q11" s="551"/>
      <c r="R11" s="566"/>
      <c r="S11" s="551"/>
    </row>
    <row r="12" spans="2:19" x14ac:dyDescent="0.2">
      <c r="D12" s="598" t="s">
        <v>831</v>
      </c>
      <c r="E12" s="551"/>
      <c r="F12" s="275">
        <v>15996.6</v>
      </c>
      <c r="G12" s="599">
        <v>116160.18</v>
      </c>
      <c r="H12" s="551"/>
      <c r="I12" s="551"/>
      <c r="J12" s="551"/>
      <c r="K12" s="551"/>
      <c r="L12" s="275">
        <v>0</v>
      </c>
      <c r="M12" s="268"/>
      <c r="N12" s="276">
        <v>0</v>
      </c>
      <c r="O12" s="600">
        <v>116160.18</v>
      </c>
      <c r="P12" s="551"/>
      <c r="Q12" s="551"/>
      <c r="R12" s="566"/>
      <c r="S12" s="551"/>
    </row>
    <row r="13" spans="2:19" ht="22.5" customHeight="1" x14ac:dyDescent="0.2">
      <c r="D13" s="598" t="s">
        <v>833</v>
      </c>
      <c r="E13" s="551"/>
      <c r="F13" s="275">
        <v>2463948.7200000002</v>
      </c>
      <c r="G13" s="599">
        <v>11834466.970000001</v>
      </c>
      <c r="H13" s="551"/>
      <c r="I13" s="551"/>
      <c r="J13" s="551"/>
      <c r="K13" s="551"/>
      <c r="L13" s="275">
        <v>328409.26</v>
      </c>
      <c r="M13" s="268"/>
      <c r="N13" s="276">
        <v>127197.22</v>
      </c>
      <c r="O13" s="600">
        <v>12290073.449999999</v>
      </c>
      <c r="P13" s="551"/>
      <c r="Q13" s="551"/>
      <c r="R13" s="566"/>
      <c r="S13" s="551"/>
    </row>
    <row r="14" spans="2:19" x14ac:dyDescent="0.2">
      <c r="D14" s="590" t="s">
        <v>834</v>
      </c>
      <c r="E14" s="551"/>
      <c r="F14" s="273">
        <v>292452.98</v>
      </c>
      <c r="G14" s="591">
        <v>1519150.26</v>
      </c>
      <c r="H14" s="551"/>
      <c r="I14" s="551"/>
      <c r="J14" s="551"/>
      <c r="K14" s="551"/>
      <c r="L14" s="273">
        <v>65852.13</v>
      </c>
      <c r="M14" s="268"/>
      <c r="N14" s="274">
        <v>47100.94</v>
      </c>
      <c r="O14" s="592">
        <v>1632103.33</v>
      </c>
      <c r="P14" s="551"/>
      <c r="Q14" s="551"/>
      <c r="R14" s="566"/>
      <c r="S14" s="551"/>
    </row>
    <row r="15" spans="2:19" ht="18.75" customHeight="1" x14ac:dyDescent="0.2">
      <c r="D15" s="593" t="s">
        <v>835</v>
      </c>
      <c r="E15" s="594"/>
      <c r="F15" s="278">
        <v>292452.98</v>
      </c>
      <c r="G15" s="595">
        <v>1519150.26</v>
      </c>
      <c r="H15" s="594"/>
      <c r="I15" s="594"/>
      <c r="J15" s="594"/>
      <c r="K15" s="594"/>
      <c r="L15" s="278">
        <v>65852.13</v>
      </c>
      <c r="M15" s="277"/>
      <c r="N15" s="279">
        <v>47100.94</v>
      </c>
      <c r="O15" s="596">
        <v>1632103.33</v>
      </c>
      <c r="P15" s="594"/>
      <c r="Q15" s="594"/>
      <c r="R15" s="597"/>
      <c r="S15" s="551"/>
    </row>
    <row r="16" spans="2:19" x14ac:dyDescent="0.2">
      <c r="D16" s="268"/>
      <c r="E16" s="268"/>
      <c r="F16" s="268"/>
      <c r="G16" s="268"/>
      <c r="H16" s="268"/>
      <c r="I16" s="268"/>
      <c r="J16" s="268"/>
      <c r="K16" s="268"/>
      <c r="L16" s="268"/>
      <c r="M16" s="268"/>
      <c r="N16" s="268"/>
      <c r="O16" s="268"/>
      <c r="P16" s="268"/>
      <c r="Q16" s="268"/>
      <c r="R16" s="268"/>
      <c r="S16" s="268"/>
    </row>
    <row r="17" spans="2:19" x14ac:dyDescent="0.2">
      <c r="D17" s="563" t="s">
        <v>836</v>
      </c>
      <c r="E17" s="560"/>
      <c r="F17" s="560"/>
      <c r="G17" s="560"/>
      <c r="H17" s="560"/>
      <c r="I17" s="560"/>
      <c r="J17" s="560"/>
      <c r="K17" s="560"/>
      <c r="L17" s="561"/>
      <c r="M17" s="563" t="s">
        <v>837</v>
      </c>
      <c r="N17" s="561"/>
      <c r="O17" s="563" t="s">
        <v>838</v>
      </c>
      <c r="P17" s="560"/>
      <c r="Q17" s="560"/>
      <c r="R17" s="561"/>
      <c r="S17" s="268"/>
    </row>
    <row r="18" spans="2:19" x14ac:dyDescent="0.2">
      <c r="D18" s="588" t="s">
        <v>839</v>
      </c>
      <c r="E18" s="551"/>
      <c r="F18" s="551"/>
      <c r="G18" s="551"/>
      <c r="H18" s="551"/>
      <c r="I18" s="551"/>
      <c r="J18" s="551"/>
      <c r="K18" s="551"/>
      <c r="L18" s="566"/>
      <c r="M18" s="585">
        <v>4179676.81</v>
      </c>
      <c r="N18" s="566"/>
      <c r="O18" s="585">
        <v>19184498.870000001</v>
      </c>
      <c r="P18" s="551"/>
      <c r="Q18" s="551"/>
      <c r="R18" s="566"/>
      <c r="S18" s="268"/>
    </row>
    <row r="19" spans="2:19" x14ac:dyDescent="0.2">
      <c r="D19" s="568" t="s">
        <v>840</v>
      </c>
      <c r="E19" s="551"/>
      <c r="F19" s="551"/>
      <c r="G19" s="551"/>
      <c r="H19" s="551"/>
      <c r="I19" s="551"/>
      <c r="J19" s="551"/>
      <c r="K19" s="551"/>
      <c r="L19" s="566"/>
      <c r="M19" s="589">
        <v>3040335.68</v>
      </c>
      <c r="N19" s="566"/>
      <c r="O19" s="589">
        <v>17339153.68</v>
      </c>
      <c r="P19" s="551"/>
      <c r="Q19" s="551"/>
      <c r="R19" s="566"/>
      <c r="S19" s="268"/>
    </row>
    <row r="20" spans="2:19" x14ac:dyDescent="0.2">
      <c r="D20" s="588" t="s">
        <v>841</v>
      </c>
      <c r="E20" s="551"/>
      <c r="F20" s="551"/>
      <c r="G20" s="551"/>
      <c r="H20" s="551"/>
      <c r="I20" s="551"/>
      <c r="J20" s="551"/>
      <c r="K20" s="551"/>
      <c r="L20" s="566"/>
      <c r="M20" s="585">
        <v>957841.29</v>
      </c>
      <c r="N20" s="566"/>
      <c r="O20" s="585">
        <v>957841.29</v>
      </c>
      <c r="P20" s="551"/>
      <c r="Q20" s="551"/>
      <c r="R20" s="566"/>
      <c r="S20" s="268"/>
    </row>
    <row r="21" spans="2:19" x14ac:dyDescent="0.2">
      <c r="D21" s="586" t="s">
        <v>842</v>
      </c>
      <c r="E21" s="551"/>
      <c r="F21" s="551"/>
      <c r="G21" s="551"/>
      <c r="H21" s="551"/>
      <c r="I21" s="551"/>
      <c r="J21" s="551"/>
      <c r="K21" s="551"/>
      <c r="L21" s="566"/>
      <c r="M21" s="587">
        <v>8177853.7800000003</v>
      </c>
      <c r="N21" s="566"/>
      <c r="O21" s="587">
        <v>37481493.840000004</v>
      </c>
      <c r="P21" s="551"/>
      <c r="Q21" s="551"/>
      <c r="R21" s="566"/>
      <c r="S21" s="268"/>
    </row>
    <row r="22" spans="2:19" x14ac:dyDescent="0.2">
      <c r="D22" s="588" t="s">
        <v>843</v>
      </c>
      <c r="E22" s="551"/>
      <c r="F22" s="551"/>
      <c r="G22" s="551"/>
      <c r="H22" s="551"/>
      <c r="I22" s="551"/>
      <c r="J22" s="551"/>
      <c r="K22" s="551"/>
      <c r="L22" s="566"/>
      <c r="M22" s="585">
        <v>18481673.739999998</v>
      </c>
      <c r="N22" s="566"/>
      <c r="O22" s="585">
        <v>18481673.739999998</v>
      </c>
      <c r="P22" s="551"/>
      <c r="Q22" s="551"/>
      <c r="R22" s="566"/>
      <c r="S22" s="268"/>
    </row>
    <row r="23" spans="2:19" x14ac:dyDescent="0.2">
      <c r="D23" s="568" t="s">
        <v>844</v>
      </c>
      <c r="E23" s="551"/>
      <c r="F23" s="551"/>
      <c r="G23" s="551"/>
      <c r="H23" s="551"/>
      <c r="I23" s="551"/>
      <c r="J23" s="551"/>
      <c r="K23" s="551"/>
      <c r="L23" s="566"/>
      <c r="M23" s="582">
        <v>121334.48</v>
      </c>
      <c r="N23" s="566"/>
      <c r="O23" s="582">
        <v>121334.48</v>
      </c>
      <c r="P23" s="551"/>
      <c r="Q23" s="551"/>
      <c r="R23" s="566"/>
      <c r="S23" s="268"/>
    </row>
    <row r="24" spans="2:19" x14ac:dyDescent="0.2">
      <c r="B24" s="268"/>
      <c r="C24" s="268"/>
      <c r="D24" s="565" t="s">
        <v>845</v>
      </c>
      <c r="E24" s="551"/>
      <c r="F24" s="551"/>
      <c r="G24" s="551"/>
      <c r="H24" s="551"/>
      <c r="I24" s="551"/>
      <c r="J24" s="551"/>
      <c r="K24" s="551"/>
      <c r="L24" s="566"/>
      <c r="M24" s="584">
        <v>4475216.21</v>
      </c>
      <c r="N24" s="566"/>
      <c r="O24" s="584">
        <v>4475216.21</v>
      </c>
      <c r="P24" s="551"/>
      <c r="Q24" s="551"/>
      <c r="R24" s="566"/>
    </row>
    <row r="25" spans="2:19" x14ac:dyDescent="0.2">
      <c r="B25" s="268"/>
      <c r="C25" s="268"/>
      <c r="D25" s="568" t="s">
        <v>846</v>
      </c>
      <c r="E25" s="551"/>
      <c r="F25" s="551"/>
      <c r="G25" s="551"/>
      <c r="H25" s="551"/>
      <c r="I25" s="551"/>
      <c r="J25" s="551"/>
      <c r="K25" s="551"/>
      <c r="L25" s="566"/>
      <c r="M25" s="605">
        <v>-388233.07</v>
      </c>
      <c r="N25" s="566"/>
      <c r="O25" s="605">
        <v>-388233.07</v>
      </c>
      <c r="P25" s="551"/>
      <c r="Q25" s="551"/>
      <c r="R25" s="566"/>
    </row>
    <row r="26" spans="2:19" x14ac:dyDescent="0.2">
      <c r="B26" s="268"/>
      <c r="C26" s="268"/>
      <c r="D26" s="606" t="s">
        <v>847</v>
      </c>
      <c r="E26" s="551"/>
      <c r="F26" s="551"/>
      <c r="G26" s="551"/>
      <c r="H26" s="551"/>
      <c r="I26" s="551"/>
      <c r="J26" s="551"/>
      <c r="K26" s="551"/>
      <c r="L26" s="566"/>
      <c r="M26" s="607">
        <v>13496889.98</v>
      </c>
      <c r="N26" s="566"/>
      <c r="O26" s="607">
        <v>13496889.98</v>
      </c>
      <c r="P26" s="551"/>
      <c r="Q26" s="551"/>
      <c r="R26" s="566"/>
    </row>
    <row r="27" spans="2:19" x14ac:dyDescent="0.2">
      <c r="B27" s="268"/>
      <c r="C27" s="268"/>
      <c r="D27" s="568" t="s">
        <v>848</v>
      </c>
      <c r="E27" s="551"/>
      <c r="F27" s="551"/>
      <c r="G27" s="551"/>
      <c r="H27" s="551"/>
      <c r="I27" s="551"/>
      <c r="J27" s="551"/>
      <c r="K27" s="551"/>
      <c r="L27" s="566"/>
      <c r="M27" s="582">
        <v>0</v>
      </c>
      <c r="N27" s="566"/>
      <c r="O27" s="582">
        <v>0</v>
      </c>
      <c r="P27" s="551"/>
      <c r="Q27" s="551"/>
      <c r="R27" s="566"/>
    </row>
    <row r="28" spans="2:19" x14ac:dyDescent="0.2">
      <c r="B28" s="268"/>
      <c r="C28" s="268"/>
      <c r="D28" s="583" t="s">
        <v>849</v>
      </c>
      <c r="E28" s="551"/>
      <c r="F28" s="551"/>
      <c r="G28" s="551"/>
      <c r="H28" s="551"/>
      <c r="I28" s="551"/>
      <c r="J28" s="551"/>
      <c r="K28" s="551"/>
      <c r="L28" s="566"/>
      <c r="M28" s="584">
        <v>1336285.1599999999</v>
      </c>
      <c r="N28" s="566"/>
      <c r="O28" s="585">
        <v>1336285.1599999999</v>
      </c>
      <c r="P28" s="551"/>
      <c r="Q28" s="551"/>
      <c r="R28" s="566"/>
    </row>
    <row r="29" spans="2:19" x14ac:dyDescent="0.2">
      <c r="B29" s="268"/>
      <c r="C29" s="268"/>
      <c r="D29" s="578" t="s">
        <v>850</v>
      </c>
      <c r="E29" s="560"/>
      <c r="F29" s="560"/>
      <c r="G29" s="560"/>
      <c r="H29" s="560"/>
      <c r="I29" s="560"/>
      <c r="J29" s="560"/>
      <c r="K29" s="560"/>
      <c r="L29" s="561"/>
      <c r="M29" s="579">
        <v>9514138.9399999995</v>
      </c>
      <c r="N29" s="561"/>
      <c r="O29" s="580">
        <v>38817779</v>
      </c>
      <c r="P29" s="560"/>
      <c r="Q29" s="560"/>
      <c r="R29" s="561"/>
    </row>
    <row r="30" spans="2:19" x14ac:dyDescent="0.2">
      <c r="B30" s="268"/>
      <c r="C30" s="268"/>
      <c r="D30" s="268"/>
      <c r="E30" s="268"/>
      <c r="F30" s="268"/>
      <c r="G30" s="268"/>
      <c r="H30" s="268"/>
      <c r="I30" s="268"/>
      <c r="J30" s="268"/>
      <c r="K30" s="268"/>
      <c r="L30" s="268"/>
      <c r="M30" s="268"/>
      <c r="N30" s="268"/>
      <c r="O30" s="268"/>
      <c r="P30" s="268"/>
      <c r="Q30" s="268"/>
      <c r="R30" s="268"/>
    </row>
    <row r="31" spans="2:19" x14ac:dyDescent="0.2">
      <c r="B31" s="581" t="s">
        <v>851</v>
      </c>
      <c r="C31" s="551"/>
      <c r="D31" s="551"/>
      <c r="E31" s="551"/>
      <c r="F31" s="551"/>
      <c r="G31" s="551"/>
      <c r="H31" s="551"/>
      <c r="I31" s="551"/>
      <c r="J31" s="551"/>
      <c r="K31" s="551"/>
      <c r="L31" s="551"/>
      <c r="M31" s="551"/>
      <c r="N31" s="551"/>
      <c r="O31" s="551"/>
      <c r="P31" s="551"/>
      <c r="Q31" s="551"/>
      <c r="R31" s="268"/>
    </row>
    <row r="32" spans="2:19" x14ac:dyDescent="0.2">
      <c r="B32" s="268"/>
      <c r="C32" s="268"/>
      <c r="D32" s="268"/>
      <c r="E32" s="268"/>
      <c r="F32" s="268"/>
      <c r="G32" s="268"/>
      <c r="H32" s="268"/>
      <c r="I32" s="268"/>
      <c r="J32" s="268"/>
      <c r="K32" s="268"/>
      <c r="L32" s="268"/>
      <c r="M32" s="268"/>
      <c r="N32" s="268"/>
      <c r="O32" s="268"/>
      <c r="P32" s="268"/>
      <c r="Q32" s="268"/>
      <c r="R32" s="268"/>
    </row>
  </sheetData>
  <mergeCells count="74">
    <mergeCell ref="D25:L25"/>
    <mergeCell ref="M25:N25"/>
    <mergeCell ref="O25:R25"/>
    <mergeCell ref="D26:L26"/>
    <mergeCell ref="M26:N26"/>
    <mergeCell ref="O26:R26"/>
    <mergeCell ref="E1:H1"/>
    <mergeCell ref="K1:O1"/>
    <mergeCell ref="J2:O3"/>
    <mergeCell ref="C3:G3"/>
    <mergeCell ref="C4:S4"/>
    <mergeCell ref="C5:S5"/>
    <mergeCell ref="D6:R6"/>
    <mergeCell ref="D7:E7"/>
    <mergeCell ref="G7:K7"/>
    <mergeCell ref="O7:S7"/>
    <mergeCell ref="D8:E8"/>
    <mergeCell ref="G8:K8"/>
    <mergeCell ref="O8:S8"/>
    <mergeCell ref="D9:E9"/>
    <mergeCell ref="G9:K9"/>
    <mergeCell ref="O9:S9"/>
    <mergeCell ref="D10:E10"/>
    <mergeCell ref="G10:K10"/>
    <mergeCell ref="O10:S10"/>
    <mergeCell ref="D11:E11"/>
    <mergeCell ref="G11:K11"/>
    <mergeCell ref="O11:S11"/>
    <mergeCell ref="D12:E12"/>
    <mergeCell ref="G12:K12"/>
    <mergeCell ref="O12:S12"/>
    <mergeCell ref="D13:E13"/>
    <mergeCell ref="G13:K13"/>
    <mergeCell ref="O13:S13"/>
    <mergeCell ref="D14:E14"/>
    <mergeCell ref="G14:K14"/>
    <mergeCell ref="O14:S14"/>
    <mergeCell ref="D15:E15"/>
    <mergeCell ref="G15:K15"/>
    <mergeCell ref="O15:S15"/>
    <mergeCell ref="D17:L17"/>
    <mergeCell ref="M17:N17"/>
    <mergeCell ref="O17:R17"/>
    <mergeCell ref="D18:L18"/>
    <mergeCell ref="M18:N18"/>
    <mergeCell ref="O18:R18"/>
    <mergeCell ref="D19:L19"/>
    <mergeCell ref="M19:N19"/>
    <mergeCell ref="O19:R19"/>
    <mergeCell ref="D20:L20"/>
    <mergeCell ref="M20:N20"/>
    <mergeCell ref="O20:R20"/>
    <mergeCell ref="D21:L21"/>
    <mergeCell ref="M21:N21"/>
    <mergeCell ref="O21:R21"/>
    <mergeCell ref="D22:L22"/>
    <mergeCell ref="M22:N22"/>
    <mergeCell ref="O22:R22"/>
    <mergeCell ref="D23:L23"/>
    <mergeCell ref="M23:N23"/>
    <mergeCell ref="O23:R23"/>
    <mergeCell ref="D24:L24"/>
    <mergeCell ref="M24:N24"/>
    <mergeCell ref="O24:R24"/>
    <mergeCell ref="D29:L29"/>
    <mergeCell ref="M29:N29"/>
    <mergeCell ref="O29:R29"/>
    <mergeCell ref="B31:Q31"/>
    <mergeCell ref="D27:L27"/>
    <mergeCell ref="M27:N27"/>
    <mergeCell ref="O27:R27"/>
    <mergeCell ref="D28:L28"/>
    <mergeCell ref="M28:N28"/>
    <mergeCell ref="O28:R28"/>
  </mergeCells>
  <hyperlinks>
    <hyperlink ref="C3" r:id="rId1"/>
    <hyperlink ref="G8" r:id="rId2" display="https://relatorios.tce.mg.gov.br/ReportServer?%2FSICOM_Consulta%2FModulo_AM%2FRelatoriosComuns%2FBaseCalculo-RL&amp;rs%3AStoredParametersID=p0axa5552brzt445xpjvag45&amp;rs%3AParameterLanguage="/>
    <hyperlink ref="D18" r:id="rId3"/>
    <hyperlink ref="D20" r:id="rId4"/>
    <hyperlink ref="D22" r:id="rId5"/>
  </hyperlink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76"/>
  <sheetViews>
    <sheetView topLeftCell="A44" workbookViewId="0">
      <selection activeCell="D66" sqref="D66"/>
    </sheetView>
  </sheetViews>
  <sheetFormatPr baseColWidth="10" defaultColWidth="8.83203125" defaultRowHeight="15" x14ac:dyDescent="0.2"/>
  <cols>
    <col min="1" max="1" width="85.5" customWidth="1"/>
    <col min="2" max="2" width="26.33203125" bestFit="1" customWidth="1"/>
  </cols>
  <sheetData>
    <row r="3" spans="1:3" x14ac:dyDescent="0.2">
      <c r="A3" s="190" t="s">
        <v>3407</v>
      </c>
      <c r="B3" s="191" t="s">
        <v>3406</v>
      </c>
    </row>
    <row r="4" spans="1:3" x14ac:dyDescent="0.2">
      <c r="A4" s="194" t="s">
        <v>391</v>
      </c>
      <c r="B4" s="195">
        <v>4452730.13</v>
      </c>
    </row>
    <row r="5" spans="1:3" x14ac:dyDescent="0.2">
      <c r="A5" s="194" t="s">
        <v>410</v>
      </c>
      <c r="B5" s="195">
        <v>502950.76</v>
      </c>
    </row>
    <row r="6" spans="1:3" x14ac:dyDescent="0.2">
      <c r="A6" s="194" t="s">
        <v>433</v>
      </c>
      <c r="B6" s="195">
        <v>1445575.86</v>
      </c>
    </row>
    <row r="7" spans="1:3" hidden="1" x14ac:dyDescent="0.2">
      <c r="A7" s="194" t="s">
        <v>437</v>
      </c>
      <c r="B7" s="195">
        <v>0</v>
      </c>
    </row>
    <row r="8" spans="1:3" x14ac:dyDescent="0.2">
      <c r="A8" s="194" t="s">
        <v>439</v>
      </c>
      <c r="B8" s="195">
        <v>264576.90999999997</v>
      </c>
    </row>
    <row r="9" spans="1:3" x14ac:dyDescent="0.2">
      <c r="A9" s="194" t="s">
        <v>78</v>
      </c>
      <c r="B9" s="195">
        <v>6665833.6600000001</v>
      </c>
    </row>
    <row r="11" spans="1:3" x14ac:dyDescent="0.2">
      <c r="A11" s="190" t="s">
        <v>3408</v>
      </c>
      <c r="B11" s="191" t="s">
        <v>596</v>
      </c>
      <c r="C11" s="254"/>
    </row>
    <row r="12" spans="1:3" x14ac:dyDescent="0.2">
      <c r="A12" s="194" t="s">
        <v>440</v>
      </c>
      <c r="B12" s="195">
        <v>264576.90999999997</v>
      </c>
    </row>
    <row r="13" spans="1:3" hidden="1" x14ac:dyDescent="0.2">
      <c r="A13" s="194" t="s">
        <v>411</v>
      </c>
      <c r="B13" s="195">
        <v>0</v>
      </c>
    </row>
    <row r="14" spans="1:3" x14ac:dyDescent="0.2">
      <c r="A14" s="194" t="s">
        <v>393</v>
      </c>
      <c r="B14" s="195">
        <v>1628016.6600000001</v>
      </c>
    </row>
    <row r="15" spans="1:3" x14ac:dyDescent="0.2">
      <c r="A15" s="194" t="s">
        <v>396</v>
      </c>
      <c r="B15" s="195">
        <v>4773240.09</v>
      </c>
    </row>
    <row r="16" spans="1:3" x14ac:dyDescent="0.2">
      <c r="A16" s="194" t="s">
        <v>78</v>
      </c>
      <c r="B16" s="195">
        <v>6665833.6600000001</v>
      </c>
    </row>
    <row r="18" spans="1:3" x14ac:dyDescent="0.2">
      <c r="A18" s="190" t="s">
        <v>3409</v>
      </c>
      <c r="B18" s="191" t="s">
        <v>3410</v>
      </c>
      <c r="C18" s="254"/>
    </row>
    <row r="19" spans="1:3" x14ac:dyDescent="0.2">
      <c r="A19" s="194" t="s">
        <v>394</v>
      </c>
      <c r="B19" s="195">
        <v>6665833.6600000001</v>
      </c>
    </row>
    <row r="20" spans="1:3" x14ac:dyDescent="0.2">
      <c r="A20" s="194" t="s">
        <v>78</v>
      </c>
      <c r="B20" s="195">
        <v>6665833.6600000001</v>
      </c>
    </row>
    <row r="22" spans="1:3" x14ac:dyDescent="0.2">
      <c r="A22" s="190" t="s">
        <v>3411</v>
      </c>
      <c r="B22" s="191" t="s">
        <v>3412</v>
      </c>
      <c r="C22" s="254"/>
    </row>
    <row r="23" spans="1:3" hidden="1" x14ac:dyDescent="0.2">
      <c r="A23" s="194" t="s">
        <v>397</v>
      </c>
      <c r="B23" s="195">
        <v>0</v>
      </c>
    </row>
    <row r="24" spans="1:3" hidden="1" x14ac:dyDescent="0.2">
      <c r="A24" s="194" t="s">
        <v>419</v>
      </c>
      <c r="B24" s="195">
        <v>0</v>
      </c>
    </row>
    <row r="25" spans="1:3" hidden="1" x14ac:dyDescent="0.2">
      <c r="A25" s="194" t="s">
        <v>434</v>
      </c>
      <c r="B25" s="195">
        <v>0</v>
      </c>
    </row>
    <row r="26" spans="1:3" hidden="1" x14ac:dyDescent="0.2">
      <c r="A26" s="194" t="s">
        <v>420</v>
      </c>
      <c r="B26" s="195">
        <v>0</v>
      </c>
    </row>
    <row r="27" spans="1:3" hidden="1" x14ac:dyDescent="0.2">
      <c r="A27" s="194" t="s">
        <v>398</v>
      </c>
      <c r="B27" s="195">
        <v>0</v>
      </c>
    </row>
    <row r="28" spans="1:3" hidden="1" x14ac:dyDescent="0.2">
      <c r="A28" s="194" t="s">
        <v>399</v>
      </c>
      <c r="B28" s="195">
        <v>0</v>
      </c>
    </row>
    <row r="29" spans="1:3" hidden="1" x14ac:dyDescent="0.2">
      <c r="A29" s="194" t="s">
        <v>421</v>
      </c>
      <c r="B29" s="195">
        <v>0</v>
      </c>
    </row>
    <row r="30" spans="1:3" x14ac:dyDescent="0.2">
      <c r="A30" s="194" t="s">
        <v>395</v>
      </c>
      <c r="B30" s="195">
        <v>135668.25</v>
      </c>
    </row>
    <row r="31" spans="1:3" hidden="1" x14ac:dyDescent="0.2">
      <c r="A31" s="194" t="s">
        <v>400</v>
      </c>
      <c r="B31" s="195">
        <v>0</v>
      </c>
    </row>
    <row r="32" spans="1:3" hidden="1" x14ac:dyDescent="0.2">
      <c r="A32" s="194" t="s">
        <v>412</v>
      </c>
      <c r="B32" s="195">
        <v>0</v>
      </c>
    </row>
    <row r="33" spans="1:2" x14ac:dyDescent="0.2">
      <c r="A33" s="194" t="s">
        <v>422</v>
      </c>
      <c r="B33" s="195">
        <v>3585.1</v>
      </c>
    </row>
    <row r="34" spans="1:2" x14ac:dyDescent="0.2">
      <c r="A34" s="194" t="s">
        <v>423</v>
      </c>
      <c r="B34" s="195">
        <v>104</v>
      </c>
    </row>
    <row r="35" spans="1:2" x14ac:dyDescent="0.2">
      <c r="A35" s="194" t="s">
        <v>435</v>
      </c>
      <c r="B35" s="195">
        <v>1436348.22</v>
      </c>
    </row>
    <row r="36" spans="1:2" hidden="1" x14ac:dyDescent="0.2">
      <c r="A36" s="194" t="s">
        <v>436</v>
      </c>
      <c r="B36" s="195">
        <v>0</v>
      </c>
    </row>
    <row r="37" spans="1:2" hidden="1" x14ac:dyDescent="0.2">
      <c r="A37" s="194" t="s">
        <v>438</v>
      </c>
      <c r="B37" s="195">
        <v>0</v>
      </c>
    </row>
    <row r="38" spans="1:2" x14ac:dyDescent="0.2">
      <c r="A38" s="194" t="s">
        <v>424</v>
      </c>
      <c r="B38" s="195">
        <v>156000</v>
      </c>
    </row>
    <row r="39" spans="1:2" x14ac:dyDescent="0.2">
      <c r="A39" s="194" t="s">
        <v>441</v>
      </c>
      <c r="B39" s="195">
        <v>2076</v>
      </c>
    </row>
    <row r="40" spans="1:2" x14ac:dyDescent="0.2">
      <c r="A40" s="194" t="s">
        <v>442</v>
      </c>
      <c r="B40" s="195">
        <v>262500.90999999997</v>
      </c>
    </row>
    <row r="41" spans="1:2" x14ac:dyDescent="0.2">
      <c r="A41" s="194" t="s">
        <v>425</v>
      </c>
      <c r="B41" s="195">
        <v>4100.5</v>
      </c>
    </row>
    <row r="42" spans="1:2" x14ac:dyDescent="0.2">
      <c r="A42" s="194" t="s">
        <v>415</v>
      </c>
      <c r="B42" s="195">
        <v>22802.62</v>
      </c>
    </row>
    <row r="43" spans="1:2" x14ac:dyDescent="0.2">
      <c r="A43" s="194" t="s">
        <v>426</v>
      </c>
      <c r="B43" s="195">
        <v>46200</v>
      </c>
    </row>
    <row r="44" spans="1:2" x14ac:dyDescent="0.2">
      <c r="A44" s="194" t="s">
        <v>401</v>
      </c>
      <c r="B44" s="195">
        <v>300</v>
      </c>
    </row>
    <row r="45" spans="1:2" x14ac:dyDescent="0.2">
      <c r="A45" s="194" t="s">
        <v>428</v>
      </c>
      <c r="B45" s="195">
        <v>55003.65</v>
      </c>
    </row>
    <row r="46" spans="1:2" x14ac:dyDescent="0.2">
      <c r="A46" s="194" t="s">
        <v>429</v>
      </c>
      <c r="B46" s="195">
        <v>151745.84</v>
      </c>
    </row>
    <row r="47" spans="1:2" hidden="1" x14ac:dyDescent="0.2">
      <c r="A47" s="194" t="s">
        <v>430</v>
      </c>
      <c r="B47" s="195">
        <v>0</v>
      </c>
    </row>
    <row r="48" spans="1:2" x14ac:dyDescent="0.2">
      <c r="A48" s="194" t="s">
        <v>416</v>
      </c>
      <c r="B48" s="195">
        <v>11173.43</v>
      </c>
    </row>
    <row r="49" spans="1:2" x14ac:dyDescent="0.2">
      <c r="A49" s="194" t="s">
        <v>417</v>
      </c>
      <c r="B49" s="195">
        <v>44826.76</v>
      </c>
    </row>
    <row r="50" spans="1:2" x14ac:dyDescent="0.2">
      <c r="A50" s="194" t="s">
        <v>402</v>
      </c>
      <c r="B50" s="195">
        <v>4212761.88</v>
      </c>
    </row>
    <row r="51" spans="1:2" hidden="1" x14ac:dyDescent="0.2">
      <c r="A51" s="194" t="s">
        <v>403</v>
      </c>
      <c r="B51" s="195">
        <v>0</v>
      </c>
    </row>
    <row r="52" spans="1:2" x14ac:dyDescent="0.2">
      <c r="A52" s="194" t="s">
        <v>404</v>
      </c>
      <c r="B52" s="195">
        <v>104000</v>
      </c>
    </row>
    <row r="53" spans="1:2" x14ac:dyDescent="0.2">
      <c r="A53" s="194" t="s">
        <v>431</v>
      </c>
      <c r="B53" s="195">
        <v>16636.5</v>
      </c>
    </row>
    <row r="54" spans="1:2" hidden="1" x14ac:dyDescent="0.2">
      <c r="A54" s="194" t="s">
        <v>432</v>
      </c>
      <c r="B54" s="195">
        <v>0</v>
      </c>
    </row>
    <row r="55" spans="1:2" x14ac:dyDescent="0.2">
      <c r="A55" s="194" t="s">
        <v>78</v>
      </c>
      <c r="B55" s="195">
        <v>6665833.6600000001</v>
      </c>
    </row>
    <row r="58" spans="1:2" x14ac:dyDescent="0.2">
      <c r="A58" s="190" t="s">
        <v>3413</v>
      </c>
      <c r="B58" s="191" t="s">
        <v>596</v>
      </c>
    </row>
    <row r="59" spans="1:2" x14ac:dyDescent="0.2">
      <c r="A59" s="194" t="s">
        <v>275</v>
      </c>
      <c r="B59" s="195">
        <v>1802849.13</v>
      </c>
    </row>
    <row r="60" spans="1:2" x14ac:dyDescent="0.2">
      <c r="A60" s="194" t="s">
        <v>209</v>
      </c>
      <c r="B60" s="195">
        <v>1782659.83</v>
      </c>
    </row>
    <row r="61" spans="1:2" x14ac:dyDescent="0.2">
      <c r="A61" s="194" t="s">
        <v>221</v>
      </c>
      <c r="B61" s="195">
        <v>1741936.41</v>
      </c>
    </row>
    <row r="62" spans="1:2" x14ac:dyDescent="0.2">
      <c r="A62" s="194" t="s">
        <v>248</v>
      </c>
      <c r="B62" s="195">
        <v>766062.36</v>
      </c>
    </row>
    <row r="63" spans="1:2" x14ac:dyDescent="0.2">
      <c r="A63" s="194" t="s">
        <v>320</v>
      </c>
      <c r="B63" s="195">
        <v>206300.5</v>
      </c>
    </row>
    <row r="64" spans="1:2" x14ac:dyDescent="0.2">
      <c r="A64" s="194" t="s">
        <v>258</v>
      </c>
      <c r="B64" s="195">
        <v>108706.81</v>
      </c>
    </row>
    <row r="65" spans="1:2" x14ac:dyDescent="0.2">
      <c r="A65" s="194" t="s">
        <v>210</v>
      </c>
      <c r="B65" s="195">
        <v>82363.359999999986</v>
      </c>
    </row>
    <row r="66" spans="1:2" x14ac:dyDescent="0.2">
      <c r="A66" s="194" t="s">
        <v>207</v>
      </c>
      <c r="B66" s="195">
        <v>64883.32</v>
      </c>
    </row>
    <row r="67" spans="1:2" x14ac:dyDescent="0.2">
      <c r="A67" s="194" t="s">
        <v>205</v>
      </c>
      <c r="B67" s="195">
        <v>61114.36</v>
      </c>
    </row>
    <row r="68" spans="1:2" x14ac:dyDescent="0.2">
      <c r="A68" s="194" t="s">
        <v>297</v>
      </c>
      <c r="B68" s="195">
        <v>16636.5</v>
      </c>
    </row>
    <row r="69" spans="1:2" x14ac:dyDescent="0.2">
      <c r="A69" s="194" t="s">
        <v>214</v>
      </c>
      <c r="B69" s="195">
        <v>15391</v>
      </c>
    </row>
    <row r="70" spans="1:2" x14ac:dyDescent="0.2">
      <c r="A70" s="194" t="s">
        <v>218</v>
      </c>
      <c r="B70" s="195">
        <v>8713.7000000000007</v>
      </c>
    </row>
    <row r="71" spans="1:2" x14ac:dyDescent="0.2">
      <c r="A71" s="194" t="s">
        <v>211</v>
      </c>
      <c r="B71" s="195">
        <v>7916.38</v>
      </c>
    </row>
    <row r="72" spans="1:2" x14ac:dyDescent="0.2">
      <c r="A72" s="194" t="s">
        <v>225</v>
      </c>
      <c r="B72" s="195">
        <v>300</v>
      </c>
    </row>
    <row r="73" spans="1:2" hidden="1" x14ac:dyDescent="0.2">
      <c r="A73" s="194" t="s">
        <v>234</v>
      </c>
      <c r="B73" s="195">
        <v>0</v>
      </c>
    </row>
    <row r="74" spans="1:2" hidden="1" x14ac:dyDescent="0.2">
      <c r="A74" s="194" t="s">
        <v>215</v>
      </c>
      <c r="B74" s="195">
        <v>0</v>
      </c>
    </row>
    <row r="75" spans="1:2" hidden="1" x14ac:dyDescent="0.2">
      <c r="A75" s="194" t="s">
        <v>260</v>
      </c>
      <c r="B75" s="195">
        <v>0</v>
      </c>
    </row>
    <row r="76" spans="1:2" x14ac:dyDescent="0.2">
      <c r="A76" s="194" t="s">
        <v>78</v>
      </c>
      <c r="B76" s="195">
        <v>6665833.6600000011</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56"/>
  <sheetViews>
    <sheetView topLeftCell="A11" workbookViewId="0">
      <selection activeCell="A39" sqref="A39:B39"/>
    </sheetView>
  </sheetViews>
  <sheetFormatPr baseColWidth="10" defaultColWidth="8.83203125" defaultRowHeight="15" x14ac:dyDescent="0.2"/>
  <cols>
    <col min="1" max="1" width="86.1640625" bestFit="1" customWidth="1"/>
    <col min="2" max="2" width="26.33203125" bestFit="1" customWidth="1"/>
  </cols>
  <sheetData>
    <row r="3" spans="1:3" x14ac:dyDescent="0.2">
      <c r="A3" s="190" t="s">
        <v>3414</v>
      </c>
      <c r="B3" s="191" t="s">
        <v>3412</v>
      </c>
    </row>
    <row r="4" spans="1:3" x14ac:dyDescent="0.2">
      <c r="A4" s="194" t="s">
        <v>357</v>
      </c>
      <c r="B4" s="195">
        <v>2880736.54</v>
      </c>
    </row>
    <row r="5" spans="1:3" x14ac:dyDescent="0.2">
      <c r="A5" s="194" t="s">
        <v>377</v>
      </c>
      <c r="B5" s="195">
        <v>282641.21999999997</v>
      </c>
    </row>
    <row r="6" spans="1:3" x14ac:dyDescent="0.2">
      <c r="A6" s="194" t="s">
        <v>449</v>
      </c>
      <c r="B6" s="195">
        <v>108000</v>
      </c>
    </row>
    <row r="7" spans="1:3" x14ac:dyDescent="0.2">
      <c r="A7" s="194" t="s">
        <v>78</v>
      </c>
      <c r="B7" s="195">
        <v>3271377.76</v>
      </c>
    </row>
    <row r="9" spans="1:3" x14ac:dyDescent="0.2">
      <c r="A9" s="190" t="s">
        <v>3415</v>
      </c>
      <c r="B9" s="191" t="s">
        <v>3412</v>
      </c>
      <c r="C9" s="254"/>
    </row>
    <row r="10" spans="1:3" x14ac:dyDescent="0.2">
      <c r="A10" s="194" t="s">
        <v>369</v>
      </c>
      <c r="B10" s="195">
        <v>3269001.76</v>
      </c>
    </row>
    <row r="11" spans="1:3" x14ac:dyDescent="0.2">
      <c r="A11" s="194" t="s">
        <v>389</v>
      </c>
      <c r="B11" s="195">
        <v>2376</v>
      </c>
    </row>
    <row r="12" spans="1:3" x14ac:dyDescent="0.2">
      <c r="A12" s="194" t="s">
        <v>78</v>
      </c>
      <c r="B12" s="195">
        <v>3271377.76</v>
      </c>
    </row>
    <row r="14" spans="1:3" x14ac:dyDescent="0.2">
      <c r="A14" s="190" t="s">
        <v>3416</v>
      </c>
      <c r="B14" s="191" t="s">
        <v>596</v>
      </c>
      <c r="C14" s="254"/>
    </row>
    <row r="15" spans="1:3" hidden="1" x14ac:dyDescent="0.2">
      <c r="A15" s="194" t="s">
        <v>370</v>
      </c>
      <c r="B15" s="195">
        <v>0</v>
      </c>
    </row>
    <row r="16" spans="1:3" x14ac:dyDescent="0.2">
      <c r="A16" s="194" t="s">
        <v>372</v>
      </c>
      <c r="B16" s="195">
        <v>219105.54</v>
      </c>
    </row>
    <row r="17" spans="1:3" x14ac:dyDescent="0.2">
      <c r="A17" s="194" t="s">
        <v>374</v>
      </c>
      <c r="B17" s="195">
        <v>3052272.2199999997</v>
      </c>
    </row>
    <row r="18" spans="1:3" hidden="1" x14ac:dyDescent="0.2">
      <c r="A18" s="194" t="s">
        <v>384</v>
      </c>
      <c r="B18" s="195">
        <v>0</v>
      </c>
    </row>
    <row r="19" spans="1:3" hidden="1" x14ac:dyDescent="0.2">
      <c r="A19" s="194" t="s">
        <v>387</v>
      </c>
      <c r="B19" s="195">
        <v>0</v>
      </c>
    </row>
    <row r="20" spans="1:3" x14ac:dyDescent="0.2">
      <c r="A20" s="194" t="s">
        <v>78</v>
      </c>
      <c r="B20" s="195">
        <v>3271377.76</v>
      </c>
    </row>
    <row r="22" spans="1:3" x14ac:dyDescent="0.2">
      <c r="A22" s="190" t="s">
        <v>3417</v>
      </c>
      <c r="B22" s="191" t="s">
        <v>3418</v>
      </c>
      <c r="C22" s="254"/>
    </row>
    <row r="23" spans="1:3" x14ac:dyDescent="0.2">
      <c r="A23" s="194" t="s">
        <v>375</v>
      </c>
      <c r="B23" s="195">
        <v>650</v>
      </c>
    </row>
    <row r="24" spans="1:3" hidden="1" x14ac:dyDescent="0.2">
      <c r="A24" s="194" t="s">
        <v>385</v>
      </c>
      <c r="B24" s="195">
        <v>0</v>
      </c>
    </row>
    <row r="25" spans="1:3" hidden="1" x14ac:dyDescent="0.2">
      <c r="A25" s="194" t="s">
        <v>371</v>
      </c>
      <c r="B25" s="195">
        <v>0</v>
      </c>
    </row>
    <row r="26" spans="1:3" x14ac:dyDescent="0.2">
      <c r="A26" s="194" t="s">
        <v>373</v>
      </c>
      <c r="B26" s="195">
        <v>219105.54</v>
      </c>
    </row>
    <row r="27" spans="1:3" x14ac:dyDescent="0.2">
      <c r="A27" s="194" t="s">
        <v>390</v>
      </c>
      <c r="B27" s="195">
        <v>2376</v>
      </c>
    </row>
    <row r="28" spans="1:3" x14ac:dyDescent="0.2">
      <c r="A28" s="194" t="s">
        <v>471</v>
      </c>
      <c r="B28" s="195">
        <v>108000</v>
      </c>
    </row>
    <row r="29" spans="1:3" x14ac:dyDescent="0.2">
      <c r="A29" s="194" t="s">
        <v>376</v>
      </c>
      <c r="B29" s="195">
        <v>2660981</v>
      </c>
    </row>
    <row r="30" spans="1:3" x14ac:dyDescent="0.2">
      <c r="A30" s="194" t="s">
        <v>382</v>
      </c>
      <c r="B30" s="195">
        <v>280265.21999999997</v>
      </c>
    </row>
    <row r="31" spans="1:3" hidden="1" x14ac:dyDescent="0.2">
      <c r="A31" s="194" t="s">
        <v>386</v>
      </c>
      <c r="B31" s="195">
        <v>0</v>
      </c>
    </row>
    <row r="32" spans="1:3" hidden="1" x14ac:dyDescent="0.2">
      <c r="A32" s="194" t="s">
        <v>380</v>
      </c>
      <c r="B32" s="195">
        <v>0</v>
      </c>
    </row>
    <row r="33" spans="1:2" hidden="1" x14ac:dyDescent="0.2">
      <c r="A33" s="194" t="s">
        <v>381</v>
      </c>
      <c r="B33" s="195">
        <v>0</v>
      </c>
    </row>
    <row r="34" spans="1:2" hidden="1" x14ac:dyDescent="0.2">
      <c r="A34" s="194" t="s">
        <v>379</v>
      </c>
      <c r="B34" s="195">
        <v>0</v>
      </c>
    </row>
    <row r="35" spans="1:2" hidden="1" x14ac:dyDescent="0.2">
      <c r="A35" s="194" t="s">
        <v>383</v>
      </c>
      <c r="B35" s="195">
        <v>0</v>
      </c>
    </row>
    <row r="36" spans="1:2" hidden="1" x14ac:dyDescent="0.2">
      <c r="A36" s="194" t="s">
        <v>388</v>
      </c>
      <c r="B36" s="195">
        <v>0</v>
      </c>
    </row>
    <row r="37" spans="1:2" x14ac:dyDescent="0.2">
      <c r="A37" s="194" t="s">
        <v>78</v>
      </c>
      <c r="B37" s="195">
        <v>3271377.76</v>
      </c>
    </row>
    <row r="39" spans="1:2" x14ac:dyDescent="0.2">
      <c r="A39" s="190" t="s">
        <v>3419</v>
      </c>
      <c r="B39" s="191" t="s">
        <v>3412</v>
      </c>
    </row>
    <row r="40" spans="1:2" x14ac:dyDescent="0.2">
      <c r="A40" s="194" t="s">
        <v>209</v>
      </c>
      <c r="B40" s="195">
        <v>1599142.16</v>
      </c>
    </row>
    <row r="41" spans="1:2" x14ac:dyDescent="0.2">
      <c r="A41" s="194" t="s">
        <v>207</v>
      </c>
      <c r="B41" s="195">
        <v>546573.13</v>
      </c>
    </row>
    <row r="42" spans="1:2" x14ac:dyDescent="0.2">
      <c r="A42" s="194" t="s">
        <v>248</v>
      </c>
      <c r="B42" s="195">
        <v>440539.03</v>
      </c>
    </row>
    <row r="43" spans="1:2" x14ac:dyDescent="0.2">
      <c r="A43" s="194" t="s">
        <v>221</v>
      </c>
      <c r="B43" s="195">
        <v>299382.34999999998</v>
      </c>
    </row>
    <row r="44" spans="1:2" x14ac:dyDescent="0.2">
      <c r="A44" s="194" t="s">
        <v>210</v>
      </c>
      <c r="B44" s="195">
        <v>115737.14</v>
      </c>
    </row>
    <row r="45" spans="1:2" x14ac:dyDescent="0.2">
      <c r="A45" s="194" t="s">
        <v>225</v>
      </c>
      <c r="B45" s="195">
        <v>108000</v>
      </c>
    </row>
    <row r="46" spans="1:2" x14ac:dyDescent="0.2">
      <c r="A46" s="194" t="s">
        <v>258</v>
      </c>
      <c r="B46" s="195">
        <v>103625.15</v>
      </c>
    </row>
    <row r="47" spans="1:2" x14ac:dyDescent="0.2">
      <c r="A47" s="194" t="s">
        <v>205</v>
      </c>
      <c r="B47" s="195">
        <v>32662.22</v>
      </c>
    </row>
    <row r="48" spans="1:2" x14ac:dyDescent="0.2">
      <c r="A48" s="194" t="s">
        <v>214</v>
      </c>
      <c r="B48" s="195">
        <v>19138.75</v>
      </c>
    </row>
    <row r="49" spans="1:2" x14ac:dyDescent="0.2">
      <c r="A49" s="194" t="s">
        <v>211</v>
      </c>
      <c r="B49" s="195">
        <v>4668.28</v>
      </c>
    </row>
    <row r="50" spans="1:2" x14ac:dyDescent="0.2">
      <c r="A50" s="194" t="s">
        <v>218</v>
      </c>
      <c r="B50" s="195">
        <v>1259.55</v>
      </c>
    </row>
    <row r="51" spans="1:2" x14ac:dyDescent="0.2">
      <c r="A51" s="194" t="s">
        <v>234</v>
      </c>
      <c r="B51" s="195">
        <v>650</v>
      </c>
    </row>
    <row r="52" spans="1:2" hidden="1" x14ac:dyDescent="0.2">
      <c r="A52" s="194" t="s">
        <v>227</v>
      </c>
      <c r="B52" s="195">
        <v>0</v>
      </c>
    </row>
    <row r="53" spans="1:2" hidden="1" x14ac:dyDescent="0.2">
      <c r="A53" s="194" t="s">
        <v>237</v>
      </c>
      <c r="B53" s="195">
        <v>0</v>
      </c>
    </row>
    <row r="54" spans="1:2" hidden="1" x14ac:dyDescent="0.2">
      <c r="A54" s="194" t="s">
        <v>260</v>
      </c>
      <c r="B54" s="195">
        <v>0</v>
      </c>
    </row>
    <row r="55" spans="1:2" hidden="1" x14ac:dyDescent="0.2">
      <c r="A55" s="194" t="s">
        <v>259</v>
      </c>
      <c r="B55" s="195">
        <v>0</v>
      </c>
    </row>
    <row r="56" spans="1:2" x14ac:dyDescent="0.2">
      <c r="A56" s="194" t="s">
        <v>78</v>
      </c>
      <c r="B56" s="195">
        <v>3271377.76</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
  <sheetViews>
    <sheetView workbookViewId="0">
      <selection sqref="A1:H135"/>
    </sheetView>
  </sheetViews>
  <sheetFormatPr baseColWidth="10" defaultColWidth="8.83203125" defaultRowHeight="15" x14ac:dyDescent="0.2"/>
  <cols>
    <col min="1" max="1" width="54.5" customWidth="1"/>
    <col min="2" max="2" width="11.33203125" customWidth="1"/>
    <col min="4" max="4" width="13.33203125" customWidth="1"/>
    <col min="5" max="5" width="12.5" customWidth="1"/>
    <col min="6" max="7" width="13.5" customWidth="1"/>
  </cols>
  <sheetData>
    <row r="1" spans="1:9" ht="44" x14ac:dyDescent="0.2">
      <c r="A1" s="449" t="s">
        <v>190</v>
      </c>
      <c r="B1" s="449" t="s">
        <v>191</v>
      </c>
      <c r="C1" s="448" t="s">
        <v>853</v>
      </c>
      <c r="D1" s="448" t="s">
        <v>3396</v>
      </c>
      <c r="E1" s="449" t="s">
        <v>855</v>
      </c>
      <c r="F1" s="448" t="s">
        <v>195</v>
      </c>
      <c r="G1" s="448" t="s">
        <v>196</v>
      </c>
      <c r="H1" s="448" t="s">
        <v>197</v>
      </c>
      <c r="I1" s="468"/>
    </row>
    <row r="2" spans="1:9" ht="78.75" customHeight="1" x14ac:dyDescent="0.2">
      <c r="A2" s="450" t="s">
        <v>251</v>
      </c>
      <c r="B2" s="451">
        <v>4486000</v>
      </c>
      <c r="C2" s="451">
        <v>646425</v>
      </c>
      <c r="D2" s="451">
        <v>1461520.2</v>
      </c>
      <c r="E2" s="451">
        <v>3670904.8</v>
      </c>
      <c r="F2" s="451">
        <v>3419528.15</v>
      </c>
      <c r="G2" s="451">
        <v>3271377.76</v>
      </c>
      <c r="H2" s="469">
        <v>251376.65</v>
      </c>
      <c r="I2" s="470"/>
    </row>
    <row r="3" spans="1:9" ht="78.75" customHeight="1" x14ac:dyDescent="0.2">
      <c r="A3" s="452" t="s">
        <v>357</v>
      </c>
      <c r="B3" s="453">
        <v>3350500</v>
      </c>
      <c r="C3" s="453">
        <v>604025</v>
      </c>
      <c r="D3" s="453">
        <v>848520.2</v>
      </c>
      <c r="E3" s="453">
        <v>3106004.8</v>
      </c>
      <c r="F3" s="453">
        <v>3009302.04</v>
      </c>
      <c r="G3" s="453">
        <v>2880736.54</v>
      </c>
      <c r="H3" s="471">
        <v>96702.76</v>
      </c>
      <c r="I3" s="470"/>
    </row>
    <row r="4" spans="1:9" ht="33.75" customHeight="1" x14ac:dyDescent="0.2">
      <c r="A4" s="454" t="s">
        <v>368</v>
      </c>
      <c r="B4" s="455">
        <v>3350500</v>
      </c>
      <c r="C4" s="455">
        <v>604025</v>
      </c>
      <c r="D4" s="455">
        <v>848520.2</v>
      </c>
      <c r="E4" s="455">
        <v>3106004.8</v>
      </c>
      <c r="F4" s="455">
        <v>3009302.04</v>
      </c>
      <c r="G4" s="455">
        <v>2880736.54</v>
      </c>
      <c r="H4" s="472">
        <v>96702.76</v>
      </c>
      <c r="I4" s="470"/>
    </row>
    <row r="5" spans="1:9" ht="78.75" customHeight="1" x14ac:dyDescent="0.2">
      <c r="A5" s="456" t="s">
        <v>369</v>
      </c>
      <c r="B5" s="457">
        <v>3350500</v>
      </c>
      <c r="C5" s="457">
        <v>604025</v>
      </c>
      <c r="D5" s="457">
        <v>848520.2</v>
      </c>
      <c r="E5" s="457">
        <v>3106004.8</v>
      </c>
      <c r="F5" s="457">
        <v>3009302.04</v>
      </c>
      <c r="G5" s="457">
        <v>2880736.54</v>
      </c>
      <c r="H5" s="473">
        <v>96702.76</v>
      </c>
      <c r="I5" s="470"/>
    </row>
    <row r="6" spans="1:9" ht="56.25" customHeight="1" x14ac:dyDescent="0.2">
      <c r="A6" s="458" t="s">
        <v>370</v>
      </c>
      <c r="B6" s="459">
        <v>70000</v>
      </c>
      <c r="C6" s="459">
        <v>0</v>
      </c>
      <c r="D6" s="459">
        <v>65000</v>
      </c>
      <c r="E6" s="459">
        <v>5000</v>
      </c>
      <c r="F6" s="459">
        <v>0</v>
      </c>
      <c r="G6" s="459">
        <v>0</v>
      </c>
      <c r="H6" s="474">
        <v>5000</v>
      </c>
      <c r="I6" s="470"/>
    </row>
    <row r="7" spans="1:9" ht="78.75" customHeight="1" x14ac:dyDescent="0.2">
      <c r="A7" s="460" t="s">
        <v>371</v>
      </c>
      <c r="B7" s="461">
        <v>70000</v>
      </c>
      <c r="C7" s="461">
        <v>0</v>
      </c>
      <c r="D7" s="461">
        <v>65000</v>
      </c>
      <c r="E7" s="461">
        <v>5000</v>
      </c>
      <c r="F7" s="461">
        <v>0</v>
      </c>
      <c r="G7" s="461">
        <v>0</v>
      </c>
      <c r="H7" s="475">
        <v>5000</v>
      </c>
      <c r="I7" s="470"/>
    </row>
    <row r="8" spans="1:9" x14ac:dyDescent="0.2">
      <c r="A8" s="462" t="s">
        <v>204</v>
      </c>
      <c r="B8" s="463">
        <v>70000</v>
      </c>
      <c r="C8" s="463">
        <v>0</v>
      </c>
      <c r="D8" s="463">
        <v>65000</v>
      </c>
      <c r="E8" s="463">
        <v>5000</v>
      </c>
      <c r="F8" s="463">
        <v>0</v>
      </c>
      <c r="G8" s="463">
        <v>0</v>
      </c>
      <c r="H8" s="476">
        <v>5000</v>
      </c>
      <c r="I8" s="470"/>
    </row>
    <row r="9" spans="1:9" x14ac:dyDescent="0.2">
      <c r="A9" s="462" t="s">
        <v>225</v>
      </c>
      <c r="B9" s="463">
        <v>70000</v>
      </c>
      <c r="C9" s="463">
        <v>0</v>
      </c>
      <c r="D9" s="463">
        <v>65000</v>
      </c>
      <c r="E9" s="463">
        <v>5000</v>
      </c>
      <c r="F9" s="463">
        <v>0</v>
      </c>
      <c r="G9" s="463">
        <v>0</v>
      </c>
      <c r="H9" s="476">
        <v>5000</v>
      </c>
      <c r="I9" s="470"/>
    </row>
    <row r="10" spans="1:9" ht="45" customHeight="1" x14ac:dyDescent="0.2">
      <c r="A10" s="464" t="s">
        <v>206</v>
      </c>
      <c r="B10" s="465">
        <v>70000</v>
      </c>
      <c r="C10" s="465">
        <v>0</v>
      </c>
      <c r="D10" s="465">
        <v>65000</v>
      </c>
      <c r="E10" s="465">
        <v>5000</v>
      </c>
      <c r="F10" s="465">
        <v>0</v>
      </c>
      <c r="G10" s="465">
        <v>0</v>
      </c>
      <c r="H10" s="477">
        <v>5000</v>
      </c>
      <c r="I10" s="470"/>
    </row>
    <row r="11" spans="1:9" ht="45" customHeight="1" x14ac:dyDescent="0.2">
      <c r="A11" s="464" t="s">
        <v>206</v>
      </c>
      <c r="B11" s="465">
        <v>70000</v>
      </c>
      <c r="C11" s="465">
        <v>0</v>
      </c>
      <c r="D11" s="465">
        <v>65000</v>
      </c>
      <c r="E11" s="465">
        <v>5000</v>
      </c>
      <c r="F11" s="465">
        <v>0</v>
      </c>
      <c r="G11" s="465">
        <v>0</v>
      </c>
      <c r="H11" s="477">
        <v>5000</v>
      </c>
      <c r="I11" s="470"/>
    </row>
    <row r="12" spans="1:9" ht="90" customHeight="1" x14ac:dyDescent="0.2">
      <c r="A12" s="458" t="s">
        <v>372</v>
      </c>
      <c r="B12" s="459">
        <v>700000</v>
      </c>
      <c r="C12" s="459">
        <v>158915</v>
      </c>
      <c r="D12" s="459">
        <v>568350</v>
      </c>
      <c r="E12" s="459">
        <v>290565</v>
      </c>
      <c r="F12" s="459">
        <v>290564.53000000003</v>
      </c>
      <c r="G12" s="459">
        <v>219105.54</v>
      </c>
      <c r="H12" s="474">
        <v>0.47</v>
      </c>
      <c r="I12" s="470"/>
    </row>
    <row r="13" spans="1:9" ht="123.75" customHeight="1" x14ac:dyDescent="0.2">
      <c r="A13" s="460" t="s">
        <v>373</v>
      </c>
      <c r="B13" s="461">
        <v>700000</v>
      </c>
      <c r="C13" s="461">
        <v>158915</v>
      </c>
      <c r="D13" s="461">
        <v>568350</v>
      </c>
      <c r="E13" s="461">
        <v>290565</v>
      </c>
      <c r="F13" s="461">
        <v>290564.53000000003</v>
      </c>
      <c r="G13" s="461">
        <v>219105.54</v>
      </c>
      <c r="H13" s="475">
        <v>0.47</v>
      </c>
      <c r="I13" s="470"/>
    </row>
    <row r="14" spans="1:9" x14ac:dyDescent="0.2">
      <c r="A14" s="462" t="s">
        <v>204</v>
      </c>
      <c r="B14" s="463">
        <v>700000</v>
      </c>
      <c r="C14" s="463">
        <v>158915</v>
      </c>
      <c r="D14" s="463">
        <v>568350</v>
      </c>
      <c r="E14" s="463">
        <v>290565</v>
      </c>
      <c r="F14" s="463">
        <v>290564.53000000003</v>
      </c>
      <c r="G14" s="463">
        <v>219105.54</v>
      </c>
      <c r="H14" s="476">
        <v>0.47</v>
      </c>
      <c r="I14" s="470"/>
    </row>
    <row r="15" spans="1:9" ht="90" customHeight="1" x14ac:dyDescent="0.2">
      <c r="A15" s="462" t="s">
        <v>207</v>
      </c>
      <c r="B15" s="463">
        <v>700000</v>
      </c>
      <c r="C15" s="463">
        <v>158915</v>
      </c>
      <c r="D15" s="463">
        <v>568350</v>
      </c>
      <c r="E15" s="463">
        <v>290565</v>
      </c>
      <c r="F15" s="463">
        <v>290564.53000000003</v>
      </c>
      <c r="G15" s="463">
        <v>219105.54</v>
      </c>
      <c r="H15" s="476">
        <v>0.47</v>
      </c>
      <c r="I15" s="470"/>
    </row>
    <row r="16" spans="1:9" ht="45" customHeight="1" x14ac:dyDescent="0.2">
      <c r="A16" s="464" t="s">
        <v>206</v>
      </c>
      <c r="B16" s="465">
        <v>700000</v>
      </c>
      <c r="C16" s="465">
        <v>158915</v>
      </c>
      <c r="D16" s="465">
        <v>568350</v>
      </c>
      <c r="E16" s="465">
        <v>290565</v>
      </c>
      <c r="F16" s="465">
        <v>290564.53000000003</v>
      </c>
      <c r="G16" s="465">
        <v>219105.54</v>
      </c>
      <c r="H16" s="477">
        <v>0.47</v>
      </c>
      <c r="I16" s="470"/>
    </row>
    <row r="17" spans="1:9" ht="45" customHeight="1" x14ac:dyDescent="0.2">
      <c r="A17" s="464" t="s">
        <v>206</v>
      </c>
      <c r="B17" s="465">
        <v>700000</v>
      </c>
      <c r="C17" s="465">
        <v>158915</v>
      </c>
      <c r="D17" s="465">
        <v>568350</v>
      </c>
      <c r="E17" s="465">
        <v>290565</v>
      </c>
      <c r="F17" s="465">
        <v>290564.53000000003</v>
      </c>
      <c r="G17" s="465">
        <v>219105.54</v>
      </c>
      <c r="H17" s="477">
        <v>0.47</v>
      </c>
      <c r="I17" s="470"/>
    </row>
    <row r="18" spans="1:9" ht="45" customHeight="1" x14ac:dyDescent="0.2">
      <c r="A18" s="458" t="s">
        <v>374</v>
      </c>
      <c r="B18" s="459">
        <v>2580500</v>
      </c>
      <c r="C18" s="459">
        <v>445110</v>
      </c>
      <c r="D18" s="459">
        <v>215170.2</v>
      </c>
      <c r="E18" s="459">
        <v>2810439.8</v>
      </c>
      <c r="F18" s="459">
        <v>2718737.51</v>
      </c>
      <c r="G18" s="459">
        <v>2661631</v>
      </c>
      <c r="H18" s="474">
        <v>91702.29</v>
      </c>
      <c r="I18" s="470"/>
    </row>
    <row r="19" spans="1:9" ht="112.5" customHeight="1" x14ac:dyDescent="0.2">
      <c r="A19" s="460" t="s">
        <v>375</v>
      </c>
      <c r="B19" s="461">
        <v>160000</v>
      </c>
      <c r="C19" s="461">
        <v>0</v>
      </c>
      <c r="D19" s="461">
        <v>159170.20000000001</v>
      </c>
      <c r="E19" s="461">
        <v>829.8</v>
      </c>
      <c r="F19" s="461">
        <v>650</v>
      </c>
      <c r="G19" s="461">
        <v>650</v>
      </c>
      <c r="H19" s="475">
        <v>179.8</v>
      </c>
      <c r="I19" s="470"/>
    </row>
    <row r="20" spans="1:9" x14ac:dyDescent="0.2">
      <c r="A20" s="462" t="s">
        <v>204</v>
      </c>
      <c r="B20" s="463">
        <v>160000</v>
      </c>
      <c r="C20" s="463">
        <v>0</v>
      </c>
      <c r="D20" s="463">
        <v>159170.20000000001</v>
      </c>
      <c r="E20" s="463">
        <v>829.8</v>
      </c>
      <c r="F20" s="463">
        <v>650</v>
      </c>
      <c r="G20" s="463">
        <v>650</v>
      </c>
      <c r="H20" s="476">
        <v>179.8</v>
      </c>
      <c r="I20" s="470"/>
    </row>
    <row r="21" spans="1:9" ht="67.5" customHeight="1" x14ac:dyDescent="0.2">
      <c r="A21" s="462" t="s">
        <v>234</v>
      </c>
      <c r="B21" s="463">
        <v>160000</v>
      </c>
      <c r="C21" s="463">
        <v>0</v>
      </c>
      <c r="D21" s="463">
        <v>159170.20000000001</v>
      </c>
      <c r="E21" s="463">
        <v>829.8</v>
      </c>
      <c r="F21" s="463">
        <v>650</v>
      </c>
      <c r="G21" s="463">
        <v>650</v>
      </c>
      <c r="H21" s="476">
        <v>179.8</v>
      </c>
      <c r="I21" s="470"/>
    </row>
    <row r="22" spans="1:9" ht="45" customHeight="1" x14ac:dyDescent="0.2">
      <c r="A22" s="464" t="s">
        <v>206</v>
      </c>
      <c r="B22" s="465">
        <v>160000</v>
      </c>
      <c r="C22" s="465">
        <v>0</v>
      </c>
      <c r="D22" s="465">
        <v>159170.20000000001</v>
      </c>
      <c r="E22" s="465">
        <v>829.8</v>
      </c>
      <c r="F22" s="465">
        <v>650</v>
      </c>
      <c r="G22" s="465">
        <v>650</v>
      </c>
      <c r="H22" s="477">
        <v>179.8</v>
      </c>
      <c r="I22" s="470"/>
    </row>
    <row r="23" spans="1:9" ht="45" customHeight="1" x14ac:dyDescent="0.2">
      <c r="A23" s="464" t="s">
        <v>206</v>
      </c>
      <c r="B23" s="465">
        <v>160000</v>
      </c>
      <c r="C23" s="465">
        <v>0</v>
      </c>
      <c r="D23" s="465">
        <v>159170.20000000001</v>
      </c>
      <c r="E23" s="465">
        <v>829.8</v>
      </c>
      <c r="F23" s="465">
        <v>650</v>
      </c>
      <c r="G23" s="465">
        <v>650</v>
      </c>
      <c r="H23" s="477">
        <v>179.8</v>
      </c>
      <c r="I23" s="470"/>
    </row>
    <row r="24" spans="1:9" ht="135" customHeight="1" x14ac:dyDescent="0.2">
      <c r="A24" s="460" t="s">
        <v>376</v>
      </c>
      <c r="B24" s="461">
        <v>2420500</v>
      </c>
      <c r="C24" s="461">
        <v>445110</v>
      </c>
      <c r="D24" s="461">
        <v>56000</v>
      </c>
      <c r="E24" s="461">
        <v>2809610</v>
      </c>
      <c r="F24" s="461">
        <v>2718087.51</v>
      </c>
      <c r="G24" s="461">
        <v>2660981</v>
      </c>
      <c r="H24" s="475">
        <v>91522.49</v>
      </c>
      <c r="I24" s="470"/>
    </row>
    <row r="25" spans="1:9" x14ac:dyDescent="0.2">
      <c r="A25" s="462" t="s">
        <v>204</v>
      </c>
      <c r="B25" s="463">
        <v>2420500</v>
      </c>
      <c r="C25" s="463">
        <v>445110</v>
      </c>
      <c r="D25" s="463">
        <v>56000</v>
      </c>
      <c r="E25" s="463">
        <v>2809610</v>
      </c>
      <c r="F25" s="463">
        <v>2718087.51</v>
      </c>
      <c r="G25" s="463">
        <v>2660981</v>
      </c>
      <c r="H25" s="476">
        <v>91522.49</v>
      </c>
      <c r="I25" s="470"/>
    </row>
    <row r="26" spans="1:9" ht="78.75" customHeight="1" x14ac:dyDescent="0.2">
      <c r="A26" s="462" t="s">
        <v>221</v>
      </c>
      <c r="B26" s="463">
        <v>242000</v>
      </c>
      <c r="C26" s="463">
        <v>61260</v>
      </c>
      <c r="D26" s="463">
        <v>0</v>
      </c>
      <c r="E26" s="463">
        <v>303260</v>
      </c>
      <c r="F26" s="463">
        <v>300847.59000000003</v>
      </c>
      <c r="G26" s="463">
        <v>299382.34999999998</v>
      </c>
      <c r="H26" s="476">
        <v>2412.41</v>
      </c>
      <c r="I26" s="470"/>
    </row>
    <row r="27" spans="1:9" ht="45" customHeight="1" x14ac:dyDescent="0.2">
      <c r="A27" s="464" t="s">
        <v>206</v>
      </c>
      <c r="B27" s="465">
        <v>242000</v>
      </c>
      <c r="C27" s="465">
        <v>61260</v>
      </c>
      <c r="D27" s="465">
        <v>0</v>
      </c>
      <c r="E27" s="465">
        <v>303260</v>
      </c>
      <c r="F27" s="465">
        <v>300847.59000000003</v>
      </c>
      <c r="G27" s="465">
        <v>299382.34999999998</v>
      </c>
      <c r="H27" s="477">
        <v>2412.41</v>
      </c>
      <c r="I27" s="470"/>
    </row>
    <row r="28" spans="1:9" ht="45" customHeight="1" x14ac:dyDescent="0.2">
      <c r="A28" s="464" t="s">
        <v>206</v>
      </c>
      <c r="B28" s="465">
        <v>242000</v>
      </c>
      <c r="C28" s="465">
        <v>61260</v>
      </c>
      <c r="D28" s="465">
        <v>0</v>
      </c>
      <c r="E28" s="465">
        <v>303260</v>
      </c>
      <c r="F28" s="465">
        <v>300847.59000000003</v>
      </c>
      <c r="G28" s="465">
        <v>299382.34999999998</v>
      </c>
      <c r="H28" s="477">
        <v>2412.41</v>
      </c>
      <c r="I28" s="470"/>
    </row>
    <row r="29" spans="1:9" ht="90" customHeight="1" x14ac:dyDescent="0.2">
      <c r="A29" s="462" t="s">
        <v>209</v>
      </c>
      <c r="B29" s="463">
        <v>1450000</v>
      </c>
      <c r="C29" s="463">
        <v>199150</v>
      </c>
      <c r="D29" s="463">
        <v>50000</v>
      </c>
      <c r="E29" s="463">
        <v>1599150</v>
      </c>
      <c r="F29" s="463">
        <v>1599142.16</v>
      </c>
      <c r="G29" s="463">
        <v>1599142.16</v>
      </c>
      <c r="H29" s="476">
        <v>7.84</v>
      </c>
      <c r="I29" s="470"/>
    </row>
    <row r="30" spans="1:9" ht="45" customHeight="1" x14ac:dyDescent="0.2">
      <c r="A30" s="464" t="s">
        <v>206</v>
      </c>
      <c r="B30" s="465">
        <v>1450000</v>
      </c>
      <c r="C30" s="465">
        <v>199150</v>
      </c>
      <c r="D30" s="465">
        <v>50000</v>
      </c>
      <c r="E30" s="465">
        <v>1599150</v>
      </c>
      <c r="F30" s="465">
        <v>1599142.16</v>
      </c>
      <c r="G30" s="465">
        <v>1599142.16</v>
      </c>
      <c r="H30" s="477">
        <v>7.84</v>
      </c>
      <c r="I30" s="470"/>
    </row>
    <row r="31" spans="1:9" ht="45" customHeight="1" x14ac:dyDescent="0.2">
      <c r="A31" s="464" t="s">
        <v>206</v>
      </c>
      <c r="B31" s="465">
        <v>1450000</v>
      </c>
      <c r="C31" s="465">
        <v>199150</v>
      </c>
      <c r="D31" s="465">
        <v>50000</v>
      </c>
      <c r="E31" s="465">
        <v>1599150</v>
      </c>
      <c r="F31" s="465">
        <v>1599142.16</v>
      </c>
      <c r="G31" s="465">
        <v>1599142.16</v>
      </c>
      <c r="H31" s="477">
        <v>7.84</v>
      </c>
      <c r="I31" s="470"/>
    </row>
    <row r="32" spans="1:9" ht="45" customHeight="1" x14ac:dyDescent="0.2">
      <c r="A32" s="462" t="s">
        <v>248</v>
      </c>
      <c r="B32" s="463">
        <v>410000</v>
      </c>
      <c r="C32" s="463">
        <v>35000</v>
      </c>
      <c r="D32" s="463">
        <v>0</v>
      </c>
      <c r="E32" s="463">
        <v>445000</v>
      </c>
      <c r="F32" s="463">
        <v>440539.03</v>
      </c>
      <c r="G32" s="463">
        <v>440539.03</v>
      </c>
      <c r="H32" s="476">
        <v>4460.97</v>
      </c>
      <c r="I32" s="470"/>
    </row>
    <row r="33" spans="1:9" ht="45" customHeight="1" x14ac:dyDescent="0.2">
      <c r="A33" s="464" t="s">
        <v>206</v>
      </c>
      <c r="B33" s="465">
        <v>410000</v>
      </c>
      <c r="C33" s="465">
        <v>35000</v>
      </c>
      <c r="D33" s="465">
        <v>0</v>
      </c>
      <c r="E33" s="465">
        <v>445000</v>
      </c>
      <c r="F33" s="465">
        <v>440539.03</v>
      </c>
      <c r="G33" s="465">
        <v>440539.03</v>
      </c>
      <c r="H33" s="477">
        <v>4460.97</v>
      </c>
      <c r="I33" s="470"/>
    </row>
    <row r="34" spans="1:9" ht="45" customHeight="1" x14ac:dyDescent="0.2">
      <c r="A34" s="464" t="s">
        <v>206</v>
      </c>
      <c r="B34" s="465">
        <v>410000</v>
      </c>
      <c r="C34" s="465">
        <v>35000</v>
      </c>
      <c r="D34" s="465">
        <v>0</v>
      </c>
      <c r="E34" s="465">
        <v>445000</v>
      </c>
      <c r="F34" s="465">
        <v>440539.03</v>
      </c>
      <c r="G34" s="465">
        <v>440539.03</v>
      </c>
      <c r="H34" s="477">
        <v>4460.97</v>
      </c>
      <c r="I34" s="470"/>
    </row>
    <row r="35" spans="1:9" ht="90" customHeight="1" x14ac:dyDescent="0.2">
      <c r="A35" s="462" t="s">
        <v>258</v>
      </c>
      <c r="B35" s="463">
        <v>12000</v>
      </c>
      <c r="C35" s="463">
        <v>92900</v>
      </c>
      <c r="D35" s="463">
        <v>0</v>
      </c>
      <c r="E35" s="463">
        <v>104900</v>
      </c>
      <c r="F35" s="463">
        <v>103625.15</v>
      </c>
      <c r="G35" s="463">
        <v>103625.15</v>
      </c>
      <c r="H35" s="476">
        <v>1274.8499999999999</v>
      </c>
      <c r="I35" s="470"/>
    </row>
    <row r="36" spans="1:9" ht="45" customHeight="1" x14ac:dyDescent="0.2">
      <c r="A36" s="464" t="s">
        <v>206</v>
      </c>
      <c r="B36" s="465">
        <v>12000</v>
      </c>
      <c r="C36" s="465">
        <v>92900</v>
      </c>
      <c r="D36" s="465">
        <v>0</v>
      </c>
      <c r="E36" s="465">
        <v>104900</v>
      </c>
      <c r="F36" s="465">
        <v>103625.15</v>
      </c>
      <c r="G36" s="465">
        <v>103625.15</v>
      </c>
      <c r="H36" s="477">
        <v>1274.8499999999999</v>
      </c>
      <c r="I36" s="470"/>
    </row>
    <row r="37" spans="1:9" ht="45" customHeight="1" x14ac:dyDescent="0.2">
      <c r="A37" s="464" t="s">
        <v>206</v>
      </c>
      <c r="B37" s="465">
        <v>12000</v>
      </c>
      <c r="C37" s="465">
        <v>92900</v>
      </c>
      <c r="D37" s="465">
        <v>0</v>
      </c>
      <c r="E37" s="465">
        <v>104900</v>
      </c>
      <c r="F37" s="465">
        <v>103625.15</v>
      </c>
      <c r="G37" s="465">
        <v>103625.15</v>
      </c>
      <c r="H37" s="477">
        <v>1274.8499999999999</v>
      </c>
      <c r="I37" s="470"/>
    </row>
    <row r="38" spans="1:9" ht="56.25" customHeight="1" x14ac:dyDescent="0.2">
      <c r="A38" s="462" t="s">
        <v>214</v>
      </c>
      <c r="B38" s="463">
        <v>10000</v>
      </c>
      <c r="C38" s="463">
        <v>9500</v>
      </c>
      <c r="D38" s="463">
        <v>0</v>
      </c>
      <c r="E38" s="463">
        <v>19500</v>
      </c>
      <c r="F38" s="463">
        <v>19138.75</v>
      </c>
      <c r="G38" s="463">
        <v>19138.75</v>
      </c>
      <c r="H38" s="476">
        <v>361.25</v>
      </c>
      <c r="I38" s="470"/>
    </row>
    <row r="39" spans="1:9" ht="45" customHeight="1" x14ac:dyDescent="0.2">
      <c r="A39" s="464" t="s">
        <v>206</v>
      </c>
      <c r="B39" s="465">
        <v>10000</v>
      </c>
      <c r="C39" s="465">
        <v>9500</v>
      </c>
      <c r="D39" s="465">
        <v>0</v>
      </c>
      <c r="E39" s="465">
        <v>19500</v>
      </c>
      <c r="F39" s="465">
        <v>19138.75</v>
      </c>
      <c r="G39" s="465">
        <v>19138.75</v>
      </c>
      <c r="H39" s="477">
        <v>361.25</v>
      </c>
      <c r="I39" s="470"/>
    </row>
    <row r="40" spans="1:9" ht="45" customHeight="1" x14ac:dyDescent="0.2">
      <c r="A40" s="464" t="s">
        <v>206</v>
      </c>
      <c r="B40" s="465">
        <v>10000</v>
      </c>
      <c r="C40" s="465">
        <v>9500</v>
      </c>
      <c r="D40" s="465">
        <v>0</v>
      </c>
      <c r="E40" s="465">
        <v>19500</v>
      </c>
      <c r="F40" s="465">
        <v>19138.75</v>
      </c>
      <c r="G40" s="465">
        <v>19138.75</v>
      </c>
      <c r="H40" s="477">
        <v>361.25</v>
      </c>
      <c r="I40" s="470"/>
    </row>
    <row r="41" spans="1:9" ht="56.25" customHeight="1" x14ac:dyDescent="0.2">
      <c r="A41" s="462" t="s">
        <v>210</v>
      </c>
      <c r="B41" s="463">
        <v>140000</v>
      </c>
      <c r="C41" s="463">
        <v>20000</v>
      </c>
      <c r="D41" s="463">
        <v>4000</v>
      </c>
      <c r="E41" s="463">
        <v>156000</v>
      </c>
      <c r="F41" s="463">
        <v>144274.56</v>
      </c>
      <c r="G41" s="463">
        <v>113361.14</v>
      </c>
      <c r="H41" s="476">
        <v>11725.44</v>
      </c>
      <c r="I41" s="470"/>
    </row>
    <row r="42" spans="1:9" ht="45" customHeight="1" x14ac:dyDescent="0.2">
      <c r="A42" s="464" t="s">
        <v>206</v>
      </c>
      <c r="B42" s="465">
        <v>140000</v>
      </c>
      <c r="C42" s="465">
        <v>20000</v>
      </c>
      <c r="D42" s="465">
        <v>4000</v>
      </c>
      <c r="E42" s="465">
        <v>156000</v>
      </c>
      <c r="F42" s="465">
        <v>144274.56</v>
      </c>
      <c r="G42" s="465">
        <v>113361.14</v>
      </c>
      <c r="H42" s="477">
        <v>11725.44</v>
      </c>
      <c r="I42" s="470"/>
    </row>
    <row r="43" spans="1:9" ht="45" customHeight="1" x14ac:dyDescent="0.2">
      <c r="A43" s="464" t="s">
        <v>206</v>
      </c>
      <c r="B43" s="465">
        <v>140000</v>
      </c>
      <c r="C43" s="465">
        <v>20000</v>
      </c>
      <c r="D43" s="465">
        <v>4000</v>
      </c>
      <c r="E43" s="465">
        <v>156000</v>
      </c>
      <c r="F43" s="465">
        <v>144274.56</v>
      </c>
      <c r="G43" s="465">
        <v>113361.14</v>
      </c>
      <c r="H43" s="477">
        <v>11725.44</v>
      </c>
      <c r="I43" s="470"/>
    </row>
    <row r="44" spans="1:9" ht="78.75" customHeight="1" x14ac:dyDescent="0.2">
      <c r="A44" s="462" t="s">
        <v>218</v>
      </c>
      <c r="B44" s="463">
        <v>1000</v>
      </c>
      <c r="C44" s="463">
        <v>300</v>
      </c>
      <c r="D44" s="463">
        <v>0</v>
      </c>
      <c r="E44" s="463">
        <v>1300</v>
      </c>
      <c r="F44" s="463">
        <v>1259.55</v>
      </c>
      <c r="G44" s="463">
        <v>1259.55</v>
      </c>
      <c r="H44" s="476">
        <v>40.450000000000003</v>
      </c>
      <c r="I44" s="470"/>
    </row>
    <row r="45" spans="1:9" ht="45" customHeight="1" x14ac:dyDescent="0.2">
      <c r="A45" s="464" t="s">
        <v>206</v>
      </c>
      <c r="B45" s="465">
        <v>1000</v>
      </c>
      <c r="C45" s="465">
        <v>300</v>
      </c>
      <c r="D45" s="465">
        <v>0</v>
      </c>
      <c r="E45" s="465">
        <v>1300</v>
      </c>
      <c r="F45" s="465">
        <v>1259.55</v>
      </c>
      <c r="G45" s="465">
        <v>1259.55</v>
      </c>
      <c r="H45" s="477">
        <v>40.450000000000003</v>
      </c>
      <c r="I45" s="470"/>
    </row>
    <row r="46" spans="1:9" ht="45" customHeight="1" x14ac:dyDescent="0.2">
      <c r="A46" s="464" t="s">
        <v>206</v>
      </c>
      <c r="B46" s="465">
        <v>1000</v>
      </c>
      <c r="C46" s="465">
        <v>300</v>
      </c>
      <c r="D46" s="465">
        <v>0</v>
      </c>
      <c r="E46" s="465">
        <v>1300</v>
      </c>
      <c r="F46" s="465">
        <v>1259.55</v>
      </c>
      <c r="G46" s="465">
        <v>1259.55</v>
      </c>
      <c r="H46" s="477">
        <v>40.450000000000003</v>
      </c>
      <c r="I46" s="470"/>
    </row>
    <row r="47" spans="1:9" ht="123.75" customHeight="1" x14ac:dyDescent="0.2">
      <c r="A47" s="462" t="s">
        <v>259</v>
      </c>
      <c r="B47" s="463">
        <v>1000</v>
      </c>
      <c r="C47" s="463">
        <v>0</v>
      </c>
      <c r="D47" s="463">
        <v>0</v>
      </c>
      <c r="E47" s="463">
        <v>1000</v>
      </c>
      <c r="F47" s="463">
        <v>0</v>
      </c>
      <c r="G47" s="463">
        <v>0</v>
      </c>
      <c r="H47" s="476">
        <v>1000</v>
      </c>
      <c r="I47" s="470"/>
    </row>
    <row r="48" spans="1:9" ht="45" customHeight="1" x14ac:dyDescent="0.2">
      <c r="A48" s="464" t="s">
        <v>206</v>
      </c>
      <c r="B48" s="465">
        <v>1000</v>
      </c>
      <c r="C48" s="465">
        <v>0</v>
      </c>
      <c r="D48" s="465">
        <v>0</v>
      </c>
      <c r="E48" s="465">
        <v>1000</v>
      </c>
      <c r="F48" s="465">
        <v>0</v>
      </c>
      <c r="G48" s="465">
        <v>0</v>
      </c>
      <c r="H48" s="477">
        <v>1000</v>
      </c>
      <c r="I48" s="470"/>
    </row>
    <row r="49" spans="1:9" ht="45" customHeight="1" x14ac:dyDescent="0.2">
      <c r="A49" s="464" t="s">
        <v>206</v>
      </c>
      <c r="B49" s="465">
        <v>1000</v>
      </c>
      <c r="C49" s="465">
        <v>0</v>
      </c>
      <c r="D49" s="465">
        <v>0</v>
      </c>
      <c r="E49" s="465">
        <v>1000</v>
      </c>
      <c r="F49" s="465">
        <v>0</v>
      </c>
      <c r="G49" s="465">
        <v>0</v>
      </c>
      <c r="H49" s="477">
        <v>1000</v>
      </c>
      <c r="I49" s="470"/>
    </row>
    <row r="50" spans="1:9" ht="56.25" customHeight="1" x14ac:dyDescent="0.2">
      <c r="A50" s="462" t="s">
        <v>227</v>
      </c>
      <c r="B50" s="463">
        <v>500</v>
      </c>
      <c r="C50" s="463">
        <v>0</v>
      </c>
      <c r="D50" s="463">
        <v>0</v>
      </c>
      <c r="E50" s="463">
        <v>500</v>
      </c>
      <c r="F50" s="463">
        <v>0</v>
      </c>
      <c r="G50" s="463">
        <v>0</v>
      </c>
      <c r="H50" s="476">
        <v>500</v>
      </c>
      <c r="I50" s="470"/>
    </row>
    <row r="51" spans="1:9" ht="45" customHeight="1" x14ac:dyDescent="0.2">
      <c r="A51" s="464" t="s">
        <v>206</v>
      </c>
      <c r="B51" s="465">
        <v>500</v>
      </c>
      <c r="C51" s="465">
        <v>0</v>
      </c>
      <c r="D51" s="465">
        <v>0</v>
      </c>
      <c r="E51" s="465">
        <v>500</v>
      </c>
      <c r="F51" s="465">
        <v>0</v>
      </c>
      <c r="G51" s="465">
        <v>0</v>
      </c>
      <c r="H51" s="477">
        <v>500</v>
      </c>
      <c r="I51" s="470"/>
    </row>
    <row r="52" spans="1:9" ht="45" customHeight="1" x14ac:dyDescent="0.2">
      <c r="A52" s="464" t="s">
        <v>206</v>
      </c>
      <c r="B52" s="465">
        <v>500</v>
      </c>
      <c r="C52" s="465">
        <v>0</v>
      </c>
      <c r="D52" s="465">
        <v>0</v>
      </c>
      <c r="E52" s="465">
        <v>500</v>
      </c>
      <c r="F52" s="465">
        <v>0</v>
      </c>
      <c r="G52" s="465">
        <v>0</v>
      </c>
      <c r="H52" s="477">
        <v>500</v>
      </c>
      <c r="I52" s="470"/>
    </row>
    <row r="53" spans="1:9" ht="90" customHeight="1" x14ac:dyDescent="0.2">
      <c r="A53" s="462" t="s">
        <v>205</v>
      </c>
      <c r="B53" s="463">
        <v>10000</v>
      </c>
      <c r="C53" s="463">
        <v>27000</v>
      </c>
      <c r="D53" s="463">
        <v>0</v>
      </c>
      <c r="E53" s="463">
        <v>37000</v>
      </c>
      <c r="F53" s="463">
        <v>32662.22</v>
      </c>
      <c r="G53" s="463">
        <v>32662.22</v>
      </c>
      <c r="H53" s="476">
        <v>4337.78</v>
      </c>
      <c r="I53" s="470"/>
    </row>
    <row r="54" spans="1:9" ht="45" customHeight="1" x14ac:dyDescent="0.2">
      <c r="A54" s="464" t="s">
        <v>206</v>
      </c>
      <c r="B54" s="465">
        <v>10000</v>
      </c>
      <c r="C54" s="465">
        <v>27000</v>
      </c>
      <c r="D54" s="465">
        <v>0</v>
      </c>
      <c r="E54" s="465">
        <v>37000</v>
      </c>
      <c r="F54" s="465">
        <v>32662.22</v>
      </c>
      <c r="G54" s="465">
        <v>32662.22</v>
      </c>
      <c r="H54" s="477">
        <v>4337.78</v>
      </c>
      <c r="I54" s="470"/>
    </row>
    <row r="55" spans="1:9" ht="45" customHeight="1" x14ac:dyDescent="0.2">
      <c r="A55" s="464" t="s">
        <v>206</v>
      </c>
      <c r="B55" s="465">
        <v>10000</v>
      </c>
      <c r="C55" s="465">
        <v>27000</v>
      </c>
      <c r="D55" s="465">
        <v>0</v>
      </c>
      <c r="E55" s="465">
        <v>37000</v>
      </c>
      <c r="F55" s="465">
        <v>32662.22</v>
      </c>
      <c r="G55" s="465">
        <v>32662.22</v>
      </c>
      <c r="H55" s="477">
        <v>4337.78</v>
      </c>
      <c r="I55" s="470"/>
    </row>
    <row r="56" spans="1:9" ht="90" customHeight="1" x14ac:dyDescent="0.2">
      <c r="A56" s="462" t="s">
        <v>207</v>
      </c>
      <c r="B56" s="463">
        <v>130500</v>
      </c>
      <c r="C56" s="463">
        <v>0</v>
      </c>
      <c r="D56" s="463">
        <v>2000</v>
      </c>
      <c r="E56" s="463">
        <v>128500</v>
      </c>
      <c r="F56" s="463">
        <v>71930.22</v>
      </c>
      <c r="G56" s="463">
        <v>47202.37</v>
      </c>
      <c r="H56" s="476">
        <v>56569.78</v>
      </c>
      <c r="I56" s="470"/>
    </row>
    <row r="57" spans="1:9" ht="45" customHeight="1" x14ac:dyDescent="0.2">
      <c r="A57" s="464" t="s">
        <v>206</v>
      </c>
      <c r="B57" s="465">
        <v>130500</v>
      </c>
      <c r="C57" s="465">
        <v>0</v>
      </c>
      <c r="D57" s="465">
        <v>2000</v>
      </c>
      <c r="E57" s="465">
        <v>128500</v>
      </c>
      <c r="F57" s="465">
        <v>71930.22</v>
      </c>
      <c r="G57" s="465">
        <v>47202.37</v>
      </c>
      <c r="H57" s="477">
        <v>56569.78</v>
      </c>
      <c r="I57" s="470"/>
    </row>
    <row r="58" spans="1:9" ht="45" customHeight="1" x14ac:dyDescent="0.2">
      <c r="A58" s="464" t="s">
        <v>206</v>
      </c>
      <c r="B58" s="465">
        <v>130500</v>
      </c>
      <c r="C58" s="465">
        <v>0</v>
      </c>
      <c r="D58" s="465">
        <v>2000</v>
      </c>
      <c r="E58" s="465">
        <v>128500</v>
      </c>
      <c r="F58" s="465">
        <v>71930.22</v>
      </c>
      <c r="G58" s="465">
        <v>47202.37</v>
      </c>
      <c r="H58" s="477">
        <v>56569.78</v>
      </c>
      <c r="I58" s="470"/>
    </row>
    <row r="59" spans="1:9" ht="90" customHeight="1" x14ac:dyDescent="0.2">
      <c r="A59" s="462" t="s">
        <v>260</v>
      </c>
      <c r="B59" s="463">
        <v>500</v>
      </c>
      <c r="C59" s="463">
        <v>0</v>
      </c>
      <c r="D59" s="463">
        <v>0</v>
      </c>
      <c r="E59" s="463">
        <v>500</v>
      </c>
      <c r="F59" s="463">
        <v>0</v>
      </c>
      <c r="G59" s="463">
        <v>0</v>
      </c>
      <c r="H59" s="476">
        <v>500</v>
      </c>
      <c r="I59" s="470"/>
    </row>
    <row r="60" spans="1:9" ht="45" customHeight="1" x14ac:dyDescent="0.2">
      <c r="A60" s="464" t="s">
        <v>206</v>
      </c>
      <c r="B60" s="465">
        <v>500</v>
      </c>
      <c r="C60" s="465">
        <v>0</v>
      </c>
      <c r="D60" s="465">
        <v>0</v>
      </c>
      <c r="E60" s="465">
        <v>500</v>
      </c>
      <c r="F60" s="465">
        <v>0</v>
      </c>
      <c r="G60" s="465">
        <v>0</v>
      </c>
      <c r="H60" s="477">
        <v>500</v>
      </c>
      <c r="I60" s="470"/>
    </row>
    <row r="61" spans="1:9" ht="45" customHeight="1" x14ac:dyDescent="0.2">
      <c r="A61" s="464" t="s">
        <v>206</v>
      </c>
      <c r="B61" s="465">
        <v>500</v>
      </c>
      <c r="C61" s="465">
        <v>0</v>
      </c>
      <c r="D61" s="465">
        <v>0</v>
      </c>
      <c r="E61" s="465">
        <v>500</v>
      </c>
      <c r="F61" s="465">
        <v>0</v>
      </c>
      <c r="G61" s="465">
        <v>0</v>
      </c>
      <c r="H61" s="477">
        <v>500</v>
      </c>
      <c r="I61" s="470"/>
    </row>
    <row r="62" spans="1:9" ht="67.5" customHeight="1" x14ac:dyDescent="0.2">
      <c r="A62" s="462" t="s">
        <v>211</v>
      </c>
      <c r="B62" s="463">
        <v>13000</v>
      </c>
      <c r="C62" s="463">
        <v>0</v>
      </c>
      <c r="D62" s="463">
        <v>0</v>
      </c>
      <c r="E62" s="463">
        <v>13000</v>
      </c>
      <c r="F62" s="463">
        <v>4668.28</v>
      </c>
      <c r="G62" s="463">
        <v>4668.28</v>
      </c>
      <c r="H62" s="476">
        <v>8331.7199999999993</v>
      </c>
      <c r="I62" s="470"/>
    </row>
    <row r="63" spans="1:9" ht="45" customHeight="1" x14ac:dyDescent="0.2">
      <c r="A63" s="464" t="s">
        <v>206</v>
      </c>
      <c r="B63" s="465">
        <v>13000</v>
      </c>
      <c r="C63" s="465">
        <v>0</v>
      </c>
      <c r="D63" s="465">
        <v>0</v>
      </c>
      <c r="E63" s="465">
        <v>13000</v>
      </c>
      <c r="F63" s="465">
        <v>4668.28</v>
      </c>
      <c r="G63" s="465">
        <v>4668.28</v>
      </c>
      <c r="H63" s="477">
        <v>8331.7199999999993</v>
      </c>
      <c r="I63" s="470"/>
    </row>
    <row r="64" spans="1:9" ht="45" customHeight="1" x14ac:dyDescent="0.2">
      <c r="A64" s="464" t="s">
        <v>206</v>
      </c>
      <c r="B64" s="465">
        <v>13000</v>
      </c>
      <c r="C64" s="465">
        <v>0</v>
      </c>
      <c r="D64" s="465">
        <v>0</v>
      </c>
      <c r="E64" s="465">
        <v>13000</v>
      </c>
      <c r="F64" s="465">
        <v>4668.28</v>
      </c>
      <c r="G64" s="465">
        <v>4668.28</v>
      </c>
      <c r="H64" s="477">
        <v>8331.7199999999993</v>
      </c>
      <c r="I64" s="470"/>
    </row>
    <row r="65" spans="1:9" ht="67.5" customHeight="1" x14ac:dyDescent="0.2">
      <c r="A65" s="452" t="s">
        <v>377</v>
      </c>
      <c r="B65" s="453">
        <v>1027500</v>
      </c>
      <c r="C65" s="453">
        <v>42400</v>
      </c>
      <c r="D65" s="453">
        <v>613000</v>
      </c>
      <c r="E65" s="453">
        <v>456900</v>
      </c>
      <c r="F65" s="453">
        <v>302226.11</v>
      </c>
      <c r="G65" s="453">
        <v>282641.21999999997</v>
      </c>
      <c r="H65" s="471">
        <v>154673.89000000001</v>
      </c>
      <c r="I65" s="470"/>
    </row>
    <row r="66" spans="1:9" ht="33.75" customHeight="1" x14ac:dyDescent="0.2">
      <c r="A66" s="454" t="s">
        <v>368</v>
      </c>
      <c r="B66" s="455">
        <v>1027500</v>
      </c>
      <c r="C66" s="455">
        <v>42400</v>
      </c>
      <c r="D66" s="455">
        <v>613000</v>
      </c>
      <c r="E66" s="455">
        <v>456900</v>
      </c>
      <c r="F66" s="455">
        <v>302226.11</v>
      </c>
      <c r="G66" s="455">
        <v>282641.21999999997</v>
      </c>
      <c r="H66" s="472">
        <v>154673.89000000001</v>
      </c>
      <c r="I66" s="470"/>
    </row>
    <row r="67" spans="1:9" ht="78.75" customHeight="1" x14ac:dyDescent="0.2">
      <c r="A67" s="456" t="s">
        <v>369</v>
      </c>
      <c r="B67" s="457">
        <v>1012500</v>
      </c>
      <c r="C67" s="457">
        <v>40000</v>
      </c>
      <c r="D67" s="457">
        <v>603000</v>
      </c>
      <c r="E67" s="457">
        <v>449500</v>
      </c>
      <c r="F67" s="457">
        <v>299850.11</v>
      </c>
      <c r="G67" s="457">
        <v>280265.21999999997</v>
      </c>
      <c r="H67" s="473">
        <v>149649.89000000001</v>
      </c>
      <c r="I67" s="470"/>
    </row>
    <row r="68" spans="1:9" ht="56.25" customHeight="1" x14ac:dyDescent="0.2">
      <c r="A68" s="458" t="s">
        <v>370</v>
      </c>
      <c r="B68" s="459">
        <v>50000</v>
      </c>
      <c r="C68" s="459">
        <v>0</v>
      </c>
      <c r="D68" s="459">
        <v>50000</v>
      </c>
      <c r="E68" s="459">
        <v>0</v>
      </c>
      <c r="F68" s="459">
        <v>0</v>
      </c>
      <c r="G68" s="459">
        <v>0</v>
      </c>
      <c r="H68" s="474">
        <v>0</v>
      </c>
      <c r="I68" s="470"/>
    </row>
    <row r="69" spans="1:9" ht="45" customHeight="1" x14ac:dyDescent="0.2">
      <c r="A69" s="460" t="s">
        <v>379</v>
      </c>
      <c r="B69" s="461">
        <v>50000</v>
      </c>
      <c r="C69" s="461">
        <v>0</v>
      </c>
      <c r="D69" s="461">
        <v>50000</v>
      </c>
      <c r="E69" s="461">
        <v>0</v>
      </c>
      <c r="F69" s="461">
        <v>0</v>
      </c>
      <c r="G69" s="461">
        <v>0</v>
      </c>
      <c r="H69" s="475">
        <v>0</v>
      </c>
      <c r="I69" s="470"/>
    </row>
    <row r="70" spans="1:9" x14ac:dyDescent="0.2">
      <c r="A70" s="462" t="s">
        <v>204</v>
      </c>
      <c r="B70" s="463">
        <v>50000</v>
      </c>
      <c r="C70" s="463">
        <v>0</v>
      </c>
      <c r="D70" s="463">
        <v>50000</v>
      </c>
      <c r="E70" s="463">
        <v>0</v>
      </c>
      <c r="F70" s="463">
        <v>0</v>
      </c>
      <c r="G70" s="463">
        <v>0</v>
      </c>
      <c r="H70" s="476">
        <v>0</v>
      </c>
      <c r="I70" s="470"/>
    </row>
    <row r="71" spans="1:9" ht="56.25" customHeight="1" x14ac:dyDescent="0.2">
      <c r="A71" s="462" t="s">
        <v>210</v>
      </c>
      <c r="B71" s="463">
        <v>50000</v>
      </c>
      <c r="C71" s="463">
        <v>0</v>
      </c>
      <c r="D71" s="463">
        <v>50000</v>
      </c>
      <c r="E71" s="463">
        <v>0</v>
      </c>
      <c r="F71" s="463">
        <v>0</v>
      </c>
      <c r="G71" s="463">
        <v>0</v>
      </c>
      <c r="H71" s="476">
        <v>0</v>
      </c>
      <c r="I71" s="470"/>
    </row>
    <row r="72" spans="1:9" ht="45" customHeight="1" x14ac:dyDescent="0.2">
      <c r="A72" s="464" t="s">
        <v>206</v>
      </c>
      <c r="B72" s="465">
        <v>50000</v>
      </c>
      <c r="C72" s="465">
        <v>0</v>
      </c>
      <c r="D72" s="465">
        <v>50000</v>
      </c>
      <c r="E72" s="465">
        <v>0</v>
      </c>
      <c r="F72" s="465">
        <v>0</v>
      </c>
      <c r="G72" s="465">
        <v>0</v>
      </c>
      <c r="H72" s="477">
        <v>0</v>
      </c>
      <c r="I72" s="470"/>
    </row>
    <row r="73" spans="1:9" ht="45" customHeight="1" x14ac:dyDescent="0.2">
      <c r="A73" s="464" t="s">
        <v>206</v>
      </c>
      <c r="B73" s="465">
        <v>50000</v>
      </c>
      <c r="C73" s="465">
        <v>0</v>
      </c>
      <c r="D73" s="465">
        <v>50000</v>
      </c>
      <c r="E73" s="465">
        <v>0</v>
      </c>
      <c r="F73" s="465">
        <v>0</v>
      </c>
      <c r="G73" s="465">
        <v>0</v>
      </c>
      <c r="H73" s="477">
        <v>0</v>
      </c>
      <c r="I73" s="470"/>
    </row>
    <row r="74" spans="1:9" ht="90" customHeight="1" x14ac:dyDescent="0.2">
      <c r="A74" s="458" t="s">
        <v>372</v>
      </c>
      <c r="B74" s="459">
        <v>175000</v>
      </c>
      <c r="C74" s="459">
        <v>40000</v>
      </c>
      <c r="D74" s="459">
        <v>175000</v>
      </c>
      <c r="E74" s="459">
        <v>40000</v>
      </c>
      <c r="F74" s="459">
        <v>0</v>
      </c>
      <c r="G74" s="459">
        <v>0</v>
      </c>
      <c r="H74" s="474">
        <v>40000</v>
      </c>
      <c r="I74" s="470"/>
    </row>
    <row r="75" spans="1:9" ht="123.75" customHeight="1" x14ac:dyDescent="0.2">
      <c r="A75" s="460" t="s">
        <v>380</v>
      </c>
      <c r="B75" s="461">
        <v>50000</v>
      </c>
      <c r="C75" s="461">
        <v>0</v>
      </c>
      <c r="D75" s="461">
        <v>50000</v>
      </c>
      <c r="E75" s="461">
        <v>0</v>
      </c>
      <c r="F75" s="461">
        <v>0</v>
      </c>
      <c r="G75" s="461">
        <v>0</v>
      </c>
      <c r="H75" s="475">
        <v>0</v>
      </c>
      <c r="I75" s="470"/>
    </row>
    <row r="76" spans="1:9" x14ac:dyDescent="0.2">
      <c r="A76" s="462" t="s">
        <v>204</v>
      </c>
      <c r="B76" s="463">
        <v>50000</v>
      </c>
      <c r="C76" s="463">
        <v>0</v>
      </c>
      <c r="D76" s="463">
        <v>50000</v>
      </c>
      <c r="E76" s="463">
        <v>0</v>
      </c>
      <c r="F76" s="463">
        <v>0</v>
      </c>
      <c r="G76" s="463">
        <v>0</v>
      </c>
      <c r="H76" s="476">
        <v>0</v>
      </c>
      <c r="I76" s="470"/>
    </row>
    <row r="77" spans="1:9" ht="56.25" customHeight="1" x14ac:dyDescent="0.2">
      <c r="A77" s="462" t="s">
        <v>210</v>
      </c>
      <c r="B77" s="463">
        <v>50000</v>
      </c>
      <c r="C77" s="463">
        <v>0</v>
      </c>
      <c r="D77" s="463">
        <v>50000</v>
      </c>
      <c r="E77" s="463">
        <v>0</v>
      </c>
      <c r="F77" s="463">
        <v>0</v>
      </c>
      <c r="G77" s="463">
        <v>0</v>
      </c>
      <c r="H77" s="476">
        <v>0</v>
      </c>
      <c r="I77" s="470"/>
    </row>
    <row r="78" spans="1:9" ht="45" customHeight="1" x14ac:dyDescent="0.2">
      <c r="A78" s="464" t="s">
        <v>206</v>
      </c>
      <c r="B78" s="465">
        <v>50000</v>
      </c>
      <c r="C78" s="465">
        <v>0</v>
      </c>
      <c r="D78" s="465">
        <v>50000</v>
      </c>
      <c r="E78" s="465">
        <v>0</v>
      </c>
      <c r="F78" s="465">
        <v>0</v>
      </c>
      <c r="G78" s="465">
        <v>0</v>
      </c>
      <c r="H78" s="477">
        <v>0</v>
      </c>
      <c r="I78" s="470"/>
    </row>
    <row r="79" spans="1:9" ht="45" customHeight="1" x14ac:dyDescent="0.2">
      <c r="A79" s="464" t="s">
        <v>206</v>
      </c>
      <c r="B79" s="465">
        <v>50000</v>
      </c>
      <c r="C79" s="465">
        <v>0</v>
      </c>
      <c r="D79" s="465">
        <v>50000</v>
      </c>
      <c r="E79" s="465">
        <v>0</v>
      </c>
      <c r="F79" s="465">
        <v>0</v>
      </c>
      <c r="G79" s="465">
        <v>0</v>
      </c>
      <c r="H79" s="477">
        <v>0</v>
      </c>
      <c r="I79" s="470"/>
    </row>
    <row r="80" spans="1:9" ht="90" customHeight="1" x14ac:dyDescent="0.2">
      <c r="A80" s="460" t="s">
        <v>381</v>
      </c>
      <c r="B80" s="461">
        <v>125000</v>
      </c>
      <c r="C80" s="461">
        <v>40000</v>
      </c>
      <c r="D80" s="461">
        <v>125000</v>
      </c>
      <c r="E80" s="461">
        <v>40000</v>
      </c>
      <c r="F80" s="461">
        <v>0</v>
      </c>
      <c r="G80" s="461">
        <v>0</v>
      </c>
      <c r="H80" s="475">
        <v>40000</v>
      </c>
      <c r="I80" s="470"/>
    </row>
    <row r="81" spans="1:9" x14ac:dyDescent="0.2">
      <c r="A81" s="462" t="s">
        <v>204</v>
      </c>
      <c r="B81" s="463">
        <v>125000</v>
      </c>
      <c r="C81" s="463">
        <v>40000</v>
      </c>
      <c r="D81" s="463">
        <v>125000</v>
      </c>
      <c r="E81" s="463">
        <v>40000</v>
      </c>
      <c r="F81" s="463">
        <v>0</v>
      </c>
      <c r="G81" s="463">
        <v>0</v>
      </c>
      <c r="H81" s="476">
        <v>40000</v>
      </c>
      <c r="I81" s="470"/>
    </row>
    <row r="82" spans="1:9" ht="45" customHeight="1" x14ac:dyDescent="0.2">
      <c r="A82" s="462" t="s">
        <v>225</v>
      </c>
      <c r="B82" s="463">
        <v>125000</v>
      </c>
      <c r="C82" s="463">
        <v>40000</v>
      </c>
      <c r="D82" s="463">
        <v>125000</v>
      </c>
      <c r="E82" s="463">
        <v>40000</v>
      </c>
      <c r="F82" s="463">
        <v>0</v>
      </c>
      <c r="G82" s="463">
        <v>0</v>
      </c>
      <c r="H82" s="476">
        <v>40000</v>
      </c>
      <c r="I82" s="470"/>
    </row>
    <row r="83" spans="1:9" ht="45" customHeight="1" x14ac:dyDescent="0.2">
      <c r="A83" s="464" t="s">
        <v>206</v>
      </c>
      <c r="B83" s="465">
        <v>125000</v>
      </c>
      <c r="C83" s="465">
        <v>0</v>
      </c>
      <c r="D83" s="465">
        <v>125000</v>
      </c>
      <c r="E83" s="465">
        <v>0</v>
      </c>
      <c r="F83" s="465">
        <v>0</v>
      </c>
      <c r="G83" s="465">
        <v>0</v>
      </c>
      <c r="H83" s="477">
        <v>0</v>
      </c>
      <c r="I83" s="470"/>
    </row>
    <row r="84" spans="1:9" ht="45" customHeight="1" x14ac:dyDescent="0.2">
      <c r="A84" s="464" t="s">
        <v>301</v>
      </c>
      <c r="B84" s="465">
        <v>0</v>
      </c>
      <c r="C84" s="465">
        <v>40000</v>
      </c>
      <c r="D84" s="465">
        <v>0</v>
      </c>
      <c r="E84" s="465">
        <v>40000</v>
      </c>
      <c r="F84" s="465">
        <v>0</v>
      </c>
      <c r="G84" s="465">
        <v>0</v>
      </c>
      <c r="H84" s="477">
        <v>40000</v>
      </c>
      <c r="I84" s="470"/>
    </row>
    <row r="85" spans="1:9" ht="45" customHeight="1" x14ac:dyDescent="0.2">
      <c r="A85" s="464" t="s">
        <v>206</v>
      </c>
      <c r="B85" s="465">
        <v>125000</v>
      </c>
      <c r="C85" s="465">
        <v>40000</v>
      </c>
      <c r="D85" s="465">
        <v>125000</v>
      </c>
      <c r="E85" s="465">
        <v>40000</v>
      </c>
      <c r="F85" s="465">
        <v>0</v>
      </c>
      <c r="G85" s="465">
        <v>0</v>
      </c>
      <c r="H85" s="477">
        <v>40000</v>
      </c>
      <c r="I85" s="470"/>
    </row>
    <row r="86" spans="1:9" ht="45" customHeight="1" x14ac:dyDescent="0.2">
      <c r="A86" s="458" t="s">
        <v>374</v>
      </c>
      <c r="B86" s="459">
        <v>477500</v>
      </c>
      <c r="C86" s="459">
        <v>0</v>
      </c>
      <c r="D86" s="459">
        <v>78000</v>
      </c>
      <c r="E86" s="459">
        <v>399500</v>
      </c>
      <c r="F86" s="459">
        <v>299850.11</v>
      </c>
      <c r="G86" s="459">
        <v>280265.21999999997</v>
      </c>
      <c r="H86" s="474">
        <v>99649.89</v>
      </c>
      <c r="I86" s="470"/>
    </row>
    <row r="87" spans="1:9" ht="90" customHeight="1" x14ac:dyDescent="0.2">
      <c r="A87" s="460" t="s">
        <v>382</v>
      </c>
      <c r="B87" s="461">
        <v>452500</v>
      </c>
      <c r="C87" s="461">
        <v>0</v>
      </c>
      <c r="D87" s="461">
        <v>58000</v>
      </c>
      <c r="E87" s="461">
        <v>394500</v>
      </c>
      <c r="F87" s="461">
        <v>299850.11</v>
      </c>
      <c r="G87" s="461">
        <v>280265.21999999997</v>
      </c>
      <c r="H87" s="475">
        <v>94649.89</v>
      </c>
      <c r="I87" s="470"/>
    </row>
    <row r="88" spans="1:9" x14ac:dyDescent="0.2">
      <c r="A88" s="462" t="s">
        <v>204</v>
      </c>
      <c r="B88" s="463">
        <v>452500</v>
      </c>
      <c r="C88" s="463">
        <v>0</v>
      </c>
      <c r="D88" s="463">
        <v>58000</v>
      </c>
      <c r="E88" s="463">
        <v>394500</v>
      </c>
      <c r="F88" s="463">
        <v>299850.11</v>
      </c>
      <c r="G88" s="463">
        <v>280265.21999999997</v>
      </c>
      <c r="H88" s="476">
        <v>94649.89</v>
      </c>
      <c r="I88" s="470"/>
    </row>
    <row r="89" spans="1:9" ht="90" customHeight="1" x14ac:dyDescent="0.2">
      <c r="A89" s="462" t="s">
        <v>207</v>
      </c>
      <c r="B89" s="463">
        <v>452500</v>
      </c>
      <c r="C89" s="463">
        <v>0</v>
      </c>
      <c r="D89" s="463">
        <v>58000</v>
      </c>
      <c r="E89" s="463">
        <v>394500</v>
      </c>
      <c r="F89" s="463">
        <v>299850.11</v>
      </c>
      <c r="G89" s="463">
        <v>280265.21999999997</v>
      </c>
      <c r="H89" s="476">
        <v>94649.89</v>
      </c>
      <c r="I89" s="470"/>
    </row>
    <row r="90" spans="1:9" ht="45" customHeight="1" x14ac:dyDescent="0.2">
      <c r="A90" s="464" t="s">
        <v>206</v>
      </c>
      <c r="B90" s="465">
        <v>452500</v>
      </c>
      <c r="C90" s="465">
        <v>0</v>
      </c>
      <c r="D90" s="465">
        <v>58000</v>
      </c>
      <c r="E90" s="465">
        <v>394500</v>
      </c>
      <c r="F90" s="465">
        <v>299850.11</v>
      </c>
      <c r="G90" s="465">
        <v>280265.21999999997</v>
      </c>
      <c r="H90" s="477">
        <v>94649.89</v>
      </c>
      <c r="I90" s="470"/>
    </row>
    <row r="91" spans="1:9" ht="45" customHeight="1" x14ac:dyDescent="0.2">
      <c r="A91" s="464" t="s">
        <v>206</v>
      </c>
      <c r="B91" s="465">
        <v>452500</v>
      </c>
      <c r="C91" s="465">
        <v>0</v>
      </c>
      <c r="D91" s="465">
        <v>58000</v>
      </c>
      <c r="E91" s="465">
        <v>394500</v>
      </c>
      <c r="F91" s="465">
        <v>299850.11</v>
      </c>
      <c r="G91" s="465">
        <v>280265.21999999997</v>
      </c>
      <c r="H91" s="477">
        <v>94649.89</v>
      </c>
      <c r="I91" s="470"/>
    </row>
    <row r="92" spans="1:9" ht="90" customHeight="1" x14ac:dyDescent="0.2">
      <c r="A92" s="460" t="s">
        <v>383</v>
      </c>
      <c r="B92" s="461">
        <v>25000</v>
      </c>
      <c r="C92" s="461">
        <v>0</v>
      </c>
      <c r="D92" s="461">
        <v>20000</v>
      </c>
      <c r="E92" s="461">
        <v>5000</v>
      </c>
      <c r="F92" s="461">
        <v>0</v>
      </c>
      <c r="G92" s="461">
        <v>0</v>
      </c>
      <c r="H92" s="475">
        <v>5000</v>
      </c>
      <c r="I92" s="470"/>
    </row>
    <row r="93" spans="1:9" x14ac:dyDescent="0.2">
      <c r="A93" s="462" t="s">
        <v>204</v>
      </c>
      <c r="B93" s="463">
        <v>25000</v>
      </c>
      <c r="C93" s="463">
        <v>0</v>
      </c>
      <c r="D93" s="463">
        <v>20000</v>
      </c>
      <c r="E93" s="463">
        <v>5000</v>
      </c>
      <c r="F93" s="463">
        <v>0</v>
      </c>
      <c r="G93" s="463">
        <v>0</v>
      </c>
      <c r="H93" s="476">
        <v>5000</v>
      </c>
      <c r="I93" s="470"/>
    </row>
    <row r="94" spans="1:9" ht="56.25" customHeight="1" x14ac:dyDescent="0.2">
      <c r="A94" s="462" t="s">
        <v>210</v>
      </c>
      <c r="B94" s="463">
        <v>25000</v>
      </c>
      <c r="C94" s="463">
        <v>0</v>
      </c>
      <c r="D94" s="463">
        <v>20000</v>
      </c>
      <c r="E94" s="463">
        <v>5000</v>
      </c>
      <c r="F94" s="463">
        <v>0</v>
      </c>
      <c r="G94" s="463">
        <v>0</v>
      </c>
      <c r="H94" s="476">
        <v>5000</v>
      </c>
      <c r="I94" s="470"/>
    </row>
    <row r="95" spans="1:9" ht="45" customHeight="1" x14ac:dyDescent="0.2">
      <c r="A95" s="464" t="s">
        <v>206</v>
      </c>
      <c r="B95" s="465">
        <v>25000</v>
      </c>
      <c r="C95" s="465">
        <v>0</v>
      </c>
      <c r="D95" s="465">
        <v>20000</v>
      </c>
      <c r="E95" s="465">
        <v>5000</v>
      </c>
      <c r="F95" s="465">
        <v>0</v>
      </c>
      <c r="G95" s="465">
        <v>0</v>
      </c>
      <c r="H95" s="477">
        <v>5000</v>
      </c>
      <c r="I95" s="470"/>
    </row>
    <row r="96" spans="1:9" ht="45" customHeight="1" x14ac:dyDescent="0.2">
      <c r="A96" s="464" t="s">
        <v>206</v>
      </c>
      <c r="B96" s="465">
        <v>25000</v>
      </c>
      <c r="C96" s="465">
        <v>0</v>
      </c>
      <c r="D96" s="465">
        <v>20000</v>
      </c>
      <c r="E96" s="465">
        <v>5000</v>
      </c>
      <c r="F96" s="465">
        <v>0</v>
      </c>
      <c r="G96" s="465">
        <v>0</v>
      </c>
      <c r="H96" s="477">
        <v>5000</v>
      </c>
      <c r="I96" s="470"/>
    </row>
    <row r="97" spans="1:9" ht="112.5" customHeight="1" x14ac:dyDescent="0.2">
      <c r="A97" s="458" t="s">
        <v>384</v>
      </c>
      <c r="B97" s="459">
        <v>115000</v>
      </c>
      <c r="C97" s="459">
        <v>0</v>
      </c>
      <c r="D97" s="459">
        <v>110000</v>
      </c>
      <c r="E97" s="459">
        <v>5000</v>
      </c>
      <c r="F97" s="459">
        <v>0</v>
      </c>
      <c r="G97" s="459">
        <v>0</v>
      </c>
      <c r="H97" s="474">
        <v>5000</v>
      </c>
      <c r="I97" s="470"/>
    </row>
    <row r="98" spans="1:9" ht="67.5" customHeight="1" x14ac:dyDescent="0.2">
      <c r="A98" s="460" t="s">
        <v>385</v>
      </c>
      <c r="B98" s="461">
        <v>100000</v>
      </c>
      <c r="C98" s="461">
        <v>0</v>
      </c>
      <c r="D98" s="461">
        <v>100000</v>
      </c>
      <c r="E98" s="461">
        <v>0</v>
      </c>
      <c r="F98" s="461">
        <v>0</v>
      </c>
      <c r="G98" s="461">
        <v>0</v>
      </c>
      <c r="H98" s="475">
        <v>0</v>
      </c>
      <c r="I98" s="470"/>
    </row>
    <row r="99" spans="1:9" x14ac:dyDescent="0.2">
      <c r="A99" s="462" t="s">
        <v>204</v>
      </c>
      <c r="B99" s="463">
        <v>100000</v>
      </c>
      <c r="C99" s="463">
        <v>0</v>
      </c>
      <c r="D99" s="463">
        <v>100000</v>
      </c>
      <c r="E99" s="463">
        <v>0</v>
      </c>
      <c r="F99" s="463">
        <v>0</v>
      </c>
      <c r="G99" s="463">
        <v>0</v>
      </c>
      <c r="H99" s="476">
        <v>0</v>
      </c>
      <c r="I99" s="470"/>
    </row>
    <row r="100" spans="1:9" ht="45" customHeight="1" x14ac:dyDescent="0.2">
      <c r="A100" s="462" t="s">
        <v>237</v>
      </c>
      <c r="B100" s="463">
        <v>100000</v>
      </c>
      <c r="C100" s="463">
        <v>0</v>
      </c>
      <c r="D100" s="463">
        <v>100000</v>
      </c>
      <c r="E100" s="463">
        <v>0</v>
      </c>
      <c r="F100" s="463">
        <v>0</v>
      </c>
      <c r="G100" s="463">
        <v>0</v>
      </c>
      <c r="H100" s="476">
        <v>0</v>
      </c>
      <c r="I100" s="470"/>
    </row>
    <row r="101" spans="1:9" ht="45" customHeight="1" x14ac:dyDescent="0.2">
      <c r="A101" s="464" t="s">
        <v>206</v>
      </c>
      <c r="B101" s="465">
        <v>100000</v>
      </c>
      <c r="C101" s="465">
        <v>0</v>
      </c>
      <c r="D101" s="465">
        <v>100000</v>
      </c>
      <c r="E101" s="465">
        <v>0</v>
      </c>
      <c r="F101" s="465">
        <v>0</v>
      </c>
      <c r="G101" s="465">
        <v>0</v>
      </c>
      <c r="H101" s="477">
        <v>0</v>
      </c>
      <c r="I101" s="470"/>
    </row>
    <row r="102" spans="1:9" ht="45" customHeight="1" x14ac:dyDescent="0.2">
      <c r="A102" s="464" t="s">
        <v>206</v>
      </c>
      <c r="B102" s="465">
        <v>100000</v>
      </c>
      <c r="C102" s="465">
        <v>0</v>
      </c>
      <c r="D102" s="465">
        <v>100000</v>
      </c>
      <c r="E102" s="465">
        <v>0</v>
      </c>
      <c r="F102" s="465">
        <v>0</v>
      </c>
      <c r="G102" s="465">
        <v>0</v>
      </c>
      <c r="H102" s="477">
        <v>0</v>
      </c>
      <c r="I102" s="470"/>
    </row>
    <row r="103" spans="1:9" ht="67.5" customHeight="1" x14ac:dyDescent="0.2">
      <c r="A103" s="460" t="s">
        <v>386</v>
      </c>
      <c r="B103" s="461">
        <v>15000</v>
      </c>
      <c r="C103" s="461">
        <v>0</v>
      </c>
      <c r="D103" s="461">
        <v>10000</v>
      </c>
      <c r="E103" s="461">
        <v>5000</v>
      </c>
      <c r="F103" s="461">
        <v>0</v>
      </c>
      <c r="G103" s="461">
        <v>0</v>
      </c>
      <c r="H103" s="475">
        <v>5000</v>
      </c>
      <c r="I103" s="470"/>
    </row>
    <row r="104" spans="1:9" x14ac:dyDescent="0.2">
      <c r="A104" s="462" t="s">
        <v>204</v>
      </c>
      <c r="B104" s="463">
        <v>15000</v>
      </c>
      <c r="C104" s="463">
        <v>0</v>
      </c>
      <c r="D104" s="463">
        <v>10000</v>
      </c>
      <c r="E104" s="463">
        <v>5000</v>
      </c>
      <c r="F104" s="463">
        <v>0</v>
      </c>
      <c r="G104" s="463">
        <v>0</v>
      </c>
      <c r="H104" s="476">
        <v>5000</v>
      </c>
      <c r="I104" s="470"/>
    </row>
    <row r="105" spans="1:9" ht="56.25" customHeight="1" x14ac:dyDescent="0.2">
      <c r="A105" s="462" t="s">
        <v>210</v>
      </c>
      <c r="B105" s="463">
        <v>10000</v>
      </c>
      <c r="C105" s="463">
        <v>0</v>
      </c>
      <c r="D105" s="463">
        <v>10000</v>
      </c>
      <c r="E105" s="463">
        <v>0</v>
      </c>
      <c r="F105" s="463">
        <v>0</v>
      </c>
      <c r="G105" s="463">
        <v>0</v>
      </c>
      <c r="H105" s="476">
        <v>0</v>
      </c>
      <c r="I105" s="470"/>
    </row>
    <row r="106" spans="1:9" ht="45" customHeight="1" x14ac:dyDescent="0.2">
      <c r="A106" s="464" t="s">
        <v>206</v>
      </c>
      <c r="B106" s="465">
        <v>10000</v>
      </c>
      <c r="C106" s="465">
        <v>0</v>
      </c>
      <c r="D106" s="465">
        <v>10000</v>
      </c>
      <c r="E106" s="465">
        <v>0</v>
      </c>
      <c r="F106" s="465">
        <v>0</v>
      </c>
      <c r="G106" s="465">
        <v>0</v>
      </c>
      <c r="H106" s="477">
        <v>0</v>
      </c>
      <c r="I106" s="470"/>
    </row>
    <row r="107" spans="1:9" ht="45" customHeight="1" x14ac:dyDescent="0.2">
      <c r="A107" s="464" t="s">
        <v>206</v>
      </c>
      <c r="B107" s="465">
        <v>10000</v>
      </c>
      <c r="C107" s="465">
        <v>0</v>
      </c>
      <c r="D107" s="465">
        <v>10000</v>
      </c>
      <c r="E107" s="465">
        <v>0</v>
      </c>
      <c r="F107" s="465">
        <v>0</v>
      </c>
      <c r="G107" s="465">
        <v>0</v>
      </c>
      <c r="H107" s="477">
        <v>0</v>
      </c>
      <c r="I107" s="470"/>
    </row>
    <row r="108" spans="1:9" ht="90" customHeight="1" x14ac:dyDescent="0.2">
      <c r="A108" s="462" t="s">
        <v>207</v>
      </c>
      <c r="B108" s="463">
        <v>5000</v>
      </c>
      <c r="C108" s="463">
        <v>0</v>
      </c>
      <c r="D108" s="463">
        <v>0</v>
      </c>
      <c r="E108" s="463">
        <v>5000</v>
      </c>
      <c r="F108" s="463">
        <v>0</v>
      </c>
      <c r="G108" s="463">
        <v>0</v>
      </c>
      <c r="H108" s="476">
        <v>5000</v>
      </c>
      <c r="I108" s="470"/>
    </row>
    <row r="109" spans="1:9" ht="45" customHeight="1" x14ac:dyDescent="0.2">
      <c r="A109" s="464" t="s">
        <v>206</v>
      </c>
      <c r="B109" s="465">
        <v>5000</v>
      </c>
      <c r="C109" s="465">
        <v>0</v>
      </c>
      <c r="D109" s="465">
        <v>0</v>
      </c>
      <c r="E109" s="465">
        <v>5000</v>
      </c>
      <c r="F109" s="465">
        <v>0</v>
      </c>
      <c r="G109" s="465">
        <v>0</v>
      </c>
      <c r="H109" s="477">
        <v>5000</v>
      </c>
      <c r="I109" s="470"/>
    </row>
    <row r="110" spans="1:9" ht="45" customHeight="1" x14ac:dyDescent="0.2">
      <c r="A110" s="464" t="s">
        <v>206</v>
      </c>
      <c r="B110" s="465">
        <v>5000</v>
      </c>
      <c r="C110" s="465">
        <v>0</v>
      </c>
      <c r="D110" s="465">
        <v>0</v>
      </c>
      <c r="E110" s="465">
        <v>5000</v>
      </c>
      <c r="F110" s="465">
        <v>0</v>
      </c>
      <c r="G110" s="465">
        <v>0</v>
      </c>
      <c r="H110" s="477">
        <v>5000</v>
      </c>
      <c r="I110" s="470"/>
    </row>
    <row r="111" spans="1:9" ht="56.25" customHeight="1" x14ac:dyDescent="0.2">
      <c r="A111" s="458" t="s">
        <v>387</v>
      </c>
      <c r="B111" s="459">
        <v>195000</v>
      </c>
      <c r="C111" s="459">
        <v>0</v>
      </c>
      <c r="D111" s="459">
        <v>190000</v>
      </c>
      <c r="E111" s="459">
        <v>5000</v>
      </c>
      <c r="F111" s="459">
        <v>0</v>
      </c>
      <c r="G111" s="459">
        <v>0</v>
      </c>
      <c r="H111" s="474">
        <v>5000</v>
      </c>
      <c r="I111" s="470"/>
    </row>
    <row r="112" spans="1:9" ht="56.25" customHeight="1" x14ac:dyDescent="0.2">
      <c r="A112" s="460" t="s">
        <v>388</v>
      </c>
      <c r="B112" s="461">
        <v>195000</v>
      </c>
      <c r="C112" s="461">
        <v>0</v>
      </c>
      <c r="D112" s="461">
        <v>190000</v>
      </c>
      <c r="E112" s="461">
        <v>5000</v>
      </c>
      <c r="F112" s="461">
        <v>0</v>
      </c>
      <c r="G112" s="461">
        <v>0</v>
      </c>
      <c r="H112" s="475">
        <v>5000</v>
      </c>
      <c r="I112" s="470"/>
    </row>
    <row r="113" spans="1:9" x14ac:dyDescent="0.2">
      <c r="A113" s="462" t="s">
        <v>204</v>
      </c>
      <c r="B113" s="463">
        <v>195000</v>
      </c>
      <c r="C113" s="463">
        <v>0</v>
      </c>
      <c r="D113" s="463">
        <v>190000</v>
      </c>
      <c r="E113" s="463">
        <v>5000</v>
      </c>
      <c r="F113" s="463">
        <v>0</v>
      </c>
      <c r="G113" s="463">
        <v>0</v>
      </c>
      <c r="H113" s="476">
        <v>5000</v>
      </c>
      <c r="I113" s="470"/>
    </row>
    <row r="114" spans="1:9" ht="90" customHeight="1" x14ac:dyDescent="0.2">
      <c r="A114" s="462" t="s">
        <v>207</v>
      </c>
      <c r="B114" s="463">
        <v>195000</v>
      </c>
      <c r="C114" s="463">
        <v>0</v>
      </c>
      <c r="D114" s="463">
        <v>190000</v>
      </c>
      <c r="E114" s="463">
        <v>5000</v>
      </c>
      <c r="F114" s="463">
        <v>0</v>
      </c>
      <c r="G114" s="463">
        <v>0</v>
      </c>
      <c r="H114" s="476">
        <v>5000</v>
      </c>
      <c r="I114" s="470"/>
    </row>
    <row r="115" spans="1:9" ht="45" customHeight="1" x14ac:dyDescent="0.2">
      <c r="A115" s="464" t="s">
        <v>206</v>
      </c>
      <c r="B115" s="465">
        <v>195000</v>
      </c>
      <c r="C115" s="465">
        <v>0</v>
      </c>
      <c r="D115" s="465">
        <v>190000</v>
      </c>
      <c r="E115" s="465">
        <v>5000</v>
      </c>
      <c r="F115" s="465">
        <v>0</v>
      </c>
      <c r="G115" s="465">
        <v>0</v>
      </c>
      <c r="H115" s="477">
        <v>5000</v>
      </c>
      <c r="I115" s="470"/>
    </row>
    <row r="116" spans="1:9" ht="45" customHeight="1" x14ac:dyDescent="0.2">
      <c r="A116" s="464" t="s">
        <v>206</v>
      </c>
      <c r="B116" s="465">
        <v>195000</v>
      </c>
      <c r="C116" s="465">
        <v>0</v>
      </c>
      <c r="D116" s="465">
        <v>190000</v>
      </c>
      <c r="E116" s="465">
        <v>5000</v>
      </c>
      <c r="F116" s="465">
        <v>0</v>
      </c>
      <c r="G116" s="465">
        <v>0</v>
      </c>
      <c r="H116" s="477">
        <v>5000</v>
      </c>
      <c r="I116" s="470"/>
    </row>
    <row r="117" spans="1:9" ht="45" customHeight="1" x14ac:dyDescent="0.2">
      <c r="A117" s="456" t="s">
        <v>389</v>
      </c>
      <c r="B117" s="457">
        <v>15000</v>
      </c>
      <c r="C117" s="457">
        <v>2400</v>
      </c>
      <c r="D117" s="457">
        <v>10000</v>
      </c>
      <c r="E117" s="457">
        <v>7400</v>
      </c>
      <c r="F117" s="457">
        <v>2376</v>
      </c>
      <c r="G117" s="457">
        <v>2376</v>
      </c>
      <c r="H117" s="473">
        <v>5024</v>
      </c>
      <c r="I117" s="470"/>
    </row>
    <row r="118" spans="1:9" ht="45" customHeight="1" x14ac:dyDescent="0.2">
      <c r="A118" s="458" t="s">
        <v>374</v>
      </c>
      <c r="B118" s="459">
        <v>15000</v>
      </c>
      <c r="C118" s="459">
        <v>2400</v>
      </c>
      <c r="D118" s="459">
        <v>10000</v>
      </c>
      <c r="E118" s="459">
        <v>7400</v>
      </c>
      <c r="F118" s="459">
        <v>2376</v>
      </c>
      <c r="G118" s="459">
        <v>2376</v>
      </c>
      <c r="H118" s="474">
        <v>5024</v>
      </c>
      <c r="I118" s="470"/>
    </row>
    <row r="119" spans="1:9" ht="90" customHeight="1" x14ac:dyDescent="0.2">
      <c r="A119" s="460" t="s">
        <v>390</v>
      </c>
      <c r="B119" s="461">
        <v>15000</v>
      </c>
      <c r="C119" s="461">
        <v>2400</v>
      </c>
      <c r="D119" s="461">
        <v>10000</v>
      </c>
      <c r="E119" s="461">
        <v>7400</v>
      </c>
      <c r="F119" s="461">
        <v>2376</v>
      </c>
      <c r="G119" s="461">
        <v>2376</v>
      </c>
      <c r="H119" s="475">
        <v>5024</v>
      </c>
      <c r="I119" s="470"/>
    </row>
    <row r="120" spans="1:9" x14ac:dyDescent="0.2">
      <c r="A120" s="462" t="s">
        <v>204</v>
      </c>
      <c r="B120" s="463">
        <v>15000</v>
      </c>
      <c r="C120" s="463">
        <v>2400</v>
      </c>
      <c r="D120" s="463">
        <v>10000</v>
      </c>
      <c r="E120" s="463">
        <v>7400</v>
      </c>
      <c r="F120" s="463">
        <v>2376</v>
      </c>
      <c r="G120" s="463">
        <v>2376</v>
      </c>
      <c r="H120" s="476">
        <v>5024</v>
      </c>
      <c r="I120" s="470"/>
    </row>
    <row r="121" spans="1:9" ht="56.25" customHeight="1" x14ac:dyDescent="0.2">
      <c r="A121" s="462" t="s">
        <v>210</v>
      </c>
      <c r="B121" s="463">
        <v>10000</v>
      </c>
      <c r="C121" s="463">
        <v>2400</v>
      </c>
      <c r="D121" s="463">
        <v>10000</v>
      </c>
      <c r="E121" s="463">
        <v>2400</v>
      </c>
      <c r="F121" s="463">
        <v>2376</v>
      </c>
      <c r="G121" s="463">
        <v>2376</v>
      </c>
      <c r="H121" s="476">
        <v>24</v>
      </c>
      <c r="I121" s="470"/>
    </row>
    <row r="122" spans="1:9" ht="45" customHeight="1" x14ac:dyDescent="0.2">
      <c r="A122" s="464" t="s">
        <v>206</v>
      </c>
      <c r="B122" s="465">
        <v>10000</v>
      </c>
      <c r="C122" s="465">
        <v>2400</v>
      </c>
      <c r="D122" s="465">
        <v>10000</v>
      </c>
      <c r="E122" s="465">
        <v>2400</v>
      </c>
      <c r="F122" s="465">
        <v>2376</v>
      </c>
      <c r="G122" s="465">
        <v>2376</v>
      </c>
      <c r="H122" s="477">
        <v>24</v>
      </c>
      <c r="I122" s="470"/>
    </row>
    <row r="123" spans="1:9" ht="45" customHeight="1" x14ac:dyDescent="0.2">
      <c r="A123" s="464" t="s">
        <v>206</v>
      </c>
      <c r="B123" s="465">
        <v>10000</v>
      </c>
      <c r="C123" s="465">
        <v>2400</v>
      </c>
      <c r="D123" s="465">
        <v>10000</v>
      </c>
      <c r="E123" s="465">
        <v>2400</v>
      </c>
      <c r="F123" s="465">
        <v>2376</v>
      </c>
      <c r="G123" s="465">
        <v>2376</v>
      </c>
      <c r="H123" s="477">
        <v>24</v>
      </c>
      <c r="I123" s="470"/>
    </row>
    <row r="124" spans="1:9" ht="90" customHeight="1" x14ac:dyDescent="0.2">
      <c r="A124" s="462" t="s">
        <v>207</v>
      </c>
      <c r="B124" s="463">
        <v>5000</v>
      </c>
      <c r="C124" s="463">
        <v>0</v>
      </c>
      <c r="D124" s="463">
        <v>0</v>
      </c>
      <c r="E124" s="463">
        <v>5000</v>
      </c>
      <c r="F124" s="463">
        <v>0</v>
      </c>
      <c r="G124" s="463">
        <v>0</v>
      </c>
      <c r="H124" s="476">
        <v>5000</v>
      </c>
      <c r="I124" s="470"/>
    </row>
    <row r="125" spans="1:9" ht="45" customHeight="1" x14ac:dyDescent="0.2">
      <c r="A125" s="464" t="s">
        <v>206</v>
      </c>
      <c r="B125" s="465">
        <v>5000</v>
      </c>
      <c r="C125" s="465">
        <v>0</v>
      </c>
      <c r="D125" s="465">
        <v>0</v>
      </c>
      <c r="E125" s="465">
        <v>5000</v>
      </c>
      <c r="F125" s="465">
        <v>0</v>
      </c>
      <c r="G125" s="465">
        <v>0</v>
      </c>
      <c r="H125" s="477">
        <v>5000</v>
      </c>
      <c r="I125" s="470"/>
    </row>
    <row r="126" spans="1:9" ht="45" customHeight="1" x14ac:dyDescent="0.2">
      <c r="A126" s="464" t="s">
        <v>206</v>
      </c>
      <c r="B126" s="465">
        <v>5000</v>
      </c>
      <c r="C126" s="465">
        <v>0</v>
      </c>
      <c r="D126" s="465">
        <v>0</v>
      </c>
      <c r="E126" s="465">
        <v>5000</v>
      </c>
      <c r="F126" s="465">
        <v>0</v>
      </c>
      <c r="G126" s="465">
        <v>0</v>
      </c>
      <c r="H126" s="477">
        <v>5000</v>
      </c>
      <c r="I126" s="470"/>
    </row>
    <row r="127" spans="1:9" ht="90" customHeight="1" x14ac:dyDescent="0.2">
      <c r="A127" s="452" t="s">
        <v>449</v>
      </c>
      <c r="B127" s="453">
        <v>108000</v>
      </c>
      <c r="C127" s="453">
        <v>0</v>
      </c>
      <c r="D127" s="453">
        <v>0</v>
      </c>
      <c r="E127" s="453">
        <v>108000</v>
      </c>
      <c r="F127" s="453">
        <v>108000</v>
      </c>
      <c r="G127" s="453">
        <v>108000</v>
      </c>
      <c r="H127" s="471">
        <v>0</v>
      </c>
      <c r="I127" s="470"/>
    </row>
    <row r="128" spans="1:9" ht="33.75" customHeight="1" x14ac:dyDescent="0.2">
      <c r="A128" s="454" t="s">
        <v>368</v>
      </c>
      <c r="B128" s="455">
        <v>108000</v>
      </c>
      <c r="C128" s="455">
        <v>0</v>
      </c>
      <c r="D128" s="455">
        <v>0</v>
      </c>
      <c r="E128" s="455">
        <v>108000</v>
      </c>
      <c r="F128" s="455">
        <v>108000</v>
      </c>
      <c r="G128" s="455">
        <v>108000</v>
      </c>
      <c r="H128" s="472">
        <v>0</v>
      </c>
      <c r="I128" s="470"/>
    </row>
    <row r="129" spans="1:9" ht="78.75" customHeight="1" x14ac:dyDescent="0.2">
      <c r="A129" s="456" t="s">
        <v>369</v>
      </c>
      <c r="B129" s="457">
        <v>108000</v>
      </c>
      <c r="C129" s="457">
        <v>0</v>
      </c>
      <c r="D129" s="457">
        <v>0</v>
      </c>
      <c r="E129" s="457">
        <v>108000</v>
      </c>
      <c r="F129" s="457">
        <v>108000</v>
      </c>
      <c r="G129" s="457">
        <v>108000</v>
      </c>
      <c r="H129" s="473">
        <v>0</v>
      </c>
      <c r="I129" s="470"/>
    </row>
    <row r="130" spans="1:9" ht="45" customHeight="1" x14ac:dyDescent="0.2">
      <c r="A130" s="458" t="s">
        <v>374</v>
      </c>
      <c r="B130" s="459">
        <v>108000</v>
      </c>
      <c r="C130" s="459">
        <v>0</v>
      </c>
      <c r="D130" s="459">
        <v>0</v>
      </c>
      <c r="E130" s="459">
        <v>108000</v>
      </c>
      <c r="F130" s="459">
        <v>108000</v>
      </c>
      <c r="G130" s="459">
        <v>108000</v>
      </c>
      <c r="H130" s="474">
        <v>0</v>
      </c>
      <c r="I130" s="470"/>
    </row>
    <row r="131" spans="1:9" ht="112.5" customHeight="1" x14ac:dyDescent="0.2">
      <c r="A131" s="460" t="s">
        <v>471</v>
      </c>
      <c r="B131" s="461">
        <v>108000</v>
      </c>
      <c r="C131" s="461">
        <v>0</v>
      </c>
      <c r="D131" s="461">
        <v>0</v>
      </c>
      <c r="E131" s="461">
        <v>108000</v>
      </c>
      <c r="F131" s="461">
        <v>108000</v>
      </c>
      <c r="G131" s="461">
        <v>108000</v>
      </c>
      <c r="H131" s="475">
        <v>0</v>
      </c>
      <c r="I131" s="470"/>
    </row>
    <row r="132" spans="1:9" x14ac:dyDescent="0.2">
      <c r="A132" s="462" t="s">
        <v>204</v>
      </c>
      <c r="B132" s="463">
        <v>108000</v>
      </c>
      <c r="C132" s="463">
        <v>0</v>
      </c>
      <c r="D132" s="463">
        <v>0</v>
      </c>
      <c r="E132" s="463">
        <v>108000</v>
      </c>
      <c r="F132" s="463">
        <v>108000</v>
      </c>
      <c r="G132" s="463">
        <v>108000</v>
      </c>
      <c r="H132" s="476">
        <v>0</v>
      </c>
      <c r="I132" s="470"/>
    </row>
    <row r="133" spans="1:9" ht="45" customHeight="1" x14ac:dyDescent="0.2">
      <c r="A133" s="462" t="s">
        <v>225</v>
      </c>
      <c r="B133" s="463">
        <v>108000</v>
      </c>
      <c r="C133" s="463">
        <v>0</v>
      </c>
      <c r="D133" s="463">
        <v>0</v>
      </c>
      <c r="E133" s="463">
        <v>108000</v>
      </c>
      <c r="F133" s="463">
        <v>108000</v>
      </c>
      <c r="G133" s="463">
        <v>108000</v>
      </c>
      <c r="H133" s="476">
        <v>0</v>
      </c>
      <c r="I133" s="470"/>
    </row>
    <row r="134" spans="1:9" ht="45" customHeight="1" x14ac:dyDescent="0.2">
      <c r="A134" s="464" t="s">
        <v>206</v>
      </c>
      <c r="B134" s="465">
        <v>108000</v>
      </c>
      <c r="C134" s="465">
        <v>0</v>
      </c>
      <c r="D134" s="465">
        <v>0</v>
      </c>
      <c r="E134" s="465">
        <v>108000</v>
      </c>
      <c r="F134" s="465">
        <v>108000</v>
      </c>
      <c r="G134" s="465">
        <v>108000</v>
      </c>
      <c r="H134" s="477">
        <v>0</v>
      </c>
      <c r="I134" s="470"/>
    </row>
    <row r="135" spans="1:9" ht="45" customHeight="1" x14ac:dyDescent="0.2">
      <c r="A135" s="464" t="s">
        <v>206</v>
      </c>
      <c r="B135" s="465">
        <v>108000</v>
      </c>
      <c r="C135" s="465">
        <v>0</v>
      </c>
      <c r="D135" s="465">
        <v>0</v>
      </c>
      <c r="E135" s="465">
        <v>108000</v>
      </c>
      <c r="F135" s="465">
        <v>108000</v>
      </c>
      <c r="G135" s="465">
        <v>108000</v>
      </c>
      <c r="H135" s="477">
        <v>0</v>
      </c>
      <c r="I135" s="470"/>
    </row>
    <row r="136" spans="1:9" x14ac:dyDescent="0.2">
      <c r="A136" s="466" t="s">
        <v>108</v>
      </c>
      <c r="B136" s="467">
        <v>4486000</v>
      </c>
      <c r="C136" s="467">
        <v>646425</v>
      </c>
      <c r="D136" s="467">
        <v>1461520.2</v>
      </c>
      <c r="E136" s="467">
        <v>3670904.8</v>
      </c>
      <c r="F136" s="467">
        <v>3419528.15</v>
      </c>
      <c r="G136" s="467">
        <v>3271377.76</v>
      </c>
      <c r="H136" s="467">
        <v>251376.65</v>
      </c>
      <c r="I136" s="468"/>
    </row>
    <row r="137" spans="1:9" x14ac:dyDescent="0.2">
      <c r="A137" s="447"/>
      <c r="B137" s="447"/>
      <c r="C137" s="447"/>
      <c r="D137" s="447"/>
      <c r="E137" s="447"/>
      <c r="F137" s="447"/>
      <c r="G137" s="447"/>
      <c r="H137" s="447"/>
      <c r="I137" s="447"/>
    </row>
  </sheetData>
  <hyperlinks>
    <hyperlink ref="A10" r:id="rId1"/>
    <hyperlink ref="A11" r:id="rId2"/>
    <hyperlink ref="A16" r:id="rId3"/>
    <hyperlink ref="A17" r:id="rId4"/>
    <hyperlink ref="A22" r:id="rId5"/>
    <hyperlink ref="A23" r:id="rId6"/>
    <hyperlink ref="A27" r:id="rId7"/>
    <hyperlink ref="A28" r:id="rId8"/>
    <hyperlink ref="A30" r:id="rId9"/>
    <hyperlink ref="A31" r:id="rId10"/>
    <hyperlink ref="A33" r:id="rId11"/>
    <hyperlink ref="A34" r:id="rId12"/>
    <hyperlink ref="A36" r:id="rId13"/>
    <hyperlink ref="A37" r:id="rId14"/>
    <hyperlink ref="A39" r:id="rId15"/>
    <hyperlink ref="A40" r:id="rId16"/>
    <hyperlink ref="A42" r:id="rId17"/>
    <hyperlink ref="A43" r:id="rId18"/>
    <hyperlink ref="A45" r:id="rId19"/>
    <hyperlink ref="A46" r:id="rId20"/>
    <hyperlink ref="A48" r:id="rId21"/>
    <hyperlink ref="A49" r:id="rId22"/>
    <hyperlink ref="A51" r:id="rId23"/>
    <hyperlink ref="A52" r:id="rId24"/>
    <hyperlink ref="A54" r:id="rId25"/>
    <hyperlink ref="A55" r:id="rId26"/>
    <hyperlink ref="A57" r:id="rId27"/>
    <hyperlink ref="A58" r:id="rId28"/>
    <hyperlink ref="A60" r:id="rId29"/>
    <hyperlink ref="A61" r:id="rId30"/>
    <hyperlink ref="A63" r:id="rId31"/>
    <hyperlink ref="A64" r:id="rId32"/>
    <hyperlink ref="A72" r:id="rId33"/>
    <hyperlink ref="A73" r:id="rId34"/>
    <hyperlink ref="A78" r:id="rId35"/>
    <hyperlink ref="A79" r:id="rId36"/>
    <hyperlink ref="A83" r:id="rId37"/>
    <hyperlink ref="A84" r:id="rId38"/>
    <hyperlink ref="A85" r:id="rId39"/>
    <hyperlink ref="A90" r:id="rId40"/>
    <hyperlink ref="A91" r:id="rId41"/>
    <hyperlink ref="A95" r:id="rId42"/>
    <hyperlink ref="A96" r:id="rId43"/>
    <hyperlink ref="A101" r:id="rId44"/>
    <hyperlink ref="A102" r:id="rId45"/>
    <hyperlink ref="A106" r:id="rId46"/>
    <hyperlink ref="A107" r:id="rId47"/>
    <hyperlink ref="A109" r:id="rId48"/>
    <hyperlink ref="A110" r:id="rId49"/>
    <hyperlink ref="A115" r:id="rId50"/>
    <hyperlink ref="A116" r:id="rId51"/>
    <hyperlink ref="A122" r:id="rId52"/>
    <hyperlink ref="A123" r:id="rId53"/>
    <hyperlink ref="A125" r:id="rId54"/>
    <hyperlink ref="A126" r:id="rId55"/>
    <hyperlink ref="A134" r:id="rId56"/>
    <hyperlink ref="A135" r:id="rId57"/>
  </hyperlinks>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8"/>
  <sheetViews>
    <sheetView workbookViewId="0">
      <selection activeCell="J9" sqref="J9"/>
    </sheetView>
  </sheetViews>
  <sheetFormatPr baseColWidth="10" defaultColWidth="8.83203125" defaultRowHeight="15" x14ac:dyDescent="0.2"/>
  <cols>
    <col min="1" max="1" width="35" customWidth="1"/>
    <col min="2" max="8" width="12" customWidth="1"/>
  </cols>
  <sheetData>
    <row r="1" spans="1:8" ht="33.75" customHeight="1" x14ac:dyDescent="0.2">
      <c r="A1" s="420" t="s">
        <v>190</v>
      </c>
      <c r="B1" s="420" t="s">
        <v>191</v>
      </c>
      <c r="C1" s="419" t="s">
        <v>3395</v>
      </c>
      <c r="D1" s="419" t="s">
        <v>854</v>
      </c>
      <c r="E1" s="420" t="s">
        <v>3405</v>
      </c>
      <c r="F1" s="419" t="s">
        <v>195</v>
      </c>
      <c r="G1" s="419" t="s">
        <v>196</v>
      </c>
      <c r="H1" s="419" t="s">
        <v>197</v>
      </c>
    </row>
    <row r="2" spans="1:8" ht="22" x14ac:dyDescent="0.2">
      <c r="A2" s="421" t="s">
        <v>251</v>
      </c>
      <c r="B2" s="422">
        <v>6826955</v>
      </c>
      <c r="C2" s="422">
        <v>5290130.16</v>
      </c>
      <c r="D2" s="422">
        <v>2460000</v>
      </c>
      <c r="E2" s="422">
        <v>9657085.1600000001</v>
      </c>
      <c r="F2" s="422">
        <v>6863622.6100000003</v>
      </c>
      <c r="G2" s="422">
        <v>6665833.6600000001</v>
      </c>
      <c r="H2" s="439">
        <v>2793462.55</v>
      </c>
    </row>
    <row r="3" spans="1:8" ht="22" x14ac:dyDescent="0.2">
      <c r="A3" s="423" t="s">
        <v>391</v>
      </c>
      <c r="B3" s="424">
        <v>2839000</v>
      </c>
      <c r="C3" s="424">
        <v>2365400</v>
      </c>
      <c r="D3" s="424">
        <v>428500</v>
      </c>
      <c r="E3" s="424">
        <v>4775900</v>
      </c>
      <c r="F3" s="424">
        <v>4489097.1900000004</v>
      </c>
      <c r="G3" s="424">
        <v>4452730.13</v>
      </c>
      <c r="H3" s="440">
        <v>286802.81</v>
      </c>
    </row>
    <row r="4" spans="1:8" x14ac:dyDescent="0.2">
      <c r="A4" s="425" t="s">
        <v>392</v>
      </c>
      <c r="B4" s="426">
        <v>2839000</v>
      </c>
      <c r="C4" s="426">
        <v>2365400</v>
      </c>
      <c r="D4" s="426">
        <v>428500</v>
      </c>
      <c r="E4" s="426">
        <v>4775900</v>
      </c>
      <c r="F4" s="426">
        <v>4489097.1900000004</v>
      </c>
      <c r="G4" s="426">
        <v>4452730.13</v>
      </c>
      <c r="H4" s="441">
        <v>286802.81</v>
      </c>
    </row>
    <row r="5" spans="1:8" x14ac:dyDescent="0.2">
      <c r="A5" s="427" t="s">
        <v>393</v>
      </c>
      <c r="B5" s="428">
        <v>238300</v>
      </c>
      <c r="C5" s="428">
        <v>175000</v>
      </c>
      <c r="D5" s="428">
        <v>174000</v>
      </c>
      <c r="E5" s="428">
        <v>239300</v>
      </c>
      <c r="F5" s="428">
        <v>137363.60999999999</v>
      </c>
      <c r="G5" s="428">
        <v>135668.25</v>
      </c>
      <c r="H5" s="442">
        <v>101936.39</v>
      </c>
    </row>
    <row r="6" spans="1:8" x14ac:dyDescent="0.2">
      <c r="A6" s="429" t="s">
        <v>394</v>
      </c>
      <c r="B6" s="430">
        <v>238300</v>
      </c>
      <c r="C6" s="430">
        <v>175000</v>
      </c>
      <c r="D6" s="430">
        <v>174000</v>
      </c>
      <c r="E6" s="430">
        <v>239300</v>
      </c>
      <c r="F6" s="430">
        <v>137363.60999999999</v>
      </c>
      <c r="G6" s="430">
        <v>135668.25</v>
      </c>
      <c r="H6" s="443">
        <v>101936.39</v>
      </c>
    </row>
    <row r="7" spans="1:8" ht="22" x14ac:dyDescent="0.2">
      <c r="A7" s="431" t="s">
        <v>395</v>
      </c>
      <c r="B7" s="432">
        <v>238300</v>
      </c>
      <c r="C7" s="432">
        <v>175000</v>
      </c>
      <c r="D7" s="432">
        <v>174000</v>
      </c>
      <c r="E7" s="432">
        <v>239300</v>
      </c>
      <c r="F7" s="432">
        <v>137363.60999999999</v>
      </c>
      <c r="G7" s="432">
        <v>135668.25</v>
      </c>
      <c r="H7" s="444">
        <v>101936.39</v>
      </c>
    </row>
    <row r="8" spans="1:8" x14ac:dyDescent="0.2">
      <c r="A8" s="433" t="s">
        <v>204</v>
      </c>
      <c r="B8" s="434">
        <v>238300</v>
      </c>
      <c r="C8" s="434">
        <v>175000</v>
      </c>
      <c r="D8" s="434">
        <v>174000</v>
      </c>
      <c r="E8" s="434">
        <v>239300</v>
      </c>
      <c r="F8" s="434">
        <v>137363.60999999999</v>
      </c>
      <c r="G8" s="434">
        <v>135668.25</v>
      </c>
      <c r="H8" s="445">
        <v>101936.39</v>
      </c>
    </row>
    <row r="9" spans="1:8" ht="22" x14ac:dyDescent="0.2">
      <c r="A9" s="433" t="s">
        <v>209</v>
      </c>
      <c r="B9" s="434">
        <v>0</v>
      </c>
      <c r="C9" s="434">
        <v>145000</v>
      </c>
      <c r="D9" s="434">
        <v>0</v>
      </c>
      <c r="E9" s="434">
        <v>145000</v>
      </c>
      <c r="F9" s="434">
        <v>86551.33</v>
      </c>
      <c r="G9" s="434">
        <v>86551.33</v>
      </c>
      <c r="H9" s="445">
        <v>58448.67</v>
      </c>
    </row>
    <row r="10" spans="1:8" x14ac:dyDescent="0.2">
      <c r="A10" s="435" t="s">
        <v>206</v>
      </c>
      <c r="B10" s="436">
        <v>0</v>
      </c>
      <c r="C10" s="436">
        <v>145000</v>
      </c>
      <c r="D10" s="436">
        <v>0</v>
      </c>
      <c r="E10" s="436">
        <v>145000</v>
      </c>
      <c r="F10" s="436">
        <v>86551.33</v>
      </c>
      <c r="G10" s="436">
        <v>86551.33</v>
      </c>
      <c r="H10" s="446">
        <v>58448.67</v>
      </c>
    </row>
    <row r="11" spans="1:8" x14ac:dyDescent="0.2">
      <c r="A11" s="435" t="s">
        <v>206</v>
      </c>
      <c r="B11" s="436">
        <v>0</v>
      </c>
      <c r="C11" s="436">
        <v>145000</v>
      </c>
      <c r="D11" s="436">
        <v>0</v>
      </c>
      <c r="E11" s="436">
        <v>145000</v>
      </c>
      <c r="F11" s="436">
        <v>86551.33</v>
      </c>
      <c r="G11" s="436">
        <v>86551.33</v>
      </c>
      <c r="H11" s="446">
        <v>58448.67</v>
      </c>
    </row>
    <row r="12" spans="1:8" x14ac:dyDescent="0.2">
      <c r="A12" s="433" t="s">
        <v>248</v>
      </c>
      <c r="B12" s="434">
        <v>0</v>
      </c>
      <c r="C12" s="434">
        <v>29000</v>
      </c>
      <c r="D12" s="434">
        <v>0</v>
      </c>
      <c r="E12" s="434">
        <v>29000</v>
      </c>
      <c r="F12" s="434">
        <v>12937.34</v>
      </c>
      <c r="G12" s="434">
        <v>12937.34</v>
      </c>
      <c r="H12" s="445">
        <v>16062.66</v>
      </c>
    </row>
    <row r="13" spans="1:8" x14ac:dyDescent="0.2">
      <c r="A13" s="435" t="s">
        <v>206</v>
      </c>
      <c r="B13" s="436">
        <v>0</v>
      </c>
      <c r="C13" s="436">
        <v>29000</v>
      </c>
      <c r="D13" s="436">
        <v>0</v>
      </c>
      <c r="E13" s="436">
        <v>29000</v>
      </c>
      <c r="F13" s="436">
        <v>12937.34</v>
      </c>
      <c r="G13" s="436">
        <v>12937.34</v>
      </c>
      <c r="H13" s="446">
        <v>16062.66</v>
      </c>
    </row>
    <row r="14" spans="1:8" x14ac:dyDescent="0.2">
      <c r="A14" s="435" t="s">
        <v>206</v>
      </c>
      <c r="B14" s="436">
        <v>0</v>
      </c>
      <c r="C14" s="436">
        <v>29000</v>
      </c>
      <c r="D14" s="436">
        <v>0</v>
      </c>
      <c r="E14" s="436">
        <v>29000</v>
      </c>
      <c r="F14" s="436">
        <v>12937.34</v>
      </c>
      <c r="G14" s="436">
        <v>12937.34</v>
      </c>
      <c r="H14" s="446">
        <v>16062.66</v>
      </c>
    </row>
    <row r="15" spans="1:8" x14ac:dyDescent="0.2">
      <c r="A15" s="433" t="s">
        <v>210</v>
      </c>
      <c r="B15" s="434">
        <v>5000</v>
      </c>
      <c r="C15" s="434">
        <v>0</v>
      </c>
      <c r="D15" s="434">
        <v>0</v>
      </c>
      <c r="E15" s="434">
        <v>5000</v>
      </c>
      <c r="F15" s="434">
        <v>0</v>
      </c>
      <c r="G15" s="434">
        <v>0</v>
      </c>
      <c r="H15" s="445">
        <v>5000</v>
      </c>
    </row>
    <row r="16" spans="1:8" x14ac:dyDescent="0.2">
      <c r="A16" s="435" t="s">
        <v>206</v>
      </c>
      <c r="B16" s="436">
        <v>5000</v>
      </c>
      <c r="C16" s="436">
        <v>0</v>
      </c>
      <c r="D16" s="436">
        <v>0</v>
      </c>
      <c r="E16" s="436">
        <v>5000</v>
      </c>
      <c r="F16" s="436">
        <v>0</v>
      </c>
      <c r="G16" s="436">
        <v>0</v>
      </c>
      <c r="H16" s="446">
        <v>5000</v>
      </c>
    </row>
    <row r="17" spans="1:8" x14ac:dyDescent="0.2">
      <c r="A17" s="435" t="s">
        <v>206</v>
      </c>
      <c r="B17" s="436">
        <v>5000</v>
      </c>
      <c r="C17" s="436">
        <v>0</v>
      </c>
      <c r="D17" s="436">
        <v>0</v>
      </c>
      <c r="E17" s="436">
        <v>5000</v>
      </c>
      <c r="F17" s="436">
        <v>0</v>
      </c>
      <c r="G17" s="436">
        <v>0</v>
      </c>
      <c r="H17" s="446">
        <v>5000</v>
      </c>
    </row>
    <row r="18" spans="1:8" ht="22" x14ac:dyDescent="0.2">
      <c r="A18" s="433" t="s">
        <v>205</v>
      </c>
      <c r="B18" s="434">
        <v>180000</v>
      </c>
      <c r="C18" s="434">
        <v>0</v>
      </c>
      <c r="D18" s="434">
        <v>151000</v>
      </c>
      <c r="E18" s="434">
        <v>29000</v>
      </c>
      <c r="F18" s="434">
        <v>18000</v>
      </c>
      <c r="G18" s="434">
        <v>16500</v>
      </c>
      <c r="H18" s="445">
        <v>11000</v>
      </c>
    </row>
    <row r="19" spans="1:8" x14ac:dyDescent="0.2">
      <c r="A19" s="435" t="s">
        <v>206</v>
      </c>
      <c r="B19" s="436">
        <v>180000</v>
      </c>
      <c r="C19" s="436">
        <v>0</v>
      </c>
      <c r="D19" s="436">
        <v>151000</v>
      </c>
      <c r="E19" s="436">
        <v>29000</v>
      </c>
      <c r="F19" s="436">
        <v>18000</v>
      </c>
      <c r="G19" s="436">
        <v>16500</v>
      </c>
      <c r="H19" s="446">
        <v>11000</v>
      </c>
    </row>
    <row r="20" spans="1:8" x14ac:dyDescent="0.2">
      <c r="A20" s="435" t="s">
        <v>206</v>
      </c>
      <c r="B20" s="436">
        <v>180000</v>
      </c>
      <c r="C20" s="436">
        <v>0</v>
      </c>
      <c r="D20" s="436">
        <v>151000</v>
      </c>
      <c r="E20" s="436">
        <v>29000</v>
      </c>
      <c r="F20" s="436">
        <v>18000</v>
      </c>
      <c r="G20" s="436">
        <v>16500</v>
      </c>
      <c r="H20" s="446">
        <v>11000</v>
      </c>
    </row>
    <row r="21" spans="1:8" ht="22" x14ac:dyDescent="0.2">
      <c r="A21" s="433" t="s">
        <v>207</v>
      </c>
      <c r="B21" s="434">
        <v>30000</v>
      </c>
      <c r="C21" s="434">
        <v>1000</v>
      </c>
      <c r="D21" s="434">
        <v>0</v>
      </c>
      <c r="E21" s="434">
        <v>31000</v>
      </c>
      <c r="F21" s="434">
        <v>19874.939999999999</v>
      </c>
      <c r="G21" s="434">
        <v>19679.580000000002</v>
      </c>
      <c r="H21" s="445">
        <v>11125.06</v>
      </c>
    </row>
    <row r="22" spans="1:8" x14ac:dyDescent="0.2">
      <c r="A22" s="435" t="s">
        <v>206</v>
      </c>
      <c r="B22" s="436">
        <v>30000</v>
      </c>
      <c r="C22" s="436">
        <v>1000</v>
      </c>
      <c r="D22" s="436">
        <v>0</v>
      </c>
      <c r="E22" s="436">
        <v>31000</v>
      </c>
      <c r="F22" s="436">
        <v>19874.939999999999</v>
      </c>
      <c r="G22" s="436">
        <v>19679.580000000002</v>
      </c>
      <c r="H22" s="446">
        <v>11125.06</v>
      </c>
    </row>
    <row r="23" spans="1:8" x14ac:dyDescent="0.2">
      <c r="A23" s="435" t="s">
        <v>206</v>
      </c>
      <c r="B23" s="436">
        <v>30000</v>
      </c>
      <c r="C23" s="436">
        <v>1000</v>
      </c>
      <c r="D23" s="436">
        <v>0</v>
      </c>
      <c r="E23" s="436">
        <v>31000</v>
      </c>
      <c r="F23" s="436">
        <v>19874.939999999999</v>
      </c>
      <c r="G23" s="436">
        <v>19679.580000000002</v>
      </c>
      <c r="H23" s="446">
        <v>11125.06</v>
      </c>
    </row>
    <row r="24" spans="1:8" ht="22" x14ac:dyDescent="0.2">
      <c r="A24" s="433" t="s">
        <v>260</v>
      </c>
      <c r="B24" s="434">
        <v>23000</v>
      </c>
      <c r="C24" s="434">
        <v>0</v>
      </c>
      <c r="D24" s="434">
        <v>23000</v>
      </c>
      <c r="E24" s="434">
        <v>0</v>
      </c>
      <c r="F24" s="434">
        <v>0</v>
      </c>
      <c r="G24" s="434">
        <v>0</v>
      </c>
      <c r="H24" s="445">
        <v>0</v>
      </c>
    </row>
    <row r="25" spans="1:8" x14ac:dyDescent="0.2">
      <c r="A25" s="435" t="s">
        <v>206</v>
      </c>
      <c r="B25" s="436">
        <v>23000</v>
      </c>
      <c r="C25" s="436">
        <v>0</v>
      </c>
      <c r="D25" s="436">
        <v>23000</v>
      </c>
      <c r="E25" s="436">
        <v>0</v>
      </c>
      <c r="F25" s="436">
        <v>0</v>
      </c>
      <c r="G25" s="436">
        <v>0</v>
      </c>
      <c r="H25" s="446">
        <v>0</v>
      </c>
    </row>
    <row r="26" spans="1:8" x14ac:dyDescent="0.2">
      <c r="A26" s="435" t="s">
        <v>206</v>
      </c>
      <c r="B26" s="436">
        <v>23000</v>
      </c>
      <c r="C26" s="436">
        <v>0</v>
      </c>
      <c r="D26" s="436">
        <v>23000</v>
      </c>
      <c r="E26" s="436">
        <v>0</v>
      </c>
      <c r="F26" s="436">
        <v>0</v>
      </c>
      <c r="G26" s="436">
        <v>0</v>
      </c>
      <c r="H26" s="446">
        <v>0</v>
      </c>
    </row>
    <row r="27" spans="1:8" x14ac:dyDescent="0.2">
      <c r="A27" s="433" t="s">
        <v>211</v>
      </c>
      <c r="B27" s="434">
        <v>300</v>
      </c>
      <c r="C27" s="434">
        <v>0</v>
      </c>
      <c r="D27" s="434">
        <v>0</v>
      </c>
      <c r="E27" s="434">
        <v>300</v>
      </c>
      <c r="F27" s="434">
        <v>0</v>
      </c>
      <c r="G27" s="434">
        <v>0</v>
      </c>
      <c r="H27" s="445">
        <v>300</v>
      </c>
    </row>
    <row r="28" spans="1:8" x14ac:dyDescent="0.2">
      <c r="A28" s="435" t="s">
        <v>206</v>
      </c>
      <c r="B28" s="436">
        <v>300</v>
      </c>
      <c r="C28" s="436">
        <v>0</v>
      </c>
      <c r="D28" s="436">
        <v>0</v>
      </c>
      <c r="E28" s="436">
        <v>300</v>
      </c>
      <c r="F28" s="436">
        <v>0</v>
      </c>
      <c r="G28" s="436">
        <v>0</v>
      </c>
      <c r="H28" s="446">
        <v>300</v>
      </c>
    </row>
    <row r="29" spans="1:8" x14ac:dyDescent="0.2">
      <c r="A29" s="435" t="s">
        <v>206</v>
      </c>
      <c r="B29" s="436">
        <v>300</v>
      </c>
      <c r="C29" s="436">
        <v>0</v>
      </c>
      <c r="D29" s="436">
        <v>0</v>
      </c>
      <c r="E29" s="436">
        <v>300</v>
      </c>
      <c r="F29" s="436">
        <v>0</v>
      </c>
      <c r="G29" s="436">
        <v>0</v>
      </c>
      <c r="H29" s="446">
        <v>300</v>
      </c>
    </row>
    <row r="30" spans="1:8" x14ac:dyDescent="0.2">
      <c r="A30" s="427" t="s">
        <v>396</v>
      </c>
      <c r="B30" s="428">
        <v>2600700</v>
      </c>
      <c r="C30" s="428">
        <v>2190400</v>
      </c>
      <c r="D30" s="428">
        <v>254500</v>
      </c>
      <c r="E30" s="428">
        <v>4536600</v>
      </c>
      <c r="F30" s="428">
        <v>4351733.58</v>
      </c>
      <c r="G30" s="428">
        <v>4317061.88</v>
      </c>
      <c r="H30" s="442">
        <v>184866.42</v>
      </c>
    </row>
    <row r="31" spans="1:8" x14ac:dyDescent="0.2">
      <c r="A31" s="429" t="s">
        <v>394</v>
      </c>
      <c r="B31" s="430">
        <v>2600700</v>
      </c>
      <c r="C31" s="430">
        <v>2190400</v>
      </c>
      <c r="D31" s="430">
        <v>254500</v>
      </c>
      <c r="E31" s="430">
        <v>4536600</v>
      </c>
      <c r="F31" s="430">
        <v>4351733.58</v>
      </c>
      <c r="G31" s="430">
        <v>4317061.88</v>
      </c>
      <c r="H31" s="443">
        <v>184866.42</v>
      </c>
    </row>
    <row r="32" spans="1:8" ht="15" customHeight="1" x14ac:dyDescent="0.2">
      <c r="A32" s="431" t="s">
        <v>397</v>
      </c>
      <c r="B32" s="432">
        <v>20000</v>
      </c>
      <c r="C32" s="432">
        <v>10300</v>
      </c>
      <c r="D32" s="432">
        <v>20000</v>
      </c>
      <c r="E32" s="432">
        <v>10300</v>
      </c>
      <c r="F32" s="432">
        <v>9620</v>
      </c>
      <c r="G32" s="432">
        <v>0</v>
      </c>
      <c r="H32" s="444">
        <v>680</v>
      </c>
    </row>
    <row r="33" spans="1:8" x14ac:dyDescent="0.2">
      <c r="A33" s="433" t="s">
        <v>204</v>
      </c>
      <c r="B33" s="434">
        <v>20000</v>
      </c>
      <c r="C33" s="434">
        <v>10300</v>
      </c>
      <c r="D33" s="434">
        <v>20000</v>
      </c>
      <c r="E33" s="434">
        <v>10300</v>
      </c>
      <c r="F33" s="434">
        <v>9620</v>
      </c>
      <c r="G33" s="434">
        <v>0</v>
      </c>
      <c r="H33" s="445">
        <v>680</v>
      </c>
    </row>
    <row r="34" spans="1:8" ht="22" x14ac:dyDescent="0.2">
      <c r="A34" s="433" t="s">
        <v>234</v>
      </c>
      <c r="B34" s="434">
        <v>20000</v>
      </c>
      <c r="C34" s="434">
        <v>10300</v>
      </c>
      <c r="D34" s="434">
        <v>20000</v>
      </c>
      <c r="E34" s="434">
        <v>10300</v>
      </c>
      <c r="F34" s="434">
        <v>9620</v>
      </c>
      <c r="G34" s="434">
        <v>0</v>
      </c>
      <c r="H34" s="445">
        <v>680</v>
      </c>
    </row>
    <row r="35" spans="1:8" x14ac:dyDescent="0.2">
      <c r="A35" s="435" t="s">
        <v>206</v>
      </c>
      <c r="B35" s="436">
        <v>20000</v>
      </c>
      <c r="C35" s="436">
        <v>10300</v>
      </c>
      <c r="D35" s="436">
        <v>20000</v>
      </c>
      <c r="E35" s="436">
        <v>10300</v>
      </c>
      <c r="F35" s="436">
        <v>9620</v>
      </c>
      <c r="G35" s="436">
        <v>0</v>
      </c>
      <c r="H35" s="446">
        <v>680</v>
      </c>
    </row>
    <row r="36" spans="1:8" x14ac:dyDescent="0.2">
      <c r="A36" s="435" t="s">
        <v>206</v>
      </c>
      <c r="B36" s="436">
        <v>20000</v>
      </c>
      <c r="C36" s="436">
        <v>10300</v>
      </c>
      <c r="D36" s="436">
        <v>20000</v>
      </c>
      <c r="E36" s="436">
        <v>10300</v>
      </c>
      <c r="F36" s="436">
        <v>9620</v>
      </c>
      <c r="G36" s="436">
        <v>0</v>
      </c>
      <c r="H36" s="446">
        <v>680</v>
      </c>
    </row>
    <row r="37" spans="1:8" ht="22" x14ac:dyDescent="0.2">
      <c r="A37" s="431" t="s">
        <v>398</v>
      </c>
      <c r="B37" s="432">
        <v>8300</v>
      </c>
      <c r="C37" s="432">
        <v>0</v>
      </c>
      <c r="D37" s="432">
        <v>0</v>
      </c>
      <c r="E37" s="432">
        <v>8300</v>
      </c>
      <c r="F37" s="432">
        <v>0</v>
      </c>
      <c r="G37" s="432">
        <v>0</v>
      </c>
      <c r="H37" s="444">
        <v>8300</v>
      </c>
    </row>
    <row r="38" spans="1:8" x14ac:dyDescent="0.2">
      <c r="A38" s="433" t="s">
        <v>204</v>
      </c>
      <c r="B38" s="434">
        <v>8300</v>
      </c>
      <c r="C38" s="434">
        <v>0</v>
      </c>
      <c r="D38" s="434">
        <v>0</v>
      </c>
      <c r="E38" s="434">
        <v>8300</v>
      </c>
      <c r="F38" s="434">
        <v>0</v>
      </c>
      <c r="G38" s="434">
        <v>0</v>
      </c>
      <c r="H38" s="445">
        <v>8300</v>
      </c>
    </row>
    <row r="39" spans="1:8" x14ac:dyDescent="0.2">
      <c r="A39" s="433" t="s">
        <v>210</v>
      </c>
      <c r="B39" s="434">
        <v>2000</v>
      </c>
      <c r="C39" s="434">
        <v>0</v>
      </c>
      <c r="D39" s="434">
        <v>0</v>
      </c>
      <c r="E39" s="434">
        <v>2000</v>
      </c>
      <c r="F39" s="434">
        <v>0</v>
      </c>
      <c r="G39" s="434">
        <v>0</v>
      </c>
      <c r="H39" s="445">
        <v>2000</v>
      </c>
    </row>
    <row r="40" spans="1:8" x14ac:dyDescent="0.2">
      <c r="A40" s="435" t="s">
        <v>206</v>
      </c>
      <c r="B40" s="436">
        <v>2000</v>
      </c>
      <c r="C40" s="436">
        <v>0</v>
      </c>
      <c r="D40" s="436">
        <v>0</v>
      </c>
      <c r="E40" s="436">
        <v>2000</v>
      </c>
      <c r="F40" s="436">
        <v>0</v>
      </c>
      <c r="G40" s="436">
        <v>0</v>
      </c>
      <c r="H40" s="446">
        <v>2000</v>
      </c>
    </row>
    <row r="41" spans="1:8" x14ac:dyDescent="0.2">
      <c r="A41" s="435" t="s">
        <v>206</v>
      </c>
      <c r="B41" s="436">
        <v>2000</v>
      </c>
      <c r="C41" s="436">
        <v>0</v>
      </c>
      <c r="D41" s="436">
        <v>0</v>
      </c>
      <c r="E41" s="436">
        <v>2000</v>
      </c>
      <c r="F41" s="436">
        <v>0</v>
      </c>
      <c r="G41" s="436">
        <v>0</v>
      </c>
      <c r="H41" s="446">
        <v>2000</v>
      </c>
    </row>
    <row r="42" spans="1:8" ht="22" x14ac:dyDescent="0.2">
      <c r="A42" s="433" t="s">
        <v>205</v>
      </c>
      <c r="B42" s="434">
        <v>2000</v>
      </c>
      <c r="C42" s="434">
        <v>0</v>
      </c>
      <c r="D42" s="434">
        <v>0</v>
      </c>
      <c r="E42" s="434">
        <v>2000</v>
      </c>
      <c r="F42" s="434">
        <v>0</v>
      </c>
      <c r="G42" s="434">
        <v>0</v>
      </c>
      <c r="H42" s="445">
        <v>2000</v>
      </c>
    </row>
    <row r="43" spans="1:8" x14ac:dyDescent="0.2">
      <c r="A43" s="435" t="s">
        <v>206</v>
      </c>
      <c r="B43" s="436">
        <v>2000</v>
      </c>
      <c r="C43" s="436">
        <v>0</v>
      </c>
      <c r="D43" s="436">
        <v>0</v>
      </c>
      <c r="E43" s="436">
        <v>2000</v>
      </c>
      <c r="F43" s="436">
        <v>0</v>
      </c>
      <c r="G43" s="436">
        <v>0</v>
      </c>
      <c r="H43" s="446">
        <v>2000</v>
      </c>
    </row>
    <row r="44" spans="1:8" x14ac:dyDescent="0.2">
      <c r="A44" s="435" t="s">
        <v>206</v>
      </c>
      <c r="B44" s="436">
        <v>2000</v>
      </c>
      <c r="C44" s="436">
        <v>0</v>
      </c>
      <c r="D44" s="436">
        <v>0</v>
      </c>
      <c r="E44" s="436">
        <v>2000</v>
      </c>
      <c r="F44" s="436">
        <v>0</v>
      </c>
      <c r="G44" s="436">
        <v>0</v>
      </c>
      <c r="H44" s="446">
        <v>2000</v>
      </c>
    </row>
    <row r="45" spans="1:8" ht="22" x14ac:dyDescent="0.2">
      <c r="A45" s="433" t="s">
        <v>207</v>
      </c>
      <c r="B45" s="434">
        <v>2000</v>
      </c>
      <c r="C45" s="434">
        <v>0</v>
      </c>
      <c r="D45" s="434">
        <v>0</v>
      </c>
      <c r="E45" s="434">
        <v>2000</v>
      </c>
      <c r="F45" s="434">
        <v>0</v>
      </c>
      <c r="G45" s="434">
        <v>0</v>
      </c>
      <c r="H45" s="445">
        <v>2000</v>
      </c>
    </row>
    <row r="46" spans="1:8" x14ac:dyDescent="0.2">
      <c r="A46" s="435" t="s">
        <v>206</v>
      </c>
      <c r="B46" s="436">
        <v>2000</v>
      </c>
      <c r="C46" s="436">
        <v>0</v>
      </c>
      <c r="D46" s="436">
        <v>0</v>
      </c>
      <c r="E46" s="436">
        <v>2000</v>
      </c>
      <c r="F46" s="436">
        <v>0</v>
      </c>
      <c r="G46" s="436">
        <v>0</v>
      </c>
      <c r="H46" s="446">
        <v>2000</v>
      </c>
    </row>
    <row r="47" spans="1:8" x14ac:dyDescent="0.2">
      <c r="A47" s="435" t="s">
        <v>206</v>
      </c>
      <c r="B47" s="436">
        <v>2000</v>
      </c>
      <c r="C47" s="436">
        <v>0</v>
      </c>
      <c r="D47" s="436">
        <v>0</v>
      </c>
      <c r="E47" s="436">
        <v>2000</v>
      </c>
      <c r="F47" s="436">
        <v>0</v>
      </c>
      <c r="G47" s="436">
        <v>0</v>
      </c>
      <c r="H47" s="446">
        <v>2000</v>
      </c>
    </row>
    <row r="48" spans="1:8" ht="22" x14ac:dyDescent="0.2">
      <c r="A48" s="433" t="s">
        <v>260</v>
      </c>
      <c r="B48" s="434">
        <v>300</v>
      </c>
      <c r="C48" s="434">
        <v>0</v>
      </c>
      <c r="D48" s="434">
        <v>0</v>
      </c>
      <c r="E48" s="434">
        <v>300</v>
      </c>
      <c r="F48" s="434">
        <v>0</v>
      </c>
      <c r="G48" s="434">
        <v>0</v>
      </c>
      <c r="H48" s="445">
        <v>300</v>
      </c>
    </row>
    <row r="49" spans="1:8" x14ac:dyDescent="0.2">
      <c r="A49" s="435" t="s">
        <v>206</v>
      </c>
      <c r="B49" s="436">
        <v>300</v>
      </c>
      <c r="C49" s="436">
        <v>0</v>
      </c>
      <c r="D49" s="436">
        <v>0</v>
      </c>
      <c r="E49" s="436">
        <v>300</v>
      </c>
      <c r="F49" s="436">
        <v>0</v>
      </c>
      <c r="G49" s="436">
        <v>0</v>
      </c>
      <c r="H49" s="446">
        <v>300</v>
      </c>
    </row>
    <row r="50" spans="1:8" x14ac:dyDescent="0.2">
      <c r="A50" s="435" t="s">
        <v>206</v>
      </c>
      <c r="B50" s="436">
        <v>300</v>
      </c>
      <c r="C50" s="436">
        <v>0</v>
      </c>
      <c r="D50" s="436">
        <v>0</v>
      </c>
      <c r="E50" s="436">
        <v>300</v>
      </c>
      <c r="F50" s="436">
        <v>0</v>
      </c>
      <c r="G50" s="436">
        <v>0</v>
      </c>
      <c r="H50" s="446">
        <v>300</v>
      </c>
    </row>
    <row r="51" spans="1:8" ht="22" x14ac:dyDescent="0.2">
      <c r="A51" s="433" t="s">
        <v>234</v>
      </c>
      <c r="B51" s="434">
        <v>2000</v>
      </c>
      <c r="C51" s="434">
        <v>0</v>
      </c>
      <c r="D51" s="434">
        <v>0</v>
      </c>
      <c r="E51" s="434">
        <v>2000</v>
      </c>
      <c r="F51" s="434">
        <v>0</v>
      </c>
      <c r="G51" s="434">
        <v>0</v>
      </c>
      <c r="H51" s="445">
        <v>2000</v>
      </c>
    </row>
    <row r="52" spans="1:8" x14ac:dyDescent="0.2">
      <c r="A52" s="435" t="s">
        <v>206</v>
      </c>
      <c r="B52" s="436">
        <v>2000</v>
      </c>
      <c r="C52" s="436">
        <v>0</v>
      </c>
      <c r="D52" s="436">
        <v>0</v>
      </c>
      <c r="E52" s="436">
        <v>2000</v>
      </c>
      <c r="F52" s="436">
        <v>0</v>
      </c>
      <c r="G52" s="436">
        <v>0</v>
      </c>
      <c r="H52" s="446">
        <v>2000</v>
      </c>
    </row>
    <row r="53" spans="1:8" x14ac:dyDescent="0.2">
      <c r="A53" s="435" t="s">
        <v>206</v>
      </c>
      <c r="B53" s="436">
        <v>2000</v>
      </c>
      <c r="C53" s="436">
        <v>0</v>
      </c>
      <c r="D53" s="436">
        <v>0</v>
      </c>
      <c r="E53" s="436">
        <v>2000</v>
      </c>
      <c r="F53" s="436">
        <v>0</v>
      </c>
      <c r="G53" s="436">
        <v>0</v>
      </c>
      <c r="H53" s="446">
        <v>2000</v>
      </c>
    </row>
    <row r="54" spans="1:8" ht="22" x14ac:dyDescent="0.2">
      <c r="A54" s="431" t="s">
        <v>399</v>
      </c>
      <c r="B54" s="432">
        <v>10000</v>
      </c>
      <c r="C54" s="432">
        <v>0</v>
      </c>
      <c r="D54" s="432">
        <v>10000</v>
      </c>
      <c r="E54" s="432">
        <v>0</v>
      </c>
      <c r="F54" s="432">
        <v>0</v>
      </c>
      <c r="G54" s="432">
        <v>0</v>
      </c>
      <c r="H54" s="444">
        <v>0</v>
      </c>
    </row>
    <row r="55" spans="1:8" x14ac:dyDescent="0.2">
      <c r="A55" s="433" t="s">
        <v>204</v>
      </c>
      <c r="B55" s="434">
        <v>10000</v>
      </c>
      <c r="C55" s="434">
        <v>0</v>
      </c>
      <c r="D55" s="434">
        <v>10000</v>
      </c>
      <c r="E55" s="434">
        <v>0</v>
      </c>
      <c r="F55" s="434">
        <v>0</v>
      </c>
      <c r="G55" s="434">
        <v>0</v>
      </c>
      <c r="H55" s="445">
        <v>0</v>
      </c>
    </row>
    <row r="56" spans="1:8" ht="22" x14ac:dyDescent="0.2">
      <c r="A56" s="433" t="s">
        <v>234</v>
      </c>
      <c r="B56" s="434">
        <v>10000</v>
      </c>
      <c r="C56" s="434">
        <v>0</v>
      </c>
      <c r="D56" s="434">
        <v>10000</v>
      </c>
      <c r="E56" s="434">
        <v>0</v>
      </c>
      <c r="F56" s="434">
        <v>0</v>
      </c>
      <c r="G56" s="434">
        <v>0</v>
      </c>
      <c r="H56" s="445">
        <v>0</v>
      </c>
    </row>
    <row r="57" spans="1:8" x14ac:dyDescent="0.2">
      <c r="A57" s="435" t="s">
        <v>206</v>
      </c>
      <c r="B57" s="436">
        <v>10000</v>
      </c>
      <c r="C57" s="436">
        <v>0</v>
      </c>
      <c r="D57" s="436">
        <v>10000</v>
      </c>
      <c r="E57" s="436">
        <v>0</v>
      </c>
      <c r="F57" s="436">
        <v>0</v>
      </c>
      <c r="G57" s="436">
        <v>0</v>
      </c>
      <c r="H57" s="446">
        <v>0</v>
      </c>
    </row>
    <row r="58" spans="1:8" x14ac:dyDescent="0.2">
      <c r="A58" s="435" t="s">
        <v>206</v>
      </c>
      <c r="B58" s="436">
        <v>10000</v>
      </c>
      <c r="C58" s="436">
        <v>0</v>
      </c>
      <c r="D58" s="436">
        <v>10000</v>
      </c>
      <c r="E58" s="436">
        <v>0</v>
      </c>
      <c r="F58" s="436">
        <v>0</v>
      </c>
      <c r="G58" s="436">
        <v>0</v>
      </c>
      <c r="H58" s="446">
        <v>0</v>
      </c>
    </row>
    <row r="59" spans="1:8" ht="22" x14ac:dyDescent="0.2">
      <c r="A59" s="431" t="s">
        <v>400</v>
      </c>
      <c r="B59" s="432">
        <v>75000</v>
      </c>
      <c r="C59" s="432">
        <v>0</v>
      </c>
      <c r="D59" s="432">
        <v>75000</v>
      </c>
      <c r="E59" s="432">
        <v>0</v>
      </c>
      <c r="F59" s="432">
        <v>0</v>
      </c>
      <c r="G59" s="432">
        <v>0</v>
      </c>
      <c r="H59" s="444">
        <v>0</v>
      </c>
    </row>
    <row r="60" spans="1:8" x14ac:dyDescent="0.2">
      <c r="A60" s="433" t="s">
        <v>204</v>
      </c>
      <c r="B60" s="434">
        <v>75000</v>
      </c>
      <c r="C60" s="434">
        <v>0</v>
      </c>
      <c r="D60" s="434">
        <v>75000</v>
      </c>
      <c r="E60" s="434">
        <v>0</v>
      </c>
      <c r="F60" s="434">
        <v>0</v>
      </c>
      <c r="G60" s="434">
        <v>0</v>
      </c>
      <c r="H60" s="445">
        <v>0</v>
      </c>
    </row>
    <row r="61" spans="1:8" ht="22" x14ac:dyDescent="0.2">
      <c r="A61" s="433" t="s">
        <v>207</v>
      </c>
      <c r="B61" s="434">
        <v>75000</v>
      </c>
      <c r="C61" s="434">
        <v>0</v>
      </c>
      <c r="D61" s="434">
        <v>75000</v>
      </c>
      <c r="E61" s="434">
        <v>0</v>
      </c>
      <c r="F61" s="434">
        <v>0</v>
      </c>
      <c r="G61" s="434">
        <v>0</v>
      </c>
      <c r="H61" s="445">
        <v>0</v>
      </c>
    </row>
    <row r="62" spans="1:8" x14ac:dyDescent="0.2">
      <c r="A62" s="435" t="s">
        <v>206</v>
      </c>
      <c r="B62" s="436">
        <v>75000</v>
      </c>
      <c r="C62" s="436">
        <v>0</v>
      </c>
      <c r="D62" s="436">
        <v>75000</v>
      </c>
      <c r="E62" s="436">
        <v>0</v>
      </c>
      <c r="F62" s="436">
        <v>0</v>
      </c>
      <c r="G62" s="436">
        <v>0</v>
      </c>
      <c r="H62" s="446">
        <v>0</v>
      </c>
    </row>
    <row r="63" spans="1:8" x14ac:dyDescent="0.2">
      <c r="A63" s="435" t="s">
        <v>206</v>
      </c>
      <c r="B63" s="436">
        <v>75000</v>
      </c>
      <c r="C63" s="436">
        <v>0</v>
      </c>
      <c r="D63" s="436">
        <v>75000</v>
      </c>
      <c r="E63" s="436">
        <v>0</v>
      </c>
      <c r="F63" s="436">
        <v>0</v>
      </c>
      <c r="G63" s="436">
        <v>0</v>
      </c>
      <c r="H63" s="446">
        <v>0</v>
      </c>
    </row>
    <row r="64" spans="1:8" ht="33" x14ac:dyDescent="0.2">
      <c r="A64" s="431" t="s">
        <v>401</v>
      </c>
      <c r="B64" s="432">
        <v>400</v>
      </c>
      <c r="C64" s="432">
        <v>0</v>
      </c>
      <c r="D64" s="432">
        <v>0</v>
      </c>
      <c r="E64" s="432">
        <v>400</v>
      </c>
      <c r="F64" s="432">
        <v>300</v>
      </c>
      <c r="G64" s="432">
        <v>300</v>
      </c>
      <c r="H64" s="444">
        <v>100</v>
      </c>
    </row>
    <row r="65" spans="1:8" x14ac:dyDescent="0.2">
      <c r="A65" s="433" t="s">
        <v>204</v>
      </c>
      <c r="B65" s="434">
        <v>400</v>
      </c>
      <c r="C65" s="434">
        <v>0</v>
      </c>
      <c r="D65" s="434">
        <v>0</v>
      </c>
      <c r="E65" s="434">
        <v>400</v>
      </c>
      <c r="F65" s="434">
        <v>300</v>
      </c>
      <c r="G65" s="434">
        <v>300</v>
      </c>
      <c r="H65" s="445">
        <v>100</v>
      </c>
    </row>
    <row r="66" spans="1:8" x14ac:dyDescent="0.2">
      <c r="A66" s="433" t="s">
        <v>225</v>
      </c>
      <c r="B66" s="434">
        <v>400</v>
      </c>
      <c r="C66" s="434">
        <v>0</v>
      </c>
      <c r="D66" s="434">
        <v>0</v>
      </c>
      <c r="E66" s="434">
        <v>400</v>
      </c>
      <c r="F66" s="434">
        <v>300</v>
      </c>
      <c r="G66" s="434">
        <v>300</v>
      </c>
      <c r="H66" s="445">
        <v>100</v>
      </c>
    </row>
    <row r="67" spans="1:8" x14ac:dyDescent="0.2">
      <c r="A67" s="435" t="s">
        <v>206</v>
      </c>
      <c r="B67" s="436">
        <v>400</v>
      </c>
      <c r="C67" s="436">
        <v>0</v>
      </c>
      <c r="D67" s="436">
        <v>0</v>
      </c>
      <c r="E67" s="436">
        <v>400</v>
      </c>
      <c r="F67" s="436">
        <v>300</v>
      </c>
      <c r="G67" s="436">
        <v>300</v>
      </c>
      <c r="H67" s="446">
        <v>100</v>
      </c>
    </row>
    <row r="68" spans="1:8" x14ac:dyDescent="0.2">
      <c r="A68" s="435" t="s">
        <v>206</v>
      </c>
      <c r="B68" s="436">
        <v>400</v>
      </c>
      <c r="C68" s="436">
        <v>0</v>
      </c>
      <c r="D68" s="436">
        <v>0</v>
      </c>
      <c r="E68" s="436">
        <v>400</v>
      </c>
      <c r="F68" s="436">
        <v>300</v>
      </c>
      <c r="G68" s="436">
        <v>300</v>
      </c>
      <c r="H68" s="446">
        <v>100</v>
      </c>
    </row>
    <row r="69" spans="1:8" ht="22" x14ac:dyDescent="0.2">
      <c r="A69" s="431" t="s">
        <v>402</v>
      </c>
      <c r="B69" s="432">
        <v>2338500</v>
      </c>
      <c r="C69" s="432">
        <v>2172100</v>
      </c>
      <c r="D69" s="432">
        <v>101000</v>
      </c>
      <c r="E69" s="432">
        <v>4409600</v>
      </c>
      <c r="F69" s="432">
        <v>4237813.58</v>
      </c>
      <c r="G69" s="432">
        <v>4212761.88</v>
      </c>
      <c r="H69" s="444">
        <v>171786.42</v>
      </c>
    </row>
    <row r="70" spans="1:8" x14ac:dyDescent="0.2">
      <c r="A70" s="433" t="s">
        <v>204</v>
      </c>
      <c r="B70" s="434">
        <v>2338500</v>
      </c>
      <c r="C70" s="434">
        <v>2172100</v>
      </c>
      <c r="D70" s="434">
        <v>101000</v>
      </c>
      <c r="E70" s="434">
        <v>4409600</v>
      </c>
      <c r="F70" s="434">
        <v>4237813.58</v>
      </c>
      <c r="G70" s="434">
        <v>4212761.88</v>
      </c>
      <c r="H70" s="445">
        <v>171786.42</v>
      </c>
    </row>
    <row r="71" spans="1:8" ht="22" x14ac:dyDescent="0.2">
      <c r="A71" s="433" t="s">
        <v>221</v>
      </c>
      <c r="B71" s="434">
        <v>210000</v>
      </c>
      <c r="C71" s="434">
        <v>1565000</v>
      </c>
      <c r="D71" s="434">
        <v>0</v>
      </c>
      <c r="E71" s="434">
        <v>1775000</v>
      </c>
      <c r="F71" s="434">
        <v>1755792.86</v>
      </c>
      <c r="G71" s="434">
        <v>1741936.41</v>
      </c>
      <c r="H71" s="445">
        <v>19207.14</v>
      </c>
    </row>
    <row r="72" spans="1:8" x14ac:dyDescent="0.2">
      <c r="A72" s="435" t="s">
        <v>206</v>
      </c>
      <c r="B72" s="436">
        <v>210000</v>
      </c>
      <c r="C72" s="436">
        <v>1565000</v>
      </c>
      <c r="D72" s="436">
        <v>0</v>
      </c>
      <c r="E72" s="436">
        <v>1775000</v>
      </c>
      <c r="F72" s="436">
        <v>1755792.86</v>
      </c>
      <c r="G72" s="436">
        <v>1741936.41</v>
      </c>
      <c r="H72" s="446">
        <v>19207.14</v>
      </c>
    </row>
    <row r="73" spans="1:8" x14ac:dyDescent="0.2">
      <c r="A73" s="435" t="s">
        <v>206</v>
      </c>
      <c r="B73" s="436">
        <v>210000</v>
      </c>
      <c r="C73" s="436">
        <v>1565000</v>
      </c>
      <c r="D73" s="436">
        <v>0</v>
      </c>
      <c r="E73" s="436">
        <v>1775000</v>
      </c>
      <c r="F73" s="436">
        <v>1755792.86</v>
      </c>
      <c r="G73" s="436">
        <v>1741936.41</v>
      </c>
      <c r="H73" s="446">
        <v>19207.14</v>
      </c>
    </row>
    <row r="74" spans="1:8" ht="22" x14ac:dyDescent="0.2">
      <c r="A74" s="433" t="s">
        <v>209</v>
      </c>
      <c r="B74" s="434">
        <v>1500000</v>
      </c>
      <c r="C74" s="434">
        <v>82000</v>
      </c>
      <c r="D74" s="434">
        <v>21600</v>
      </c>
      <c r="E74" s="434">
        <v>1560400</v>
      </c>
      <c r="F74" s="434">
        <v>1505087.66</v>
      </c>
      <c r="G74" s="434">
        <v>1505087.66</v>
      </c>
      <c r="H74" s="445">
        <v>55312.34</v>
      </c>
    </row>
    <row r="75" spans="1:8" x14ac:dyDescent="0.2">
      <c r="A75" s="435" t="s">
        <v>206</v>
      </c>
      <c r="B75" s="436">
        <v>1500000</v>
      </c>
      <c r="C75" s="436">
        <v>82000</v>
      </c>
      <c r="D75" s="436">
        <v>21600</v>
      </c>
      <c r="E75" s="436">
        <v>1560400</v>
      </c>
      <c r="F75" s="436">
        <v>1505087.66</v>
      </c>
      <c r="G75" s="436">
        <v>1505087.66</v>
      </c>
      <c r="H75" s="446">
        <v>55312.34</v>
      </c>
    </row>
    <row r="76" spans="1:8" x14ac:dyDescent="0.2">
      <c r="A76" s="435" t="s">
        <v>206</v>
      </c>
      <c r="B76" s="436">
        <v>1500000</v>
      </c>
      <c r="C76" s="436">
        <v>82000</v>
      </c>
      <c r="D76" s="436">
        <v>21600</v>
      </c>
      <c r="E76" s="436">
        <v>1560400</v>
      </c>
      <c r="F76" s="436">
        <v>1505087.66</v>
      </c>
      <c r="G76" s="436">
        <v>1505087.66</v>
      </c>
      <c r="H76" s="446">
        <v>55312.34</v>
      </c>
    </row>
    <row r="77" spans="1:8" x14ac:dyDescent="0.2">
      <c r="A77" s="433" t="s">
        <v>248</v>
      </c>
      <c r="B77" s="434">
        <v>390000</v>
      </c>
      <c r="C77" s="434">
        <v>380000</v>
      </c>
      <c r="D77" s="434">
        <v>0</v>
      </c>
      <c r="E77" s="434">
        <v>770000</v>
      </c>
      <c r="F77" s="434">
        <v>753125.02</v>
      </c>
      <c r="G77" s="434">
        <v>753125.02</v>
      </c>
      <c r="H77" s="445">
        <v>16874.98</v>
      </c>
    </row>
    <row r="78" spans="1:8" x14ac:dyDescent="0.2">
      <c r="A78" s="435" t="s">
        <v>206</v>
      </c>
      <c r="B78" s="436">
        <v>390000</v>
      </c>
      <c r="C78" s="436">
        <v>380000</v>
      </c>
      <c r="D78" s="436">
        <v>0</v>
      </c>
      <c r="E78" s="436">
        <v>770000</v>
      </c>
      <c r="F78" s="436">
        <v>753125.02</v>
      </c>
      <c r="G78" s="436">
        <v>753125.02</v>
      </c>
      <c r="H78" s="446">
        <v>16874.98</v>
      </c>
    </row>
    <row r="79" spans="1:8" x14ac:dyDescent="0.2">
      <c r="A79" s="435" t="s">
        <v>206</v>
      </c>
      <c r="B79" s="436">
        <v>390000</v>
      </c>
      <c r="C79" s="436">
        <v>380000</v>
      </c>
      <c r="D79" s="436">
        <v>0</v>
      </c>
      <c r="E79" s="436">
        <v>770000</v>
      </c>
      <c r="F79" s="436">
        <v>753125.02</v>
      </c>
      <c r="G79" s="436">
        <v>753125.02</v>
      </c>
      <c r="H79" s="446">
        <v>16874.98</v>
      </c>
    </row>
    <row r="80" spans="1:8" ht="22" x14ac:dyDescent="0.2">
      <c r="A80" s="433" t="s">
        <v>258</v>
      </c>
      <c r="B80" s="434">
        <v>15000</v>
      </c>
      <c r="C80" s="434">
        <v>95100</v>
      </c>
      <c r="D80" s="434">
        <v>0</v>
      </c>
      <c r="E80" s="434">
        <v>110100</v>
      </c>
      <c r="F80" s="434">
        <v>108706.81</v>
      </c>
      <c r="G80" s="434">
        <v>108706.81</v>
      </c>
      <c r="H80" s="445">
        <v>1393.19</v>
      </c>
    </row>
    <row r="81" spans="1:8" x14ac:dyDescent="0.2">
      <c r="A81" s="435" t="s">
        <v>206</v>
      </c>
      <c r="B81" s="436">
        <v>15000</v>
      </c>
      <c r="C81" s="436">
        <v>95100</v>
      </c>
      <c r="D81" s="436">
        <v>0</v>
      </c>
      <c r="E81" s="436">
        <v>110100</v>
      </c>
      <c r="F81" s="436">
        <v>108706.81</v>
      </c>
      <c r="G81" s="436">
        <v>108706.81</v>
      </c>
      <c r="H81" s="446">
        <v>1393.19</v>
      </c>
    </row>
    <row r="82" spans="1:8" x14ac:dyDescent="0.2">
      <c r="A82" s="435" t="s">
        <v>206</v>
      </c>
      <c r="B82" s="436">
        <v>15000</v>
      </c>
      <c r="C82" s="436">
        <v>95100</v>
      </c>
      <c r="D82" s="436">
        <v>0</v>
      </c>
      <c r="E82" s="436">
        <v>110100</v>
      </c>
      <c r="F82" s="436">
        <v>108706.81</v>
      </c>
      <c r="G82" s="436">
        <v>108706.81</v>
      </c>
      <c r="H82" s="446">
        <v>1393.19</v>
      </c>
    </row>
    <row r="83" spans="1:8" x14ac:dyDescent="0.2">
      <c r="A83" s="433" t="s">
        <v>214</v>
      </c>
      <c r="B83" s="434">
        <v>10000</v>
      </c>
      <c r="C83" s="434">
        <v>5000</v>
      </c>
      <c r="D83" s="434">
        <v>0</v>
      </c>
      <c r="E83" s="434">
        <v>15000</v>
      </c>
      <c r="F83" s="434">
        <v>14941</v>
      </c>
      <c r="G83" s="434">
        <v>14941</v>
      </c>
      <c r="H83" s="445">
        <v>59</v>
      </c>
    </row>
    <row r="84" spans="1:8" x14ac:dyDescent="0.2">
      <c r="A84" s="435" t="s">
        <v>206</v>
      </c>
      <c r="B84" s="436">
        <v>10000</v>
      </c>
      <c r="C84" s="436">
        <v>5000</v>
      </c>
      <c r="D84" s="436">
        <v>0</v>
      </c>
      <c r="E84" s="436">
        <v>15000</v>
      </c>
      <c r="F84" s="436">
        <v>14941</v>
      </c>
      <c r="G84" s="436">
        <v>14941</v>
      </c>
      <c r="H84" s="446">
        <v>59</v>
      </c>
    </row>
    <row r="85" spans="1:8" x14ac:dyDescent="0.2">
      <c r="A85" s="435" t="s">
        <v>206</v>
      </c>
      <c r="B85" s="436">
        <v>10000</v>
      </c>
      <c r="C85" s="436">
        <v>5000</v>
      </c>
      <c r="D85" s="436">
        <v>0</v>
      </c>
      <c r="E85" s="436">
        <v>15000</v>
      </c>
      <c r="F85" s="436">
        <v>14941</v>
      </c>
      <c r="G85" s="436">
        <v>14941</v>
      </c>
      <c r="H85" s="446">
        <v>59</v>
      </c>
    </row>
    <row r="86" spans="1:8" x14ac:dyDescent="0.2">
      <c r="A86" s="433" t="s">
        <v>210</v>
      </c>
      <c r="B86" s="434">
        <v>50000</v>
      </c>
      <c r="C86" s="434">
        <v>40000</v>
      </c>
      <c r="D86" s="434">
        <v>0</v>
      </c>
      <c r="E86" s="434">
        <v>90000</v>
      </c>
      <c r="F86" s="434">
        <v>64530.03</v>
      </c>
      <c r="G86" s="434">
        <v>53722.38</v>
      </c>
      <c r="H86" s="445">
        <v>25469.97</v>
      </c>
    </row>
    <row r="87" spans="1:8" x14ac:dyDescent="0.2">
      <c r="A87" s="435" t="s">
        <v>206</v>
      </c>
      <c r="B87" s="436">
        <v>50000</v>
      </c>
      <c r="C87" s="436">
        <v>40000</v>
      </c>
      <c r="D87" s="436">
        <v>0</v>
      </c>
      <c r="E87" s="436">
        <v>90000</v>
      </c>
      <c r="F87" s="436">
        <v>64530.03</v>
      </c>
      <c r="G87" s="436">
        <v>53722.38</v>
      </c>
      <c r="H87" s="446">
        <v>25469.97</v>
      </c>
    </row>
    <row r="88" spans="1:8" x14ac:dyDescent="0.2">
      <c r="A88" s="435" t="s">
        <v>206</v>
      </c>
      <c r="B88" s="436">
        <v>50000</v>
      </c>
      <c r="C88" s="436">
        <v>40000</v>
      </c>
      <c r="D88" s="436">
        <v>0</v>
      </c>
      <c r="E88" s="436">
        <v>90000</v>
      </c>
      <c r="F88" s="436">
        <v>64530.03</v>
      </c>
      <c r="G88" s="436">
        <v>53722.38</v>
      </c>
      <c r="H88" s="446">
        <v>25469.97</v>
      </c>
    </row>
    <row r="89" spans="1:8" ht="22" x14ac:dyDescent="0.2">
      <c r="A89" s="433" t="s">
        <v>297</v>
      </c>
      <c r="B89" s="434">
        <v>2000</v>
      </c>
      <c r="C89" s="434">
        <v>0</v>
      </c>
      <c r="D89" s="434">
        <v>0</v>
      </c>
      <c r="E89" s="434">
        <v>2000</v>
      </c>
      <c r="F89" s="434">
        <v>0</v>
      </c>
      <c r="G89" s="434">
        <v>0</v>
      </c>
      <c r="H89" s="445">
        <v>2000</v>
      </c>
    </row>
    <row r="90" spans="1:8" x14ac:dyDescent="0.2">
      <c r="A90" s="435" t="s">
        <v>206</v>
      </c>
      <c r="B90" s="436">
        <v>2000</v>
      </c>
      <c r="C90" s="436">
        <v>0</v>
      </c>
      <c r="D90" s="436">
        <v>0</v>
      </c>
      <c r="E90" s="436">
        <v>2000</v>
      </c>
      <c r="F90" s="436">
        <v>0</v>
      </c>
      <c r="G90" s="436">
        <v>0</v>
      </c>
      <c r="H90" s="446">
        <v>2000</v>
      </c>
    </row>
    <row r="91" spans="1:8" x14ac:dyDescent="0.2">
      <c r="A91" s="435" t="s">
        <v>206</v>
      </c>
      <c r="B91" s="436">
        <v>2000</v>
      </c>
      <c r="C91" s="436">
        <v>0</v>
      </c>
      <c r="D91" s="436">
        <v>0</v>
      </c>
      <c r="E91" s="436">
        <v>2000</v>
      </c>
      <c r="F91" s="436">
        <v>0</v>
      </c>
      <c r="G91" s="436">
        <v>0</v>
      </c>
      <c r="H91" s="446">
        <v>2000</v>
      </c>
    </row>
    <row r="92" spans="1:8" ht="22" x14ac:dyDescent="0.2">
      <c r="A92" s="433" t="s">
        <v>218</v>
      </c>
      <c r="B92" s="434">
        <v>8000</v>
      </c>
      <c r="C92" s="434">
        <v>5000</v>
      </c>
      <c r="D92" s="434">
        <v>1000</v>
      </c>
      <c r="E92" s="434">
        <v>12000</v>
      </c>
      <c r="F92" s="434">
        <v>8713.7000000000007</v>
      </c>
      <c r="G92" s="434">
        <v>8713.7000000000007</v>
      </c>
      <c r="H92" s="445">
        <v>3286.3</v>
      </c>
    </row>
    <row r="93" spans="1:8" x14ac:dyDescent="0.2">
      <c r="A93" s="435" t="s">
        <v>206</v>
      </c>
      <c r="B93" s="436">
        <v>8000</v>
      </c>
      <c r="C93" s="436">
        <v>5000</v>
      </c>
      <c r="D93" s="436">
        <v>1000</v>
      </c>
      <c r="E93" s="436">
        <v>12000</v>
      </c>
      <c r="F93" s="436">
        <v>8713.7000000000007</v>
      </c>
      <c r="G93" s="436">
        <v>8713.7000000000007</v>
      </c>
      <c r="H93" s="446">
        <v>3286.3</v>
      </c>
    </row>
    <row r="94" spans="1:8" x14ac:dyDescent="0.2">
      <c r="A94" s="435" t="s">
        <v>206</v>
      </c>
      <c r="B94" s="436">
        <v>8000</v>
      </c>
      <c r="C94" s="436">
        <v>5000</v>
      </c>
      <c r="D94" s="436">
        <v>1000</v>
      </c>
      <c r="E94" s="436">
        <v>12000</v>
      </c>
      <c r="F94" s="436">
        <v>8713.7000000000007</v>
      </c>
      <c r="G94" s="436">
        <v>8713.7000000000007</v>
      </c>
      <c r="H94" s="446">
        <v>3286.3</v>
      </c>
    </row>
    <row r="95" spans="1:8" ht="22" x14ac:dyDescent="0.2">
      <c r="A95" s="433" t="s">
        <v>205</v>
      </c>
      <c r="B95" s="434">
        <v>40000</v>
      </c>
      <c r="C95" s="434">
        <v>0</v>
      </c>
      <c r="D95" s="434">
        <v>12600</v>
      </c>
      <c r="E95" s="434">
        <v>27400</v>
      </c>
      <c r="F95" s="434">
        <v>13443.66</v>
      </c>
      <c r="G95" s="434">
        <v>13140.31</v>
      </c>
      <c r="H95" s="445">
        <v>13956.34</v>
      </c>
    </row>
    <row r="96" spans="1:8" x14ac:dyDescent="0.2">
      <c r="A96" s="435" t="s">
        <v>206</v>
      </c>
      <c r="B96" s="436">
        <v>40000</v>
      </c>
      <c r="C96" s="436">
        <v>0</v>
      </c>
      <c r="D96" s="436">
        <v>12600</v>
      </c>
      <c r="E96" s="436">
        <v>27400</v>
      </c>
      <c r="F96" s="436">
        <v>13443.66</v>
      </c>
      <c r="G96" s="436">
        <v>13140.31</v>
      </c>
      <c r="H96" s="446">
        <v>13956.34</v>
      </c>
    </row>
    <row r="97" spans="1:8" x14ac:dyDescent="0.2">
      <c r="A97" s="435" t="s">
        <v>206</v>
      </c>
      <c r="B97" s="436">
        <v>40000</v>
      </c>
      <c r="C97" s="436">
        <v>0</v>
      </c>
      <c r="D97" s="436">
        <v>12600</v>
      </c>
      <c r="E97" s="436">
        <v>27400</v>
      </c>
      <c r="F97" s="436">
        <v>13443.66</v>
      </c>
      <c r="G97" s="436">
        <v>13140.31</v>
      </c>
      <c r="H97" s="446">
        <v>13956.34</v>
      </c>
    </row>
    <row r="98" spans="1:8" ht="22" x14ac:dyDescent="0.2">
      <c r="A98" s="433" t="s">
        <v>207</v>
      </c>
      <c r="B98" s="434">
        <v>100000</v>
      </c>
      <c r="C98" s="434">
        <v>0</v>
      </c>
      <c r="D98" s="434">
        <v>65800</v>
      </c>
      <c r="E98" s="434">
        <v>34200</v>
      </c>
      <c r="F98" s="434">
        <v>5556.46</v>
      </c>
      <c r="G98" s="434">
        <v>5472.21</v>
      </c>
      <c r="H98" s="445">
        <v>28643.54</v>
      </c>
    </row>
    <row r="99" spans="1:8" x14ac:dyDescent="0.2">
      <c r="A99" s="435" t="s">
        <v>206</v>
      </c>
      <c r="B99" s="436">
        <v>100000</v>
      </c>
      <c r="C99" s="436">
        <v>0</v>
      </c>
      <c r="D99" s="436">
        <v>65800</v>
      </c>
      <c r="E99" s="436">
        <v>34200</v>
      </c>
      <c r="F99" s="436">
        <v>5556.46</v>
      </c>
      <c r="G99" s="436">
        <v>5472.21</v>
      </c>
      <c r="H99" s="446">
        <v>28643.54</v>
      </c>
    </row>
    <row r="100" spans="1:8" x14ac:dyDescent="0.2">
      <c r="A100" s="435" t="s">
        <v>206</v>
      </c>
      <c r="B100" s="436">
        <v>100000</v>
      </c>
      <c r="C100" s="436">
        <v>0</v>
      </c>
      <c r="D100" s="436">
        <v>65800</v>
      </c>
      <c r="E100" s="436">
        <v>34200</v>
      </c>
      <c r="F100" s="436">
        <v>5556.46</v>
      </c>
      <c r="G100" s="436">
        <v>5472.21</v>
      </c>
      <c r="H100" s="446">
        <v>28643.54</v>
      </c>
    </row>
    <row r="101" spans="1:8" ht="22" x14ac:dyDescent="0.2">
      <c r="A101" s="433" t="s">
        <v>260</v>
      </c>
      <c r="B101" s="434">
        <v>500</v>
      </c>
      <c r="C101" s="434">
        <v>0</v>
      </c>
      <c r="D101" s="434">
        <v>0</v>
      </c>
      <c r="E101" s="434">
        <v>500</v>
      </c>
      <c r="F101" s="434">
        <v>0</v>
      </c>
      <c r="G101" s="434">
        <v>0</v>
      </c>
      <c r="H101" s="445">
        <v>500</v>
      </c>
    </row>
    <row r="102" spans="1:8" x14ac:dyDescent="0.2">
      <c r="A102" s="435" t="s">
        <v>206</v>
      </c>
      <c r="B102" s="436">
        <v>500</v>
      </c>
      <c r="C102" s="436">
        <v>0</v>
      </c>
      <c r="D102" s="436">
        <v>0</v>
      </c>
      <c r="E102" s="436">
        <v>500</v>
      </c>
      <c r="F102" s="436">
        <v>0</v>
      </c>
      <c r="G102" s="436">
        <v>0</v>
      </c>
      <c r="H102" s="446">
        <v>500</v>
      </c>
    </row>
    <row r="103" spans="1:8" x14ac:dyDescent="0.2">
      <c r="A103" s="435" t="s">
        <v>206</v>
      </c>
      <c r="B103" s="436">
        <v>500</v>
      </c>
      <c r="C103" s="436">
        <v>0</v>
      </c>
      <c r="D103" s="436">
        <v>0</v>
      </c>
      <c r="E103" s="436">
        <v>500</v>
      </c>
      <c r="F103" s="436">
        <v>0</v>
      </c>
      <c r="G103" s="436">
        <v>0</v>
      </c>
      <c r="H103" s="446">
        <v>500</v>
      </c>
    </row>
    <row r="104" spans="1:8" x14ac:dyDescent="0.2">
      <c r="A104" s="433" t="s">
        <v>211</v>
      </c>
      <c r="B104" s="434">
        <v>13000</v>
      </c>
      <c r="C104" s="434">
        <v>0</v>
      </c>
      <c r="D104" s="434">
        <v>0</v>
      </c>
      <c r="E104" s="434">
        <v>13000</v>
      </c>
      <c r="F104" s="434">
        <v>7916.38</v>
      </c>
      <c r="G104" s="434">
        <v>7916.38</v>
      </c>
      <c r="H104" s="445">
        <v>5083.62</v>
      </c>
    </row>
    <row r="105" spans="1:8" x14ac:dyDescent="0.2">
      <c r="A105" s="435" t="s">
        <v>206</v>
      </c>
      <c r="B105" s="436">
        <v>13000</v>
      </c>
      <c r="C105" s="436">
        <v>0</v>
      </c>
      <c r="D105" s="436">
        <v>0</v>
      </c>
      <c r="E105" s="436">
        <v>13000</v>
      </c>
      <c r="F105" s="436">
        <v>7916.38</v>
      </c>
      <c r="G105" s="436">
        <v>7916.38</v>
      </c>
      <c r="H105" s="446">
        <v>5083.62</v>
      </c>
    </row>
    <row r="106" spans="1:8" x14ac:dyDescent="0.2">
      <c r="A106" s="435" t="s">
        <v>206</v>
      </c>
      <c r="B106" s="436">
        <v>13000</v>
      </c>
      <c r="C106" s="436">
        <v>0</v>
      </c>
      <c r="D106" s="436">
        <v>0</v>
      </c>
      <c r="E106" s="436">
        <v>13000</v>
      </c>
      <c r="F106" s="436">
        <v>7916.38</v>
      </c>
      <c r="G106" s="436">
        <v>7916.38</v>
      </c>
      <c r="H106" s="446">
        <v>5083.62</v>
      </c>
    </row>
    <row r="107" spans="1:8" ht="22" x14ac:dyDescent="0.2">
      <c r="A107" s="431" t="s">
        <v>403</v>
      </c>
      <c r="B107" s="432">
        <v>52500</v>
      </c>
      <c r="C107" s="432">
        <v>0</v>
      </c>
      <c r="D107" s="432">
        <v>48500</v>
      </c>
      <c r="E107" s="432">
        <v>4000</v>
      </c>
      <c r="F107" s="432">
        <v>0</v>
      </c>
      <c r="G107" s="432">
        <v>0</v>
      </c>
      <c r="H107" s="444">
        <v>4000</v>
      </c>
    </row>
    <row r="108" spans="1:8" x14ac:dyDescent="0.2">
      <c r="A108" s="433" t="s">
        <v>204</v>
      </c>
      <c r="B108" s="434">
        <v>52500</v>
      </c>
      <c r="C108" s="434">
        <v>0</v>
      </c>
      <c r="D108" s="434">
        <v>48500</v>
      </c>
      <c r="E108" s="434">
        <v>4000</v>
      </c>
      <c r="F108" s="434">
        <v>0</v>
      </c>
      <c r="G108" s="434">
        <v>0</v>
      </c>
      <c r="H108" s="445">
        <v>4000</v>
      </c>
    </row>
    <row r="109" spans="1:8" ht="22" x14ac:dyDescent="0.2">
      <c r="A109" s="433" t="s">
        <v>209</v>
      </c>
      <c r="B109" s="434">
        <v>35000</v>
      </c>
      <c r="C109" s="434">
        <v>0</v>
      </c>
      <c r="D109" s="434">
        <v>35000</v>
      </c>
      <c r="E109" s="434">
        <v>0</v>
      </c>
      <c r="F109" s="434">
        <v>0</v>
      </c>
      <c r="G109" s="434">
        <v>0</v>
      </c>
      <c r="H109" s="445">
        <v>0</v>
      </c>
    </row>
    <row r="110" spans="1:8" x14ac:dyDescent="0.2">
      <c r="A110" s="435" t="s">
        <v>206</v>
      </c>
      <c r="B110" s="436">
        <v>35000</v>
      </c>
      <c r="C110" s="436">
        <v>0</v>
      </c>
      <c r="D110" s="436">
        <v>35000</v>
      </c>
      <c r="E110" s="436">
        <v>0</v>
      </c>
      <c r="F110" s="436">
        <v>0</v>
      </c>
      <c r="G110" s="436">
        <v>0</v>
      </c>
      <c r="H110" s="446">
        <v>0</v>
      </c>
    </row>
    <row r="111" spans="1:8" x14ac:dyDescent="0.2">
      <c r="A111" s="435" t="s">
        <v>206</v>
      </c>
      <c r="B111" s="436">
        <v>35000</v>
      </c>
      <c r="C111" s="436">
        <v>0</v>
      </c>
      <c r="D111" s="436">
        <v>35000</v>
      </c>
      <c r="E111" s="436">
        <v>0</v>
      </c>
      <c r="F111" s="436">
        <v>0</v>
      </c>
      <c r="G111" s="436">
        <v>0</v>
      </c>
      <c r="H111" s="446">
        <v>0</v>
      </c>
    </row>
    <row r="112" spans="1:8" x14ac:dyDescent="0.2">
      <c r="A112" s="433" t="s">
        <v>248</v>
      </c>
      <c r="B112" s="434">
        <v>7000</v>
      </c>
      <c r="C112" s="434">
        <v>0</v>
      </c>
      <c r="D112" s="434">
        <v>7000</v>
      </c>
      <c r="E112" s="434">
        <v>0</v>
      </c>
      <c r="F112" s="434">
        <v>0</v>
      </c>
      <c r="G112" s="434">
        <v>0</v>
      </c>
      <c r="H112" s="445">
        <v>0</v>
      </c>
    </row>
    <row r="113" spans="1:8" x14ac:dyDescent="0.2">
      <c r="A113" s="435" t="s">
        <v>206</v>
      </c>
      <c r="B113" s="436">
        <v>7000</v>
      </c>
      <c r="C113" s="436">
        <v>0</v>
      </c>
      <c r="D113" s="436">
        <v>7000</v>
      </c>
      <c r="E113" s="436">
        <v>0</v>
      </c>
      <c r="F113" s="436">
        <v>0</v>
      </c>
      <c r="G113" s="436">
        <v>0</v>
      </c>
      <c r="H113" s="446">
        <v>0</v>
      </c>
    </row>
    <row r="114" spans="1:8" x14ac:dyDescent="0.2">
      <c r="A114" s="435" t="s">
        <v>206</v>
      </c>
      <c r="B114" s="436">
        <v>7000</v>
      </c>
      <c r="C114" s="436">
        <v>0</v>
      </c>
      <c r="D114" s="436">
        <v>7000</v>
      </c>
      <c r="E114" s="436">
        <v>0</v>
      </c>
      <c r="F114" s="436">
        <v>0</v>
      </c>
      <c r="G114" s="436">
        <v>0</v>
      </c>
      <c r="H114" s="446">
        <v>0</v>
      </c>
    </row>
    <row r="115" spans="1:8" x14ac:dyDescent="0.2">
      <c r="A115" s="433" t="s">
        <v>210</v>
      </c>
      <c r="B115" s="434">
        <v>1000</v>
      </c>
      <c r="C115" s="434">
        <v>0</v>
      </c>
      <c r="D115" s="434">
        <v>1000</v>
      </c>
      <c r="E115" s="434">
        <v>0</v>
      </c>
      <c r="F115" s="434">
        <v>0</v>
      </c>
      <c r="G115" s="434">
        <v>0</v>
      </c>
      <c r="H115" s="445">
        <v>0</v>
      </c>
    </row>
    <row r="116" spans="1:8" x14ac:dyDescent="0.2">
      <c r="A116" s="435" t="s">
        <v>206</v>
      </c>
      <c r="B116" s="436">
        <v>1000</v>
      </c>
      <c r="C116" s="436">
        <v>0</v>
      </c>
      <c r="D116" s="436">
        <v>1000</v>
      </c>
      <c r="E116" s="436">
        <v>0</v>
      </c>
      <c r="F116" s="436">
        <v>0</v>
      </c>
      <c r="G116" s="436">
        <v>0</v>
      </c>
      <c r="H116" s="446">
        <v>0</v>
      </c>
    </row>
    <row r="117" spans="1:8" x14ac:dyDescent="0.2">
      <c r="A117" s="435" t="s">
        <v>206</v>
      </c>
      <c r="B117" s="436">
        <v>1000</v>
      </c>
      <c r="C117" s="436">
        <v>0</v>
      </c>
      <c r="D117" s="436">
        <v>1000</v>
      </c>
      <c r="E117" s="436">
        <v>0</v>
      </c>
      <c r="F117" s="436">
        <v>0</v>
      </c>
      <c r="G117" s="436">
        <v>0</v>
      </c>
      <c r="H117" s="446">
        <v>0</v>
      </c>
    </row>
    <row r="118" spans="1:8" ht="22" x14ac:dyDescent="0.2">
      <c r="A118" s="433" t="s">
        <v>218</v>
      </c>
      <c r="B118" s="434">
        <v>2000</v>
      </c>
      <c r="C118" s="434">
        <v>0</v>
      </c>
      <c r="D118" s="434">
        <v>0</v>
      </c>
      <c r="E118" s="434">
        <v>2000</v>
      </c>
      <c r="F118" s="434">
        <v>0</v>
      </c>
      <c r="G118" s="434">
        <v>0</v>
      </c>
      <c r="H118" s="445">
        <v>2000</v>
      </c>
    </row>
    <row r="119" spans="1:8" x14ac:dyDescent="0.2">
      <c r="A119" s="435" t="s">
        <v>206</v>
      </c>
      <c r="B119" s="436">
        <v>2000</v>
      </c>
      <c r="C119" s="436">
        <v>0</v>
      </c>
      <c r="D119" s="436">
        <v>0</v>
      </c>
      <c r="E119" s="436">
        <v>2000</v>
      </c>
      <c r="F119" s="436">
        <v>0</v>
      </c>
      <c r="G119" s="436">
        <v>0</v>
      </c>
      <c r="H119" s="446">
        <v>2000</v>
      </c>
    </row>
    <row r="120" spans="1:8" x14ac:dyDescent="0.2">
      <c r="A120" s="435" t="s">
        <v>206</v>
      </c>
      <c r="B120" s="436">
        <v>2000</v>
      </c>
      <c r="C120" s="436">
        <v>0</v>
      </c>
      <c r="D120" s="436">
        <v>0</v>
      </c>
      <c r="E120" s="436">
        <v>2000</v>
      </c>
      <c r="F120" s="436">
        <v>0</v>
      </c>
      <c r="G120" s="436">
        <v>0</v>
      </c>
      <c r="H120" s="446">
        <v>2000</v>
      </c>
    </row>
    <row r="121" spans="1:8" ht="22" x14ac:dyDescent="0.2">
      <c r="A121" s="433" t="s">
        <v>205</v>
      </c>
      <c r="B121" s="434">
        <v>5000</v>
      </c>
      <c r="C121" s="434">
        <v>0</v>
      </c>
      <c r="D121" s="434">
        <v>5000</v>
      </c>
      <c r="E121" s="434">
        <v>0</v>
      </c>
      <c r="F121" s="434">
        <v>0</v>
      </c>
      <c r="G121" s="434">
        <v>0</v>
      </c>
      <c r="H121" s="445">
        <v>0</v>
      </c>
    </row>
    <row r="122" spans="1:8" x14ac:dyDescent="0.2">
      <c r="A122" s="435" t="s">
        <v>206</v>
      </c>
      <c r="B122" s="436">
        <v>5000</v>
      </c>
      <c r="C122" s="436">
        <v>0</v>
      </c>
      <c r="D122" s="436">
        <v>5000</v>
      </c>
      <c r="E122" s="436">
        <v>0</v>
      </c>
      <c r="F122" s="436">
        <v>0</v>
      </c>
      <c r="G122" s="436">
        <v>0</v>
      </c>
      <c r="H122" s="446">
        <v>0</v>
      </c>
    </row>
    <row r="123" spans="1:8" x14ac:dyDescent="0.2">
      <c r="A123" s="435" t="s">
        <v>206</v>
      </c>
      <c r="B123" s="436">
        <v>5000</v>
      </c>
      <c r="C123" s="436">
        <v>0</v>
      </c>
      <c r="D123" s="436">
        <v>5000</v>
      </c>
      <c r="E123" s="436">
        <v>0</v>
      </c>
      <c r="F123" s="436">
        <v>0</v>
      </c>
      <c r="G123" s="436">
        <v>0</v>
      </c>
      <c r="H123" s="446">
        <v>0</v>
      </c>
    </row>
    <row r="124" spans="1:8" ht="22" x14ac:dyDescent="0.2">
      <c r="A124" s="433" t="s">
        <v>207</v>
      </c>
      <c r="B124" s="434">
        <v>2000</v>
      </c>
      <c r="C124" s="434">
        <v>0</v>
      </c>
      <c r="D124" s="434">
        <v>0</v>
      </c>
      <c r="E124" s="434">
        <v>2000</v>
      </c>
      <c r="F124" s="434">
        <v>0</v>
      </c>
      <c r="G124" s="434">
        <v>0</v>
      </c>
      <c r="H124" s="445">
        <v>2000</v>
      </c>
    </row>
    <row r="125" spans="1:8" x14ac:dyDescent="0.2">
      <c r="A125" s="435" t="s">
        <v>206</v>
      </c>
      <c r="B125" s="436">
        <v>2000</v>
      </c>
      <c r="C125" s="436">
        <v>0</v>
      </c>
      <c r="D125" s="436">
        <v>0</v>
      </c>
      <c r="E125" s="436">
        <v>2000</v>
      </c>
      <c r="F125" s="436">
        <v>0</v>
      </c>
      <c r="G125" s="436">
        <v>0</v>
      </c>
      <c r="H125" s="446">
        <v>2000</v>
      </c>
    </row>
    <row r="126" spans="1:8" x14ac:dyDescent="0.2">
      <c r="A126" s="435" t="s">
        <v>206</v>
      </c>
      <c r="B126" s="436">
        <v>2000</v>
      </c>
      <c r="C126" s="436">
        <v>0</v>
      </c>
      <c r="D126" s="436">
        <v>0</v>
      </c>
      <c r="E126" s="436">
        <v>2000</v>
      </c>
      <c r="F126" s="436">
        <v>0</v>
      </c>
      <c r="G126" s="436">
        <v>0</v>
      </c>
      <c r="H126" s="446">
        <v>2000</v>
      </c>
    </row>
    <row r="127" spans="1:8" ht="22" x14ac:dyDescent="0.2">
      <c r="A127" s="433" t="s">
        <v>260</v>
      </c>
      <c r="B127" s="434">
        <v>500</v>
      </c>
      <c r="C127" s="434">
        <v>0</v>
      </c>
      <c r="D127" s="434">
        <v>500</v>
      </c>
      <c r="E127" s="434">
        <v>0</v>
      </c>
      <c r="F127" s="434">
        <v>0</v>
      </c>
      <c r="G127" s="434">
        <v>0</v>
      </c>
      <c r="H127" s="445">
        <v>0</v>
      </c>
    </row>
    <row r="128" spans="1:8" x14ac:dyDescent="0.2">
      <c r="A128" s="435" t="s">
        <v>206</v>
      </c>
      <c r="B128" s="436">
        <v>500</v>
      </c>
      <c r="C128" s="436">
        <v>0</v>
      </c>
      <c r="D128" s="436">
        <v>500</v>
      </c>
      <c r="E128" s="436">
        <v>0</v>
      </c>
      <c r="F128" s="436">
        <v>0</v>
      </c>
      <c r="G128" s="436">
        <v>0</v>
      </c>
      <c r="H128" s="446">
        <v>0</v>
      </c>
    </row>
    <row r="129" spans="1:8" x14ac:dyDescent="0.2">
      <c r="A129" s="435" t="s">
        <v>206</v>
      </c>
      <c r="B129" s="436">
        <v>500</v>
      </c>
      <c r="C129" s="436">
        <v>0</v>
      </c>
      <c r="D129" s="436">
        <v>500</v>
      </c>
      <c r="E129" s="436">
        <v>0</v>
      </c>
      <c r="F129" s="436">
        <v>0</v>
      </c>
      <c r="G129" s="436">
        <v>0</v>
      </c>
      <c r="H129" s="446">
        <v>0</v>
      </c>
    </row>
    <row r="130" spans="1:8" ht="22" x14ac:dyDescent="0.2">
      <c r="A130" s="431" t="s">
        <v>404</v>
      </c>
      <c r="B130" s="432">
        <v>96000</v>
      </c>
      <c r="C130" s="432">
        <v>8000</v>
      </c>
      <c r="D130" s="432">
        <v>0</v>
      </c>
      <c r="E130" s="432">
        <v>104000</v>
      </c>
      <c r="F130" s="432">
        <v>104000</v>
      </c>
      <c r="G130" s="432">
        <v>104000</v>
      </c>
      <c r="H130" s="444">
        <v>0</v>
      </c>
    </row>
    <row r="131" spans="1:8" x14ac:dyDescent="0.2">
      <c r="A131" s="433" t="s">
        <v>204</v>
      </c>
      <c r="B131" s="434">
        <v>96000</v>
      </c>
      <c r="C131" s="434">
        <v>8000</v>
      </c>
      <c r="D131" s="434">
        <v>0</v>
      </c>
      <c r="E131" s="434">
        <v>104000</v>
      </c>
      <c r="F131" s="434">
        <v>104000</v>
      </c>
      <c r="G131" s="434">
        <v>104000</v>
      </c>
      <c r="H131" s="445">
        <v>0</v>
      </c>
    </row>
    <row r="132" spans="1:8" x14ac:dyDescent="0.2">
      <c r="A132" s="433" t="s">
        <v>275</v>
      </c>
      <c r="B132" s="434">
        <v>96000</v>
      </c>
      <c r="C132" s="434">
        <v>8000</v>
      </c>
      <c r="D132" s="434">
        <v>0</v>
      </c>
      <c r="E132" s="434">
        <v>104000</v>
      </c>
      <c r="F132" s="434">
        <v>104000</v>
      </c>
      <c r="G132" s="434">
        <v>104000</v>
      </c>
      <c r="H132" s="445">
        <v>0</v>
      </c>
    </row>
    <row r="133" spans="1:8" x14ac:dyDescent="0.2">
      <c r="A133" s="435" t="s">
        <v>206</v>
      </c>
      <c r="B133" s="436">
        <v>96000</v>
      </c>
      <c r="C133" s="436">
        <v>8000</v>
      </c>
      <c r="D133" s="436">
        <v>0</v>
      </c>
      <c r="E133" s="436">
        <v>104000</v>
      </c>
      <c r="F133" s="436">
        <v>104000</v>
      </c>
      <c r="G133" s="436">
        <v>104000</v>
      </c>
      <c r="H133" s="446">
        <v>0</v>
      </c>
    </row>
    <row r="134" spans="1:8" x14ac:dyDescent="0.2">
      <c r="A134" s="435" t="s">
        <v>206</v>
      </c>
      <c r="B134" s="436">
        <v>96000</v>
      </c>
      <c r="C134" s="436">
        <v>8000</v>
      </c>
      <c r="D134" s="436">
        <v>0</v>
      </c>
      <c r="E134" s="436">
        <v>104000</v>
      </c>
      <c r="F134" s="436">
        <v>104000</v>
      </c>
      <c r="G134" s="436">
        <v>104000</v>
      </c>
      <c r="H134" s="446">
        <v>0</v>
      </c>
    </row>
    <row r="135" spans="1:8" ht="22" x14ac:dyDescent="0.2">
      <c r="A135" s="423" t="s">
        <v>410</v>
      </c>
      <c r="B135" s="424">
        <v>1791555</v>
      </c>
      <c r="C135" s="424">
        <v>889502.52</v>
      </c>
      <c r="D135" s="424">
        <v>818500</v>
      </c>
      <c r="E135" s="424">
        <v>1862557.52</v>
      </c>
      <c r="F135" s="424">
        <v>664250.65</v>
      </c>
      <c r="G135" s="424">
        <v>502950.76</v>
      </c>
      <c r="H135" s="440">
        <v>1198306.8700000001</v>
      </c>
    </row>
    <row r="136" spans="1:8" x14ac:dyDescent="0.2">
      <c r="A136" s="425" t="s">
        <v>392</v>
      </c>
      <c r="B136" s="426">
        <v>1791555</v>
      </c>
      <c r="C136" s="426">
        <v>889502.52</v>
      </c>
      <c r="D136" s="426">
        <v>818500</v>
      </c>
      <c r="E136" s="426">
        <v>1862557.52</v>
      </c>
      <c r="F136" s="426">
        <v>664250.65</v>
      </c>
      <c r="G136" s="426">
        <v>502950.76</v>
      </c>
      <c r="H136" s="441">
        <v>1198306.8700000001</v>
      </c>
    </row>
    <row r="137" spans="1:8" x14ac:dyDescent="0.2">
      <c r="A137" s="427" t="s">
        <v>411</v>
      </c>
      <c r="B137" s="428">
        <v>1150</v>
      </c>
      <c r="C137" s="428">
        <v>154168.9</v>
      </c>
      <c r="D137" s="428">
        <v>0</v>
      </c>
      <c r="E137" s="428">
        <v>155318.9</v>
      </c>
      <c r="F137" s="428">
        <v>0</v>
      </c>
      <c r="G137" s="428">
        <v>0</v>
      </c>
      <c r="H137" s="442">
        <v>155318.9</v>
      </c>
    </row>
    <row r="138" spans="1:8" x14ac:dyDescent="0.2">
      <c r="A138" s="429" t="s">
        <v>394</v>
      </c>
      <c r="B138" s="430">
        <v>1150</v>
      </c>
      <c r="C138" s="430">
        <v>154168.9</v>
      </c>
      <c r="D138" s="430">
        <v>0</v>
      </c>
      <c r="E138" s="430">
        <v>155318.9</v>
      </c>
      <c r="F138" s="430">
        <v>0</v>
      </c>
      <c r="G138" s="430">
        <v>0</v>
      </c>
      <c r="H138" s="443">
        <v>155318.9</v>
      </c>
    </row>
    <row r="139" spans="1:8" x14ac:dyDescent="0.2">
      <c r="A139" s="431" t="s">
        <v>412</v>
      </c>
      <c r="B139" s="432">
        <v>1150</v>
      </c>
      <c r="C139" s="432">
        <v>4168.8999999999996</v>
      </c>
      <c r="D139" s="432">
        <v>0</v>
      </c>
      <c r="E139" s="432">
        <v>5318.9</v>
      </c>
      <c r="F139" s="432">
        <v>0</v>
      </c>
      <c r="G139" s="432">
        <v>0</v>
      </c>
      <c r="H139" s="444">
        <v>5318.9</v>
      </c>
    </row>
    <row r="140" spans="1:8" x14ac:dyDescent="0.2">
      <c r="A140" s="433" t="s">
        <v>204</v>
      </c>
      <c r="B140" s="434">
        <v>1150</v>
      </c>
      <c r="C140" s="434">
        <v>4168.8999999999996</v>
      </c>
      <c r="D140" s="434">
        <v>0</v>
      </c>
      <c r="E140" s="434">
        <v>5318.9</v>
      </c>
      <c r="F140" s="434">
        <v>0</v>
      </c>
      <c r="G140" s="434">
        <v>0</v>
      </c>
      <c r="H140" s="445">
        <v>5318.9</v>
      </c>
    </row>
    <row r="141" spans="1:8" x14ac:dyDescent="0.2">
      <c r="A141" s="433" t="s">
        <v>275</v>
      </c>
      <c r="B141" s="434">
        <v>100</v>
      </c>
      <c r="C141" s="434">
        <v>0</v>
      </c>
      <c r="D141" s="434">
        <v>0</v>
      </c>
      <c r="E141" s="434">
        <v>100</v>
      </c>
      <c r="F141" s="434">
        <v>0</v>
      </c>
      <c r="G141" s="434">
        <v>0</v>
      </c>
      <c r="H141" s="445">
        <v>100</v>
      </c>
    </row>
    <row r="142" spans="1:8" ht="22" x14ac:dyDescent="0.2">
      <c r="A142" s="435" t="s">
        <v>413</v>
      </c>
      <c r="B142" s="436">
        <v>100</v>
      </c>
      <c r="C142" s="436">
        <v>0</v>
      </c>
      <c r="D142" s="436">
        <v>0</v>
      </c>
      <c r="E142" s="436">
        <v>100</v>
      </c>
      <c r="F142" s="436">
        <v>0</v>
      </c>
      <c r="G142" s="436">
        <v>0</v>
      </c>
      <c r="H142" s="446">
        <v>100</v>
      </c>
    </row>
    <row r="143" spans="1:8" ht="22" x14ac:dyDescent="0.2">
      <c r="A143" s="435" t="s">
        <v>413</v>
      </c>
      <c r="B143" s="436">
        <v>100</v>
      </c>
      <c r="C143" s="436">
        <v>0</v>
      </c>
      <c r="D143" s="436">
        <v>0</v>
      </c>
      <c r="E143" s="436">
        <v>100</v>
      </c>
      <c r="F143" s="436">
        <v>0</v>
      </c>
      <c r="G143" s="436">
        <v>0</v>
      </c>
      <c r="H143" s="446">
        <v>100</v>
      </c>
    </row>
    <row r="144" spans="1:8" x14ac:dyDescent="0.2">
      <c r="A144" s="433" t="s">
        <v>210</v>
      </c>
      <c r="B144" s="434">
        <v>200</v>
      </c>
      <c r="C144" s="434">
        <v>0</v>
      </c>
      <c r="D144" s="434">
        <v>0</v>
      </c>
      <c r="E144" s="434">
        <v>200</v>
      </c>
      <c r="F144" s="434">
        <v>0</v>
      </c>
      <c r="G144" s="434">
        <v>0</v>
      </c>
      <c r="H144" s="445">
        <v>200</v>
      </c>
    </row>
    <row r="145" spans="1:8" x14ac:dyDescent="0.2">
      <c r="A145" s="435" t="s">
        <v>206</v>
      </c>
      <c r="B145" s="436">
        <v>100</v>
      </c>
      <c r="C145" s="436">
        <v>0</v>
      </c>
      <c r="D145" s="436">
        <v>0</v>
      </c>
      <c r="E145" s="436">
        <v>100</v>
      </c>
      <c r="F145" s="436">
        <v>0</v>
      </c>
      <c r="G145" s="436">
        <v>0</v>
      </c>
      <c r="H145" s="446">
        <v>100</v>
      </c>
    </row>
    <row r="146" spans="1:8" ht="22" x14ac:dyDescent="0.2">
      <c r="A146" s="435" t="s">
        <v>413</v>
      </c>
      <c r="B146" s="436">
        <v>100</v>
      </c>
      <c r="C146" s="436">
        <v>0</v>
      </c>
      <c r="D146" s="436">
        <v>0</v>
      </c>
      <c r="E146" s="436">
        <v>100</v>
      </c>
      <c r="F146" s="436">
        <v>0</v>
      </c>
      <c r="G146" s="436">
        <v>0</v>
      </c>
      <c r="H146" s="446">
        <v>100</v>
      </c>
    </row>
    <row r="147" spans="1:8" x14ac:dyDescent="0.2">
      <c r="A147" s="435" t="s">
        <v>206</v>
      </c>
      <c r="B147" s="436">
        <v>200</v>
      </c>
      <c r="C147" s="436">
        <v>0</v>
      </c>
      <c r="D147" s="436">
        <v>0</v>
      </c>
      <c r="E147" s="436">
        <v>200</v>
      </c>
      <c r="F147" s="436">
        <v>0</v>
      </c>
      <c r="G147" s="436">
        <v>0</v>
      </c>
      <c r="H147" s="446">
        <v>200</v>
      </c>
    </row>
    <row r="148" spans="1:8" ht="22" x14ac:dyDescent="0.2">
      <c r="A148" s="433" t="s">
        <v>297</v>
      </c>
      <c r="B148" s="434">
        <v>0</v>
      </c>
      <c r="C148" s="434">
        <v>4168.8999999999996</v>
      </c>
      <c r="D148" s="434">
        <v>0</v>
      </c>
      <c r="E148" s="434">
        <v>4168.8999999999996</v>
      </c>
      <c r="F148" s="434">
        <v>0</v>
      </c>
      <c r="G148" s="434">
        <v>0</v>
      </c>
      <c r="H148" s="445">
        <v>4168.8999999999996</v>
      </c>
    </row>
    <row r="149" spans="1:8" ht="22" x14ac:dyDescent="0.2">
      <c r="A149" s="435" t="s">
        <v>414</v>
      </c>
      <c r="B149" s="436">
        <v>0</v>
      </c>
      <c r="C149" s="436">
        <v>4168.8999999999996</v>
      </c>
      <c r="D149" s="436">
        <v>0</v>
      </c>
      <c r="E149" s="436">
        <v>4168.8999999999996</v>
      </c>
      <c r="F149" s="436">
        <v>0</v>
      </c>
      <c r="G149" s="436">
        <v>0</v>
      </c>
      <c r="H149" s="446">
        <v>4168.8999999999996</v>
      </c>
    </row>
    <row r="150" spans="1:8" ht="22" x14ac:dyDescent="0.2">
      <c r="A150" s="435" t="s">
        <v>414</v>
      </c>
      <c r="B150" s="436">
        <v>0</v>
      </c>
      <c r="C150" s="436">
        <v>4168.8999999999996</v>
      </c>
      <c r="D150" s="436">
        <v>0</v>
      </c>
      <c r="E150" s="436">
        <v>4168.8999999999996</v>
      </c>
      <c r="F150" s="436">
        <v>0</v>
      </c>
      <c r="G150" s="436">
        <v>0</v>
      </c>
      <c r="H150" s="446">
        <v>4168.8999999999996</v>
      </c>
    </row>
    <row r="151" spans="1:8" ht="22" x14ac:dyDescent="0.2">
      <c r="A151" s="433" t="s">
        <v>205</v>
      </c>
      <c r="B151" s="434">
        <v>100</v>
      </c>
      <c r="C151" s="434">
        <v>0</v>
      </c>
      <c r="D151" s="434">
        <v>0</v>
      </c>
      <c r="E151" s="434">
        <v>100</v>
      </c>
      <c r="F151" s="434">
        <v>0</v>
      </c>
      <c r="G151" s="434">
        <v>0</v>
      </c>
      <c r="H151" s="445">
        <v>100</v>
      </c>
    </row>
    <row r="152" spans="1:8" ht="22" x14ac:dyDescent="0.2">
      <c r="A152" s="435" t="s">
        <v>413</v>
      </c>
      <c r="B152" s="436">
        <v>100</v>
      </c>
      <c r="C152" s="436">
        <v>0</v>
      </c>
      <c r="D152" s="436">
        <v>0</v>
      </c>
      <c r="E152" s="436">
        <v>100</v>
      </c>
      <c r="F152" s="436">
        <v>0</v>
      </c>
      <c r="G152" s="436">
        <v>0</v>
      </c>
      <c r="H152" s="446">
        <v>100</v>
      </c>
    </row>
    <row r="153" spans="1:8" ht="22" x14ac:dyDescent="0.2">
      <c r="A153" s="435" t="s">
        <v>413</v>
      </c>
      <c r="B153" s="436">
        <v>100</v>
      </c>
      <c r="C153" s="436">
        <v>0</v>
      </c>
      <c r="D153" s="436">
        <v>0</v>
      </c>
      <c r="E153" s="436">
        <v>100</v>
      </c>
      <c r="F153" s="436">
        <v>0</v>
      </c>
      <c r="G153" s="436">
        <v>0</v>
      </c>
      <c r="H153" s="446">
        <v>100</v>
      </c>
    </row>
    <row r="154" spans="1:8" ht="22" x14ac:dyDescent="0.2">
      <c r="A154" s="433" t="s">
        <v>207</v>
      </c>
      <c r="B154" s="434">
        <v>650</v>
      </c>
      <c r="C154" s="434">
        <v>0</v>
      </c>
      <c r="D154" s="434">
        <v>0</v>
      </c>
      <c r="E154" s="434">
        <v>650</v>
      </c>
      <c r="F154" s="434">
        <v>0</v>
      </c>
      <c r="G154" s="434">
        <v>0</v>
      </c>
      <c r="H154" s="445">
        <v>650</v>
      </c>
    </row>
    <row r="155" spans="1:8" ht="22" x14ac:dyDescent="0.2">
      <c r="A155" s="435" t="s">
        <v>413</v>
      </c>
      <c r="B155" s="436">
        <v>650</v>
      </c>
      <c r="C155" s="436">
        <v>0</v>
      </c>
      <c r="D155" s="436">
        <v>0</v>
      </c>
      <c r="E155" s="436">
        <v>650</v>
      </c>
      <c r="F155" s="436">
        <v>0</v>
      </c>
      <c r="G155" s="436">
        <v>0</v>
      </c>
      <c r="H155" s="446">
        <v>650</v>
      </c>
    </row>
    <row r="156" spans="1:8" ht="22" x14ac:dyDescent="0.2">
      <c r="A156" s="435" t="s">
        <v>413</v>
      </c>
      <c r="B156" s="436">
        <v>650</v>
      </c>
      <c r="C156" s="436">
        <v>0</v>
      </c>
      <c r="D156" s="436">
        <v>0</v>
      </c>
      <c r="E156" s="436">
        <v>650</v>
      </c>
      <c r="F156" s="436">
        <v>0</v>
      </c>
      <c r="G156" s="436">
        <v>0</v>
      </c>
      <c r="H156" s="446">
        <v>650</v>
      </c>
    </row>
    <row r="157" spans="1:8" ht="22" x14ac:dyDescent="0.2">
      <c r="A157" s="433" t="s">
        <v>260</v>
      </c>
      <c r="B157" s="434">
        <v>100</v>
      </c>
      <c r="C157" s="434">
        <v>0</v>
      </c>
      <c r="D157" s="434">
        <v>0</v>
      </c>
      <c r="E157" s="434">
        <v>100</v>
      </c>
      <c r="F157" s="434">
        <v>0</v>
      </c>
      <c r="G157" s="434">
        <v>0</v>
      </c>
      <c r="H157" s="445">
        <v>100</v>
      </c>
    </row>
    <row r="158" spans="1:8" ht="22" x14ac:dyDescent="0.2">
      <c r="A158" s="435" t="s">
        <v>413</v>
      </c>
      <c r="B158" s="436">
        <v>100</v>
      </c>
      <c r="C158" s="436">
        <v>0</v>
      </c>
      <c r="D158" s="436">
        <v>0</v>
      </c>
      <c r="E158" s="436">
        <v>100</v>
      </c>
      <c r="F158" s="436">
        <v>0</v>
      </c>
      <c r="G158" s="436">
        <v>0</v>
      </c>
      <c r="H158" s="446">
        <v>100</v>
      </c>
    </row>
    <row r="159" spans="1:8" ht="22" x14ac:dyDescent="0.2">
      <c r="A159" s="435" t="s">
        <v>413</v>
      </c>
      <c r="B159" s="436">
        <v>100</v>
      </c>
      <c r="C159" s="436">
        <v>0</v>
      </c>
      <c r="D159" s="436">
        <v>0</v>
      </c>
      <c r="E159" s="436">
        <v>100</v>
      </c>
      <c r="F159" s="436">
        <v>0</v>
      </c>
      <c r="G159" s="436">
        <v>0</v>
      </c>
      <c r="H159" s="446">
        <v>100</v>
      </c>
    </row>
    <row r="160" spans="1:8" ht="22" x14ac:dyDescent="0.2">
      <c r="A160" s="431" t="s">
        <v>415</v>
      </c>
      <c r="B160" s="432">
        <v>0</v>
      </c>
      <c r="C160" s="432">
        <v>150000</v>
      </c>
      <c r="D160" s="432">
        <v>0</v>
      </c>
      <c r="E160" s="432">
        <v>150000</v>
      </c>
      <c r="F160" s="432">
        <v>0</v>
      </c>
      <c r="G160" s="432">
        <v>0</v>
      </c>
      <c r="H160" s="444">
        <v>150000</v>
      </c>
    </row>
    <row r="161" spans="1:8" x14ac:dyDescent="0.2">
      <c r="A161" s="433" t="s">
        <v>204</v>
      </c>
      <c r="B161" s="434">
        <v>0</v>
      </c>
      <c r="C161" s="434">
        <v>150000</v>
      </c>
      <c r="D161" s="434">
        <v>0</v>
      </c>
      <c r="E161" s="434">
        <v>150000</v>
      </c>
      <c r="F161" s="434">
        <v>0</v>
      </c>
      <c r="G161" s="434">
        <v>0</v>
      </c>
      <c r="H161" s="445">
        <v>150000</v>
      </c>
    </row>
    <row r="162" spans="1:8" ht="22" x14ac:dyDescent="0.2">
      <c r="A162" s="433" t="s">
        <v>221</v>
      </c>
      <c r="B162" s="434">
        <v>0</v>
      </c>
      <c r="C162" s="434">
        <v>88000</v>
      </c>
      <c r="D162" s="434">
        <v>0</v>
      </c>
      <c r="E162" s="434">
        <v>88000</v>
      </c>
      <c r="F162" s="434">
        <v>0</v>
      </c>
      <c r="G162" s="434">
        <v>0</v>
      </c>
      <c r="H162" s="445">
        <v>88000</v>
      </c>
    </row>
    <row r="163" spans="1:8" ht="22" x14ac:dyDescent="0.2">
      <c r="A163" s="435" t="s">
        <v>414</v>
      </c>
      <c r="B163" s="436">
        <v>0</v>
      </c>
      <c r="C163" s="436">
        <v>88000</v>
      </c>
      <c r="D163" s="436">
        <v>0</v>
      </c>
      <c r="E163" s="436">
        <v>88000</v>
      </c>
      <c r="F163" s="436">
        <v>0</v>
      </c>
      <c r="G163" s="436">
        <v>0</v>
      </c>
      <c r="H163" s="446">
        <v>88000</v>
      </c>
    </row>
    <row r="164" spans="1:8" ht="22" x14ac:dyDescent="0.2">
      <c r="A164" s="435" t="s">
        <v>414</v>
      </c>
      <c r="B164" s="436">
        <v>0</v>
      </c>
      <c r="C164" s="436">
        <v>88000</v>
      </c>
      <c r="D164" s="436">
        <v>0</v>
      </c>
      <c r="E164" s="436">
        <v>88000</v>
      </c>
      <c r="F164" s="436">
        <v>0</v>
      </c>
      <c r="G164" s="436">
        <v>0</v>
      </c>
      <c r="H164" s="446">
        <v>88000</v>
      </c>
    </row>
    <row r="165" spans="1:8" x14ac:dyDescent="0.2">
      <c r="A165" s="433" t="s">
        <v>248</v>
      </c>
      <c r="B165" s="434">
        <v>0</v>
      </c>
      <c r="C165" s="434">
        <v>30000</v>
      </c>
      <c r="D165" s="434">
        <v>0</v>
      </c>
      <c r="E165" s="434">
        <v>30000</v>
      </c>
      <c r="F165" s="434">
        <v>0</v>
      </c>
      <c r="G165" s="434">
        <v>0</v>
      </c>
      <c r="H165" s="445">
        <v>30000</v>
      </c>
    </row>
    <row r="166" spans="1:8" ht="22" x14ac:dyDescent="0.2">
      <c r="A166" s="435" t="s">
        <v>414</v>
      </c>
      <c r="B166" s="436">
        <v>0</v>
      </c>
      <c r="C166" s="436">
        <v>30000</v>
      </c>
      <c r="D166" s="436">
        <v>0</v>
      </c>
      <c r="E166" s="436">
        <v>30000</v>
      </c>
      <c r="F166" s="436">
        <v>0</v>
      </c>
      <c r="G166" s="436">
        <v>0</v>
      </c>
      <c r="H166" s="446">
        <v>30000</v>
      </c>
    </row>
    <row r="167" spans="1:8" ht="22" x14ac:dyDescent="0.2">
      <c r="A167" s="435" t="s">
        <v>414</v>
      </c>
      <c r="B167" s="436">
        <v>0</v>
      </c>
      <c r="C167" s="436">
        <v>30000</v>
      </c>
      <c r="D167" s="436">
        <v>0</v>
      </c>
      <c r="E167" s="436">
        <v>30000</v>
      </c>
      <c r="F167" s="436">
        <v>0</v>
      </c>
      <c r="G167" s="436">
        <v>0</v>
      </c>
      <c r="H167" s="446">
        <v>30000</v>
      </c>
    </row>
    <row r="168" spans="1:8" ht="22" x14ac:dyDescent="0.2">
      <c r="A168" s="433" t="s">
        <v>258</v>
      </c>
      <c r="B168" s="434">
        <v>0</v>
      </c>
      <c r="C168" s="434">
        <v>8000</v>
      </c>
      <c r="D168" s="434">
        <v>0</v>
      </c>
      <c r="E168" s="434">
        <v>8000</v>
      </c>
      <c r="F168" s="434">
        <v>0</v>
      </c>
      <c r="G168" s="434">
        <v>0</v>
      </c>
      <c r="H168" s="445">
        <v>8000</v>
      </c>
    </row>
    <row r="169" spans="1:8" ht="22" x14ac:dyDescent="0.2">
      <c r="A169" s="435" t="s">
        <v>414</v>
      </c>
      <c r="B169" s="436">
        <v>0</v>
      </c>
      <c r="C169" s="436">
        <v>8000</v>
      </c>
      <c r="D169" s="436">
        <v>0</v>
      </c>
      <c r="E169" s="436">
        <v>8000</v>
      </c>
      <c r="F169" s="436">
        <v>0</v>
      </c>
      <c r="G169" s="436">
        <v>0</v>
      </c>
      <c r="H169" s="446">
        <v>8000</v>
      </c>
    </row>
    <row r="170" spans="1:8" ht="22" x14ac:dyDescent="0.2">
      <c r="A170" s="435" t="s">
        <v>414</v>
      </c>
      <c r="B170" s="436">
        <v>0</v>
      </c>
      <c r="C170" s="436">
        <v>8000</v>
      </c>
      <c r="D170" s="436">
        <v>0</v>
      </c>
      <c r="E170" s="436">
        <v>8000</v>
      </c>
      <c r="F170" s="436">
        <v>0</v>
      </c>
      <c r="G170" s="436">
        <v>0</v>
      </c>
      <c r="H170" s="446">
        <v>8000</v>
      </c>
    </row>
    <row r="171" spans="1:8" x14ac:dyDescent="0.2">
      <c r="A171" s="433" t="s">
        <v>215</v>
      </c>
      <c r="B171" s="434">
        <v>0</v>
      </c>
      <c r="C171" s="434">
        <v>24000</v>
      </c>
      <c r="D171" s="434">
        <v>0</v>
      </c>
      <c r="E171" s="434">
        <v>24000</v>
      </c>
      <c r="F171" s="434">
        <v>0</v>
      </c>
      <c r="G171" s="434">
        <v>0</v>
      </c>
      <c r="H171" s="445">
        <v>24000</v>
      </c>
    </row>
    <row r="172" spans="1:8" ht="22" x14ac:dyDescent="0.2">
      <c r="A172" s="435" t="s">
        <v>414</v>
      </c>
      <c r="B172" s="436">
        <v>0</v>
      </c>
      <c r="C172" s="436">
        <v>24000</v>
      </c>
      <c r="D172" s="436">
        <v>0</v>
      </c>
      <c r="E172" s="436">
        <v>24000</v>
      </c>
      <c r="F172" s="436">
        <v>0</v>
      </c>
      <c r="G172" s="436">
        <v>0</v>
      </c>
      <c r="H172" s="446">
        <v>24000</v>
      </c>
    </row>
    <row r="173" spans="1:8" ht="22" x14ac:dyDescent="0.2">
      <c r="A173" s="435" t="s">
        <v>414</v>
      </c>
      <c r="B173" s="436">
        <v>0</v>
      </c>
      <c r="C173" s="436">
        <v>24000</v>
      </c>
      <c r="D173" s="436">
        <v>0</v>
      </c>
      <c r="E173" s="436">
        <v>24000</v>
      </c>
      <c r="F173" s="436">
        <v>0</v>
      </c>
      <c r="G173" s="436">
        <v>0</v>
      </c>
      <c r="H173" s="446">
        <v>24000</v>
      </c>
    </row>
    <row r="174" spans="1:8" x14ac:dyDescent="0.2">
      <c r="A174" s="427" t="s">
        <v>393</v>
      </c>
      <c r="B174" s="428">
        <v>251200</v>
      </c>
      <c r="C174" s="428">
        <v>355304.2</v>
      </c>
      <c r="D174" s="428">
        <v>70400</v>
      </c>
      <c r="E174" s="428">
        <v>536104.19999999995</v>
      </c>
      <c r="F174" s="428">
        <v>73901.41</v>
      </c>
      <c r="G174" s="428">
        <v>46772.55</v>
      </c>
      <c r="H174" s="442">
        <v>462202.79</v>
      </c>
    </row>
    <row r="175" spans="1:8" x14ac:dyDescent="0.2">
      <c r="A175" s="429" t="s">
        <v>394</v>
      </c>
      <c r="B175" s="430">
        <v>251200</v>
      </c>
      <c r="C175" s="430">
        <v>355304.2</v>
      </c>
      <c r="D175" s="430">
        <v>70400</v>
      </c>
      <c r="E175" s="430">
        <v>536104.19999999995</v>
      </c>
      <c r="F175" s="430">
        <v>73901.41</v>
      </c>
      <c r="G175" s="430">
        <v>46772.55</v>
      </c>
      <c r="H175" s="443">
        <v>462202.79</v>
      </c>
    </row>
    <row r="176" spans="1:8" ht="22" x14ac:dyDescent="0.2">
      <c r="A176" s="431" t="s">
        <v>416</v>
      </c>
      <c r="B176" s="432">
        <v>101200</v>
      </c>
      <c r="C176" s="432">
        <v>300000</v>
      </c>
      <c r="D176" s="432">
        <v>0</v>
      </c>
      <c r="E176" s="432">
        <v>401200</v>
      </c>
      <c r="F176" s="432">
        <v>25736.57</v>
      </c>
      <c r="G176" s="432">
        <v>11173.43</v>
      </c>
      <c r="H176" s="444">
        <v>375463.43</v>
      </c>
    </row>
    <row r="177" spans="1:8" x14ac:dyDescent="0.2">
      <c r="A177" s="433" t="s">
        <v>204</v>
      </c>
      <c r="B177" s="434">
        <v>101200</v>
      </c>
      <c r="C177" s="434">
        <v>300000</v>
      </c>
      <c r="D177" s="434">
        <v>0</v>
      </c>
      <c r="E177" s="434">
        <v>401200</v>
      </c>
      <c r="F177" s="434">
        <v>25736.57</v>
      </c>
      <c r="G177" s="434">
        <v>11173.43</v>
      </c>
      <c r="H177" s="445">
        <v>375463.43</v>
      </c>
    </row>
    <row r="178" spans="1:8" x14ac:dyDescent="0.2">
      <c r="A178" s="433" t="s">
        <v>275</v>
      </c>
      <c r="B178" s="434">
        <v>100</v>
      </c>
      <c r="C178" s="434">
        <v>300000</v>
      </c>
      <c r="D178" s="434">
        <v>0</v>
      </c>
      <c r="E178" s="434">
        <v>300100</v>
      </c>
      <c r="F178" s="434">
        <v>0</v>
      </c>
      <c r="G178" s="434">
        <v>0</v>
      </c>
      <c r="H178" s="445">
        <v>300100</v>
      </c>
    </row>
    <row r="179" spans="1:8" x14ac:dyDescent="0.2">
      <c r="A179" s="435" t="s">
        <v>206</v>
      </c>
      <c r="B179" s="436">
        <v>100</v>
      </c>
      <c r="C179" s="436">
        <v>0</v>
      </c>
      <c r="D179" s="436">
        <v>0</v>
      </c>
      <c r="E179" s="436">
        <v>100</v>
      </c>
      <c r="F179" s="436">
        <v>0</v>
      </c>
      <c r="G179" s="436">
        <v>0</v>
      </c>
      <c r="H179" s="446">
        <v>100</v>
      </c>
    </row>
    <row r="180" spans="1:8" ht="22" x14ac:dyDescent="0.2">
      <c r="A180" s="435" t="s">
        <v>414</v>
      </c>
      <c r="B180" s="436">
        <v>0</v>
      </c>
      <c r="C180" s="436">
        <v>300000</v>
      </c>
      <c r="D180" s="436">
        <v>0</v>
      </c>
      <c r="E180" s="436">
        <v>300000</v>
      </c>
      <c r="F180" s="436">
        <v>0</v>
      </c>
      <c r="G180" s="436">
        <v>0</v>
      </c>
      <c r="H180" s="446">
        <v>300000</v>
      </c>
    </row>
    <row r="181" spans="1:8" x14ac:dyDescent="0.2">
      <c r="A181" s="435" t="s">
        <v>206</v>
      </c>
      <c r="B181" s="436">
        <v>100</v>
      </c>
      <c r="C181" s="436">
        <v>300000</v>
      </c>
      <c r="D181" s="436">
        <v>0</v>
      </c>
      <c r="E181" s="436">
        <v>300100</v>
      </c>
      <c r="F181" s="436">
        <v>0</v>
      </c>
      <c r="G181" s="436">
        <v>0</v>
      </c>
      <c r="H181" s="446">
        <v>300100</v>
      </c>
    </row>
    <row r="182" spans="1:8" x14ac:dyDescent="0.2">
      <c r="A182" s="433" t="s">
        <v>210</v>
      </c>
      <c r="B182" s="434">
        <v>60000</v>
      </c>
      <c r="C182" s="434">
        <v>0</v>
      </c>
      <c r="D182" s="434">
        <v>0</v>
      </c>
      <c r="E182" s="434">
        <v>60000</v>
      </c>
      <c r="F182" s="434">
        <v>24732.880000000001</v>
      </c>
      <c r="G182" s="434">
        <v>10271.57</v>
      </c>
      <c r="H182" s="445">
        <v>35267.120000000003</v>
      </c>
    </row>
    <row r="183" spans="1:8" x14ac:dyDescent="0.2">
      <c r="A183" s="435" t="s">
        <v>206</v>
      </c>
      <c r="B183" s="436">
        <v>50000</v>
      </c>
      <c r="C183" s="436">
        <v>0</v>
      </c>
      <c r="D183" s="436">
        <v>0</v>
      </c>
      <c r="E183" s="436">
        <v>50000</v>
      </c>
      <c r="F183" s="436">
        <v>24732.880000000001</v>
      </c>
      <c r="G183" s="436">
        <v>10271.57</v>
      </c>
      <c r="H183" s="446">
        <v>25267.119999999999</v>
      </c>
    </row>
    <row r="184" spans="1:8" ht="22" x14ac:dyDescent="0.2">
      <c r="A184" s="435" t="s">
        <v>413</v>
      </c>
      <c r="B184" s="436">
        <v>10000</v>
      </c>
      <c r="C184" s="436">
        <v>0</v>
      </c>
      <c r="D184" s="436">
        <v>0</v>
      </c>
      <c r="E184" s="436">
        <v>10000</v>
      </c>
      <c r="F184" s="436">
        <v>0</v>
      </c>
      <c r="G184" s="436">
        <v>0</v>
      </c>
      <c r="H184" s="446">
        <v>10000</v>
      </c>
    </row>
    <row r="185" spans="1:8" x14ac:dyDescent="0.2">
      <c r="A185" s="435" t="s">
        <v>206</v>
      </c>
      <c r="B185" s="436">
        <v>60000</v>
      </c>
      <c r="C185" s="436">
        <v>0</v>
      </c>
      <c r="D185" s="436">
        <v>0</v>
      </c>
      <c r="E185" s="436">
        <v>60000</v>
      </c>
      <c r="F185" s="436">
        <v>24732.880000000001</v>
      </c>
      <c r="G185" s="436">
        <v>10271.57</v>
      </c>
      <c r="H185" s="446">
        <v>35267.120000000003</v>
      </c>
    </row>
    <row r="186" spans="1:8" ht="22" x14ac:dyDescent="0.2">
      <c r="A186" s="433" t="s">
        <v>205</v>
      </c>
      <c r="B186" s="434">
        <v>10100</v>
      </c>
      <c r="C186" s="434">
        <v>0</v>
      </c>
      <c r="D186" s="434">
        <v>0</v>
      </c>
      <c r="E186" s="434">
        <v>10100</v>
      </c>
      <c r="F186" s="434">
        <v>0</v>
      </c>
      <c r="G186" s="434">
        <v>0</v>
      </c>
      <c r="H186" s="445">
        <v>10100</v>
      </c>
    </row>
    <row r="187" spans="1:8" x14ac:dyDescent="0.2">
      <c r="A187" s="435" t="s">
        <v>206</v>
      </c>
      <c r="B187" s="436">
        <v>100</v>
      </c>
      <c r="C187" s="436">
        <v>0</v>
      </c>
      <c r="D187" s="436">
        <v>0</v>
      </c>
      <c r="E187" s="436">
        <v>100</v>
      </c>
      <c r="F187" s="436">
        <v>0</v>
      </c>
      <c r="G187" s="436">
        <v>0</v>
      </c>
      <c r="H187" s="446">
        <v>100</v>
      </c>
    </row>
    <row r="188" spans="1:8" ht="22" x14ac:dyDescent="0.2">
      <c r="A188" s="435" t="s">
        <v>413</v>
      </c>
      <c r="B188" s="436">
        <v>10000</v>
      </c>
      <c r="C188" s="436">
        <v>0</v>
      </c>
      <c r="D188" s="436">
        <v>0</v>
      </c>
      <c r="E188" s="436">
        <v>10000</v>
      </c>
      <c r="F188" s="436">
        <v>0</v>
      </c>
      <c r="G188" s="436">
        <v>0</v>
      </c>
      <c r="H188" s="446">
        <v>10000</v>
      </c>
    </row>
    <row r="189" spans="1:8" x14ac:dyDescent="0.2">
      <c r="A189" s="435" t="s">
        <v>206</v>
      </c>
      <c r="B189" s="436">
        <v>10100</v>
      </c>
      <c r="C189" s="436">
        <v>0</v>
      </c>
      <c r="D189" s="436">
        <v>0</v>
      </c>
      <c r="E189" s="436">
        <v>10100</v>
      </c>
      <c r="F189" s="436">
        <v>0</v>
      </c>
      <c r="G189" s="436">
        <v>0</v>
      </c>
      <c r="H189" s="446">
        <v>10100</v>
      </c>
    </row>
    <row r="190" spans="1:8" ht="22" x14ac:dyDescent="0.2">
      <c r="A190" s="433" t="s">
        <v>207</v>
      </c>
      <c r="B190" s="434">
        <v>30000</v>
      </c>
      <c r="C190" s="434">
        <v>0</v>
      </c>
      <c r="D190" s="434">
        <v>0</v>
      </c>
      <c r="E190" s="434">
        <v>30000</v>
      </c>
      <c r="F190" s="434">
        <v>1003.69</v>
      </c>
      <c r="G190" s="434">
        <v>901.86</v>
      </c>
      <c r="H190" s="445">
        <v>28996.31</v>
      </c>
    </row>
    <row r="191" spans="1:8" x14ac:dyDescent="0.2">
      <c r="A191" s="435" t="s">
        <v>206</v>
      </c>
      <c r="B191" s="436">
        <v>15000</v>
      </c>
      <c r="C191" s="436">
        <v>0</v>
      </c>
      <c r="D191" s="436">
        <v>0</v>
      </c>
      <c r="E191" s="436">
        <v>15000</v>
      </c>
      <c r="F191" s="436">
        <v>1003.69</v>
      </c>
      <c r="G191" s="436">
        <v>901.86</v>
      </c>
      <c r="H191" s="446">
        <v>13996.31</v>
      </c>
    </row>
    <row r="192" spans="1:8" ht="22" x14ac:dyDescent="0.2">
      <c r="A192" s="435" t="s">
        <v>413</v>
      </c>
      <c r="B192" s="436">
        <v>15000</v>
      </c>
      <c r="C192" s="436">
        <v>0</v>
      </c>
      <c r="D192" s="436">
        <v>0</v>
      </c>
      <c r="E192" s="436">
        <v>15000</v>
      </c>
      <c r="F192" s="436">
        <v>0</v>
      </c>
      <c r="G192" s="436">
        <v>0</v>
      </c>
      <c r="H192" s="446">
        <v>15000</v>
      </c>
    </row>
    <row r="193" spans="1:8" x14ac:dyDescent="0.2">
      <c r="A193" s="435" t="s">
        <v>206</v>
      </c>
      <c r="B193" s="436">
        <v>30000</v>
      </c>
      <c r="C193" s="436">
        <v>0</v>
      </c>
      <c r="D193" s="436">
        <v>0</v>
      </c>
      <c r="E193" s="436">
        <v>30000</v>
      </c>
      <c r="F193" s="436">
        <v>1003.69</v>
      </c>
      <c r="G193" s="436">
        <v>901.86</v>
      </c>
      <c r="H193" s="446">
        <v>28996.31</v>
      </c>
    </row>
    <row r="194" spans="1:8" ht="22" x14ac:dyDescent="0.2">
      <c r="A194" s="433" t="s">
        <v>260</v>
      </c>
      <c r="B194" s="434">
        <v>1000</v>
      </c>
      <c r="C194" s="434">
        <v>0</v>
      </c>
      <c r="D194" s="434">
        <v>0</v>
      </c>
      <c r="E194" s="434">
        <v>1000</v>
      </c>
      <c r="F194" s="434">
        <v>0</v>
      </c>
      <c r="G194" s="434">
        <v>0</v>
      </c>
      <c r="H194" s="445">
        <v>1000</v>
      </c>
    </row>
    <row r="195" spans="1:8" ht="22" x14ac:dyDescent="0.2">
      <c r="A195" s="435" t="s">
        <v>413</v>
      </c>
      <c r="B195" s="436">
        <v>1000</v>
      </c>
      <c r="C195" s="436">
        <v>0</v>
      </c>
      <c r="D195" s="436">
        <v>0</v>
      </c>
      <c r="E195" s="436">
        <v>1000</v>
      </c>
      <c r="F195" s="436">
        <v>0</v>
      </c>
      <c r="G195" s="436">
        <v>0</v>
      </c>
      <c r="H195" s="446">
        <v>1000</v>
      </c>
    </row>
    <row r="196" spans="1:8" ht="22" x14ac:dyDescent="0.2">
      <c r="A196" s="435" t="s">
        <v>413</v>
      </c>
      <c r="B196" s="436">
        <v>1000</v>
      </c>
      <c r="C196" s="436">
        <v>0</v>
      </c>
      <c r="D196" s="436">
        <v>0</v>
      </c>
      <c r="E196" s="436">
        <v>1000</v>
      </c>
      <c r="F196" s="436">
        <v>0</v>
      </c>
      <c r="G196" s="436">
        <v>0</v>
      </c>
      <c r="H196" s="446">
        <v>1000</v>
      </c>
    </row>
    <row r="197" spans="1:8" ht="22" x14ac:dyDescent="0.2">
      <c r="A197" s="431" t="s">
        <v>417</v>
      </c>
      <c r="B197" s="432">
        <v>150000</v>
      </c>
      <c r="C197" s="432">
        <v>55304.2</v>
      </c>
      <c r="D197" s="432">
        <v>70400</v>
      </c>
      <c r="E197" s="432">
        <v>134904.20000000001</v>
      </c>
      <c r="F197" s="432">
        <v>48164.84</v>
      </c>
      <c r="G197" s="432">
        <v>35599.120000000003</v>
      </c>
      <c r="H197" s="444">
        <v>86739.36</v>
      </c>
    </row>
    <row r="198" spans="1:8" x14ac:dyDescent="0.2">
      <c r="A198" s="433" t="s">
        <v>204</v>
      </c>
      <c r="B198" s="434">
        <v>150000</v>
      </c>
      <c r="C198" s="434">
        <v>55304.2</v>
      </c>
      <c r="D198" s="434">
        <v>70400</v>
      </c>
      <c r="E198" s="434">
        <v>134904.20000000001</v>
      </c>
      <c r="F198" s="434">
        <v>48164.84</v>
      </c>
      <c r="G198" s="434">
        <v>35599.120000000003</v>
      </c>
      <c r="H198" s="445">
        <v>86739.36</v>
      </c>
    </row>
    <row r="199" spans="1:8" x14ac:dyDescent="0.2">
      <c r="A199" s="433" t="s">
        <v>210</v>
      </c>
      <c r="B199" s="434">
        <v>65000</v>
      </c>
      <c r="C199" s="434">
        <v>27304.2</v>
      </c>
      <c r="D199" s="434">
        <v>45000</v>
      </c>
      <c r="E199" s="434">
        <v>47304.2</v>
      </c>
      <c r="F199" s="434">
        <v>28635.13</v>
      </c>
      <c r="G199" s="434">
        <v>18369.41</v>
      </c>
      <c r="H199" s="445">
        <v>18669.07</v>
      </c>
    </row>
    <row r="200" spans="1:8" x14ac:dyDescent="0.2">
      <c r="A200" s="435" t="s">
        <v>206</v>
      </c>
      <c r="B200" s="436">
        <v>50000</v>
      </c>
      <c r="C200" s="436">
        <v>900</v>
      </c>
      <c r="D200" s="436">
        <v>45000</v>
      </c>
      <c r="E200" s="436">
        <v>5900</v>
      </c>
      <c r="F200" s="436">
        <v>5774.14</v>
      </c>
      <c r="G200" s="436">
        <v>138</v>
      </c>
      <c r="H200" s="446">
        <v>125.86</v>
      </c>
    </row>
    <row r="201" spans="1:8" ht="22" x14ac:dyDescent="0.2">
      <c r="A201" s="435" t="s">
        <v>413</v>
      </c>
      <c r="B201" s="436">
        <v>15000</v>
      </c>
      <c r="C201" s="436">
        <v>0</v>
      </c>
      <c r="D201" s="436">
        <v>0</v>
      </c>
      <c r="E201" s="436">
        <v>15000</v>
      </c>
      <c r="F201" s="436">
        <v>0</v>
      </c>
      <c r="G201" s="436">
        <v>0</v>
      </c>
      <c r="H201" s="446">
        <v>15000</v>
      </c>
    </row>
    <row r="202" spans="1:8" ht="22" x14ac:dyDescent="0.2">
      <c r="A202" s="435" t="s">
        <v>414</v>
      </c>
      <c r="B202" s="436">
        <v>0</v>
      </c>
      <c r="C202" s="436">
        <v>18258.02</v>
      </c>
      <c r="D202" s="436">
        <v>0</v>
      </c>
      <c r="E202" s="436">
        <v>18258.02</v>
      </c>
      <c r="F202" s="436">
        <v>14832.57</v>
      </c>
      <c r="G202" s="436">
        <v>10202.99</v>
      </c>
      <c r="H202" s="446">
        <v>3425.45</v>
      </c>
    </row>
    <row r="203" spans="1:8" ht="22" x14ac:dyDescent="0.2">
      <c r="A203" s="435" t="s">
        <v>418</v>
      </c>
      <c r="B203" s="436">
        <v>0</v>
      </c>
      <c r="C203" s="436">
        <v>8146.18</v>
      </c>
      <c r="D203" s="436">
        <v>0</v>
      </c>
      <c r="E203" s="436">
        <v>8146.18</v>
      </c>
      <c r="F203" s="436">
        <v>8028.42</v>
      </c>
      <c r="G203" s="436">
        <v>8028.42</v>
      </c>
      <c r="H203" s="446">
        <v>117.76</v>
      </c>
    </row>
    <row r="204" spans="1:8" x14ac:dyDescent="0.2">
      <c r="A204" s="435" t="s">
        <v>206</v>
      </c>
      <c r="B204" s="436">
        <v>65000</v>
      </c>
      <c r="C204" s="436">
        <v>27304.2</v>
      </c>
      <c r="D204" s="436">
        <v>45000</v>
      </c>
      <c r="E204" s="436">
        <v>47304.2</v>
      </c>
      <c r="F204" s="436">
        <v>28635.13</v>
      </c>
      <c r="G204" s="436">
        <v>18369.41</v>
      </c>
      <c r="H204" s="446">
        <v>18669.07</v>
      </c>
    </row>
    <row r="205" spans="1:8" ht="22" x14ac:dyDescent="0.2">
      <c r="A205" s="433" t="s">
        <v>205</v>
      </c>
      <c r="B205" s="434">
        <v>30000</v>
      </c>
      <c r="C205" s="434">
        <v>0</v>
      </c>
      <c r="D205" s="434">
        <v>5400</v>
      </c>
      <c r="E205" s="434">
        <v>24600</v>
      </c>
      <c r="F205" s="434">
        <v>4600</v>
      </c>
      <c r="G205" s="434">
        <v>2300</v>
      </c>
      <c r="H205" s="445">
        <v>20000</v>
      </c>
    </row>
    <row r="206" spans="1:8" x14ac:dyDescent="0.2">
      <c r="A206" s="435" t="s">
        <v>206</v>
      </c>
      <c r="B206" s="436">
        <v>10000</v>
      </c>
      <c r="C206" s="436">
        <v>0</v>
      </c>
      <c r="D206" s="436">
        <v>5400</v>
      </c>
      <c r="E206" s="436">
        <v>4600</v>
      </c>
      <c r="F206" s="436">
        <v>4600</v>
      </c>
      <c r="G206" s="436">
        <v>2300</v>
      </c>
      <c r="H206" s="446">
        <v>0</v>
      </c>
    </row>
    <row r="207" spans="1:8" ht="22" x14ac:dyDescent="0.2">
      <c r="A207" s="435" t="s">
        <v>413</v>
      </c>
      <c r="B207" s="436">
        <v>20000</v>
      </c>
      <c r="C207" s="436">
        <v>0</v>
      </c>
      <c r="D207" s="436">
        <v>0</v>
      </c>
      <c r="E207" s="436">
        <v>20000</v>
      </c>
      <c r="F207" s="436">
        <v>0</v>
      </c>
      <c r="G207" s="436">
        <v>0</v>
      </c>
      <c r="H207" s="446">
        <v>20000</v>
      </c>
    </row>
    <row r="208" spans="1:8" x14ac:dyDescent="0.2">
      <c r="A208" s="435" t="s">
        <v>206</v>
      </c>
      <c r="B208" s="436">
        <v>30000</v>
      </c>
      <c r="C208" s="436">
        <v>0</v>
      </c>
      <c r="D208" s="436">
        <v>5400</v>
      </c>
      <c r="E208" s="436">
        <v>24600</v>
      </c>
      <c r="F208" s="436">
        <v>4600</v>
      </c>
      <c r="G208" s="436">
        <v>2300</v>
      </c>
      <c r="H208" s="446">
        <v>20000</v>
      </c>
    </row>
    <row r="209" spans="1:8" ht="22" x14ac:dyDescent="0.2">
      <c r="A209" s="433" t="s">
        <v>207</v>
      </c>
      <c r="B209" s="434">
        <v>55000</v>
      </c>
      <c r="C209" s="434">
        <v>28000</v>
      </c>
      <c r="D209" s="434">
        <v>20000</v>
      </c>
      <c r="E209" s="434">
        <v>63000</v>
      </c>
      <c r="F209" s="434">
        <v>14929.71</v>
      </c>
      <c r="G209" s="434">
        <v>14929.71</v>
      </c>
      <c r="H209" s="445">
        <v>48070.29</v>
      </c>
    </row>
    <row r="210" spans="1:8" x14ac:dyDescent="0.2">
      <c r="A210" s="435" t="s">
        <v>206</v>
      </c>
      <c r="B210" s="436">
        <v>30000</v>
      </c>
      <c r="C210" s="436">
        <v>0</v>
      </c>
      <c r="D210" s="436">
        <v>20000</v>
      </c>
      <c r="E210" s="436">
        <v>10000</v>
      </c>
      <c r="F210" s="436">
        <v>5783.27</v>
      </c>
      <c r="G210" s="436">
        <v>5783.27</v>
      </c>
      <c r="H210" s="446">
        <v>4216.7299999999996</v>
      </c>
    </row>
    <row r="211" spans="1:8" ht="22" x14ac:dyDescent="0.2">
      <c r="A211" s="435" t="s">
        <v>413</v>
      </c>
      <c r="B211" s="436">
        <v>25000</v>
      </c>
      <c r="C211" s="436">
        <v>0</v>
      </c>
      <c r="D211" s="436">
        <v>0</v>
      </c>
      <c r="E211" s="436">
        <v>25000</v>
      </c>
      <c r="F211" s="436">
        <v>0</v>
      </c>
      <c r="G211" s="436">
        <v>0</v>
      </c>
      <c r="H211" s="446">
        <v>25000</v>
      </c>
    </row>
    <row r="212" spans="1:8" ht="22" x14ac:dyDescent="0.2">
      <c r="A212" s="435" t="s">
        <v>414</v>
      </c>
      <c r="B212" s="436">
        <v>0</v>
      </c>
      <c r="C212" s="436">
        <v>28000</v>
      </c>
      <c r="D212" s="436">
        <v>0</v>
      </c>
      <c r="E212" s="436">
        <v>28000</v>
      </c>
      <c r="F212" s="436">
        <v>9146.44</v>
      </c>
      <c r="G212" s="436">
        <v>9146.44</v>
      </c>
      <c r="H212" s="446">
        <v>18853.560000000001</v>
      </c>
    </row>
    <row r="213" spans="1:8" x14ac:dyDescent="0.2">
      <c r="A213" s="435" t="s">
        <v>206</v>
      </c>
      <c r="B213" s="436">
        <v>55000</v>
      </c>
      <c r="C213" s="436">
        <v>28000</v>
      </c>
      <c r="D213" s="436">
        <v>20000</v>
      </c>
      <c r="E213" s="436">
        <v>63000</v>
      </c>
      <c r="F213" s="436">
        <v>14929.71</v>
      </c>
      <c r="G213" s="436">
        <v>14929.71</v>
      </c>
      <c r="H213" s="446">
        <v>48070.29</v>
      </c>
    </row>
    <row r="214" spans="1:8" x14ac:dyDescent="0.2">
      <c r="A214" s="427" t="s">
        <v>396</v>
      </c>
      <c r="B214" s="428">
        <v>1539205</v>
      </c>
      <c r="C214" s="428">
        <v>380029.42</v>
      </c>
      <c r="D214" s="428">
        <v>748100</v>
      </c>
      <c r="E214" s="428">
        <v>1171134.42</v>
      </c>
      <c r="F214" s="428">
        <v>590349.24</v>
      </c>
      <c r="G214" s="428">
        <v>456178.21</v>
      </c>
      <c r="H214" s="442">
        <v>580785.18000000005</v>
      </c>
    </row>
    <row r="215" spans="1:8" x14ac:dyDescent="0.2">
      <c r="A215" s="429" t="s">
        <v>394</v>
      </c>
      <c r="B215" s="430">
        <v>1539205</v>
      </c>
      <c r="C215" s="430">
        <v>380029.42</v>
      </c>
      <c r="D215" s="430">
        <v>748100</v>
      </c>
      <c r="E215" s="430">
        <v>1171134.42</v>
      </c>
      <c r="F215" s="430">
        <v>590349.24</v>
      </c>
      <c r="G215" s="430">
        <v>456178.21</v>
      </c>
      <c r="H215" s="443">
        <v>580785.18000000005</v>
      </c>
    </row>
    <row r="216" spans="1:8" ht="22" x14ac:dyDescent="0.2">
      <c r="A216" s="431" t="s">
        <v>419</v>
      </c>
      <c r="B216" s="432">
        <v>42200</v>
      </c>
      <c r="C216" s="432">
        <v>30000</v>
      </c>
      <c r="D216" s="432">
        <v>30000</v>
      </c>
      <c r="E216" s="432">
        <v>42200</v>
      </c>
      <c r="F216" s="432">
        <v>0</v>
      </c>
      <c r="G216" s="432">
        <v>0</v>
      </c>
      <c r="H216" s="444">
        <v>42200</v>
      </c>
    </row>
    <row r="217" spans="1:8" x14ac:dyDescent="0.2">
      <c r="A217" s="433" t="s">
        <v>204</v>
      </c>
      <c r="B217" s="434">
        <v>42200</v>
      </c>
      <c r="C217" s="434">
        <v>30000</v>
      </c>
      <c r="D217" s="434">
        <v>30000</v>
      </c>
      <c r="E217" s="434">
        <v>42200</v>
      </c>
      <c r="F217" s="434">
        <v>0</v>
      </c>
      <c r="G217" s="434">
        <v>0</v>
      </c>
      <c r="H217" s="445">
        <v>42200</v>
      </c>
    </row>
    <row r="218" spans="1:8" ht="22" x14ac:dyDescent="0.2">
      <c r="A218" s="433" t="s">
        <v>234</v>
      </c>
      <c r="B218" s="434">
        <v>42200</v>
      </c>
      <c r="C218" s="434">
        <v>30000</v>
      </c>
      <c r="D218" s="434">
        <v>30000</v>
      </c>
      <c r="E218" s="434">
        <v>42200</v>
      </c>
      <c r="F218" s="434">
        <v>0</v>
      </c>
      <c r="G218" s="434">
        <v>0</v>
      </c>
      <c r="H218" s="445">
        <v>42200</v>
      </c>
    </row>
    <row r="219" spans="1:8" x14ac:dyDescent="0.2">
      <c r="A219" s="435" t="s">
        <v>206</v>
      </c>
      <c r="B219" s="436">
        <v>30000</v>
      </c>
      <c r="C219" s="436">
        <v>0</v>
      </c>
      <c r="D219" s="436">
        <v>30000</v>
      </c>
      <c r="E219" s="436">
        <v>0</v>
      </c>
      <c r="F219" s="436">
        <v>0</v>
      </c>
      <c r="G219" s="436">
        <v>0</v>
      </c>
      <c r="H219" s="446">
        <v>0</v>
      </c>
    </row>
    <row r="220" spans="1:8" ht="22" x14ac:dyDescent="0.2">
      <c r="A220" s="435" t="s">
        <v>413</v>
      </c>
      <c r="B220" s="436">
        <v>12200</v>
      </c>
      <c r="C220" s="436">
        <v>0</v>
      </c>
      <c r="D220" s="436">
        <v>0</v>
      </c>
      <c r="E220" s="436">
        <v>12200</v>
      </c>
      <c r="F220" s="436">
        <v>0</v>
      </c>
      <c r="G220" s="436">
        <v>0</v>
      </c>
      <c r="H220" s="446">
        <v>12200</v>
      </c>
    </row>
    <row r="221" spans="1:8" ht="22" x14ac:dyDescent="0.2">
      <c r="A221" s="435" t="s">
        <v>414</v>
      </c>
      <c r="B221" s="436">
        <v>0</v>
      </c>
      <c r="C221" s="436">
        <v>30000</v>
      </c>
      <c r="D221" s="436">
        <v>0</v>
      </c>
      <c r="E221" s="436">
        <v>30000</v>
      </c>
      <c r="F221" s="436">
        <v>0</v>
      </c>
      <c r="G221" s="436">
        <v>0</v>
      </c>
      <c r="H221" s="446">
        <v>30000</v>
      </c>
    </row>
    <row r="222" spans="1:8" x14ac:dyDescent="0.2">
      <c r="A222" s="435" t="s">
        <v>206</v>
      </c>
      <c r="B222" s="436">
        <v>42200</v>
      </c>
      <c r="C222" s="436">
        <v>30000</v>
      </c>
      <c r="D222" s="436">
        <v>30000</v>
      </c>
      <c r="E222" s="436">
        <v>42200</v>
      </c>
      <c r="F222" s="436">
        <v>0</v>
      </c>
      <c r="G222" s="436">
        <v>0</v>
      </c>
      <c r="H222" s="446">
        <v>42200</v>
      </c>
    </row>
    <row r="223" spans="1:8" ht="22" x14ac:dyDescent="0.2">
      <c r="A223" s="431" t="s">
        <v>420</v>
      </c>
      <c r="B223" s="432">
        <v>200</v>
      </c>
      <c r="C223" s="432">
        <v>125359.91</v>
      </c>
      <c r="D223" s="432">
        <v>0</v>
      </c>
      <c r="E223" s="432">
        <v>125559.91</v>
      </c>
      <c r="F223" s="432">
        <v>90000</v>
      </c>
      <c r="G223" s="432">
        <v>0</v>
      </c>
      <c r="H223" s="444">
        <v>35559.910000000003</v>
      </c>
    </row>
    <row r="224" spans="1:8" x14ac:dyDescent="0.2">
      <c r="A224" s="433" t="s">
        <v>204</v>
      </c>
      <c r="B224" s="434">
        <v>200</v>
      </c>
      <c r="C224" s="434">
        <v>125359.91</v>
      </c>
      <c r="D224" s="434">
        <v>0</v>
      </c>
      <c r="E224" s="434">
        <v>125559.91</v>
      </c>
      <c r="F224" s="434">
        <v>90000</v>
      </c>
      <c r="G224" s="434">
        <v>0</v>
      </c>
      <c r="H224" s="445">
        <v>35559.910000000003</v>
      </c>
    </row>
    <row r="225" spans="1:8" ht="22" x14ac:dyDescent="0.2">
      <c r="A225" s="433" t="s">
        <v>234</v>
      </c>
      <c r="B225" s="434">
        <v>200</v>
      </c>
      <c r="C225" s="434">
        <v>125359.91</v>
      </c>
      <c r="D225" s="434">
        <v>0</v>
      </c>
      <c r="E225" s="434">
        <v>125559.91</v>
      </c>
      <c r="F225" s="434">
        <v>90000</v>
      </c>
      <c r="G225" s="434">
        <v>0</v>
      </c>
      <c r="H225" s="445">
        <v>35559.910000000003</v>
      </c>
    </row>
    <row r="226" spans="1:8" x14ac:dyDescent="0.2">
      <c r="A226" s="435" t="s">
        <v>206</v>
      </c>
      <c r="B226" s="436">
        <v>100</v>
      </c>
      <c r="C226" s="436">
        <v>0</v>
      </c>
      <c r="D226" s="436">
        <v>0</v>
      </c>
      <c r="E226" s="436">
        <v>100</v>
      </c>
      <c r="F226" s="436">
        <v>0</v>
      </c>
      <c r="G226" s="436">
        <v>0</v>
      </c>
      <c r="H226" s="446">
        <v>100</v>
      </c>
    </row>
    <row r="227" spans="1:8" ht="22" x14ac:dyDescent="0.2">
      <c r="A227" s="435" t="s">
        <v>413</v>
      </c>
      <c r="B227" s="436">
        <v>100</v>
      </c>
      <c r="C227" s="436">
        <v>0</v>
      </c>
      <c r="D227" s="436">
        <v>0</v>
      </c>
      <c r="E227" s="436">
        <v>100</v>
      </c>
      <c r="F227" s="436">
        <v>0</v>
      </c>
      <c r="G227" s="436">
        <v>0</v>
      </c>
      <c r="H227" s="446">
        <v>100</v>
      </c>
    </row>
    <row r="228" spans="1:8" ht="22" x14ac:dyDescent="0.2">
      <c r="A228" s="435" t="s">
        <v>414</v>
      </c>
      <c r="B228" s="436">
        <v>0</v>
      </c>
      <c r="C228" s="436">
        <v>125359.91</v>
      </c>
      <c r="D228" s="436">
        <v>0</v>
      </c>
      <c r="E228" s="436">
        <v>125359.91</v>
      </c>
      <c r="F228" s="436">
        <v>90000</v>
      </c>
      <c r="G228" s="436">
        <v>0</v>
      </c>
      <c r="H228" s="446">
        <v>35359.910000000003</v>
      </c>
    </row>
    <row r="229" spans="1:8" x14ac:dyDescent="0.2">
      <c r="A229" s="435" t="s">
        <v>206</v>
      </c>
      <c r="B229" s="436">
        <v>200</v>
      </c>
      <c r="C229" s="436">
        <v>125359.91</v>
      </c>
      <c r="D229" s="436">
        <v>0</v>
      </c>
      <c r="E229" s="436">
        <v>125559.91</v>
      </c>
      <c r="F229" s="436">
        <v>90000</v>
      </c>
      <c r="G229" s="436">
        <v>0</v>
      </c>
      <c r="H229" s="446">
        <v>35559.910000000003</v>
      </c>
    </row>
    <row r="230" spans="1:8" ht="22" x14ac:dyDescent="0.2">
      <c r="A230" s="431" t="s">
        <v>421</v>
      </c>
      <c r="B230" s="432">
        <v>100</v>
      </c>
      <c r="C230" s="432">
        <v>25000</v>
      </c>
      <c r="D230" s="432">
        <v>0</v>
      </c>
      <c r="E230" s="432">
        <v>25100</v>
      </c>
      <c r="F230" s="432">
        <v>0</v>
      </c>
      <c r="G230" s="432">
        <v>0</v>
      </c>
      <c r="H230" s="444">
        <v>25100</v>
      </c>
    </row>
    <row r="231" spans="1:8" x14ac:dyDescent="0.2">
      <c r="A231" s="433" t="s">
        <v>204</v>
      </c>
      <c r="B231" s="434">
        <v>100</v>
      </c>
      <c r="C231" s="434">
        <v>25000</v>
      </c>
      <c r="D231" s="434">
        <v>0</v>
      </c>
      <c r="E231" s="434">
        <v>25100</v>
      </c>
      <c r="F231" s="434">
        <v>0</v>
      </c>
      <c r="G231" s="434">
        <v>0</v>
      </c>
      <c r="H231" s="445">
        <v>25100</v>
      </c>
    </row>
    <row r="232" spans="1:8" ht="22" x14ac:dyDescent="0.2">
      <c r="A232" s="433" t="s">
        <v>234</v>
      </c>
      <c r="B232" s="434">
        <v>100</v>
      </c>
      <c r="C232" s="434">
        <v>25000</v>
      </c>
      <c r="D232" s="434">
        <v>0</v>
      </c>
      <c r="E232" s="434">
        <v>25100</v>
      </c>
      <c r="F232" s="434">
        <v>0</v>
      </c>
      <c r="G232" s="434">
        <v>0</v>
      </c>
      <c r="H232" s="445">
        <v>25100</v>
      </c>
    </row>
    <row r="233" spans="1:8" x14ac:dyDescent="0.2">
      <c r="A233" s="435" t="s">
        <v>206</v>
      </c>
      <c r="B233" s="436">
        <v>100</v>
      </c>
      <c r="C233" s="436">
        <v>0</v>
      </c>
      <c r="D233" s="436">
        <v>0</v>
      </c>
      <c r="E233" s="436">
        <v>100</v>
      </c>
      <c r="F233" s="436">
        <v>0</v>
      </c>
      <c r="G233" s="436">
        <v>0</v>
      </c>
      <c r="H233" s="446">
        <v>100</v>
      </c>
    </row>
    <row r="234" spans="1:8" ht="22" x14ac:dyDescent="0.2">
      <c r="A234" s="435" t="s">
        <v>414</v>
      </c>
      <c r="B234" s="436">
        <v>0</v>
      </c>
      <c r="C234" s="436">
        <v>25000</v>
      </c>
      <c r="D234" s="436">
        <v>0</v>
      </c>
      <c r="E234" s="436">
        <v>25000</v>
      </c>
      <c r="F234" s="436">
        <v>0</v>
      </c>
      <c r="G234" s="436">
        <v>0</v>
      </c>
      <c r="H234" s="446">
        <v>25000</v>
      </c>
    </row>
    <row r="235" spans="1:8" x14ac:dyDescent="0.2">
      <c r="A235" s="435" t="s">
        <v>206</v>
      </c>
      <c r="B235" s="436">
        <v>100</v>
      </c>
      <c r="C235" s="436">
        <v>25000</v>
      </c>
      <c r="D235" s="436">
        <v>0</v>
      </c>
      <c r="E235" s="436">
        <v>25100</v>
      </c>
      <c r="F235" s="436">
        <v>0</v>
      </c>
      <c r="G235" s="436">
        <v>0</v>
      </c>
      <c r="H235" s="446">
        <v>25100</v>
      </c>
    </row>
    <row r="236" spans="1:8" ht="22" x14ac:dyDescent="0.2">
      <c r="A236" s="431" t="s">
        <v>422</v>
      </c>
      <c r="B236" s="432">
        <v>62000</v>
      </c>
      <c r="C236" s="432">
        <v>500</v>
      </c>
      <c r="D236" s="432">
        <v>27500</v>
      </c>
      <c r="E236" s="432">
        <v>35000</v>
      </c>
      <c r="F236" s="432">
        <v>4332.2</v>
      </c>
      <c r="G236" s="432">
        <v>3585.1</v>
      </c>
      <c r="H236" s="444">
        <v>30667.8</v>
      </c>
    </row>
    <row r="237" spans="1:8" x14ac:dyDescent="0.2">
      <c r="A237" s="433" t="s">
        <v>204</v>
      </c>
      <c r="B237" s="434">
        <v>62000</v>
      </c>
      <c r="C237" s="434">
        <v>500</v>
      </c>
      <c r="D237" s="434">
        <v>27500</v>
      </c>
      <c r="E237" s="434">
        <v>35000</v>
      </c>
      <c r="F237" s="434">
        <v>4332.2</v>
      </c>
      <c r="G237" s="434">
        <v>3585.1</v>
      </c>
      <c r="H237" s="445">
        <v>30667.8</v>
      </c>
    </row>
    <row r="238" spans="1:8" x14ac:dyDescent="0.2">
      <c r="A238" s="433" t="s">
        <v>210</v>
      </c>
      <c r="B238" s="434">
        <v>15000</v>
      </c>
      <c r="C238" s="434">
        <v>500</v>
      </c>
      <c r="D238" s="434">
        <v>15000</v>
      </c>
      <c r="E238" s="434">
        <v>500</v>
      </c>
      <c r="F238" s="434">
        <v>414.5</v>
      </c>
      <c r="G238" s="434">
        <v>0</v>
      </c>
      <c r="H238" s="445">
        <v>85.5</v>
      </c>
    </row>
    <row r="239" spans="1:8" x14ac:dyDescent="0.2">
      <c r="A239" s="435" t="s">
        <v>206</v>
      </c>
      <c r="B239" s="436">
        <v>15000</v>
      </c>
      <c r="C239" s="436">
        <v>500</v>
      </c>
      <c r="D239" s="436">
        <v>15000</v>
      </c>
      <c r="E239" s="436">
        <v>500</v>
      </c>
      <c r="F239" s="436">
        <v>414.5</v>
      </c>
      <c r="G239" s="436">
        <v>0</v>
      </c>
      <c r="H239" s="446">
        <v>85.5</v>
      </c>
    </row>
    <row r="240" spans="1:8" x14ac:dyDescent="0.2">
      <c r="A240" s="435" t="s">
        <v>206</v>
      </c>
      <c r="B240" s="436">
        <v>15000</v>
      </c>
      <c r="C240" s="436">
        <v>500</v>
      </c>
      <c r="D240" s="436">
        <v>15000</v>
      </c>
      <c r="E240" s="436">
        <v>500</v>
      </c>
      <c r="F240" s="436">
        <v>414.5</v>
      </c>
      <c r="G240" s="436">
        <v>0</v>
      </c>
      <c r="H240" s="446">
        <v>85.5</v>
      </c>
    </row>
    <row r="241" spans="1:8" ht="22" x14ac:dyDescent="0.2">
      <c r="A241" s="433" t="s">
        <v>218</v>
      </c>
      <c r="B241" s="434">
        <v>5000</v>
      </c>
      <c r="C241" s="434">
        <v>0</v>
      </c>
      <c r="D241" s="434">
        <v>5000</v>
      </c>
      <c r="E241" s="434">
        <v>0</v>
      </c>
      <c r="F241" s="434">
        <v>0</v>
      </c>
      <c r="G241" s="434">
        <v>0</v>
      </c>
      <c r="H241" s="445">
        <v>0</v>
      </c>
    </row>
    <row r="242" spans="1:8" x14ac:dyDescent="0.2">
      <c r="A242" s="435" t="s">
        <v>206</v>
      </c>
      <c r="B242" s="436">
        <v>5000</v>
      </c>
      <c r="C242" s="436">
        <v>0</v>
      </c>
      <c r="D242" s="436">
        <v>5000</v>
      </c>
      <c r="E242" s="436">
        <v>0</v>
      </c>
      <c r="F242" s="436">
        <v>0</v>
      </c>
      <c r="G242" s="436">
        <v>0</v>
      </c>
      <c r="H242" s="446">
        <v>0</v>
      </c>
    </row>
    <row r="243" spans="1:8" x14ac:dyDescent="0.2">
      <c r="A243" s="435" t="s">
        <v>206</v>
      </c>
      <c r="B243" s="436">
        <v>5000</v>
      </c>
      <c r="C243" s="436">
        <v>0</v>
      </c>
      <c r="D243" s="436">
        <v>5000</v>
      </c>
      <c r="E243" s="436">
        <v>0</v>
      </c>
      <c r="F243" s="436">
        <v>0</v>
      </c>
      <c r="G243" s="436">
        <v>0</v>
      </c>
      <c r="H243" s="446">
        <v>0</v>
      </c>
    </row>
    <row r="244" spans="1:8" ht="22" x14ac:dyDescent="0.2">
      <c r="A244" s="433" t="s">
        <v>205</v>
      </c>
      <c r="B244" s="434">
        <v>5000</v>
      </c>
      <c r="C244" s="434">
        <v>0</v>
      </c>
      <c r="D244" s="434">
        <v>5000</v>
      </c>
      <c r="E244" s="434">
        <v>0</v>
      </c>
      <c r="F244" s="434">
        <v>0</v>
      </c>
      <c r="G244" s="434">
        <v>0</v>
      </c>
      <c r="H244" s="445">
        <v>0</v>
      </c>
    </row>
    <row r="245" spans="1:8" x14ac:dyDescent="0.2">
      <c r="A245" s="435" t="s">
        <v>206</v>
      </c>
      <c r="B245" s="436">
        <v>5000</v>
      </c>
      <c r="C245" s="436">
        <v>0</v>
      </c>
      <c r="D245" s="436">
        <v>5000</v>
      </c>
      <c r="E245" s="436">
        <v>0</v>
      </c>
      <c r="F245" s="436">
        <v>0</v>
      </c>
      <c r="G245" s="436">
        <v>0</v>
      </c>
      <c r="H245" s="446">
        <v>0</v>
      </c>
    </row>
    <row r="246" spans="1:8" x14ac:dyDescent="0.2">
      <c r="A246" s="435" t="s">
        <v>206</v>
      </c>
      <c r="B246" s="436">
        <v>5000</v>
      </c>
      <c r="C246" s="436">
        <v>0</v>
      </c>
      <c r="D246" s="436">
        <v>5000</v>
      </c>
      <c r="E246" s="436">
        <v>0</v>
      </c>
      <c r="F246" s="436">
        <v>0</v>
      </c>
      <c r="G246" s="436">
        <v>0</v>
      </c>
      <c r="H246" s="446">
        <v>0</v>
      </c>
    </row>
    <row r="247" spans="1:8" ht="22" x14ac:dyDescent="0.2">
      <c r="A247" s="433" t="s">
        <v>207</v>
      </c>
      <c r="B247" s="434">
        <v>35000</v>
      </c>
      <c r="C247" s="434">
        <v>0</v>
      </c>
      <c r="D247" s="434">
        <v>500</v>
      </c>
      <c r="E247" s="434">
        <v>34500</v>
      </c>
      <c r="F247" s="434">
        <v>3917.7</v>
      </c>
      <c r="G247" s="434">
        <v>3585.1</v>
      </c>
      <c r="H247" s="445">
        <v>30582.3</v>
      </c>
    </row>
    <row r="248" spans="1:8" x14ac:dyDescent="0.2">
      <c r="A248" s="435" t="s">
        <v>206</v>
      </c>
      <c r="B248" s="436">
        <v>35000</v>
      </c>
      <c r="C248" s="436">
        <v>0</v>
      </c>
      <c r="D248" s="436">
        <v>500</v>
      </c>
      <c r="E248" s="436">
        <v>34500</v>
      </c>
      <c r="F248" s="436">
        <v>3917.7</v>
      </c>
      <c r="G248" s="436">
        <v>3585.1</v>
      </c>
      <c r="H248" s="446">
        <v>30582.3</v>
      </c>
    </row>
    <row r="249" spans="1:8" x14ac:dyDescent="0.2">
      <c r="A249" s="435" t="s">
        <v>206</v>
      </c>
      <c r="B249" s="436">
        <v>35000</v>
      </c>
      <c r="C249" s="436">
        <v>0</v>
      </c>
      <c r="D249" s="436">
        <v>500</v>
      </c>
      <c r="E249" s="436">
        <v>34500</v>
      </c>
      <c r="F249" s="436">
        <v>3917.7</v>
      </c>
      <c r="G249" s="436">
        <v>3585.1</v>
      </c>
      <c r="H249" s="446">
        <v>30582.3</v>
      </c>
    </row>
    <row r="250" spans="1:8" ht="22" x14ac:dyDescent="0.2">
      <c r="A250" s="433" t="s">
        <v>320</v>
      </c>
      <c r="B250" s="434">
        <v>2000</v>
      </c>
      <c r="C250" s="434">
        <v>0</v>
      </c>
      <c r="D250" s="434">
        <v>2000</v>
      </c>
      <c r="E250" s="434">
        <v>0</v>
      </c>
      <c r="F250" s="434">
        <v>0</v>
      </c>
      <c r="G250" s="434">
        <v>0</v>
      </c>
      <c r="H250" s="445">
        <v>0</v>
      </c>
    </row>
    <row r="251" spans="1:8" x14ac:dyDescent="0.2">
      <c r="A251" s="435" t="s">
        <v>206</v>
      </c>
      <c r="B251" s="436">
        <v>2000</v>
      </c>
      <c r="C251" s="436">
        <v>0</v>
      </c>
      <c r="D251" s="436">
        <v>2000</v>
      </c>
      <c r="E251" s="436">
        <v>0</v>
      </c>
      <c r="F251" s="436">
        <v>0</v>
      </c>
      <c r="G251" s="436">
        <v>0</v>
      </c>
      <c r="H251" s="446">
        <v>0</v>
      </c>
    </row>
    <row r="252" spans="1:8" x14ac:dyDescent="0.2">
      <c r="A252" s="435" t="s">
        <v>206</v>
      </c>
      <c r="B252" s="436">
        <v>2000</v>
      </c>
      <c r="C252" s="436">
        <v>0</v>
      </c>
      <c r="D252" s="436">
        <v>2000</v>
      </c>
      <c r="E252" s="436">
        <v>0</v>
      </c>
      <c r="F252" s="436">
        <v>0</v>
      </c>
      <c r="G252" s="436">
        <v>0</v>
      </c>
      <c r="H252" s="446">
        <v>0</v>
      </c>
    </row>
    <row r="253" spans="1:8" ht="22" x14ac:dyDescent="0.2">
      <c r="A253" s="431" t="s">
        <v>423</v>
      </c>
      <c r="B253" s="432">
        <v>12233</v>
      </c>
      <c r="C253" s="432">
        <v>16618.95</v>
      </c>
      <c r="D253" s="432">
        <v>8000</v>
      </c>
      <c r="E253" s="432">
        <v>20851.95</v>
      </c>
      <c r="F253" s="432">
        <v>229</v>
      </c>
      <c r="G253" s="432">
        <v>104</v>
      </c>
      <c r="H253" s="444">
        <v>20622.95</v>
      </c>
    </row>
    <row r="254" spans="1:8" x14ac:dyDescent="0.2">
      <c r="A254" s="433" t="s">
        <v>204</v>
      </c>
      <c r="B254" s="434">
        <v>12233</v>
      </c>
      <c r="C254" s="434">
        <v>16618.95</v>
      </c>
      <c r="D254" s="434">
        <v>8000</v>
      </c>
      <c r="E254" s="434">
        <v>20851.95</v>
      </c>
      <c r="F254" s="434">
        <v>229</v>
      </c>
      <c r="G254" s="434">
        <v>104</v>
      </c>
      <c r="H254" s="445">
        <v>20622.95</v>
      </c>
    </row>
    <row r="255" spans="1:8" x14ac:dyDescent="0.2">
      <c r="A255" s="433" t="s">
        <v>210</v>
      </c>
      <c r="B255" s="434">
        <v>1100</v>
      </c>
      <c r="C255" s="434">
        <v>4000</v>
      </c>
      <c r="D255" s="434">
        <v>1000</v>
      </c>
      <c r="E255" s="434">
        <v>4100</v>
      </c>
      <c r="F255" s="434">
        <v>0</v>
      </c>
      <c r="G255" s="434">
        <v>0</v>
      </c>
      <c r="H255" s="445">
        <v>4100</v>
      </c>
    </row>
    <row r="256" spans="1:8" x14ac:dyDescent="0.2">
      <c r="A256" s="435" t="s">
        <v>206</v>
      </c>
      <c r="B256" s="436">
        <v>1000</v>
      </c>
      <c r="C256" s="436">
        <v>0</v>
      </c>
      <c r="D256" s="436">
        <v>1000</v>
      </c>
      <c r="E256" s="436">
        <v>0</v>
      </c>
      <c r="F256" s="436">
        <v>0</v>
      </c>
      <c r="G256" s="436">
        <v>0</v>
      </c>
      <c r="H256" s="446">
        <v>0</v>
      </c>
    </row>
    <row r="257" spans="1:8" ht="22" x14ac:dyDescent="0.2">
      <c r="A257" s="435" t="s">
        <v>413</v>
      </c>
      <c r="B257" s="436">
        <v>100</v>
      </c>
      <c r="C257" s="436">
        <v>0</v>
      </c>
      <c r="D257" s="436">
        <v>0</v>
      </c>
      <c r="E257" s="436">
        <v>100</v>
      </c>
      <c r="F257" s="436">
        <v>0</v>
      </c>
      <c r="G257" s="436">
        <v>0</v>
      </c>
      <c r="H257" s="446">
        <v>100</v>
      </c>
    </row>
    <row r="258" spans="1:8" ht="22" x14ac:dyDescent="0.2">
      <c r="A258" s="435" t="s">
        <v>414</v>
      </c>
      <c r="B258" s="436">
        <v>0</v>
      </c>
      <c r="C258" s="436">
        <v>4000</v>
      </c>
      <c r="D258" s="436">
        <v>0</v>
      </c>
      <c r="E258" s="436">
        <v>4000</v>
      </c>
      <c r="F258" s="436">
        <v>0</v>
      </c>
      <c r="G258" s="436">
        <v>0</v>
      </c>
      <c r="H258" s="446">
        <v>4000</v>
      </c>
    </row>
    <row r="259" spans="1:8" x14ac:dyDescent="0.2">
      <c r="A259" s="435" t="s">
        <v>206</v>
      </c>
      <c r="B259" s="436">
        <v>1100</v>
      </c>
      <c r="C259" s="436">
        <v>4000</v>
      </c>
      <c r="D259" s="436">
        <v>1000</v>
      </c>
      <c r="E259" s="436">
        <v>4100</v>
      </c>
      <c r="F259" s="436">
        <v>0</v>
      </c>
      <c r="G259" s="436">
        <v>0</v>
      </c>
      <c r="H259" s="446">
        <v>4100</v>
      </c>
    </row>
    <row r="260" spans="1:8" ht="22" x14ac:dyDescent="0.2">
      <c r="A260" s="433" t="s">
        <v>297</v>
      </c>
      <c r="B260" s="434">
        <v>500</v>
      </c>
      <c r="C260" s="434">
        <v>0</v>
      </c>
      <c r="D260" s="434">
        <v>0</v>
      </c>
      <c r="E260" s="434">
        <v>500</v>
      </c>
      <c r="F260" s="434">
        <v>0</v>
      </c>
      <c r="G260" s="434">
        <v>0</v>
      </c>
      <c r="H260" s="445">
        <v>500</v>
      </c>
    </row>
    <row r="261" spans="1:8" x14ac:dyDescent="0.2">
      <c r="A261" s="435" t="s">
        <v>206</v>
      </c>
      <c r="B261" s="436">
        <v>500</v>
      </c>
      <c r="C261" s="436">
        <v>0</v>
      </c>
      <c r="D261" s="436">
        <v>0</v>
      </c>
      <c r="E261" s="436">
        <v>500</v>
      </c>
      <c r="F261" s="436">
        <v>0</v>
      </c>
      <c r="G261" s="436">
        <v>0</v>
      </c>
      <c r="H261" s="446">
        <v>500</v>
      </c>
    </row>
    <row r="262" spans="1:8" x14ac:dyDescent="0.2">
      <c r="A262" s="435" t="s">
        <v>206</v>
      </c>
      <c r="B262" s="436">
        <v>500</v>
      </c>
      <c r="C262" s="436">
        <v>0</v>
      </c>
      <c r="D262" s="436">
        <v>0</v>
      </c>
      <c r="E262" s="436">
        <v>500</v>
      </c>
      <c r="F262" s="436">
        <v>0</v>
      </c>
      <c r="G262" s="436">
        <v>0</v>
      </c>
      <c r="H262" s="446">
        <v>500</v>
      </c>
    </row>
    <row r="263" spans="1:8" ht="22" x14ac:dyDescent="0.2">
      <c r="A263" s="433" t="s">
        <v>218</v>
      </c>
      <c r="B263" s="434">
        <v>2000</v>
      </c>
      <c r="C263" s="434">
        <v>0</v>
      </c>
      <c r="D263" s="434">
        <v>2000</v>
      </c>
      <c r="E263" s="434">
        <v>0</v>
      </c>
      <c r="F263" s="434">
        <v>0</v>
      </c>
      <c r="G263" s="434">
        <v>0</v>
      </c>
      <c r="H263" s="445">
        <v>0</v>
      </c>
    </row>
    <row r="264" spans="1:8" x14ac:dyDescent="0.2">
      <c r="A264" s="435" t="s">
        <v>206</v>
      </c>
      <c r="B264" s="436">
        <v>2000</v>
      </c>
      <c r="C264" s="436">
        <v>0</v>
      </c>
      <c r="D264" s="436">
        <v>2000</v>
      </c>
      <c r="E264" s="436">
        <v>0</v>
      </c>
      <c r="F264" s="436">
        <v>0</v>
      </c>
      <c r="G264" s="436">
        <v>0</v>
      </c>
      <c r="H264" s="446">
        <v>0</v>
      </c>
    </row>
    <row r="265" spans="1:8" x14ac:dyDescent="0.2">
      <c r="A265" s="435" t="s">
        <v>206</v>
      </c>
      <c r="B265" s="436">
        <v>2000</v>
      </c>
      <c r="C265" s="436">
        <v>0</v>
      </c>
      <c r="D265" s="436">
        <v>2000</v>
      </c>
      <c r="E265" s="436">
        <v>0</v>
      </c>
      <c r="F265" s="436">
        <v>0</v>
      </c>
      <c r="G265" s="436">
        <v>0</v>
      </c>
      <c r="H265" s="446">
        <v>0</v>
      </c>
    </row>
    <row r="266" spans="1:8" ht="22" x14ac:dyDescent="0.2">
      <c r="A266" s="433" t="s">
        <v>205</v>
      </c>
      <c r="B266" s="434">
        <v>600</v>
      </c>
      <c r="C266" s="434">
        <v>0</v>
      </c>
      <c r="D266" s="434">
        <v>0</v>
      </c>
      <c r="E266" s="434">
        <v>600</v>
      </c>
      <c r="F266" s="434">
        <v>0</v>
      </c>
      <c r="G266" s="434">
        <v>0</v>
      </c>
      <c r="H266" s="445">
        <v>600</v>
      </c>
    </row>
    <row r="267" spans="1:8" x14ac:dyDescent="0.2">
      <c r="A267" s="435" t="s">
        <v>206</v>
      </c>
      <c r="B267" s="436">
        <v>500</v>
      </c>
      <c r="C267" s="436">
        <v>0</v>
      </c>
      <c r="D267" s="436">
        <v>0</v>
      </c>
      <c r="E267" s="436">
        <v>500</v>
      </c>
      <c r="F267" s="436">
        <v>0</v>
      </c>
      <c r="G267" s="436">
        <v>0</v>
      </c>
      <c r="H267" s="446">
        <v>500</v>
      </c>
    </row>
    <row r="268" spans="1:8" ht="22" x14ac:dyDescent="0.2">
      <c r="A268" s="435" t="s">
        <v>413</v>
      </c>
      <c r="B268" s="436">
        <v>100</v>
      </c>
      <c r="C268" s="436">
        <v>0</v>
      </c>
      <c r="D268" s="436">
        <v>0</v>
      </c>
      <c r="E268" s="436">
        <v>100</v>
      </c>
      <c r="F268" s="436">
        <v>0</v>
      </c>
      <c r="G268" s="436">
        <v>0</v>
      </c>
      <c r="H268" s="446">
        <v>100</v>
      </c>
    </row>
    <row r="269" spans="1:8" x14ac:dyDescent="0.2">
      <c r="A269" s="435" t="s">
        <v>206</v>
      </c>
      <c r="B269" s="436">
        <v>600</v>
      </c>
      <c r="C269" s="436">
        <v>0</v>
      </c>
      <c r="D269" s="436">
        <v>0</v>
      </c>
      <c r="E269" s="436">
        <v>600</v>
      </c>
      <c r="F269" s="436">
        <v>0</v>
      </c>
      <c r="G269" s="436">
        <v>0</v>
      </c>
      <c r="H269" s="446">
        <v>600</v>
      </c>
    </row>
    <row r="270" spans="1:8" ht="22" x14ac:dyDescent="0.2">
      <c r="A270" s="433" t="s">
        <v>207</v>
      </c>
      <c r="B270" s="434">
        <v>2833</v>
      </c>
      <c r="C270" s="434">
        <v>11036</v>
      </c>
      <c r="D270" s="434">
        <v>0</v>
      </c>
      <c r="E270" s="434">
        <v>13869</v>
      </c>
      <c r="F270" s="434">
        <v>229</v>
      </c>
      <c r="G270" s="434">
        <v>104</v>
      </c>
      <c r="H270" s="445">
        <v>13640</v>
      </c>
    </row>
    <row r="271" spans="1:8" x14ac:dyDescent="0.2">
      <c r="A271" s="435" t="s">
        <v>206</v>
      </c>
      <c r="B271" s="436">
        <v>500</v>
      </c>
      <c r="C271" s="436">
        <v>0</v>
      </c>
      <c r="D271" s="436">
        <v>0</v>
      </c>
      <c r="E271" s="436">
        <v>500</v>
      </c>
      <c r="F271" s="436">
        <v>0</v>
      </c>
      <c r="G271" s="436">
        <v>0</v>
      </c>
      <c r="H271" s="446">
        <v>500</v>
      </c>
    </row>
    <row r="272" spans="1:8" ht="22" x14ac:dyDescent="0.2">
      <c r="A272" s="435" t="s">
        <v>413</v>
      </c>
      <c r="B272" s="436">
        <v>2333</v>
      </c>
      <c r="C272" s="436">
        <v>0</v>
      </c>
      <c r="D272" s="436">
        <v>0</v>
      </c>
      <c r="E272" s="436">
        <v>2333</v>
      </c>
      <c r="F272" s="436">
        <v>0</v>
      </c>
      <c r="G272" s="436">
        <v>0</v>
      </c>
      <c r="H272" s="446">
        <v>2333</v>
      </c>
    </row>
    <row r="273" spans="1:8" ht="22" x14ac:dyDescent="0.2">
      <c r="A273" s="435" t="s">
        <v>414</v>
      </c>
      <c r="B273" s="436">
        <v>0</v>
      </c>
      <c r="C273" s="436">
        <v>11036</v>
      </c>
      <c r="D273" s="436">
        <v>0</v>
      </c>
      <c r="E273" s="436">
        <v>11036</v>
      </c>
      <c r="F273" s="436">
        <v>229</v>
      </c>
      <c r="G273" s="436">
        <v>104</v>
      </c>
      <c r="H273" s="446">
        <v>10807</v>
      </c>
    </row>
    <row r="274" spans="1:8" x14ac:dyDescent="0.2">
      <c r="A274" s="435" t="s">
        <v>206</v>
      </c>
      <c r="B274" s="436">
        <v>2833</v>
      </c>
      <c r="C274" s="436">
        <v>11036</v>
      </c>
      <c r="D274" s="436">
        <v>0</v>
      </c>
      <c r="E274" s="436">
        <v>13869</v>
      </c>
      <c r="F274" s="436">
        <v>229</v>
      </c>
      <c r="G274" s="436">
        <v>104</v>
      </c>
      <c r="H274" s="446">
        <v>13640</v>
      </c>
    </row>
    <row r="275" spans="1:8" ht="22" x14ac:dyDescent="0.2">
      <c r="A275" s="433" t="s">
        <v>260</v>
      </c>
      <c r="B275" s="434">
        <v>200</v>
      </c>
      <c r="C275" s="434">
        <v>0</v>
      </c>
      <c r="D275" s="434">
        <v>0</v>
      </c>
      <c r="E275" s="434">
        <v>200</v>
      </c>
      <c r="F275" s="434">
        <v>0</v>
      </c>
      <c r="G275" s="434">
        <v>0</v>
      </c>
      <c r="H275" s="445">
        <v>200</v>
      </c>
    </row>
    <row r="276" spans="1:8" x14ac:dyDescent="0.2">
      <c r="A276" s="435" t="s">
        <v>206</v>
      </c>
      <c r="B276" s="436">
        <v>100</v>
      </c>
      <c r="C276" s="436">
        <v>0</v>
      </c>
      <c r="D276" s="436">
        <v>0</v>
      </c>
      <c r="E276" s="436">
        <v>100</v>
      </c>
      <c r="F276" s="436">
        <v>0</v>
      </c>
      <c r="G276" s="436">
        <v>0</v>
      </c>
      <c r="H276" s="446">
        <v>100</v>
      </c>
    </row>
    <row r="277" spans="1:8" ht="22" x14ac:dyDescent="0.2">
      <c r="A277" s="435" t="s">
        <v>413</v>
      </c>
      <c r="B277" s="436">
        <v>100</v>
      </c>
      <c r="C277" s="436">
        <v>0</v>
      </c>
      <c r="D277" s="436">
        <v>0</v>
      </c>
      <c r="E277" s="436">
        <v>100</v>
      </c>
      <c r="F277" s="436">
        <v>0</v>
      </c>
      <c r="G277" s="436">
        <v>0</v>
      </c>
      <c r="H277" s="446">
        <v>100</v>
      </c>
    </row>
    <row r="278" spans="1:8" x14ac:dyDescent="0.2">
      <c r="A278" s="435" t="s">
        <v>206</v>
      </c>
      <c r="B278" s="436">
        <v>200</v>
      </c>
      <c r="C278" s="436">
        <v>0</v>
      </c>
      <c r="D278" s="436">
        <v>0</v>
      </c>
      <c r="E278" s="436">
        <v>200</v>
      </c>
      <c r="F278" s="436">
        <v>0</v>
      </c>
      <c r="G278" s="436">
        <v>0</v>
      </c>
      <c r="H278" s="446">
        <v>200</v>
      </c>
    </row>
    <row r="279" spans="1:8" ht="22" x14ac:dyDescent="0.2">
      <c r="A279" s="433" t="s">
        <v>320</v>
      </c>
      <c r="B279" s="434">
        <v>5000</v>
      </c>
      <c r="C279" s="434">
        <v>1582.95</v>
      </c>
      <c r="D279" s="434">
        <v>5000</v>
      </c>
      <c r="E279" s="434">
        <v>1582.95</v>
      </c>
      <c r="F279" s="434">
        <v>0</v>
      </c>
      <c r="G279" s="434">
        <v>0</v>
      </c>
      <c r="H279" s="445">
        <v>1582.95</v>
      </c>
    </row>
    <row r="280" spans="1:8" x14ac:dyDescent="0.2">
      <c r="A280" s="435" t="s">
        <v>206</v>
      </c>
      <c r="B280" s="436">
        <v>5000</v>
      </c>
      <c r="C280" s="436">
        <v>0</v>
      </c>
      <c r="D280" s="436">
        <v>5000</v>
      </c>
      <c r="E280" s="436">
        <v>0</v>
      </c>
      <c r="F280" s="436">
        <v>0</v>
      </c>
      <c r="G280" s="436">
        <v>0</v>
      </c>
      <c r="H280" s="446">
        <v>0</v>
      </c>
    </row>
    <row r="281" spans="1:8" ht="22" x14ac:dyDescent="0.2">
      <c r="A281" s="435" t="s">
        <v>414</v>
      </c>
      <c r="B281" s="436">
        <v>0</v>
      </c>
      <c r="C281" s="436">
        <v>1582.95</v>
      </c>
      <c r="D281" s="436">
        <v>0</v>
      </c>
      <c r="E281" s="436">
        <v>1582.95</v>
      </c>
      <c r="F281" s="436">
        <v>0</v>
      </c>
      <c r="G281" s="436">
        <v>0</v>
      </c>
      <c r="H281" s="446">
        <v>1582.95</v>
      </c>
    </row>
    <row r="282" spans="1:8" x14ac:dyDescent="0.2">
      <c r="A282" s="435" t="s">
        <v>206</v>
      </c>
      <c r="B282" s="436">
        <v>5000</v>
      </c>
      <c r="C282" s="436">
        <v>1582.95</v>
      </c>
      <c r="D282" s="436">
        <v>5000</v>
      </c>
      <c r="E282" s="436">
        <v>1582.95</v>
      </c>
      <c r="F282" s="436">
        <v>0</v>
      </c>
      <c r="G282" s="436">
        <v>0</v>
      </c>
      <c r="H282" s="446">
        <v>1582.95</v>
      </c>
    </row>
    <row r="283" spans="1:8" x14ac:dyDescent="0.2">
      <c r="A283" s="431" t="s">
        <v>424</v>
      </c>
      <c r="B283" s="432">
        <v>315000</v>
      </c>
      <c r="C283" s="432">
        <v>0</v>
      </c>
      <c r="D283" s="432">
        <v>91500</v>
      </c>
      <c r="E283" s="432">
        <v>223500</v>
      </c>
      <c r="F283" s="432">
        <v>187200</v>
      </c>
      <c r="G283" s="432">
        <v>156000</v>
      </c>
      <c r="H283" s="444">
        <v>36300</v>
      </c>
    </row>
    <row r="284" spans="1:8" x14ac:dyDescent="0.2">
      <c r="A284" s="433" t="s">
        <v>204</v>
      </c>
      <c r="B284" s="434">
        <v>315000</v>
      </c>
      <c r="C284" s="434">
        <v>0</v>
      </c>
      <c r="D284" s="434">
        <v>91500</v>
      </c>
      <c r="E284" s="434">
        <v>223500</v>
      </c>
      <c r="F284" s="434">
        <v>187200</v>
      </c>
      <c r="G284" s="434">
        <v>156000</v>
      </c>
      <c r="H284" s="445">
        <v>36300</v>
      </c>
    </row>
    <row r="285" spans="1:8" ht="22" x14ac:dyDescent="0.2">
      <c r="A285" s="433" t="s">
        <v>320</v>
      </c>
      <c r="B285" s="434">
        <v>315000</v>
      </c>
      <c r="C285" s="434">
        <v>0</v>
      </c>
      <c r="D285" s="434">
        <v>91500</v>
      </c>
      <c r="E285" s="434">
        <v>223500</v>
      </c>
      <c r="F285" s="434">
        <v>187200</v>
      </c>
      <c r="G285" s="434">
        <v>156000</v>
      </c>
      <c r="H285" s="445">
        <v>36300</v>
      </c>
    </row>
    <row r="286" spans="1:8" x14ac:dyDescent="0.2">
      <c r="A286" s="435" t="s">
        <v>206</v>
      </c>
      <c r="B286" s="436">
        <v>315000</v>
      </c>
      <c r="C286" s="436">
        <v>0</v>
      </c>
      <c r="D286" s="436">
        <v>91500</v>
      </c>
      <c r="E286" s="436">
        <v>223500</v>
      </c>
      <c r="F286" s="436">
        <v>187200</v>
      </c>
      <c r="G286" s="436">
        <v>156000</v>
      </c>
      <c r="H286" s="446">
        <v>36300</v>
      </c>
    </row>
    <row r="287" spans="1:8" x14ac:dyDescent="0.2">
      <c r="A287" s="435" t="s">
        <v>206</v>
      </c>
      <c r="B287" s="436">
        <v>315000</v>
      </c>
      <c r="C287" s="436">
        <v>0</v>
      </c>
      <c r="D287" s="436">
        <v>91500</v>
      </c>
      <c r="E287" s="436">
        <v>223500</v>
      </c>
      <c r="F287" s="436">
        <v>187200</v>
      </c>
      <c r="G287" s="436">
        <v>156000</v>
      </c>
      <c r="H287" s="446">
        <v>36300</v>
      </c>
    </row>
    <row r="288" spans="1:8" x14ac:dyDescent="0.2">
      <c r="A288" s="431" t="s">
        <v>425</v>
      </c>
      <c r="B288" s="432">
        <v>18000</v>
      </c>
      <c r="C288" s="432">
        <v>0</v>
      </c>
      <c r="D288" s="432">
        <v>9000</v>
      </c>
      <c r="E288" s="432">
        <v>9000</v>
      </c>
      <c r="F288" s="432">
        <v>8965.5</v>
      </c>
      <c r="G288" s="432">
        <v>4100.5</v>
      </c>
      <c r="H288" s="444">
        <v>34.5</v>
      </c>
    </row>
    <row r="289" spans="1:8" x14ac:dyDescent="0.2">
      <c r="A289" s="433" t="s">
        <v>204</v>
      </c>
      <c r="B289" s="434">
        <v>18000</v>
      </c>
      <c r="C289" s="434">
        <v>0</v>
      </c>
      <c r="D289" s="434">
        <v>9000</v>
      </c>
      <c r="E289" s="434">
        <v>9000</v>
      </c>
      <c r="F289" s="434">
        <v>8965.5</v>
      </c>
      <c r="G289" s="434">
        <v>4100.5</v>
      </c>
      <c r="H289" s="445">
        <v>34.5</v>
      </c>
    </row>
    <row r="290" spans="1:8" ht="22" x14ac:dyDescent="0.2">
      <c r="A290" s="433" t="s">
        <v>320</v>
      </c>
      <c r="B290" s="434">
        <v>18000</v>
      </c>
      <c r="C290" s="434">
        <v>0</v>
      </c>
      <c r="D290" s="434">
        <v>9000</v>
      </c>
      <c r="E290" s="434">
        <v>9000</v>
      </c>
      <c r="F290" s="434">
        <v>8965.5</v>
      </c>
      <c r="G290" s="434">
        <v>4100.5</v>
      </c>
      <c r="H290" s="445">
        <v>34.5</v>
      </c>
    </row>
    <row r="291" spans="1:8" x14ac:dyDescent="0.2">
      <c r="A291" s="435" t="s">
        <v>206</v>
      </c>
      <c r="B291" s="436">
        <v>18000</v>
      </c>
      <c r="C291" s="436">
        <v>0</v>
      </c>
      <c r="D291" s="436">
        <v>9000</v>
      </c>
      <c r="E291" s="436">
        <v>9000</v>
      </c>
      <c r="F291" s="436">
        <v>8965.5</v>
      </c>
      <c r="G291" s="436">
        <v>4100.5</v>
      </c>
      <c r="H291" s="446">
        <v>34.5</v>
      </c>
    </row>
    <row r="292" spans="1:8" x14ac:dyDescent="0.2">
      <c r="A292" s="435" t="s">
        <v>206</v>
      </c>
      <c r="B292" s="436">
        <v>18000</v>
      </c>
      <c r="C292" s="436">
        <v>0</v>
      </c>
      <c r="D292" s="436">
        <v>9000</v>
      </c>
      <c r="E292" s="436">
        <v>9000</v>
      </c>
      <c r="F292" s="436">
        <v>8965.5</v>
      </c>
      <c r="G292" s="436">
        <v>4100.5</v>
      </c>
      <c r="H292" s="446">
        <v>34.5</v>
      </c>
    </row>
    <row r="293" spans="1:8" ht="22" x14ac:dyDescent="0.2">
      <c r="A293" s="431" t="s">
        <v>415</v>
      </c>
      <c r="B293" s="432">
        <v>56200</v>
      </c>
      <c r="C293" s="432">
        <v>95000</v>
      </c>
      <c r="D293" s="432">
        <v>1300</v>
      </c>
      <c r="E293" s="432">
        <v>149900</v>
      </c>
      <c r="F293" s="432">
        <v>25023.62</v>
      </c>
      <c r="G293" s="432">
        <v>22802.62</v>
      </c>
      <c r="H293" s="444">
        <v>124876.38</v>
      </c>
    </row>
    <row r="294" spans="1:8" x14ac:dyDescent="0.2">
      <c r="A294" s="433" t="s">
        <v>204</v>
      </c>
      <c r="B294" s="434">
        <v>56200</v>
      </c>
      <c r="C294" s="434">
        <v>95000</v>
      </c>
      <c r="D294" s="434">
        <v>1300</v>
      </c>
      <c r="E294" s="434">
        <v>149900</v>
      </c>
      <c r="F294" s="434">
        <v>25023.62</v>
      </c>
      <c r="G294" s="434">
        <v>22802.62</v>
      </c>
      <c r="H294" s="445">
        <v>124876.38</v>
      </c>
    </row>
    <row r="295" spans="1:8" x14ac:dyDescent="0.2">
      <c r="A295" s="433" t="s">
        <v>275</v>
      </c>
      <c r="B295" s="434">
        <v>100</v>
      </c>
      <c r="C295" s="434">
        <v>0</v>
      </c>
      <c r="D295" s="434">
        <v>0</v>
      </c>
      <c r="E295" s="434">
        <v>100</v>
      </c>
      <c r="F295" s="434">
        <v>0</v>
      </c>
      <c r="G295" s="434">
        <v>0</v>
      </c>
      <c r="H295" s="445">
        <v>100</v>
      </c>
    </row>
    <row r="296" spans="1:8" ht="22" x14ac:dyDescent="0.2">
      <c r="A296" s="435" t="s">
        <v>413</v>
      </c>
      <c r="B296" s="436">
        <v>100</v>
      </c>
      <c r="C296" s="436">
        <v>0</v>
      </c>
      <c r="D296" s="436">
        <v>0</v>
      </c>
      <c r="E296" s="436">
        <v>100</v>
      </c>
      <c r="F296" s="436">
        <v>0</v>
      </c>
      <c r="G296" s="436">
        <v>0</v>
      </c>
      <c r="H296" s="446">
        <v>100</v>
      </c>
    </row>
    <row r="297" spans="1:8" ht="22" x14ac:dyDescent="0.2">
      <c r="A297" s="435" t="s">
        <v>413</v>
      </c>
      <c r="B297" s="436">
        <v>100</v>
      </c>
      <c r="C297" s="436">
        <v>0</v>
      </c>
      <c r="D297" s="436">
        <v>0</v>
      </c>
      <c r="E297" s="436">
        <v>100</v>
      </c>
      <c r="F297" s="436">
        <v>0</v>
      </c>
      <c r="G297" s="436">
        <v>0</v>
      </c>
      <c r="H297" s="446">
        <v>100</v>
      </c>
    </row>
    <row r="298" spans="1:8" x14ac:dyDescent="0.2">
      <c r="A298" s="433" t="s">
        <v>214</v>
      </c>
      <c r="B298" s="434">
        <v>2000</v>
      </c>
      <c r="C298" s="434">
        <v>0</v>
      </c>
      <c r="D298" s="434">
        <v>0</v>
      </c>
      <c r="E298" s="434">
        <v>2000</v>
      </c>
      <c r="F298" s="434">
        <v>450</v>
      </c>
      <c r="G298" s="434">
        <v>450</v>
      </c>
      <c r="H298" s="445">
        <v>1550</v>
      </c>
    </row>
    <row r="299" spans="1:8" ht="22" x14ac:dyDescent="0.2">
      <c r="A299" s="435" t="s">
        <v>413</v>
      </c>
      <c r="B299" s="436">
        <v>2000</v>
      </c>
      <c r="C299" s="436">
        <v>0</v>
      </c>
      <c r="D299" s="436">
        <v>0</v>
      </c>
      <c r="E299" s="436">
        <v>2000</v>
      </c>
      <c r="F299" s="436">
        <v>450</v>
      </c>
      <c r="G299" s="436">
        <v>450</v>
      </c>
      <c r="H299" s="446">
        <v>1550</v>
      </c>
    </row>
    <row r="300" spans="1:8" ht="22" x14ac:dyDescent="0.2">
      <c r="A300" s="435" t="s">
        <v>413</v>
      </c>
      <c r="B300" s="436">
        <v>2000</v>
      </c>
      <c r="C300" s="436">
        <v>0</v>
      </c>
      <c r="D300" s="436">
        <v>0</v>
      </c>
      <c r="E300" s="436">
        <v>2000</v>
      </c>
      <c r="F300" s="436">
        <v>450</v>
      </c>
      <c r="G300" s="436">
        <v>450</v>
      </c>
      <c r="H300" s="446">
        <v>1550</v>
      </c>
    </row>
    <row r="301" spans="1:8" x14ac:dyDescent="0.2">
      <c r="A301" s="433" t="s">
        <v>210</v>
      </c>
      <c r="B301" s="434">
        <v>8000</v>
      </c>
      <c r="C301" s="434">
        <v>0</v>
      </c>
      <c r="D301" s="434">
        <v>1300</v>
      </c>
      <c r="E301" s="434">
        <v>6700</v>
      </c>
      <c r="F301" s="434">
        <v>0</v>
      </c>
      <c r="G301" s="434">
        <v>0</v>
      </c>
      <c r="H301" s="445">
        <v>6700</v>
      </c>
    </row>
    <row r="302" spans="1:8" x14ac:dyDescent="0.2">
      <c r="A302" s="435" t="s">
        <v>206</v>
      </c>
      <c r="B302" s="436">
        <v>3000</v>
      </c>
      <c r="C302" s="436">
        <v>0</v>
      </c>
      <c r="D302" s="436">
        <v>1300</v>
      </c>
      <c r="E302" s="436">
        <v>1700</v>
      </c>
      <c r="F302" s="436">
        <v>0</v>
      </c>
      <c r="G302" s="436">
        <v>0</v>
      </c>
      <c r="H302" s="446">
        <v>1700</v>
      </c>
    </row>
    <row r="303" spans="1:8" ht="22" x14ac:dyDescent="0.2">
      <c r="A303" s="435" t="s">
        <v>413</v>
      </c>
      <c r="B303" s="436">
        <v>5000</v>
      </c>
      <c r="C303" s="436">
        <v>0</v>
      </c>
      <c r="D303" s="436">
        <v>0</v>
      </c>
      <c r="E303" s="436">
        <v>5000</v>
      </c>
      <c r="F303" s="436">
        <v>0</v>
      </c>
      <c r="G303" s="436">
        <v>0</v>
      </c>
      <c r="H303" s="446">
        <v>5000</v>
      </c>
    </row>
    <row r="304" spans="1:8" x14ac:dyDescent="0.2">
      <c r="A304" s="435" t="s">
        <v>206</v>
      </c>
      <c r="B304" s="436">
        <v>8000</v>
      </c>
      <c r="C304" s="436">
        <v>0</v>
      </c>
      <c r="D304" s="436">
        <v>1300</v>
      </c>
      <c r="E304" s="436">
        <v>6700</v>
      </c>
      <c r="F304" s="436">
        <v>0</v>
      </c>
      <c r="G304" s="436">
        <v>0</v>
      </c>
      <c r="H304" s="446">
        <v>6700</v>
      </c>
    </row>
    <row r="305" spans="1:8" ht="22" x14ac:dyDescent="0.2">
      <c r="A305" s="433" t="s">
        <v>218</v>
      </c>
      <c r="B305" s="434">
        <v>2000</v>
      </c>
      <c r="C305" s="434">
        <v>0</v>
      </c>
      <c r="D305" s="434">
        <v>0</v>
      </c>
      <c r="E305" s="434">
        <v>2000</v>
      </c>
      <c r="F305" s="434">
        <v>0</v>
      </c>
      <c r="G305" s="434">
        <v>0</v>
      </c>
      <c r="H305" s="445">
        <v>2000</v>
      </c>
    </row>
    <row r="306" spans="1:8" ht="22" x14ac:dyDescent="0.2">
      <c r="A306" s="435" t="s">
        <v>413</v>
      </c>
      <c r="B306" s="436">
        <v>2000</v>
      </c>
      <c r="C306" s="436">
        <v>0</v>
      </c>
      <c r="D306" s="436">
        <v>0</v>
      </c>
      <c r="E306" s="436">
        <v>2000</v>
      </c>
      <c r="F306" s="436">
        <v>0</v>
      </c>
      <c r="G306" s="436">
        <v>0</v>
      </c>
      <c r="H306" s="446">
        <v>2000</v>
      </c>
    </row>
    <row r="307" spans="1:8" ht="22" x14ac:dyDescent="0.2">
      <c r="A307" s="435" t="s">
        <v>413</v>
      </c>
      <c r="B307" s="436">
        <v>2000</v>
      </c>
      <c r="C307" s="436">
        <v>0</v>
      </c>
      <c r="D307" s="436">
        <v>0</v>
      </c>
      <c r="E307" s="436">
        <v>2000</v>
      </c>
      <c r="F307" s="436">
        <v>0</v>
      </c>
      <c r="G307" s="436">
        <v>0</v>
      </c>
      <c r="H307" s="446">
        <v>2000</v>
      </c>
    </row>
    <row r="308" spans="1:8" ht="22" x14ac:dyDescent="0.2">
      <c r="A308" s="433" t="s">
        <v>205</v>
      </c>
      <c r="B308" s="434">
        <v>2000</v>
      </c>
      <c r="C308" s="434">
        <v>32600</v>
      </c>
      <c r="D308" s="434">
        <v>0</v>
      </c>
      <c r="E308" s="434">
        <v>34600</v>
      </c>
      <c r="F308" s="434">
        <v>19800</v>
      </c>
      <c r="G308" s="434">
        <v>18000</v>
      </c>
      <c r="H308" s="445">
        <v>14800</v>
      </c>
    </row>
    <row r="309" spans="1:8" x14ac:dyDescent="0.2">
      <c r="A309" s="435" t="s">
        <v>206</v>
      </c>
      <c r="B309" s="436">
        <v>1000</v>
      </c>
      <c r="C309" s="436">
        <v>2600</v>
      </c>
      <c r="D309" s="436">
        <v>0</v>
      </c>
      <c r="E309" s="436">
        <v>3600</v>
      </c>
      <c r="F309" s="436">
        <v>3600</v>
      </c>
      <c r="G309" s="436">
        <v>3600</v>
      </c>
      <c r="H309" s="446">
        <v>0</v>
      </c>
    </row>
    <row r="310" spans="1:8" ht="22" x14ac:dyDescent="0.2">
      <c r="A310" s="435" t="s">
        <v>413</v>
      </c>
      <c r="B310" s="436">
        <v>1000</v>
      </c>
      <c r="C310" s="436">
        <v>0</v>
      </c>
      <c r="D310" s="436">
        <v>0</v>
      </c>
      <c r="E310" s="436">
        <v>1000</v>
      </c>
      <c r="F310" s="436">
        <v>0</v>
      </c>
      <c r="G310" s="436">
        <v>0</v>
      </c>
      <c r="H310" s="446">
        <v>1000</v>
      </c>
    </row>
    <row r="311" spans="1:8" ht="22" x14ac:dyDescent="0.2">
      <c r="A311" s="435" t="s">
        <v>414</v>
      </c>
      <c r="B311" s="436">
        <v>0</v>
      </c>
      <c r="C311" s="436">
        <v>30000</v>
      </c>
      <c r="D311" s="436">
        <v>0</v>
      </c>
      <c r="E311" s="436">
        <v>30000</v>
      </c>
      <c r="F311" s="436">
        <v>16200</v>
      </c>
      <c r="G311" s="436">
        <v>14400</v>
      </c>
      <c r="H311" s="446">
        <v>13800</v>
      </c>
    </row>
    <row r="312" spans="1:8" x14ac:dyDescent="0.2">
      <c r="A312" s="435" t="s">
        <v>206</v>
      </c>
      <c r="B312" s="436">
        <v>2000</v>
      </c>
      <c r="C312" s="436">
        <v>32600</v>
      </c>
      <c r="D312" s="436">
        <v>0</v>
      </c>
      <c r="E312" s="436">
        <v>34600</v>
      </c>
      <c r="F312" s="436">
        <v>19800</v>
      </c>
      <c r="G312" s="436">
        <v>18000</v>
      </c>
      <c r="H312" s="446">
        <v>14800</v>
      </c>
    </row>
    <row r="313" spans="1:8" ht="22" x14ac:dyDescent="0.2">
      <c r="A313" s="433" t="s">
        <v>207</v>
      </c>
      <c r="B313" s="434">
        <v>41400</v>
      </c>
      <c r="C313" s="434">
        <v>62400</v>
      </c>
      <c r="D313" s="434">
        <v>0</v>
      </c>
      <c r="E313" s="434">
        <v>103800</v>
      </c>
      <c r="F313" s="434">
        <v>4773.62</v>
      </c>
      <c r="G313" s="434">
        <v>4352.62</v>
      </c>
      <c r="H313" s="445">
        <v>99026.38</v>
      </c>
    </row>
    <row r="314" spans="1:8" x14ac:dyDescent="0.2">
      <c r="A314" s="435" t="s">
        <v>206</v>
      </c>
      <c r="B314" s="436">
        <v>1000</v>
      </c>
      <c r="C314" s="436">
        <v>3400</v>
      </c>
      <c r="D314" s="436">
        <v>0</v>
      </c>
      <c r="E314" s="436">
        <v>4400</v>
      </c>
      <c r="F314" s="436">
        <v>3336.74</v>
      </c>
      <c r="G314" s="436">
        <v>3062.34</v>
      </c>
      <c r="H314" s="446">
        <v>1063.26</v>
      </c>
    </row>
    <row r="315" spans="1:8" ht="22" x14ac:dyDescent="0.2">
      <c r="A315" s="435" t="s">
        <v>413</v>
      </c>
      <c r="B315" s="436">
        <v>40400</v>
      </c>
      <c r="C315" s="436">
        <v>0</v>
      </c>
      <c r="D315" s="436">
        <v>0</v>
      </c>
      <c r="E315" s="436">
        <v>40400</v>
      </c>
      <c r="F315" s="436">
        <v>1436.88</v>
      </c>
      <c r="G315" s="436">
        <v>1290.28</v>
      </c>
      <c r="H315" s="446">
        <v>38963.120000000003</v>
      </c>
    </row>
    <row r="316" spans="1:8" ht="22" x14ac:dyDescent="0.2">
      <c r="A316" s="435" t="s">
        <v>414</v>
      </c>
      <c r="B316" s="436">
        <v>0</v>
      </c>
      <c r="C316" s="436">
        <v>59000</v>
      </c>
      <c r="D316" s="436">
        <v>0</v>
      </c>
      <c r="E316" s="436">
        <v>59000</v>
      </c>
      <c r="F316" s="436">
        <v>0</v>
      </c>
      <c r="G316" s="436">
        <v>0</v>
      </c>
      <c r="H316" s="446">
        <v>59000</v>
      </c>
    </row>
    <row r="317" spans="1:8" x14ac:dyDescent="0.2">
      <c r="A317" s="435" t="s">
        <v>206</v>
      </c>
      <c r="B317" s="436">
        <v>41400</v>
      </c>
      <c r="C317" s="436">
        <v>62400</v>
      </c>
      <c r="D317" s="436">
        <v>0</v>
      </c>
      <c r="E317" s="436">
        <v>103800</v>
      </c>
      <c r="F317" s="436">
        <v>4773.62</v>
      </c>
      <c r="G317" s="436">
        <v>4352.62</v>
      </c>
      <c r="H317" s="446">
        <v>99026.38</v>
      </c>
    </row>
    <row r="318" spans="1:8" ht="22" x14ac:dyDescent="0.2">
      <c r="A318" s="433" t="s">
        <v>260</v>
      </c>
      <c r="B318" s="434">
        <v>700</v>
      </c>
      <c r="C318" s="434">
        <v>0</v>
      </c>
      <c r="D318" s="434">
        <v>0</v>
      </c>
      <c r="E318" s="434">
        <v>700</v>
      </c>
      <c r="F318" s="434">
        <v>0</v>
      </c>
      <c r="G318" s="434">
        <v>0</v>
      </c>
      <c r="H318" s="445">
        <v>700</v>
      </c>
    </row>
    <row r="319" spans="1:8" x14ac:dyDescent="0.2">
      <c r="A319" s="435" t="s">
        <v>206</v>
      </c>
      <c r="B319" s="436">
        <v>200</v>
      </c>
      <c r="C319" s="436">
        <v>0</v>
      </c>
      <c r="D319" s="436">
        <v>0</v>
      </c>
      <c r="E319" s="436">
        <v>200</v>
      </c>
      <c r="F319" s="436">
        <v>0</v>
      </c>
      <c r="G319" s="436">
        <v>0</v>
      </c>
      <c r="H319" s="446">
        <v>200</v>
      </c>
    </row>
    <row r="320" spans="1:8" ht="22" x14ac:dyDescent="0.2">
      <c r="A320" s="435" t="s">
        <v>413</v>
      </c>
      <c r="B320" s="436">
        <v>500</v>
      </c>
      <c r="C320" s="436">
        <v>0</v>
      </c>
      <c r="D320" s="436">
        <v>0</v>
      </c>
      <c r="E320" s="436">
        <v>500</v>
      </c>
      <c r="F320" s="436">
        <v>0</v>
      </c>
      <c r="G320" s="436">
        <v>0</v>
      </c>
      <c r="H320" s="446">
        <v>500</v>
      </c>
    </row>
    <row r="321" spans="1:8" x14ac:dyDescent="0.2">
      <c r="A321" s="435" t="s">
        <v>206</v>
      </c>
      <c r="B321" s="436">
        <v>700</v>
      </c>
      <c r="C321" s="436">
        <v>0</v>
      </c>
      <c r="D321" s="436">
        <v>0</v>
      </c>
      <c r="E321" s="436">
        <v>700</v>
      </c>
      <c r="F321" s="436">
        <v>0</v>
      </c>
      <c r="G321" s="436">
        <v>0</v>
      </c>
      <c r="H321" s="446">
        <v>700</v>
      </c>
    </row>
    <row r="322" spans="1:8" ht="22" x14ac:dyDescent="0.2">
      <c r="A322" s="431" t="s">
        <v>426</v>
      </c>
      <c r="B322" s="432">
        <v>86032</v>
      </c>
      <c r="C322" s="432">
        <v>50.56</v>
      </c>
      <c r="D322" s="432">
        <v>34000</v>
      </c>
      <c r="E322" s="432">
        <v>52082.559999999998</v>
      </c>
      <c r="F322" s="432">
        <v>46200</v>
      </c>
      <c r="G322" s="432">
        <v>46200</v>
      </c>
      <c r="H322" s="444">
        <v>5882.56</v>
      </c>
    </row>
    <row r="323" spans="1:8" x14ac:dyDescent="0.2">
      <c r="A323" s="433" t="s">
        <v>204</v>
      </c>
      <c r="B323" s="434">
        <v>86032</v>
      </c>
      <c r="C323" s="434">
        <v>50.56</v>
      </c>
      <c r="D323" s="434">
        <v>34000</v>
      </c>
      <c r="E323" s="434">
        <v>52082.559999999998</v>
      </c>
      <c r="F323" s="434">
        <v>46200</v>
      </c>
      <c r="G323" s="434">
        <v>46200</v>
      </c>
      <c r="H323" s="445">
        <v>5882.56</v>
      </c>
    </row>
    <row r="324" spans="1:8" ht="22" x14ac:dyDescent="0.2">
      <c r="A324" s="433" t="s">
        <v>320</v>
      </c>
      <c r="B324" s="434">
        <v>86032</v>
      </c>
      <c r="C324" s="434">
        <v>50.56</v>
      </c>
      <c r="D324" s="434">
        <v>34000</v>
      </c>
      <c r="E324" s="434">
        <v>52082.559999999998</v>
      </c>
      <c r="F324" s="434">
        <v>46200</v>
      </c>
      <c r="G324" s="434">
        <v>46200</v>
      </c>
      <c r="H324" s="445">
        <v>5882.56</v>
      </c>
    </row>
    <row r="325" spans="1:8" x14ac:dyDescent="0.2">
      <c r="A325" s="435" t="s">
        <v>206</v>
      </c>
      <c r="B325" s="436">
        <v>40000</v>
      </c>
      <c r="C325" s="436">
        <v>0</v>
      </c>
      <c r="D325" s="436">
        <v>34000</v>
      </c>
      <c r="E325" s="436">
        <v>6000</v>
      </c>
      <c r="F325" s="436">
        <v>5650</v>
      </c>
      <c r="G325" s="436">
        <v>5650</v>
      </c>
      <c r="H325" s="446">
        <v>350</v>
      </c>
    </row>
    <row r="326" spans="1:8" ht="22" x14ac:dyDescent="0.2">
      <c r="A326" s="435" t="s">
        <v>427</v>
      </c>
      <c r="B326" s="436">
        <v>46032</v>
      </c>
      <c r="C326" s="436">
        <v>0</v>
      </c>
      <c r="D326" s="436">
        <v>0</v>
      </c>
      <c r="E326" s="436">
        <v>46032</v>
      </c>
      <c r="F326" s="436">
        <v>40550</v>
      </c>
      <c r="G326" s="436">
        <v>40550</v>
      </c>
      <c r="H326" s="446">
        <v>5482</v>
      </c>
    </row>
    <row r="327" spans="1:8" ht="22" x14ac:dyDescent="0.2">
      <c r="A327" s="435" t="s">
        <v>418</v>
      </c>
      <c r="B327" s="436">
        <v>0</v>
      </c>
      <c r="C327" s="436">
        <v>50.56</v>
      </c>
      <c r="D327" s="436">
        <v>0</v>
      </c>
      <c r="E327" s="436">
        <v>50.56</v>
      </c>
      <c r="F327" s="436">
        <v>0</v>
      </c>
      <c r="G327" s="436">
        <v>0</v>
      </c>
      <c r="H327" s="446">
        <v>50.56</v>
      </c>
    </row>
    <row r="328" spans="1:8" x14ac:dyDescent="0.2">
      <c r="A328" s="435" t="s">
        <v>206</v>
      </c>
      <c r="B328" s="436">
        <v>86032</v>
      </c>
      <c r="C328" s="436">
        <v>50.56</v>
      </c>
      <c r="D328" s="436">
        <v>34000</v>
      </c>
      <c r="E328" s="436">
        <v>52082.559999999998</v>
      </c>
      <c r="F328" s="436">
        <v>46200</v>
      </c>
      <c r="G328" s="436">
        <v>46200</v>
      </c>
      <c r="H328" s="446">
        <v>5882.56</v>
      </c>
    </row>
    <row r="329" spans="1:8" ht="33" x14ac:dyDescent="0.2">
      <c r="A329" s="431" t="s">
        <v>428</v>
      </c>
      <c r="B329" s="432">
        <v>237300</v>
      </c>
      <c r="C329" s="432">
        <v>6500</v>
      </c>
      <c r="D329" s="432">
        <v>84000</v>
      </c>
      <c r="E329" s="432">
        <v>159800</v>
      </c>
      <c r="F329" s="432">
        <v>55112.65</v>
      </c>
      <c r="G329" s="432">
        <v>55003.65</v>
      </c>
      <c r="H329" s="444">
        <v>104687.35</v>
      </c>
    </row>
    <row r="330" spans="1:8" x14ac:dyDescent="0.2">
      <c r="A330" s="433" t="s">
        <v>204</v>
      </c>
      <c r="B330" s="434">
        <v>237300</v>
      </c>
      <c r="C330" s="434">
        <v>6500</v>
      </c>
      <c r="D330" s="434">
        <v>84000</v>
      </c>
      <c r="E330" s="434">
        <v>159800</v>
      </c>
      <c r="F330" s="434">
        <v>55112.65</v>
      </c>
      <c r="G330" s="434">
        <v>55003.65</v>
      </c>
      <c r="H330" s="445">
        <v>104687.35</v>
      </c>
    </row>
    <row r="331" spans="1:8" ht="22" x14ac:dyDescent="0.2">
      <c r="A331" s="433" t="s">
        <v>209</v>
      </c>
      <c r="B331" s="434">
        <v>161000</v>
      </c>
      <c r="C331" s="434">
        <v>6500</v>
      </c>
      <c r="D331" s="434">
        <v>40000</v>
      </c>
      <c r="E331" s="434">
        <v>127500</v>
      </c>
      <c r="F331" s="434">
        <v>53655.47</v>
      </c>
      <c r="G331" s="434">
        <v>53655.47</v>
      </c>
      <c r="H331" s="445">
        <v>73844.53</v>
      </c>
    </row>
    <row r="332" spans="1:8" x14ac:dyDescent="0.2">
      <c r="A332" s="435" t="s">
        <v>206</v>
      </c>
      <c r="B332" s="436">
        <v>90000</v>
      </c>
      <c r="C332" s="436">
        <v>6500</v>
      </c>
      <c r="D332" s="436">
        <v>40000</v>
      </c>
      <c r="E332" s="436">
        <v>56500</v>
      </c>
      <c r="F332" s="436">
        <v>53655.47</v>
      </c>
      <c r="G332" s="436">
        <v>53655.47</v>
      </c>
      <c r="H332" s="446">
        <v>2844.53</v>
      </c>
    </row>
    <row r="333" spans="1:8" ht="22" x14ac:dyDescent="0.2">
      <c r="A333" s="435" t="s">
        <v>413</v>
      </c>
      <c r="B333" s="436">
        <v>71000</v>
      </c>
      <c r="C333" s="436">
        <v>0</v>
      </c>
      <c r="D333" s="436">
        <v>0</v>
      </c>
      <c r="E333" s="436">
        <v>71000</v>
      </c>
      <c r="F333" s="436">
        <v>0</v>
      </c>
      <c r="G333" s="436">
        <v>0</v>
      </c>
      <c r="H333" s="446">
        <v>71000</v>
      </c>
    </row>
    <row r="334" spans="1:8" x14ac:dyDescent="0.2">
      <c r="A334" s="435" t="s">
        <v>206</v>
      </c>
      <c r="B334" s="436">
        <v>161000</v>
      </c>
      <c r="C334" s="436">
        <v>6500</v>
      </c>
      <c r="D334" s="436">
        <v>40000</v>
      </c>
      <c r="E334" s="436">
        <v>127500</v>
      </c>
      <c r="F334" s="436">
        <v>53655.47</v>
      </c>
      <c r="G334" s="436">
        <v>53655.47</v>
      </c>
      <c r="H334" s="446">
        <v>73844.53</v>
      </c>
    </row>
    <row r="335" spans="1:8" x14ac:dyDescent="0.2">
      <c r="A335" s="433" t="s">
        <v>248</v>
      </c>
      <c r="B335" s="434">
        <v>36200</v>
      </c>
      <c r="C335" s="434">
        <v>0</v>
      </c>
      <c r="D335" s="434">
        <v>20000</v>
      </c>
      <c r="E335" s="434">
        <v>16200</v>
      </c>
      <c r="F335" s="434">
        <v>0</v>
      </c>
      <c r="G335" s="434">
        <v>0</v>
      </c>
      <c r="H335" s="445">
        <v>16200</v>
      </c>
    </row>
    <row r="336" spans="1:8" x14ac:dyDescent="0.2">
      <c r="A336" s="435" t="s">
        <v>206</v>
      </c>
      <c r="B336" s="436">
        <v>20000</v>
      </c>
      <c r="C336" s="436">
        <v>0</v>
      </c>
      <c r="D336" s="436">
        <v>20000</v>
      </c>
      <c r="E336" s="436">
        <v>0</v>
      </c>
      <c r="F336" s="436">
        <v>0</v>
      </c>
      <c r="G336" s="436">
        <v>0</v>
      </c>
      <c r="H336" s="446">
        <v>0</v>
      </c>
    </row>
    <row r="337" spans="1:8" ht="22" x14ac:dyDescent="0.2">
      <c r="A337" s="435" t="s">
        <v>413</v>
      </c>
      <c r="B337" s="436">
        <v>16200</v>
      </c>
      <c r="C337" s="436">
        <v>0</v>
      </c>
      <c r="D337" s="436">
        <v>0</v>
      </c>
      <c r="E337" s="436">
        <v>16200</v>
      </c>
      <c r="F337" s="436">
        <v>0</v>
      </c>
      <c r="G337" s="436">
        <v>0</v>
      </c>
      <c r="H337" s="446">
        <v>16200</v>
      </c>
    </row>
    <row r="338" spans="1:8" x14ac:dyDescent="0.2">
      <c r="A338" s="435" t="s">
        <v>206</v>
      </c>
      <c r="B338" s="436">
        <v>36200</v>
      </c>
      <c r="C338" s="436">
        <v>0</v>
      </c>
      <c r="D338" s="436">
        <v>20000</v>
      </c>
      <c r="E338" s="436">
        <v>16200</v>
      </c>
      <c r="F338" s="436">
        <v>0</v>
      </c>
      <c r="G338" s="436">
        <v>0</v>
      </c>
      <c r="H338" s="446">
        <v>16200</v>
      </c>
    </row>
    <row r="339" spans="1:8" x14ac:dyDescent="0.2">
      <c r="A339" s="433" t="s">
        <v>210</v>
      </c>
      <c r="B339" s="434">
        <v>23300</v>
      </c>
      <c r="C339" s="434">
        <v>0</v>
      </c>
      <c r="D339" s="434">
        <v>10000</v>
      </c>
      <c r="E339" s="434">
        <v>13300</v>
      </c>
      <c r="F339" s="434">
        <v>0</v>
      </c>
      <c r="G339" s="434">
        <v>0</v>
      </c>
      <c r="H339" s="445">
        <v>13300</v>
      </c>
    </row>
    <row r="340" spans="1:8" x14ac:dyDescent="0.2">
      <c r="A340" s="435" t="s">
        <v>206</v>
      </c>
      <c r="B340" s="436">
        <v>10000</v>
      </c>
      <c r="C340" s="436">
        <v>0</v>
      </c>
      <c r="D340" s="436">
        <v>10000</v>
      </c>
      <c r="E340" s="436">
        <v>0</v>
      </c>
      <c r="F340" s="436">
        <v>0</v>
      </c>
      <c r="G340" s="436">
        <v>0</v>
      </c>
      <c r="H340" s="446">
        <v>0</v>
      </c>
    </row>
    <row r="341" spans="1:8" ht="22" x14ac:dyDescent="0.2">
      <c r="A341" s="435" t="s">
        <v>413</v>
      </c>
      <c r="B341" s="436">
        <v>13300</v>
      </c>
      <c r="C341" s="436">
        <v>0</v>
      </c>
      <c r="D341" s="436">
        <v>0</v>
      </c>
      <c r="E341" s="436">
        <v>13300</v>
      </c>
      <c r="F341" s="436">
        <v>0</v>
      </c>
      <c r="G341" s="436">
        <v>0</v>
      </c>
      <c r="H341" s="446">
        <v>13300</v>
      </c>
    </row>
    <row r="342" spans="1:8" x14ac:dyDescent="0.2">
      <c r="A342" s="435" t="s">
        <v>206</v>
      </c>
      <c r="B342" s="436">
        <v>23300</v>
      </c>
      <c r="C342" s="436">
        <v>0</v>
      </c>
      <c r="D342" s="436">
        <v>10000</v>
      </c>
      <c r="E342" s="436">
        <v>13300</v>
      </c>
      <c r="F342" s="436">
        <v>0</v>
      </c>
      <c r="G342" s="436">
        <v>0</v>
      </c>
      <c r="H342" s="446">
        <v>13300</v>
      </c>
    </row>
    <row r="343" spans="1:8" ht="22" x14ac:dyDescent="0.2">
      <c r="A343" s="433" t="s">
        <v>297</v>
      </c>
      <c r="B343" s="434">
        <v>500</v>
      </c>
      <c r="C343" s="434">
        <v>0</v>
      </c>
      <c r="D343" s="434">
        <v>0</v>
      </c>
      <c r="E343" s="434">
        <v>500</v>
      </c>
      <c r="F343" s="434">
        <v>0</v>
      </c>
      <c r="G343" s="434">
        <v>0</v>
      </c>
      <c r="H343" s="445">
        <v>500</v>
      </c>
    </row>
    <row r="344" spans="1:8" x14ac:dyDescent="0.2">
      <c r="A344" s="435" t="s">
        <v>206</v>
      </c>
      <c r="B344" s="436">
        <v>500</v>
      </c>
      <c r="C344" s="436">
        <v>0</v>
      </c>
      <c r="D344" s="436">
        <v>0</v>
      </c>
      <c r="E344" s="436">
        <v>500</v>
      </c>
      <c r="F344" s="436">
        <v>0</v>
      </c>
      <c r="G344" s="436">
        <v>0</v>
      </c>
      <c r="H344" s="446">
        <v>500</v>
      </c>
    </row>
    <row r="345" spans="1:8" x14ac:dyDescent="0.2">
      <c r="A345" s="435" t="s">
        <v>206</v>
      </c>
      <c r="B345" s="436">
        <v>500</v>
      </c>
      <c r="C345" s="436">
        <v>0</v>
      </c>
      <c r="D345" s="436">
        <v>0</v>
      </c>
      <c r="E345" s="436">
        <v>500</v>
      </c>
      <c r="F345" s="436">
        <v>0</v>
      </c>
      <c r="G345" s="436">
        <v>0</v>
      </c>
      <c r="H345" s="446">
        <v>500</v>
      </c>
    </row>
    <row r="346" spans="1:8" ht="22" x14ac:dyDescent="0.2">
      <c r="A346" s="433" t="s">
        <v>205</v>
      </c>
      <c r="B346" s="434">
        <v>5100</v>
      </c>
      <c r="C346" s="434">
        <v>0</v>
      </c>
      <c r="D346" s="434">
        <v>5000</v>
      </c>
      <c r="E346" s="434">
        <v>100</v>
      </c>
      <c r="F346" s="434">
        <v>0</v>
      </c>
      <c r="G346" s="434">
        <v>0</v>
      </c>
      <c r="H346" s="445">
        <v>100</v>
      </c>
    </row>
    <row r="347" spans="1:8" x14ac:dyDescent="0.2">
      <c r="A347" s="435" t="s">
        <v>206</v>
      </c>
      <c r="B347" s="436">
        <v>5000</v>
      </c>
      <c r="C347" s="436">
        <v>0</v>
      </c>
      <c r="D347" s="436">
        <v>5000</v>
      </c>
      <c r="E347" s="436">
        <v>0</v>
      </c>
      <c r="F347" s="436">
        <v>0</v>
      </c>
      <c r="G347" s="436">
        <v>0</v>
      </c>
      <c r="H347" s="446">
        <v>0</v>
      </c>
    </row>
    <row r="348" spans="1:8" ht="22" x14ac:dyDescent="0.2">
      <c r="A348" s="435" t="s">
        <v>413</v>
      </c>
      <c r="B348" s="436">
        <v>100</v>
      </c>
      <c r="C348" s="436">
        <v>0</v>
      </c>
      <c r="D348" s="436">
        <v>0</v>
      </c>
      <c r="E348" s="436">
        <v>100</v>
      </c>
      <c r="F348" s="436">
        <v>0</v>
      </c>
      <c r="G348" s="436">
        <v>0</v>
      </c>
      <c r="H348" s="446">
        <v>100</v>
      </c>
    </row>
    <row r="349" spans="1:8" x14ac:dyDescent="0.2">
      <c r="A349" s="435" t="s">
        <v>206</v>
      </c>
      <c r="B349" s="436">
        <v>5100</v>
      </c>
      <c r="C349" s="436">
        <v>0</v>
      </c>
      <c r="D349" s="436">
        <v>5000</v>
      </c>
      <c r="E349" s="436">
        <v>100</v>
      </c>
      <c r="F349" s="436">
        <v>0</v>
      </c>
      <c r="G349" s="436">
        <v>0</v>
      </c>
      <c r="H349" s="446">
        <v>100</v>
      </c>
    </row>
    <row r="350" spans="1:8" ht="22" x14ac:dyDescent="0.2">
      <c r="A350" s="433" t="s">
        <v>207</v>
      </c>
      <c r="B350" s="434">
        <v>10100</v>
      </c>
      <c r="C350" s="434">
        <v>0</v>
      </c>
      <c r="D350" s="434">
        <v>8000</v>
      </c>
      <c r="E350" s="434">
        <v>2100</v>
      </c>
      <c r="F350" s="434">
        <v>1457.18</v>
      </c>
      <c r="G350" s="434">
        <v>1348.18</v>
      </c>
      <c r="H350" s="445">
        <v>642.82000000000005</v>
      </c>
    </row>
    <row r="351" spans="1:8" x14ac:dyDescent="0.2">
      <c r="A351" s="435" t="s">
        <v>206</v>
      </c>
      <c r="B351" s="436">
        <v>10000</v>
      </c>
      <c r="C351" s="436">
        <v>0</v>
      </c>
      <c r="D351" s="436">
        <v>8000</v>
      </c>
      <c r="E351" s="436">
        <v>2000</v>
      </c>
      <c r="F351" s="436">
        <v>1457.18</v>
      </c>
      <c r="G351" s="436">
        <v>1348.18</v>
      </c>
      <c r="H351" s="446">
        <v>542.82000000000005</v>
      </c>
    </row>
    <row r="352" spans="1:8" ht="22" x14ac:dyDescent="0.2">
      <c r="A352" s="435" t="s">
        <v>413</v>
      </c>
      <c r="B352" s="436">
        <v>100</v>
      </c>
      <c r="C352" s="436">
        <v>0</v>
      </c>
      <c r="D352" s="436">
        <v>0</v>
      </c>
      <c r="E352" s="436">
        <v>100</v>
      </c>
      <c r="F352" s="436">
        <v>0</v>
      </c>
      <c r="G352" s="436">
        <v>0</v>
      </c>
      <c r="H352" s="446">
        <v>100</v>
      </c>
    </row>
    <row r="353" spans="1:8" x14ac:dyDescent="0.2">
      <c r="A353" s="435" t="s">
        <v>206</v>
      </c>
      <c r="B353" s="436">
        <v>10100</v>
      </c>
      <c r="C353" s="436">
        <v>0</v>
      </c>
      <c r="D353" s="436">
        <v>8000</v>
      </c>
      <c r="E353" s="436">
        <v>2100</v>
      </c>
      <c r="F353" s="436">
        <v>1457.18</v>
      </c>
      <c r="G353" s="436">
        <v>1348.18</v>
      </c>
      <c r="H353" s="446">
        <v>642.82000000000005</v>
      </c>
    </row>
    <row r="354" spans="1:8" ht="22" x14ac:dyDescent="0.2">
      <c r="A354" s="433" t="s">
        <v>260</v>
      </c>
      <c r="B354" s="434">
        <v>1100</v>
      </c>
      <c r="C354" s="434">
        <v>0</v>
      </c>
      <c r="D354" s="434">
        <v>1000</v>
      </c>
      <c r="E354" s="434">
        <v>100</v>
      </c>
      <c r="F354" s="434">
        <v>0</v>
      </c>
      <c r="G354" s="434">
        <v>0</v>
      </c>
      <c r="H354" s="445">
        <v>100</v>
      </c>
    </row>
    <row r="355" spans="1:8" x14ac:dyDescent="0.2">
      <c r="A355" s="435" t="s">
        <v>206</v>
      </c>
      <c r="B355" s="436">
        <v>1000</v>
      </c>
      <c r="C355" s="436">
        <v>0</v>
      </c>
      <c r="D355" s="436">
        <v>1000</v>
      </c>
      <c r="E355" s="436">
        <v>0</v>
      </c>
      <c r="F355" s="436">
        <v>0</v>
      </c>
      <c r="G355" s="436">
        <v>0</v>
      </c>
      <c r="H355" s="446">
        <v>0</v>
      </c>
    </row>
    <row r="356" spans="1:8" ht="22" x14ac:dyDescent="0.2">
      <c r="A356" s="435" t="s">
        <v>413</v>
      </c>
      <c r="B356" s="436">
        <v>100</v>
      </c>
      <c r="C356" s="436">
        <v>0</v>
      </c>
      <c r="D356" s="436">
        <v>0</v>
      </c>
      <c r="E356" s="436">
        <v>100</v>
      </c>
      <c r="F356" s="436">
        <v>0</v>
      </c>
      <c r="G356" s="436">
        <v>0</v>
      </c>
      <c r="H356" s="446">
        <v>100</v>
      </c>
    </row>
    <row r="357" spans="1:8" x14ac:dyDescent="0.2">
      <c r="A357" s="435" t="s">
        <v>206</v>
      </c>
      <c r="B357" s="436">
        <v>1100</v>
      </c>
      <c r="C357" s="436">
        <v>0</v>
      </c>
      <c r="D357" s="436">
        <v>1000</v>
      </c>
      <c r="E357" s="436">
        <v>100</v>
      </c>
      <c r="F357" s="436">
        <v>0</v>
      </c>
      <c r="G357" s="436">
        <v>0</v>
      </c>
      <c r="H357" s="446">
        <v>100</v>
      </c>
    </row>
    <row r="358" spans="1:8" ht="33" x14ac:dyDescent="0.2">
      <c r="A358" s="431" t="s">
        <v>429</v>
      </c>
      <c r="B358" s="432">
        <v>429000</v>
      </c>
      <c r="C358" s="432">
        <v>51000</v>
      </c>
      <c r="D358" s="432">
        <v>212800</v>
      </c>
      <c r="E358" s="432">
        <v>267200</v>
      </c>
      <c r="F358" s="432">
        <v>156649.76999999999</v>
      </c>
      <c r="G358" s="432">
        <v>151745.84</v>
      </c>
      <c r="H358" s="444">
        <v>110550.23</v>
      </c>
    </row>
    <row r="359" spans="1:8" x14ac:dyDescent="0.2">
      <c r="A359" s="433" t="s">
        <v>204</v>
      </c>
      <c r="B359" s="434">
        <v>429000</v>
      </c>
      <c r="C359" s="434">
        <v>51000</v>
      </c>
      <c r="D359" s="434">
        <v>212800</v>
      </c>
      <c r="E359" s="434">
        <v>267200</v>
      </c>
      <c r="F359" s="434">
        <v>156649.76999999999</v>
      </c>
      <c r="G359" s="434">
        <v>151745.84</v>
      </c>
      <c r="H359" s="445">
        <v>110550.23</v>
      </c>
    </row>
    <row r="360" spans="1:8" ht="22" x14ac:dyDescent="0.2">
      <c r="A360" s="433" t="s">
        <v>221</v>
      </c>
      <c r="B360" s="434">
        <v>140000</v>
      </c>
      <c r="C360" s="434">
        <v>0</v>
      </c>
      <c r="D360" s="434">
        <v>140000</v>
      </c>
      <c r="E360" s="434">
        <v>0</v>
      </c>
      <c r="F360" s="434">
        <v>0</v>
      </c>
      <c r="G360" s="434">
        <v>0</v>
      </c>
      <c r="H360" s="445">
        <v>0</v>
      </c>
    </row>
    <row r="361" spans="1:8" x14ac:dyDescent="0.2">
      <c r="A361" s="435" t="s">
        <v>206</v>
      </c>
      <c r="B361" s="436">
        <v>140000</v>
      </c>
      <c r="C361" s="436">
        <v>0</v>
      </c>
      <c r="D361" s="436">
        <v>140000</v>
      </c>
      <c r="E361" s="436">
        <v>0</v>
      </c>
      <c r="F361" s="436">
        <v>0</v>
      </c>
      <c r="G361" s="436">
        <v>0</v>
      </c>
      <c r="H361" s="446">
        <v>0</v>
      </c>
    </row>
    <row r="362" spans="1:8" x14ac:dyDescent="0.2">
      <c r="A362" s="435" t="s">
        <v>206</v>
      </c>
      <c r="B362" s="436">
        <v>140000</v>
      </c>
      <c r="C362" s="436">
        <v>0</v>
      </c>
      <c r="D362" s="436">
        <v>140000</v>
      </c>
      <c r="E362" s="436">
        <v>0</v>
      </c>
      <c r="F362" s="436">
        <v>0</v>
      </c>
      <c r="G362" s="436">
        <v>0</v>
      </c>
      <c r="H362" s="446">
        <v>0</v>
      </c>
    </row>
    <row r="363" spans="1:8" ht="22" x14ac:dyDescent="0.2">
      <c r="A363" s="433" t="s">
        <v>209</v>
      </c>
      <c r="B363" s="434">
        <v>176000</v>
      </c>
      <c r="C363" s="434">
        <v>50000</v>
      </c>
      <c r="D363" s="434">
        <v>0</v>
      </c>
      <c r="E363" s="434">
        <v>226000</v>
      </c>
      <c r="F363" s="434">
        <v>137365.37</v>
      </c>
      <c r="G363" s="434">
        <v>137365.37</v>
      </c>
      <c r="H363" s="445">
        <v>88634.63</v>
      </c>
    </row>
    <row r="364" spans="1:8" x14ac:dyDescent="0.2">
      <c r="A364" s="435" t="s">
        <v>206</v>
      </c>
      <c r="B364" s="436">
        <v>90000</v>
      </c>
      <c r="C364" s="436">
        <v>50000</v>
      </c>
      <c r="D364" s="436">
        <v>0</v>
      </c>
      <c r="E364" s="436">
        <v>140000</v>
      </c>
      <c r="F364" s="436">
        <v>137365.37</v>
      </c>
      <c r="G364" s="436">
        <v>137365.37</v>
      </c>
      <c r="H364" s="446">
        <v>2634.63</v>
      </c>
    </row>
    <row r="365" spans="1:8" ht="22" x14ac:dyDescent="0.2">
      <c r="A365" s="435" t="s">
        <v>413</v>
      </c>
      <c r="B365" s="436">
        <v>86000</v>
      </c>
      <c r="C365" s="436">
        <v>0</v>
      </c>
      <c r="D365" s="436">
        <v>0</v>
      </c>
      <c r="E365" s="436">
        <v>86000</v>
      </c>
      <c r="F365" s="436">
        <v>0</v>
      </c>
      <c r="G365" s="436">
        <v>0</v>
      </c>
      <c r="H365" s="446">
        <v>86000</v>
      </c>
    </row>
    <row r="366" spans="1:8" x14ac:dyDescent="0.2">
      <c r="A366" s="435" t="s">
        <v>206</v>
      </c>
      <c r="B366" s="436">
        <v>176000</v>
      </c>
      <c r="C366" s="436">
        <v>50000</v>
      </c>
      <c r="D366" s="436">
        <v>0</v>
      </c>
      <c r="E366" s="436">
        <v>226000</v>
      </c>
      <c r="F366" s="436">
        <v>137365.37</v>
      </c>
      <c r="G366" s="436">
        <v>137365.37</v>
      </c>
      <c r="H366" s="446">
        <v>88634.63</v>
      </c>
    </row>
    <row r="367" spans="1:8" x14ac:dyDescent="0.2">
      <c r="A367" s="433" t="s">
        <v>248</v>
      </c>
      <c r="B367" s="434">
        <v>63600</v>
      </c>
      <c r="C367" s="434">
        <v>0</v>
      </c>
      <c r="D367" s="434">
        <v>48000</v>
      </c>
      <c r="E367" s="434">
        <v>15600</v>
      </c>
      <c r="F367" s="434">
        <v>0</v>
      </c>
      <c r="G367" s="434">
        <v>0</v>
      </c>
      <c r="H367" s="445">
        <v>15600</v>
      </c>
    </row>
    <row r="368" spans="1:8" x14ac:dyDescent="0.2">
      <c r="A368" s="435" t="s">
        <v>206</v>
      </c>
      <c r="B368" s="436">
        <v>48000</v>
      </c>
      <c r="C368" s="436">
        <v>0</v>
      </c>
      <c r="D368" s="436">
        <v>48000</v>
      </c>
      <c r="E368" s="436">
        <v>0</v>
      </c>
      <c r="F368" s="436">
        <v>0</v>
      </c>
      <c r="G368" s="436">
        <v>0</v>
      </c>
      <c r="H368" s="446">
        <v>0</v>
      </c>
    </row>
    <row r="369" spans="1:8" ht="22" x14ac:dyDescent="0.2">
      <c r="A369" s="435" t="s">
        <v>413</v>
      </c>
      <c r="B369" s="436">
        <v>15600</v>
      </c>
      <c r="C369" s="436">
        <v>0</v>
      </c>
      <c r="D369" s="436">
        <v>0</v>
      </c>
      <c r="E369" s="436">
        <v>15600</v>
      </c>
      <c r="F369" s="436">
        <v>0</v>
      </c>
      <c r="G369" s="436">
        <v>0</v>
      </c>
      <c r="H369" s="446">
        <v>15600</v>
      </c>
    </row>
    <row r="370" spans="1:8" x14ac:dyDescent="0.2">
      <c r="A370" s="435" t="s">
        <v>206</v>
      </c>
      <c r="B370" s="436">
        <v>63600</v>
      </c>
      <c r="C370" s="436">
        <v>0</v>
      </c>
      <c r="D370" s="436">
        <v>48000</v>
      </c>
      <c r="E370" s="436">
        <v>15600</v>
      </c>
      <c r="F370" s="436">
        <v>0</v>
      </c>
      <c r="G370" s="436">
        <v>0</v>
      </c>
      <c r="H370" s="446">
        <v>15600</v>
      </c>
    </row>
    <row r="371" spans="1:8" x14ac:dyDescent="0.2">
      <c r="A371" s="433" t="s">
        <v>210</v>
      </c>
      <c r="B371" s="434">
        <v>10100</v>
      </c>
      <c r="C371" s="434">
        <v>0</v>
      </c>
      <c r="D371" s="434">
        <v>10000</v>
      </c>
      <c r="E371" s="434">
        <v>100</v>
      </c>
      <c r="F371" s="434">
        <v>0</v>
      </c>
      <c r="G371" s="434">
        <v>0</v>
      </c>
      <c r="H371" s="445">
        <v>100</v>
      </c>
    </row>
    <row r="372" spans="1:8" x14ac:dyDescent="0.2">
      <c r="A372" s="435" t="s">
        <v>206</v>
      </c>
      <c r="B372" s="436">
        <v>10000</v>
      </c>
      <c r="C372" s="436">
        <v>0</v>
      </c>
      <c r="D372" s="436">
        <v>10000</v>
      </c>
      <c r="E372" s="436">
        <v>0</v>
      </c>
      <c r="F372" s="436">
        <v>0</v>
      </c>
      <c r="G372" s="436">
        <v>0</v>
      </c>
      <c r="H372" s="446">
        <v>0</v>
      </c>
    </row>
    <row r="373" spans="1:8" ht="22" x14ac:dyDescent="0.2">
      <c r="A373" s="435" t="s">
        <v>413</v>
      </c>
      <c r="B373" s="436">
        <v>100</v>
      </c>
      <c r="C373" s="436">
        <v>0</v>
      </c>
      <c r="D373" s="436">
        <v>0</v>
      </c>
      <c r="E373" s="436">
        <v>100</v>
      </c>
      <c r="F373" s="436">
        <v>0</v>
      </c>
      <c r="G373" s="436">
        <v>0</v>
      </c>
      <c r="H373" s="446">
        <v>100</v>
      </c>
    </row>
    <row r="374" spans="1:8" x14ac:dyDescent="0.2">
      <c r="A374" s="435" t="s">
        <v>206</v>
      </c>
      <c r="B374" s="436">
        <v>10100</v>
      </c>
      <c r="C374" s="436">
        <v>0</v>
      </c>
      <c r="D374" s="436">
        <v>10000</v>
      </c>
      <c r="E374" s="436">
        <v>100</v>
      </c>
      <c r="F374" s="436">
        <v>0</v>
      </c>
      <c r="G374" s="436">
        <v>0</v>
      </c>
      <c r="H374" s="446">
        <v>100</v>
      </c>
    </row>
    <row r="375" spans="1:8" ht="22" x14ac:dyDescent="0.2">
      <c r="A375" s="433" t="s">
        <v>297</v>
      </c>
      <c r="B375" s="434">
        <v>100</v>
      </c>
      <c r="C375" s="434">
        <v>0</v>
      </c>
      <c r="D375" s="434">
        <v>0</v>
      </c>
      <c r="E375" s="434">
        <v>100</v>
      </c>
      <c r="F375" s="434">
        <v>0</v>
      </c>
      <c r="G375" s="434">
        <v>0</v>
      </c>
      <c r="H375" s="445">
        <v>100</v>
      </c>
    </row>
    <row r="376" spans="1:8" ht="22" x14ac:dyDescent="0.2">
      <c r="A376" s="435" t="s">
        <v>413</v>
      </c>
      <c r="B376" s="436">
        <v>100</v>
      </c>
      <c r="C376" s="436">
        <v>0</v>
      </c>
      <c r="D376" s="436">
        <v>0</v>
      </c>
      <c r="E376" s="436">
        <v>100</v>
      </c>
      <c r="F376" s="436">
        <v>0</v>
      </c>
      <c r="G376" s="436">
        <v>0</v>
      </c>
      <c r="H376" s="446">
        <v>100</v>
      </c>
    </row>
    <row r="377" spans="1:8" ht="22" x14ac:dyDescent="0.2">
      <c r="A377" s="435" t="s">
        <v>413</v>
      </c>
      <c r="B377" s="436">
        <v>100</v>
      </c>
      <c r="C377" s="436">
        <v>0</v>
      </c>
      <c r="D377" s="436">
        <v>0</v>
      </c>
      <c r="E377" s="436">
        <v>100</v>
      </c>
      <c r="F377" s="436">
        <v>0</v>
      </c>
      <c r="G377" s="436">
        <v>0</v>
      </c>
      <c r="H377" s="446">
        <v>100</v>
      </c>
    </row>
    <row r="378" spans="1:8" ht="22" x14ac:dyDescent="0.2">
      <c r="A378" s="433" t="s">
        <v>205</v>
      </c>
      <c r="B378" s="434">
        <v>24100</v>
      </c>
      <c r="C378" s="434">
        <v>0</v>
      </c>
      <c r="D378" s="434">
        <v>9000</v>
      </c>
      <c r="E378" s="434">
        <v>15100</v>
      </c>
      <c r="F378" s="434">
        <v>14395.7</v>
      </c>
      <c r="G378" s="434">
        <v>11174.05</v>
      </c>
      <c r="H378" s="445">
        <v>704.3</v>
      </c>
    </row>
    <row r="379" spans="1:8" x14ac:dyDescent="0.2">
      <c r="A379" s="435" t="s">
        <v>206</v>
      </c>
      <c r="B379" s="436">
        <v>24000</v>
      </c>
      <c r="C379" s="436">
        <v>0</v>
      </c>
      <c r="D379" s="436">
        <v>9000</v>
      </c>
      <c r="E379" s="436">
        <v>15000</v>
      </c>
      <c r="F379" s="436">
        <v>14395.7</v>
      </c>
      <c r="G379" s="436">
        <v>11174.05</v>
      </c>
      <c r="H379" s="446">
        <v>604.29999999999995</v>
      </c>
    </row>
    <row r="380" spans="1:8" ht="22" x14ac:dyDescent="0.2">
      <c r="A380" s="435" t="s">
        <v>413</v>
      </c>
      <c r="B380" s="436">
        <v>100</v>
      </c>
      <c r="C380" s="436">
        <v>0</v>
      </c>
      <c r="D380" s="436">
        <v>0</v>
      </c>
      <c r="E380" s="436">
        <v>100</v>
      </c>
      <c r="F380" s="436">
        <v>0</v>
      </c>
      <c r="G380" s="436">
        <v>0</v>
      </c>
      <c r="H380" s="446">
        <v>100</v>
      </c>
    </row>
    <row r="381" spans="1:8" x14ac:dyDescent="0.2">
      <c r="A381" s="435" t="s">
        <v>206</v>
      </c>
      <c r="B381" s="436">
        <v>24100</v>
      </c>
      <c r="C381" s="436">
        <v>0</v>
      </c>
      <c r="D381" s="436">
        <v>9000</v>
      </c>
      <c r="E381" s="436">
        <v>15100</v>
      </c>
      <c r="F381" s="436">
        <v>14395.7</v>
      </c>
      <c r="G381" s="436">
        <v>11174.05</v>
      </c>
      <c r="H381" s="446">
        <v>704.3</v>
      </c>
    </row>
    <row r="382" spans="1:8" ht="22" x14ac:dyDescent="0.2">
      <c r="A382" s="433" t="s">
        <v>207</v>
      </c>
      <c r="B382" s="434">
        <v>15100</v>
      </c>
      <c r="C382" s="434">
        <v>1000</v>
      </c>
      <c r="D382" s="434">
        <v>5800</v>
      </c>
      <c r="E382" s="434">
        <v>10300</v>
      </c>
      <c r="F382" s="434">
        <v>4888.7</v>
      </c>
      <c r="G382" s="434">
        <v>3206.42</v>
      </c>
      <c r="H382" s="445">
        <v>5411.3</v>
      </c>
    </row>
    <row r="383" spans="1:8" x14ac:dyDescent="0.2">
      <c r="A383" s="435" t="s">
        <v>206</v>
      </c>
      <c r="B383" s="436">
        <v>15000</v>
      </c>
      <c r="C383" s="436">
        <v>1000</v>
      </c>
      <c r="D383" s="436">
        <v>5800</v>
      </c>
      <c r="E383" s="436">
        <v>10200</v>
      </c>
      <c r="F383" s="436">
        <v>4888.7</v>
      </c>
      <c r="G383" s="436">
        <v>3206.42</v>
      </c>
      <c r="H383" s="446">
        <v>5311.3</v>
      </c>
    </row>
    <row r="384" spans="1:8" ht="22" x14ac:dyDescent="0.2">
      <c r="A384" s="435" t="s">
        <v>413</v>
      </c>
      <c r="B384" s="436">
        <v>100</v>
      </c>
      <c r="C384" s="436">
        <v>0</v>
      </c>
      <c r="D384" s="436">
        <v>0</v>
      </c>
      <c r="E384" s="436">
        <v>100</v>
      </c>
      <c r="F384" s="436">
        <v>0</v>
      </c>
      <c r="G384" s="436">
        <v>0</v>
      </c>
      <c r="H384" s="446">
        <v>100</v>
      </c>
    </row>
    <row r="385" spans="1:8" x14ac:dyDescent="0.2">
      <c r="A385" s="435" t="s">
        <v>206</v>
      </c>
      <c r="B385" s="436">
        <v>15100</v>
      </c>
      <c r="C385" s="436">
        <v>1000</v>
      </c>
      <c r="D385" s="436">
        <v>5800</v>
      </c>
      <c r="E385" s="436">
        <v>10300</v>
      </c>
      <c r="F385" s="436">
        <v>4888.7</v>
      </c>
      <c r="G385" s="436">
        <v>3206.42</v>
      </c>
      <c r="H385" s="446">
        <v>5411.3</v>
      </c>
    </row>
    <row r="386" spans="1:8" ht="22" x14ac:dyDescent="0.2">
      <c r="A386" s="431" t="s">
        <v>430</v>
      </c>
      <c r="B386" s="432">
        <v>35000</v>
      </c>
      <c r="C386" s="432">
        <v>0</v>
      </c>
      <c r="D386" s="432">
        <v>35000</v>
      </c>
      <c r="E386" s="432">
        <v>0</v>
      </c>
      <c r="F386" s="432">
        <v>0</v>
      </c>
      <c r="G386" s="432">
        <v>0</v>
      </c>
      <c r="H386" s="444">
        <v>0</v>
      </c>
    </row>
    <row r="387" spans="1:8" x14ac:dyDescent="0.2">
      <c r="A387" s="433" t="s">
        <v>204</v>
      </c>
      <c r="B387" s="434">
        <v>35000</v>
      </c>
      <c r="C387" s="434">
        <v>0</v>
      </c>
      <c r="D387" s="434">
        <v>35000</v>
      </c>
      <c r="E387" s="434">
        <v>0</v>
      </c>
      <c r="F387" s="434">
        <v>0</v>
      </c>
      <c r="G387" s="434">
        <v>0</v>
      </c>
      <c r="H387" s="445">
        <v>0</v>
      </c>
    </row>
    <row r="388" spans="1:8" ht="22" x14ac:dyDescent="0.2">
      <c r="A388" s="433" t="s">
        <v>297</v>
      </c>
      <c r="B388" s="434">
        <v>35000</v>
      </c>
      <c r="C388" s="434">
        <v>0</v>
      </c>
      <c r="D388" s="434">
        <v>35000</v>
      </c>
      <c r="E388" s="434">
        <v>0</v>
      </c>
      <c r="F388" s="434">
        <v>0</v>
      </c>
      <c r="G388" s="434">
        <v>0</v>
      </c>
      <c r="H388" s="445">
        <v>0</v>
      </c>
    </row>
    <row r="389" spans="1:8" x14ac:dyDescent="0.2">
      <c r="A389" s="435" t="s">
        <v>206</v>
      </c>
      <c r="B389" s="436">
        <v>35000</v>
      </c>
      <c r="C389" s="436">
        <v>0</v>
      </c>
      <c r="D389" s="436">
        <v>35000</v>
      </c>
      <c r="E389" s="436">
        <v>0</v>
      </c>
      <c r="F389" s="436">
        <v>0</v>
      </c>
      <c r="G389" s="436">
        <v>0</v>
      </c>
      <c r="H389" s="446">
        <v>0</v>
      </c>
    </row>
    <row r="390" spans="1:8" x14ac:dyDescent="0.2">
      <c r="A390" s="435" t="s">
        <v>206</v>
      </c>
      <c r="B390" s="436">
        <v>35000</v>
      </c>
      <c r="C390" s="436">
        <v>0</v>
      </c>
      <c r="D390" s="436">
        <v>35000</v>
      </c>
      <c r="E390" s="436">
        <v>0</v>
      </c>
      <c r="F390" s="436">
        <v>0</v>
      </c>
      <c r="G390" s="436">
        <v>0</v>
      </c>
      <c r="H390" s="446">
        <v>0</v>
      </c>
    </row>
    <row r="391" spans="1:8" ht="22" x14ac:dyDescent="0.2">
      <c r="A391" s="431" t="s">
        <v>431</v>
      </c>
      <c r="B391" s="432">
        <v>45200</v>
      </c>
      <c r="C391" s="432">
        <v>30000</v>
      </c>
      <c r="D391" s="432">
        <v>15000</v>
      </c>
      <c r="E391" s="432">
        <v>60200</v>
      </c>
      <c r="F391" s="432">
        <v>16636.5</v>
      </c>
      <c r="G391" s="432">
        <v>16636.5</v>
      </c>
      <c r="H391" s="444">
        <v>43563.5</v>
      </c>
    </row>
    <row r="392" spans="1:8" x14ac:dyDescent="0.2">
      <c r="A392" s="433" t="s">
        <v>204</v>
      </c>
      <c r="B392" s="434">
        <v>45200</v>
      </c>
      <c r="C392" s="434">
        <v>30000</v>
      </c>
      <c r="D392" s="434">
        <v>15000</v>
      </c>
      <c r="E392" s="434">
        <v>60200</v>
      </c>
      <c r="F392" s="434">
        <v>16636.5</v>
      </c>
      <c r="G392" s="434">
        <v>16636.5</v>
      </c>
      <c r="H392" s="445">
        <v>43563.5</v>
      </c>
    </row>
    <row r="393" spans="1:8" ht="22" x14ac:dyDescent="0.2">
      <c r="A393" s="433" t="s">
        <v>297</v>
      </c>
      <c r="B393" s="434">
        <v>45000</v>
      </c>
      <c r="C393" s="434">
        <v>30000</v>
      </c>
      <c r="D393" s="434">
        <v>15000</v>
      </c>
      <c r="E393" s="434">
        <v>60000</v>
      </c>
      <c r="F393" s="434">
        <v>16636.5</v>
      </c>
      <c r="G393" s="434">
        <v>16636.5</v>
      </c>
      <c r="H393" s="445">
        <v>43363.5</v>
      </c>
    </row>
    <row r="394" spans="1:8" x14ac:dyDescent="0.2">
      <c r="A394" s="435" t="s">
        <v>206</v>
      </c>
      <c r="B394" s="436">
        <v>15000</v>
      </c>
      <c r="C394" s="436">
        <v>0</v>
      </c>
      <c r="D394" s="436">
        <v>15000</v>
      </c>
      <c r="E394" s="436">
        <v>0</v>
      </c>
      <c r="F394" s="436">
        <v>0</v>
      </c>
      <c r="G394" s="436">
        <v>0</v>
      </c>
      <c r="H394" s="446">
        <v>0</v>
      </c>
    </row>
    <row r="395" spans="1:8" ht="22" x14ac:dyDescent="0.2">
      <c r="A395" s="435" t="s">
        <v>427</v>
      </c>
      <c r="B395" s="436">
        <v>30000</v>
      </c>
      <c r="C395" s="436">
        <v>0</v>
      </c>
      <c r="D395" s="436">
        <v>0</v>
      </c>
      <c r="E395" s="436">
        <v>30000</v>
      </c>
      <c r="F395" s="436">
        <v>0</v>
      </c>
      <c r="G395" s="436">
        <v>0</v>
      </c>
      <c r="H395" s="446">
        <v>30000</v>
      </c>
    </row>
    <row r="396" spans="1:8" ht="22" x14ac:dyDescent="0.2">
      <c r="A396" s="435" t="s">
        <v>414</v>
      </c>
      <c r="B396" s="436">
        <v>0</v>
      </c>
      <c r="C396" s="436">
        <v>30000</v>
      </c>
      <c r="D396" s="436">
        <v>0</v>
      </c>
      <c r="E396" s="436">
        <v>30000</v>
      </c>
      <c r="F396" s="436">
        <v>16636.5</v>
      </c>
      <c r="G396" s="436">
        <v>16636.5</v>
      </c>
      <c r="H396" s="446">
        <v>13363.5</v>
      </c>
    </row>
    <row r="397" spans="1:8" x14ac:dyDescent="0.2">
      <c r="A397" s="435" t="s">
        <v>206</v>
      </c>
      <c r="B397" s="436">
        <v>45000</v>
      </c>
      <c r="C397" s="436">
        <v>30000</v>
      </c>
      <c r="D397" s="436">
        <v>15000</v>
      </c>
      <c r="E397" s="436">
        <v>60000</v>
      </c>
      <c r="F397" s="436">
        <v>16636.5</v>
      </c>
      <c r="G397" s="436">
        <v>16636.5</v>
      </c>
      <c r="H397" s="446">
        <v>43363.5</v>
      </c>
    </row>
    <row r="398" spans="1:8" ht="22" x14ac:dyDescent="0.2">
      <c r="A398" s="433" t="s">
        <v>320</v>
      </c>
      <c r="B398" s="434">
        <v>200</v>
      </c>
      <c r="C398" s="434">
        <v>0</v>
      </c>
      <c r="D398" s="434">
        <v>0</v>
      </c>
      <c r="E398" s="434">
        <v>200</v>
      </c>
      <c r="F398" s="434">
        <v>0</v>
      </c>
      <c r="G398" s="434">
        <v>0</v>
      </c>
      <c r="H398" s="445">
        <v>200</v>
      </c>
    </row>
    <row r="399" spans="1:8" x14ac:dyDescent="0.2">
      <c r="A399" s="435" t="s">
        <v>206</v>
      </c>
      <c r="B399" s="436">
        <v>100</v>
      </c>
      <c r="C399" s="436">
        <v>0</v>
      </c>
      <c r="D399" s="436">
        <v>0</v>
      </c>
      <c r="E399" s="436">
        <v>100</v>
      </c>
      <c r="F399" s="436">
        <v>0</v>
      </c>
      <c r="G399" s="436">
        <v>0</v>
      </c>
      <c r="H399" s="446">
        <v>100</v>
      </c>
    </row>
    <row r="400" spans="1:8" ht="22" x14ac:dyDescent="0.2">
      <c r="A400" s="435" t="s">
        <v>427</v>
      </c>
      <c r="B400" s="436">
        <v>100</v>
      </c>
      <c r="C400" s="436">
        <v>0</v>
      </c>
      <c r="D400" s="436">
        <v>0</v>
      </c>
      <c r="E400" s="436">
        <v>100</v>
      </c>
      <c r="F400" s="436">
        <v>0</v>
      </c>
      <c r="G400" s="436">
        <v>0</v>
      </c>
      <c r="H400" s="446">
        <v>100</v>
      </c>
    </row>
    <row r="401" spans="1:8" x14ac:dyDescent="0.2">
      <c r="A401" s="435" t="s">
        <v>206</v>
      </c>
      <c r="B401" s="436">
        <v>200</v>
      </c>
      <c r="C401" s="436">
        <v>0</v>
      </c>
      <c r="D401" s="436">
        <v>0</v>
      </c>
      <c r="E401" s="436">
        <v>200</v>
      </c>
      <c r="F401" s="436">
        <v>0</v>
      </c>
      <c r="G401" s="436">
        <v>0</v>
      </c>
      <c r="H401" s="446">
        <v>200</v>
      </c>
    </row>
    <row r="402" spans="1:8" ht="22" x14ac:dyDescent="0.2">
      <c r="A402" s="431" t="s">
        <v>432</v>
      </c>
      <c r="B402" s="432">
        <v>200740</v>
      </c>
      <c r="C402" s="432">
        <v>0</v>
      </c>
      <c r="D402" s="432">
        <v>200000</v>
      </c>
      <c r="E402" s="432">
        <v>740</v>
      </c>
      <c r="F402" s="432">
        <v>0</v>
      </c>
      <c r="G402" s="432">
        <v>0</v>
      </c>
      <c r="H402" s="444">
        <v>740</v>
      </c>
    </row>
    <row r="403" spans="1:8" x14ac:dyDescent="0.2">
      <c r="A403" s="433" t="s">
        <v>204</v>
      </c>
      <c r="B403" s="434">
        <v>200740</v>
      </c>
      <c r="C403" s="434">
        <v>0</v>
      </c>
      <c r="D403" s="434">
        <v>200000</v>
      </c>
      <c r="E403" s="434">
        <v>740</v>
      </c>
      <c r="F403" s="434">
        <v>0</v>
      </c>
      <c r="G403" s="434">
        <v>0</v>
      </c>
      <c r="H403" s="445">
        <v>740</v>
      </c>
    </row>
    <row r="404" spans="1:8" ht="22" x14ac:dyDescent="0.2">
      <c r="A404" s="433" t="s">
        <v>297</v>
      </c>
      <c r="B404" s="434">
        <v>200640</v>
      </c>
      <c r="C404" s="434">
        <v>0</v>
      </c>
      <c r="D404" s="434">
        <v>200000</v>
      </c>
      <c r="E404" s="434">
        <v>640</v>
      </c>
      <c r="F404" s="434">
        <v>0</v>
      </c>
      <c r="G404" s="434">
        <v>0</v>
      </c>
      <c r="H404" s="445">
        <v>640</v>
      </c>
    </row>
    <row r="405" spans="1:8" x14ac:dyDescent="0.2">
      <c r="A405" s="435" t="s">
        <v>206</v>
      </c>
      <c r="B405" s="436">
        <v>200640</v>
      </c>
      <c r="C405" s="436">
        <v>0</v>
      </c>
      <c r="D405" s="436">
        <v>200000</v>
      </c>
      <c r="E405" s="436">
        <v>640</v>
      </c>
      <c r="F405" s="436">
        <v>0</v>
      </c>
      <c r="G405" s="436">
        <v>0</v>
      </c>
      <c r="H405" s="446">
        <v>640</v>
      </c>
    </row>
    <row r="406" spans="1:8" x14ac:dyDescent="0.2">
      <c r="A406" s="435" t="s">
        <v>206</v>
      </c>
      <c r="B406" s="436">
        <v>200640</v>
      </c>
      <c r="C406" s="436">
        <v>0</v>
      </c>
      <c r="D406" s="436">
        <v>200000</v>
      </c>
      <c r="E406" s="436">
        <v>640</v>
      </c>
      <c r="F406" s="436">
        <v>0</v>
      </c>
      <c r="G406" s="436">
        <v>0</v>
      </c>
      <c r="H406" s="446">
        <v>640</v>
      </c>
    </row>
    <row r="407" spans="1:8" ht="22" x14ac:dyDescent="0.2">
      <c r="A407" s="433" t="s">
        <v>320</v>
      </c>
      <c r="B407" s="434">
        <v>100</v>
      </c>
      <c r="C407" s="434">
        <v>0</v>
      </c>
      <c r="D407" s="434">
        <v>0</v>
      </c>
      <c r="E407" s="434">
        <v>100</v>
      </c>
      <c r="F407" s="434">
        <v>0</v>
      </c>
      <c r="G407" s="434">
        <v>0</v>
      </c>
      <c r="H407" s="445">
        <v>100</v>
      </c>
    </row>
    <row r="408" spans="1:8" x14ac:dyDescent="0.2">
      <c r="A408" s="435" t="s">
        <v>206</v>
      </c>
      <c r="B408" s="436">
        <v>100</v>
      </c>
      <c r="C408" s="436">
        <v>0</v>
      </c>
      <c r="D408" s="436">
        <v>0</v>
      </c>
      <c r="E408" s="436">
        <v>100</v>
      </c>
      <c r="F408" s="436">
        <v>0</v>
      </c>
      <c r="G408" s="436">
        <v>0</v>
      </c>
      <c r="H408" s="446">
        <v>100</v>
      </c>
    </row>
    <row r="409" spans="1:8" x14ac:dyDescent="0.2">
      <c r="A409" s="435" t="s">
        <v>206</v>
      </c>
      <c r="B409" s="436">
        <v>100</v>
      </c>
      <c r="C409" s="436">
        <v>0</v>
      </c>
      <c r="D409" s="436">
        <v>0</v>
      </c>
      <c r="E409" s="436">
        <v>100</v>
      </c>
      <c r="F409" s="436">
        <v>0</v>
      </c>
      <c r="G409" s="436">
        <v>0</v>
      </c>
      <c r="H409" s="446">
        <v>100</v>
      </c>
    </row>
    <row r="410" spans="1:8" ht="22" x14ac:dyDescent="0.2">
      <c r="A410" s="423" t="s">
        <v>433</v>
      </c>
      <c r="B410" s="424">
        <v>1740000</v>
      </c>
      <c r="C410" s="424">
        <v>1446227.64</v>
      </c>
      <c r="D410" s="424">
        <v>1107000</v>
      </c>
      <c r="E410" s="424">
        <v>2079227.64</v>
      </c>
      <c r="F410" s="424">
        <v>1445575.86</v>
      </c>
      <c r="G410" s="424">
        <v>1445575.86</v>
      </c>
      <c r="H410" s="440">
        <v>633651.78</v>
      </c>
    </row>
    <row r="411" spans="1:8" x14ac:dyDescent="0.2">
      <c r="A411" s="425" t="s">
        <v>392</v>
      </c>
      <c r="B411" s="426">
        <v>1740000</v>
      </c>
      <c r="C411" s="426">
        <v>1446227.64</v>
      </c>
      <c r="D411" s="426">
        <v>1107000</v>
      </c>
      <c r="E411" s="426">
        <v>2079227.64</v>
      </c>
      <c r="F411" s="426">
        <v>1445575.86</v>
      </c>
      <c r="G411" s="426">
        <v>1445575.86</v>
      </c>
      <c r="H411" s="441">
        <v>633651.78</v>
      </c>
    </row>
    <row r="412" spans="1:8" x14ac:dyDescent="0.2">
      <c r="A412" s="427" t="s">
        <v>393</v>
      </c>
      <c r="B412" s="428">
        <v>1740000</v>
      </c>
      <c r="C412" s="428">
        <v>1446227.64</v>
      </c>
      <c r="D412" s="428">
        <v>1107000</v>
      </c>
      <c r="E412" s="428">
        <v>2079227.64</v>
      </c>
      <c r="F412" s="428">
        <v>1445575.86</v>
      </c>
      <c r="G412" s="428">
        <v>1445575.86</v>
      </c>
      <c r="H412" s="442">
        <v>633651.78</v>
      </c>
    </row>
    <row r="413" spans="1:8" x14ac:dyDescent="0.2">
      <c r="A413" s="429" t="s">
        <v>394</v>
      </c>
      <c r="B413" s="430">
        <v>1740000</v>
      </c>
      <c r="C413" s="430">
        <v>1446227.64</v>
      </c>
      <c r="D413" s="430">
        <v>1107000</v>
      </c>
      <c r="E413" s="430">
        <v>2079227.64</v>
      </c>
      <c r="F413" s="430">
        <v>1445575.86</v>
      </c>
      <c r="G413" s="430">
        <v>1445575.86</v>
      </c>
      <c r="H413" s="443">
        <v>633651.78</v>
      </c>
    </row>
    <row r="414" spans="1:8" ht="22" x14ac:dyDescent="0.2">
      <c r="A414" s="431" t="s">
        <v>434</v>
      </c>
      <c r="B414" s="432">
        <v>15000</v>
      </c>
      <c r="C414" s="432">
        <v>0</v>
      </c>
      <c r="D414" s="432">
        <v>15000</v>
      </c>
      <c r="E414" s="432">
        <v>0</v>
      </c>
      <c r="F414" s="432">
        <v>0</v>
      </c>
      <c r="G414" s="432">
        <v>0</v>
      </c>
      <c r="H414" s="444">
        <v>0</v>
      </c>
    </row>
    <row r="415" spans="1:8" x14ac:dyDescent="0.2">
      <c r="A415" s="433" t="s">
        <v>204</v>
      </c>
      <c r="B415" s="434">
        <v>15000</v>
      </c>
      <c r="C415" s="434">
        <v>0</v>
      </c>
      <c r="D415" s="434">
        <v>15000</v>
      </c>
      <c r="E415" s="434">
        <v>0</v>
      </c>
      <c r="F415" s="434">
        <v>0</v>
      </c>
      <c r="G415" s="434">
        <v>0</v>
      </c>
      <c r="H415" s="445">
        <v>0</v>
      </c>
    </row>
    <row r="416" spans="1:8" ht="22" x14ac:dyDescent="0.2">
      <c r="A416" s="433" t="s">
        <v>234</v>
      </c>
      <c r="B416" s="434">
        <v>15000</v>
      </c>
      <c r="C416" s="434">
        <v>0</v>
      </c>
      <c r="D416" s="434">
        <v>15000</v>
      </c>
      <c r="E416" s="434">
        <v>0</v>
      </c>
      <c r="F416" s="434">
        <v>0</v>
      </c>
      <c r="G416" s="434">
        <v>0</v>
      </c>
      <c r="H416" s="445">
        <v>0</v>
      </c>
    </row>
    <row r="417" spans="1:8" x14ac:dyDescent="0.2">
      <c r="A417" s="435" t="s">
        <v>206</v>
      </c>
      <c r="B417" s="436">
        <v>15000</v>
      </c>
      <c r="C417" s="436">
        <v>0</v>
      </c>
      <c r="D417" s="436">
        <v>15000</v>
      </c>
      <c r="E417" s="436">
        <v>0</v>
      </c>
      <c r="F417" s="436">
        <v>0</v>
      </c>
      <c r="G417" s="436">
        <v>0</v>
      </c>
      <c r="H417" s="446">
        <v>0</v>
      </c>
    </row>
    <row r="418" spans="1:8" x14ac:dyDescent="0.2">
      <c r="A418" s="435" t="s">
        <v>206</v>
      </c>
      <c r="B418" s="436">
        <v>15000</v>
      </c>
      <c r="C418" s="436">
        <v>0</v>
      </c>
      <c r="D418" s="436">
        <v>15000</v>
      </c>
      <c r="E418" s="436">
        <v>0</v>
      </c>
      <c r="F418" s="436">
        <v>0</v>
      </c>
      <c r="G418" s="436">
        <v>0</v>
      </c>
      <c r="H418" s="446">
        <v>0</v>
      </c>
    </row>
    <row r="419" spans="1:8" ht="22" x14ac:dyDescent="0.2">
      <c r="A419" s="431" t="s">
        <v>435</v>
      </c>
      <c r="B419" s="432">
        <v>1685000</v>
      </c>
      <c r="C419" s="432">
        <v>1422000</v>
      </c>
      <c r="D419" s="432">
        <v>1082000</v>
      </c>
      <c r="E419" s="432">
        <v>2025000</v>
      </c>
      <c r="F419" s="432">
        <v>1436348.22</v>
      </c>
      <c r="G419" s="432">
        <v>1436348.22</v>
      </c>
      <c r="H419" s="444">
        <v>588651.78</v>
      </c>
    </row>
    <row r="420" spans="1:8" x14ac:dyDescent="0.2">
      <c r="A420" s="433" t="s">
        <v>204</v>
      </c>
      <c r="B420" s="434">
        <v>1685000</v>
      </c>
      <c r="C420" s="434">
        <v>1422000</v>
      </c>
      <c r="D420" s="434">
        <v>1082000</v>
      </c>
      <c r="E420" s="434">
        <v>2025000</v>
      </c>
      <c r="F420" s="434">
        <v>1436348.22</v>
      </c>
      <c r="G420" s="434">
        <v>1436348.22</v>
      </c>
      <c r="H420" s="445">
        <v>588651.78</v>
      </c>
    </row>
    <row r="421" spans="1:8" x14ac:dyDescent="0.2">
      <c r="A421" s="433" t="s">
        <v>275</v>
      </c>
      <c r="B421" s="434">
        <v>1685000</v>
      </c>
      <c r="C421" s="434">
        <v>1422000</v>
      </c>
      <c r="D421" s="434">
        <v>1082000</v>
      </c>
      <c r="E421" s="434">
        <v>2025000</v>
      </c>
      <c r="F421" s="434">
        <v>1436348.22</v>
      </c>
      <c r="G421" s="434">
        <v>1436348.22</v>
      </c>
      <c r="H421" s="445">
        <v>588651.78</v>
      </c>
    </row>
    <row r="422" spans="1:8" x14ac:dyDescent="0.2">
      <c r="A422" s="435" t="s">
        <v>206</v>
      </c>
      <c r="B422" s="436">
        <v>1685000</v>
      </c>
      <c r="C422" s="436">
        <v>0</v>
      </c>
      <c r="D422" s="436">
        <v>1082000</v>
      </c>
      <c r="E422" s="436">
        <v>603000</v>
      </c>
      <c r="F422" s="436">
        <v>53999.92</v>
      </c>
      <c r="G422" s="436">
        <v>53999.92</v>
      </c>
      <c r="H422" s="446">
        <v>549000.07999999996</v>
      </c>
    </row>
    <row r="423" spans="1:8" x14ac:dyDescent="0.2">
      <c r="A423" s="435" t="s">
        <v>301</v>
      </c>
      <c r="B423" s="436">
        <v>0</v>
      </c>
      <c r="C423" s="436">
        <v>1422000</v>
      </c>
      <c r="D423" s="436">
        <v>0</v>
      </c>
      <c r="E423" s="436">
        <v>1422000</v>
      </c>
      <c r="F423" s="436">
        <v>1382348.3</v>
      </c>
      <c r="G423" s="436">
        <v>1382348.3</v>
      </c>
      <c r="H423" s="446">
        <v>39651.699999999997</v>
      </c>
    </row>
    <row r="424" spans="1:8" x14ac:dyDescent="0.2">
      <c r="A424" s="435" t="s">
        <v>206</v>
      </c>
      <c r="B424" s="436">
        <v>1685000</v>
      </c>
      <c r="C424" s="436">
        <v>1422000</v>
      </c>
      <c r="D424" s="436">
        <v>1082000</v>
      </c>
      <c r="E424" s="436">
        <v>2025000</v>
      </c>
      <c r="F424" s="436">
        <v>1436348.22</v>
      </c>
      <c r="G424" s="436">
        <v>1436348.22</v>
      </c>
      <c r="H424" s="446">
        <v>588651.78</v>
      </c>
    </row>
    <row r="425" spans="1:8" x14ac:dyDescent="0.2">
      <c r="A425" s="431" t="s">
        <v>436</v>
      </c>
      <c r="B425" s="432">
        <v>10000</v>
      </c>
      <c r="C425" s="432">
        <v>15000</v>
      </c>
      <c r="D425" s="432">
        <v>10000</v>
      </c>
      <c r="E425" s="432">
        <v>15000</v>
      </c>
      <c r="F425" s="432">
        <v>0</v>
      </c>
      <c r="G425" s="432">
        <v>0</v>
      </c>
      <c r="H425" s="444">
        <v>15000</v>
      </c>
    </row>
    <row r="426" spans="1:8" x14ac:dyDescent="0.2">
      <c r="A426" s="433" t="s">
        <v>204</v>
      </c>
      <c r="B426" s="434">
        <v>10000</v>
      </c>
      <c r="C426" s="434">
        <v>15000</v>
      </c>
      <c r="D426" s="434">
        <v>10000</v>
      </c>
      <c r="E426" s="434">
        <v>15000</v>
      </c>
      <c r="F426" s="434">
        <v>0</v>
      </c>
      <c r="G426" s="434">
        <v>0</v>
      </c>
      <c r="H426" s="445">
        <v>15000</v>
      </c>
    </row>
    <row r="427" spans="1:8" x14ac:dyDescent="0.2">
      <c r="A427" s="433" t="s">
        <v>210</v>
      </c>
      <c r="B427" s="434">
        <v>2000</v>
      </c>
      <c r="C427" s="434">
        <v>0</v>
      </c>
      <c r="D427" s="434">
        <v>2000</v>
      </c>
      <c r="E427" s="434">
        <v>0</v>
      </c>
      <c r="F427" s="434">
        <v>0</v>
      </c>
      <c r="G427" s="434">
        <v>0</v>
      </c>
      <c r="H427" s="445">
        <v>0</v>
      </c>
    </row>
    <row r="428" spans="1:8" x14ac:dyDescent="0.2">
      <c r="A428" s="435" t="s">
        <v>206</v>
      </c>
      <c r="B428" s="436">
        <v>2000</v>
      </c>
      <c r="C428" s="436">
        <v>0</v>
      </c>
      <c r="D428" s="436">
        <v>2000</v>
      </c>
      <c r="E428" s="436">
        <v>0</v>
      </c>
      <c r="F428" s="436">
        <v>0</v>
      </c>
      <c r="G428" s="436">
        <v>0</v>
      </c>
      <c r="H428" s="446">
        <v>0</v>
      </c>
    </row>
    <row r="429" spans="1:8" x14ac:dyDescent="0.2">
      <c r="A429" s="435" t="s">
        <v>206</v>
      </c>
      <c r="B429" s="436">
        <v>2000</v>
      </c>
      <c r="C429" s="436">
        <v>0</v>
      </c>
      <c r="D429" s="436">
        <v>2000</v>
      </c>
      <c r="E429" s="436">
        <v>0</v>
      </c>
      <c r="F429" s="436">
        <v>0</v>
      </c>
      <c r="G429" s="436">
        <v>0</v>
      </c>
      <c r="H429" s="446">
        <v>0</v>
      </c>
    </row>
    <row r="430" spans="1:8" ht="22" x14ac:dyDescent="0.2">
      <c r="A430" s="433" t="s">
        <v>207</v>
      </c>
      <c r="B430" s="434">
        <v>2000</v>
      </c>
      <c r="C430" s="434">
        <v>15000</v>
      </c>
      <c r="D430" s="434">
        <v>2000</v>
      </c>
      <c r="E430" s="434">
        <v>15000</v>
      </c>
      <c r="F430" s="434">
        <v>0</v>
      </c>
      <c r="G430" s="434">
        <v>0</v>
      </c>
      <c r="H430" s="445">
        <v>15000</v>
      </c>
    </row>
    <row r="431" spans="1:8" x14ac:dyDescent="0.2">
      <c r="A431" s="435" t="s">
        <v>206</v>
      </c>
      <c r="B431" s="436">
        <v>2000</v>
      </c>
      <c r="C431" s="436">
        <v>0</v>
      </c>
      <c r="D431" s="436">
        <v>2000</v>
      </c>
      <c r="E431" s="436">
        <v>0</v>
      </c>
      <c r="F431" s="436">
        <v>0</v>
      </c>
      <c r="G431" s="436">
        <v>0</v>
      </c>
      <c r="H431" s="446">
        <v>0</v>
      </c>
    </row>
    <row r="432" spans="1:8" x14ac:dyDescent="0.2">
      <c r="A432" s="435" t="s">
        <v>301</v>
      </c>
      <c r="B432" s="436">
        <v>0</v>
      </c>
      <c r="C432" s="436">
        <v>15000</v>
      </c>
      <c r="D432" s="436">
        <v>0</v>
      </c>
      <c r="E432" s="436">
        <v>15000</v>
      </c>
      <c r="F432" s="436">
        <v>0</v>
      </c>
      <c r="G432" s="436">
        <v>0</v>
      </c>
      <c r="H432" s="446">
        <v>15000</v>
      </c>
    </row>
    <row r="433" spans="1:8" x14ac:dyDescent="0.2">
      <c r="A433" s="435" t="s">
        <v>206</v>
      </c>
      <c r="B433" s="436">
        <v>2000</v>
      </c>
      <c r="C433" s="436">
        <v>15000</v>
      </c>
      <c r="D433" s="436">
        <v>2000</v>
      </c>
      <c r="E433" s="436">
        <v>15000</v>
      </c>
      <c r="F433" s="436">
        <v>0</v>
      </c>
      <c r="G433" s="436">
        <v>0</v>
      </c>
      <c r="H433" s="446">
        <v>15000</v>
      </c>
    </row>
    <row r="434" spans="1:8" ht="22" x14ac:dyDescent="0.2">
      <c r="A434" s="433" t="s">
        <v>320</v>
      </c>
      <c r="B434" s="434">
        <v>6000</v>
      </c>
      <c r="C434" s="434">
        <v>0</v>
      </c>
      <c r="D434" s="434">
        <v>6000</v>
      </c>
      <c r="E434" s="434">
        <v>0</v>
      </c>
      <c r="F434" s="434">
        <v>0</v>
      </c>
      <c r="G434" s="434">
        <v>0</v>
      </c>
      <c r="H434" s="445">
        <v>0</v>
      </c>
    </row>
    <row r="435" spans="1:8" x14ac:dyDescent="0.2">
      <c r="A435" s="435" t="s">
        <v>206</v>
      </c>
      <c r="B435" s="436">
        <v>6000</v>
      </c>
      <c r="C435" s="436">
        <v>0</v>
      </c>
      <c r="D435" s="436">
        <v>6000</v>
      </c>
      <c r="E435" s="436">
        <v>0</v>
      </c>
      <c r="F435" s="436">
        <v>0</v>
      </c>
      <c r="G435" s="436">
        <v>0</v>
      </c>
      <c r="H435" s="446">
        <v>0</v>
      </c>
    </row>
    <row r="436" spans="1:8" x14ac:dyDescent="0.2">
      <c r="A436" s="435" t="s">
        <v>206</v>
      </c>
      <c r="B436" s="436">
        <v>6000</v>
      </c>
      <c r="C436" s="436">
        <v>0</v>
      </c>
      <c r="D436" s="436">
        <v>6000</v>
      </c>
      <c r="E436" s="436">
        <v>0</v>
      </c>
      <c r="F436" s="436">
        <v>0</v>
      </c>
      <c r="G436" s="436">
        <v>0</v>
      </c>
      <c r="H436" s="446">
        <v>0</v>
      </c>
    </row>
    <row r="437" spans="1:8" ht="22" x14ac:dyDescent="0.2">
      <c r="A437" s="431" t="s">
        <v>417</v>
      </c>
      <c r="B437" s="432">
        <v>30000</v>
      </c>
      <c r="C437" s="432">
        <v>9227.64</v>
      </c>
      <c r="D437" s="432">
        <v>0</v>
      </c>
      <c r="E437" s="432">
        <v>39227.64</v>
      </c>
      <c r="F437" s="432">
        <v>9227.64</v>
      </c>
      <c r="G437" s="432">
        <v>9227.64</v>
      </c>
      <c r="H437" s="444">
        <v>30000</v>
      </c>
    </row>
    <row r="438" spans="1:8" x14ac:dyDescent="0.2">
      <c r="A438" s="433" t="s">
        <v>204</v>
      </c>
      <c r="B438" s="434">
        <v>30000</v>
      </c>
      <c r="C438" s="434">
        <v>9227.64</v>
      </c>
      <c r="D438" s="434">
        <v>0</v>
      </c>
      <c r="E438" s="434">
        <v>39227.64</v>
      </c>
      <c r="F438" s="434">
        <v>9227.64</v>
      </c>
      <c r="G438" s="434">
        <v>9227.64</v>
      </c>
      <c r="H438" s="445">
        <v>30000</v>
      </c>
    </row>
    <row r="439" spans="1:8" ht="22" x14ac:dyDescent="0.2">
      <c r="A439" s="433" t="s">
        <v>207</v>
      </c>
      <c r="B439" s="434">
        <v>30000</v>
      </c>
      <c r="C439" s="434">
        <v>9227.64</v>
      </c>
      <c r="D439" s="434">
        <v>0</v>
      </c>
      <c r="E439" s="434">
        <v>39227.64</v>
      </c>
      <c r="F439" s="434">
        <v>9227.64</v>
      </c>
      <c r="G439" s="434">
        <v>9227.64</v>
      </c>
      <c r="H439" s="445">
        <v>30000</v>
      </c>
    </row>
    <row r="440" spans="1:8" x14ac:dyDescent="0.2">
      <c r="A440" s="435" t="s">
        <v>206</v>
      </c>
      <c r="B440" s="436">
        <v>30000</v>
      </c>
      <c r="C440" s="436">
        <v>0</v>
      </c>
      <c r="D440" s="436">
        <v>0</v>
      </c>
      <c r="E440" s="436">
        <v>30000</v>
      </c>
      <c r="F440" s="436">
        <v>0</v>
      </c>
      <c r="G440" s="436">
        <v>0</v>
      </c>
      <c r="H440" s="446">
        <v>30000</v>
      </c>
    </row>
    <row r="441" spans="1:8" x14ac:dyDescent="0.2">
      <c r="A441" s="435" t="s">
        <v>301</v>
      </c>
      <c r="B441" s="436">
        <v>0</v>
      </c>
      <c r="C441" s="436">
        <v>9227.64</v>
      </c>
      <c r="D441" s="436">
        <v>0</v>
      </c>
      <c r="E441" s="436">
        <v>9227.64</v>
      </c>
      <c r="F441" s="436">
        <v>9227.64</v>
      </c>
      <c r="G441" s="436">
        <v>9227.64</v>
      </c>
      <c r="H441" s="446">
        <v>0</v>
      </c>
    </row>
    <row r="442" spans="1:8" x14ac:dyDescent="0.2">
      <c r="A442" s="435" t="s">
        <v>206</v>
      </c>
      <c r="B442" s="436">
        <v>30000</v>
      </c>
      <c r="C442" s="436">
        <v>9227.64</v>
      </c>
      <c r="D442" s="436">
        <v>0</v>
      </c>
      <c r="E442" s="436">
        <v>39227.64</v>
      </c>
      <c r="F442" s="436">
        <v>9227.64</v>
      </c>
      <c r="G442" s="436">
        <v>9227.64</v>
      </c>
      <c r="H442" s="446">
        <v>30000</v>
      </c>
    </row>
    <row r="443" spans="1:8" ht="22" x14ac:dyDescent="0.2">
      <c r="A443" s="423" t="s">
        <v>437</v>
      </c>
      <c r="B443" s="424">
        <v>100300</v>
      </c>
      <c r="C443" s="424">
        <v>0</v>
      </c>
      <c r="D443" s="424">
        <v>100000</v>
      </c>
      <c r="E443" s="424">
        <v>300</v>
      </c>
      <c r="F443" s="424">
        <v>0</v>
      </c>
      <c r="G443" s="424">
        <v>0</v>
      </c>
      <c r="H443" s="440">
        <v>300</v>
      </c>
    </row>
    <row r="444" spans="1:8" x14ac:dyDescent="0.2">
      <c r="A444" s="425" t="s">
        <v>392</v>
      </c>
      <c r="B444" s="426">
        <v>100300</v>
      </c>
      <c r="C444" s="426">
        <v>0</v>
      </c>
      <c r="D444" s="426">
        <v>100000</v>
      </c>
      <c r="E444" s="426">
        <v>300</v>
      </c>
      <c r="F444" s="426">
        <v>0</v>
      </c>
      <c r="G444" s="426">
        <v>0</v>
      </c>
      <c r="H444" s="441">
        <v>300</v>
      </c>
    </row>
    <row r="445" spans="1:8" x14ac:dyDescent="0.2">
      <c r="A445" s="427" t="s">
        <v>396</v>
      </c>
      <c r="B445" s="428">
        <v>100300</v>
      </c>
      <c r="C445" s="428">
        <v>0</v>
      </c>
      <c r="D445" s="428">
        <v>100000</v>
      </c>
      <c r="E445" s="428">
        <v>300</v>
      </c>
      <c r="F445" s="428">
        <v>0</v>
      </c>
      <c r="G445" s="428">
        <v>0</v>
      </c>
      <c r="H445" s="442">
        <v>300</v>
      </c>
    </row>
    <row r="446" spans="1:8" x14ac:dyDescent="0.2">
      <c r="A446" s="429" t="s">
        <v>394</v>
      </c>
      <c r="B446" s="430">
        <v>100300</v>
      </c>
      <c r="C446" s="430">
        <v>0</v>
      </c>
      <c r="D446" s="430">
        <v>100000</v>
      </c>
      <c r="E446" s="430">
        <v>300</v>
      </c>
      <c r="F446" s="430">
        <v>0</v>
      </c>
      <c r="G446" s="430">
        <v>0</v>
      </c>
      <c r="H446" s="443">
        <v>300</v>
      </c>
    </row>
    <row r="447" spans="1:8" ht="22" x14ac:dyDescent="0.2">
      <c r="A447" s="431" t="s">
        <v>438</v>
      </c>
      <c r="B447" s="432">
        <v>100300</v>
      </c>
      <c r="C447" s="432">
        <v>0</v>
      </c>
      <c r="D447" s="432">
        <v>100000</v>
      </c>
      <c r="E447" s="432">
        <v>300</v>
      </c>
      <c r="F447" s="432">
        <v>0</v>
      </c>
      <c r="G447" s="432">
        <v>0</v>
      </c>
      <c r="H447" s="444">
        <v>300</v>
      </c>
    </row>
    <row r="448" spans="1:8" x14ac:dyDescent="0.2">
      <c r="A448" s="433" t="s">
        <v>204</v>
      </c>
      <c r="B448" s="434">
        <v>100300</v>
      </c>
      <c r="C448" s="434">
        <v>0</v>
      </c>
      <c r="D448" s="434">
        <v>100000</v>
      </c>
      <c r="E448" s="434">
        <v>300</v>
      </c>
      <c r="F448" s="434">
        <v>0</v>
      </c>
      <c r="G448" s="434">
        <v>0</v>
      </c>
      <c r="H448" s="445">
        <v>300</v>
      </c>
    </row>
    <row r="449" spans="1:8" x14ac:dyDescent="0.2">
      <c r="A449" s="433" t="s">
        <v>210</v>
      </c>
      <c r="B449" s="434">
        <v>100</v>
      </c>
      <c r="C449" s="434">
        <v>0</v>
      </c>
      <c r="D449" s="434">
        <v>0</v>
      </c>
      <c r="E449" s="434">
        <v>100</v>
      </c>
      <c r="F449" s="434">
        <v>0</v>
      </c>
      <c r="G449" s="434">
        <v>0</v>
      </c>
      <c r="H449" s="445">
        <v>100</v>
      </c>
    </row>
    <row r="450" spans="1:8" x14ac:dyDescent="0.2">
      <c r="A450" s="435" t="s">
        <v>206</v>
      </c>
      <c r="B450" s="436">
        <v>100</v>
      </c>
      <c r="C450" s="436">
        <v>0</v>
      </c>
      <c r="D450" s="436">
        <v>0</v>
      </c>
      <c r="E450" s="436">
        <v>100</v>
      </c>
      <c r="F450" s="436">
        <v>0</v>
      </c>
      <c r="G450" s="436">
        <v>0</v>
      </c>
      <c r="H450" s="446">
        <v>100</v>
      </c>
    </row>
    <row r="451" spans="1:8" x14ac:dyDescent="0.2">
      <c r="A451" s="435" t="s">
        <v>206</v>
      </c>
      <c r="B451" s="436">
        <v>100</v>
      </c>
      <c r="C451" s="436">
        <v>0</v>
      </c>
      <c r="D451" s="436">
        <v>0</v>
      </c>
      <c r="E451" s="436">
        <v>100</v>
      </c>
      <c r="F451" s="436">
        <v>0</v>
      </c>
      <c r="G451" s="436">
        <v>0</v>
      </c>
      <c r="H451" s="446">
        <v>100</v>
      </c>
    </row>
    <row r="452" spans="1:8" ht="22" x14ac:dyDescent="0.2">
      <c r="A452" s="433" t="s">
        <v>205</v>
      </c>
      <c r="B452" s="434">
        <v>100</v>
      </c>
      <c r="C452" s="434">
        <v>0</v>
      </c>
      <c r="D452" s="434">
        <v>0</v>
      </c>
      <c r="E452" s="434">
        <v>100</v>
      </c>
      <c r="F452" s="434">
        <v>0</v>
      </c>
      <c r="G452" s="434">
        <v>0</v>
      </c>
      <c r="H452" s="445">
        <v>100</v>
      </c>
    </row>
    <row r="453" spans="1:8" x14ac:dyDescent="0.2">
      <c r="A453" s="435" t="s">
        <v>206</v>
      </c>
      <c r="B453" s="436">
        <v>100</v>
      </c>
      <c r="C453" s="436">
        <v>0</v>
      </c>
      <c r="D453" s="436">
        <v>0</v>
      </c>
      <c r="E453" s="436">
        <v>100</v>
      </c>
      <c r="F453" s="436">
        <v>0</v>
      </c>
      <c r="G453" s="436">
        <v>0</v>
      </c>
      <c r="H453" s="446">
        <v>100</v>
      </c>
    </row>
    <row r="454" spans="1:8" x14ac:dyDescent="0.2">
      <c r="A454" s="435" t="s">
        <v>206</v>
      </c>
      <c r="B454" s="436">
        <v>100</v>
      </c>
      <c r="C454" s="436">
        <v>0</v>
      </c>
      <c r="D454" s="436">
        <v>0</v>
      </c>
      <c r="E454" s="436">
        <v>100</v>
      </c>
      <c r="F454" s="436">
        <v>0</v>
      </c>
      <c r="G454" s="436">
        <v>0</v>
      </c>
      <c r="H454" s="446">
        <v>100</v>
      </c>
    </row>
    <row r="455" spans="1:8" ht="22" x14ac:dyDescent="0.2">
      <c r="A455" s="433" t="s">
        <v>207</v>
      </c>
      <c r="B455" s="434">
        <v>100000</v>
      </c>
      <c r="C455" s="434">
        <v>0</v>
      </c>
      <c r="D455" s="434">
        <v>100000</v>
      </c>
      <c r="E455" s="434">
        <v>0</v>
      </c>
      <c r="F455" s="434">
        <v>0</v>
      </c>
      <c r="G455" s="434">
        <v>0</v>
      </c>
      <c r="H455" s="445">
        <v>0</v>
      </c>
    </row>
    <row r="456" spans="1:8" x14ac:dyDescent="0.2">
      <c r="A456" s="435" t="s">
        <v>206</v>
      </c>
      <c r="B456" s="436">
        <v>100000</v>
      </c>
      <c r="C456" s="436">
        <v>0</v>
      </c>
      <c r="D456" s="436">
        <v>100000</v>
      </c>
      <c r="E456" s="436">
        <v>0</v>
      </c>
      <c r="F456" s="436">
        <v>0</v>
      </c>
      <c r="G456" s="436">
        <v>0</v>
      </c>
      <c r="H456" s="446">
        <v>0</v>
      </c>
    </row>
    <row r="457" spans="1:8" x14ac:dyDescent="0.2">
      <c r="A457" s="435" t="s">
        <v>206</v>
      </c>
      <c r="B457" s="436">
        <v>100000</v>
      </c>
      <c r="C457" s="436">
        <v>0</v>
      </c>
      <c r="D457" s="436">
        <v>100000</v>
      </c>
      <c r="E457" s="436">
        <v>0</v>
      </c>
      <c r="F457" s="436">
        <v>0</v>
      </c>
      <c r="G457" s="436">
        <v>0</v>
      </c>
      <c r="H457" s="446">
        <v>0</v>
      </c>
    </row>
    <row r="458" spans="1:8" ht="22" x14ac:dyDescent="0.2">
      <c r="A458" s="433" t="s">
        <v>260</v>
      </c>
      <c r="B458" s="434">
        <v>100</v>
      </c>
      <c r="C458" s="434">
        <v>0</v>
      </c>
      <c r="D458" s="434">
        <v>0</v>
      </c>
      <c r="E458" s="434">
        <v>100</v>
      </c>
      <c r="F458" s="434">
        <v>0</v>
      </c>
      <c r="G458" s="434">
        <v>0</v>
      </c>
      <c r="H458" s="445">
        <v>100</v>
      </c>
    </row>
    <row r="459" spans="1:8" x14ac:dyDescent="0.2">
      <c r="A459" s="435" t="s">
        <v>206</v>
      </c>
      <c r="B459" s="436">
        <v>100</v>
      </c>
      <c r="C459" s="436">
        <v>0</v>
      </c>
      <c r="D459" s="436">
        <v>0</v>
      </c>
      <c r="E459" s="436">
        <v>100</v>
      </c>
      <c r="F459" s="436">
        <v>0</v>
      </c>
      <c r="G459" s="436">
        <v>0</v>
      </c>
      <c r="H459" s="446">
        <v>100</v>
      </c>
    </row>
    <row r="460" spans="1:8" x14ac:dyDescent="0.2">
      <c r="A460" s="435" t="s">
        <v>206</v>
      </c>
      <c r="B460" s="436">
        <v>100</v>
      </c>
      <c r="C460" s="436">
        <v>0</v>
      </c>
      <c r="D460" s="436">
        <v>0</v>
      </c>
      <c r="E460" s="436">
        <v>100</v>
      </c>
      <c r="F460" s="436">
        <v>0</v>
      </c>
      <c r="G460" s="436">
        <v>0</v>
      </c>
      <c r="H460" s="446">
        <v>100</v>
      </c>
    </row>
    <row r="461" spans="1:8" x14ac:dyDescent="0.2">
      <c r="A461" s="423" t="s">
        <v>439</v>
      </c>
      <c r="B461" s="424">
        <v>356100</v>
      </c>
      <c r="C461" s="424">
        <v>589000</v>
      </c>
      <c r="D461" s="424">
        <v>6000</v>
      </c>
      <c r="E461" s="424">
        <v>939100</v>
      </c>
      <c r="F461" s="424">
        <v>264698.90999999997</v>
      </c>
      <c r="G461" s="424">
        <v>264576.90999999997</v>
      </c>
      <c r="H461" s="440">
        <v>674401.09</v>
      </c>
    </row>
    <row r="462" spans="1:8" x14ac:dyDescent="0.2">
      <c r="A462" s="425" t="s">
        <v>392</v>
      </c>
      <c r="B462" s="426">
        <v>356100</v>
      </c>
      <c r="C462" s="426">
        <v>589000</v>
      </c>
      <c r="D462" s="426">
        <v>6000</v>
      </c>
      <c r="E462" s="426">
        <v>939100</v>
      </c>
      <c r="F462" s="426">
        <v>264698.90999999997</v>
      </c>
      <c r="G462" s="426">
        <v>264576.90999999997</v>
      </c>
      <c r="H462" s="441">
        <v>674401.09</v>
      </c>
    </row>
    <row r="463" spans="1:8" x14ac:dyDescent="0.2">
      <c r="A463" s="427" t="s">
        <v>440</v>
      </c>
      <c r="B463" s="428">
        <v>356100</v>
      </c>
      <c r="C463" s="428">
        <v>589000</v>
      </c>
      <c r="D463" s="428">
        <v>6000</v>
      </c>
      <c r="E463" s="428">
        <v>939100</v>
      </c>
      <c r="F463" s="428">
        <v>264698.90999999997</v>
      </c>
      <c r="G463" s="428">
        <v>264576.90999999997</v>
      </c>
      <c r="H463" s="442">
        <v>674401.09</v>
      </c>
    </row>
    <row r="464" spans="1:8" x14ac:dyDescent="0.2">
      <c r="A464" s="429" t="s">
        <v>394</v>
      </c>
      <c r="B464" s="430">
        <v>356100</v>
      </c>
      <c r="C464" s="430">
        <v>589000</v>
      </c>
      <c r="D464" s="430">
        <v>6000</v>
      </c>
      <c r="E464" s="430">
        <v>939100</v>
      </c>
      <c r="F464" s="430">
        <v>264698.90999999997</v>
      </c>
      <c r="G464" s="430">
        <v>264576.90999999997</v>
      </c>
      <c r="H464" s="443">
        <v>674401.09</v>
      </c>
    </row>
    <row r="465" spans="1:8" ht="22" x14ac:dyDescent="0.2">
      <c r="A465" s="431" t="s">
        <v>441</v>
      </c>
      <c r="B465" s="432">
        <v>6100</v>
      </c>
      <c r="C465" s="432">
        <v>50000</v>
      </c>
      <c r="D465" s="432">
        <v>6000</v>
      </c>
      <c r="E465" s="432">
        <v>50100</v>
      </c>
      <c r="F465" s="432">
        <v>2198</v>
      </c>
      <c r="G465" s="432">
        <v>2076</v>
      </c>
      <c r="H465" s="444">
        <v>47902</v>
      </c>
    </row>
    <row r="466" spans="1:8" x14ac:dyDescent="0.2">
      <c r="A466" s="433" t="s">
        <v>204</v>
      </c>
      <c r="B466" s="434">
        <v>6100</v>
      </c>
      <c r="C466" s="434">
        <v>50000</v>
      </c>
      <c r="D466" s="434">
        <v>6000</v>
      </c>
      <c r="E466" s="434">
        <v>50100</v>
      </c>
      <c r="F466" s="434">
        <v>2198</v>
      </c>
      <c r="G466" s="434">
        <v>2076</v>
      </c>
      <c r="H466" s="445">
        <v>47902</v>
      </c>
    </row>
    <row r="467" spans="1:8" x14ac:dyDescent="0.2">
      <c r="A467" s="433" t="s">
        <v>210</v>
      </c>
      <c r="B467" s="434">
        <v>2000</v>
      </c>
      <c r="C467" s="434">
        <v>5000</v>
      </c>
      <c r="D467" s="434">
        <v>2000</v>
      </c>
      <c r="E467" s="434">
        <v>5000</v>
      </c>
      <c r="F467" s="434">
        <v>115</v>
      </c>
      <c r="G467" s="434">
        <v>0</v>
      </c>
      <c r="H467" s="445">
        <v>4885</v>
      </c>
    </row>
    <row r="468" spans="1:8" x14ac:dyDescent="0.2">
      <c r="A468" s="435" t="s">
        <v>206</v>
      </c>
      <c r="B468" s="436">
        <v>2000</v>
      </c>
      <c r="C468" s="436">
        <v>0</v>
      </c>
      <c r="D468" s="436">
        <v>2000</v>
      </c>
      <c r="E468" s="436">
        <v>0</v>
      </c>
      <c r="F468" s="436">
        <v>0</v>
      </c>
      <c r="G468" s="436">
        <v>0</v>
      </c>
      <c r="H468" s="446">
        <v>0</v>
      </c>
    </row>
    <row r="469" spans="1:8" x14ac:dyDescent="0.2">
      <c r="A469" s="435" t="s">
        <v>301</v>
      </c>
      <c r="B469" s="436">
        <v>0</v>
      </c>
      <c r="C469" s="436">
        <v>5000</v>
      </c>
      <c r="D469" s="436">
        <v>0</v>
      </c>
      <c r="E469" s="436">
        <v>5000</v>
      </c>
      <c r="F469" s="436">
        <v>115</v>
      </c>
      <c r="G469" s="436">
        <v>0</v>
      </c>
      <c r="H469" s="446">
        <v>4885</v>
      </c>
    </row>
    <row r="470" spans="1:8" x14ac:dyDescent="0.2">
      <c r="A470" s="435" t="s">
        <v>206</v>
      </c>
      <c r="B470" s="436">
        <v>2000</v>
      </c>
      <c r="C470" s="436">
        <v>5000</v>
      </c>
      <c r="D470" s="436">
        <v>2000</v>
      </c>
      <c r="E470" s="436">
        <v>5000</v>
      </c>
      <c r="F470" s="436">
        <v>115</v>
      </c>
      <c r="G470" s="436">
        <v>0</v>
      </c>
      <c r="H470" s="446">
        <v>4885</v>
      </c>
    </row>
    <row r="471" spans="1:8" ht="22" x14ac:dyDescent="0.2">
      <c r="A471" s="433" t="s">
        <v>205</v>
      </c>
      <c r="B471" s="434">
        <v>100</v>
      </c>
      <c r="C471" s="434">
        <v>0</v>
      </c>
      <c r="D471" s="434">
        <v>0</v>
      </c>
      <c r="E471" s="434">
        <v>100</v>
      </c>
      <c r="F471" s="434">
        <v>0</v>
      </c>
      <c r="G471" s="434">
        <v>0</v>
      </c>
      <c r="H471" s="445">
        <v>100</v>
      </c>
    </row>
    <row r="472" spans="1:8" x14ac:dyDescent="0.2">
      <c r="A472" s="435" t="s">
        <v>206</v>
      </c>
      <c r="B472" s="436">
        <v>100</v>
      </c>
      <c r="C472" s="436">
        <v>0</v>
      </c>
      <c r="D472" s="436">
        <v>0</v>
      </c>
      <c r="E472" s="436">
        <v>100</v>
      </c>
      <c r="F472" s="436">
        <v>0</v>
      </c>
      <c r="G472" s="436">
        <v>0</v>
      </c>
      <c r="H472" s="446">
        <v>100</v>
      </c>
    </row>
    <row r="473" spans="1:8" x14ac:dyDescent="0.2">
      <c r="A473" s="435" t="s">
        <v>206</v>
      </c>
      <c r="B473" s="436">
        <v>100</v>
      </c>
      <c r="C473" s="436">
        <v>0</v>
      </c>
      <c r="D473" s="436">
        <v>0</v>
      </c>
      <c r="E473" s="436">
        <v>100</v>
      </c>
      <c r="F473" s="436">
        <v>0</v>
      </c>
      <c r="G473" s="436">
        <v>0</v>
      </c>
      <c r="H473" s="446">
        <v>100</v>
      </c>
    </row>
    <row r="474" spans="1:8" ht="22" x14ac:dyDescent="0.2">
      <c r="A474" s="433" t="s">
        <v>207</v>
      </c>
      <c r="B474" s="434">
        <v>2000</v>
      </c>
      <c r="C474" s="434">
        <v>45000</v>
      </c>
      <c r="D474" s="434">
        <v>2000</v>
      </c>
      <c r="E474" s="434">
        <v>45000</v>
      </c>
      <c r="F474" s="434">
        <v>2083</v>
      </c>
      <c r="G474" s="434">
        <v>2076</v>
      </c>
      <c r="H474" s="445">
        <v>42917</v>
      </c>
    </row>
    <row r="475" spans="1:8" x14ac:dyDescent="0.2">
      <c r="A475" s="435" t="s">
        <v>206</v>
      </c>
      <c r="B475" s="436">
        <v>2000</v>
      </c>
      <c r="C475" s="436">
        <v>0</v>
      </c>
      <c r="D475" s="436">
        <v>2000</v>
      </c>
      <c r="E475" s="436">
        <v>0</v>
      </c>
      <c r="F475" s="436">
        <v>0</v>
      </c>
      <c r="G475" s="436">
        <v>0</v>
      </c>
      <c r="H475" s="446">
        <v>0</v>
      </c>
    </row>
    <row r="476" spans="1:8" x14ac:dyDescent="0.2">
      <c r="A476" s="435" t="s">
        <v>301</v>
      </c>
      <c r="B476" s="436">
        <v>0</v>
      </c>
      <c r="C476" s="436">
        <v>45000</v>
      </c>
      <c r="D476" s="436">
        <v>0</v>
      </c>
      <c r="E476" s="436">
        <v>45000</v>
      </c>
      <c r="F476" s="436">
        <v>2083</v>
      </c>
      <c r="G476" s="436">
        <v>2076</v>
      </c>
      <c r="H476" s="446">
        <v>42917</v>
      </c>
    </row>
    <row r="477" spans="1:8" x14ac:dyDescent="0.2">
      <c r="A477" s="435" t="s">
        <v>206</v>
      </c>
      <c r="B477" s="436">
        <v>2000</v>
      </c>
      <c r="C477" s="436">
        <v>45000</v>
      </c>
      <c r="D477" s="436">
        <v>2000</v>
      </c>
      <c r="E477" s="436">
        <v>45000</v>
      </c>
      <c r="F477" s="436">
        <v>2083</v>
      </c>
      <c r="G477" s="436">
        <v>2076</v>
      </c>
      <c r="H477" s="446">
        <v>42917</v>
      </c>
    </row>
    <row r="478" spans="1:8" ht="22" x14ac:dyDescent="0.2">
      <c r="A478" s="433" t="s">
        <v>320</v>
      </c>
      <c r="B478" s="434">
        <v>2000</v>
      </c>
      <c r="C478" s="434">
        <v>0</v>
      </c>
      <c r="D478" s="434">
        <v>2000</v>
      </c>
      <c r="E478" s="434">
        <v>0</v>
      </c>
      <c r="F478" s="434">
        <v>0</v>
      </c>
      <c r="G478" s="434">
        <v>0</v>
      </c>
      <c r="H478" s="445">
        <v>0</v>
      </c>
    </row>
    <row r="479" spans="1:8" x14ac:dyDescent="0.2">
      <c r="A479" s="435" t="s">
        <v>206</v>
      </c>
      <c r="B479" s="436">
        <v>2000</v>
      </c>
      <c r="C479" s="436">
        <v>0</v>
      </c>
      <c r="D479" s="436">
        <v>2000</v>
      </c>
      <c r="E479" s="436">
        <v>0</v>
      </c>
      <c r="F479" s="436">
        <v>0</v>
      </c>
      <c r="G479" s="436">
        <v>0</v>
      </c>
      <c r="H479" s="446">
        <v>0</v>
      </c>
    </row>
    <row r="480" spans="1:8" x14ac:dyDescent="0.2">
      <c r="A480" s="435" t="s">
        <v>206</v>
      </c>
      <c r="B480" s="436">
        <v>2000</v>
      </c>
      <c r="C480" s="436">
        <v>0</v>
      </c>
      <c r="D480" s="436">
        <v>2000</v>
      </c>
      <c r="E480" s="436">
        <v>0</v>
      </c>
      <c r="F480" s="436">
        <v>0</v>
      </c>
      <c r="G480" s="436">
        <v>0</v>
      </c>
      <c r="H480" s="446">
        <v>0</v>
      </c>
    </row>
    <row r="481" spans="1:8" ht="22" x14ac:dyDescent="0.2">
      <c r="A481" s="431" t="s">
        <v>442</v>
      </c>
      <c r="B481" s="432">
        <v>350000</v>
      </c>
      <c r="C481" s="432">
        <v>539000</v>
      </c>
      <c r="D481" s="432">
        <v>0</v>
      </c>
      <c r="E481" s="432">
        <v>889000</v>
      </c>
      <c r="F481" s="432">
        <v>262500.90999999997</v>
      </c>
      <c r="G481" s="432">
        <v>262500.90999999997</v>
      </c>
      <c r="H481" s="444">
        <v>626499.09</v>
      </c>
    </row>
    <row r="482" spans="1:8" x14ac:dyDescent="0.2">
      <c r="A482" s="433" t="s">
        <v>204</v>
      </c>
      <c r="B482" s="434">
        <v>350000</v>
      </c>
      <c r="C482" s="434">
        <v>539000</v>
      </c>
      <c r="D482" s="434">
        <v>0</v>
      </c>
      <c r="E482" s="434">
        <v>889000</v>
      </c>
      <c r="F482" s="434">
        <v>262500.90999999997</v>
      </c>
      <c r="G482" s="434">
        <v>262500.90999999997</v>
      </c>
      <c r="H482" s="445">
        <v>626499.09</v>
      </c>
    </row>
    <row r="483" spans="1:8" x14ac:dyDescent="0.2">
      <c r="A483" s="433" t="s">
        <v>275</v>
      </c>
      <c r="B483" s="434">
        <v>350000</v>
      </c>
      <c r="C483" s="434">
        <v>539000</v>
      </c>
      <c r="D483" s="434">
        <v>0</v>
      </c>
      <c r="E483" s="434">
        <v>889000</v>
      </c>
      <c r="F483" s="434">
        <v>262500.90999999997</v>
      </c>
      <c r="G483" s="434">
        <v>262500.90999999997</v>
      </c>
      <c r="H483" s="445">
        <v>626499.09</v>
      </c>
    </row>
    <row r="484" spans="1:8" x14ac:dyDescent="0.2">
      <c r="A484" s="435" t="s">
        <v>206</v>
      </c>
      <c r="B484" s="436">
        <v>350000</v>
      </c>
      <c r="C484" s="436">
        <v>0</v>
      </c>
      <c r="D484" s="436">
        <v>0</v>
      </c>
      <c r="E484" s="436">
        <v>350000</v>
      </c>
      <c r="F484" s="436">
        <v>0</v>
      </c>
      <c r="G484" s="436">
        <v>0</v>
      </c>
      <c r="H484" s="446">
        <v>350000</v>
      </c>
    </row>
    <row r="485" spans="1:8" x14ac:dyDescent="0.2">
      <c r="A485" s="435" t="s">
        <v>301</v>
      </c>
      <c r="B485" s="436">
        <v>0</v>
      </c>
      <c r="C485" s="436">
        <v>539000</v>
      </c>
      <c r="D485" s="436">
        <v>0</v>
      </c>
      <c r="E485" s="436">
        <v>539000</v>
      </c>
      <c r="F485" s="436">
        <v>262500.90999999997</v>
      </c>
      <c r="G485" s="436">
        <v>262500.90999999997</v>
      </c>
      <c r="H485" s="446">
        <v>276499.09000000003</v>
      </c>
    </row>
    <row r="486" spans="1:8" x14ac:dyDescent="0.2">
      <c r="A486" s="435" t="s">
        <v>206</v>
      </c>
      <c r="B486" s="436">
        <v>350000</v>
      </c>
      <c r="C486" s="436">
        <v>539000</v>
      </c>
      <c r="D486" s="436">
        <v>0</v>
      </c>
      <c r="E486" s="436">
        <v>889000</v>
      </c>
      <c r="F486" s="436">
        <v>262500.90999999997</v>
      </c>
      <c r="G486" s="436">
        <v>262500.90999999997</v>
      </c>
      <c r="H486" s="446">
        <v>626499.09</v>
      </c>
    </row>
    <row r="487" spans="1:8" x14ac:dyDescent="0.2">
      <c r="A487" s="437" t="s">
        <v>108</v>
      </c>
      <c r="B487" s="438">
        <v>6826955</v>
      </c>
      <c r="C487" s="438">
        <v>5290130.16</v>
      </c>
      <c r="D487" s="438">
        <v>2460000</v>
      </c>
      <c r="E487" s="438">
        <v>9657085.1600000001</v>
      </c>
      <c r="F487" s="438">
        <v>6863622.6100000003</v>
      </c>
      <c r="G487" s="438">
        <v>6665833.6600000001</v>
      </c>
      <c r="H487" s="438">
        <v>2793462.55</v>
      </c>
    </row>
    <row r="488" spans="1:8" x14ac:dyDescent="0.2">
      <c r="A488" s="418"/>
      <c r="B488" s="418"/>
      <c r="C488" s="418"/>
      <c r="D488" s="418"/>
      <c r="E488" s="418"/>
      <c r="F488" s="418"/>
      <c r="G488" s="418"/>
      <c r="H488" s="418"/>
    </row>
  </sheetData>
  <hyperlinks>
    <hyperlink ref="A10" r:id="rId1"/>
    <hyperlink ref="A11" r:id="rId2"/>
    <hyperlink ref="A13" r:id="rId3"/>
    <hyperlink ref="A14" r:id="rId4"/>
    <hyperlink ref="A16" r:id="rId5"/>
    <hyperlink ref="A17" r:id="rId6"/>
    <hyperlink ref="A19" r:id="rId7"/>
    <hyperlink ref="A20" r:id="rId8"/>
    <hyperlink ref="A22" r:id="rId9"/>
    <hyperlink ref="A23" r:id="rId10"/>
    <hyperlink ref="A25" r:id="rId11"/>
    <hyperlink ref="A26" r:id="rId12"/>
    <hyperlink ref="A28" r:id="rId13"/>
    <hyperlink ref="A29" r:id="rId14"/>
    <hyperlink ref="A35" r:id="rId15"/>
    <hyperlink ref="A36" r:id="rId16"/>
    <hyperlink ref="A40" r:id="rId17"/>
    <hyperlink ref="A41" r:id="rId18"/>
    <hyperlink ref="A43" r:id="rId19"/>
    <hyperlink ref="A44" r:id="rId20"/>
    <hyperlink ref="A46" r:id="rId21"/>
    <hyperlink ref="A47" r:id="rId22"/>
    <hyperlink ref="A49" r:id="rId23"/>
    <hyperlink ref="A50" r:id="rId24"/>
    <hyperlink ref="A52" r:id="rId25"/>
    <hyperlink ref="A53" r:id="rId26"/>
    <hyperlink ref="A57" r:id="rId27"/>
    <hyperlink ref="A58" r:id="rId28"/>
    <hyperlink ref="A62" r:id="rId29"/>
    <hyperlink ref="A63" r:id="rId30"/>
    <hyperlink ref="A67" r:id="rId31"/>
    <hyperlink ref="A68" r:id="rId32"/>
    <hyperlink ref="A72" r:id="rId33"/>
    <hyperlink ref="A73" r:id="rId34"/>
    <hyperlink ref="A75" r:id="rId35"/>
    <hyperlink ref="A76" r:id="rId36"/>
    <hyperlink ref="A78" r:id="rId37"/>
    <hyperlink ref="A79" r:id="rId38"/>
    <hyperlink ref="A81" r:id="rId39"/>
    <hyperlink ref="A82" r:id="rId40"/>
    <hyperlink ref="A84" r:id="rId41"/>
    <hyperlink ref="A85" r:id="rId42"/>
    <hyperlink ref="A87" r:id="rId43"/>
    <hyperlink ref="A88" r:id="rId44"/>
    <hyperlink ref="A90" r:id="rId45"/>
    <hyperlink ref="A91" r:id="rId46"/>
    <hyperlink ref="A93" r:id="rId47"/>
    <hyperlink ref="A94" r:id="rId48"/>
    <hyperlink ref="A96" r:id="rId49"/>
    <hyperlink ref="A97" r:id="rId50"/>
    <hyperlink ref="A99" r:id="rId51"/>
    <hyperlink ref="A100" r:id="rId52"/>
    <hyperlink ref="A102" r:id="rId53"/>
    <hyperlink ref="A103" r:id="rId54"/>
    <hyperlink ref="A105" r:id="rId55"/>
    <hyperlink ref="A106" r:id="rId56"/>
    <hyperlink ref="A110" r:id="rId57"/>
    <hyperlink ref="A111" r:id="rId58"/>
    <hyperlink ref="A113" r:id="rId59"/>
    <hyperlink ref="A114" r:id="rId60"/>
    <hyperlink ref="A116" r:id="rId61"/>
    <hyperlink ref="A117" r:id="rId62"/>
    <hyperlink ref="A119" r:id="rId63"/>
    <hyperlink ref="A120" r:id="rId64"/>
    <hyperlink ref="A122" r:id="rId65"/>
    <hyperlink ref="A123" r:id="rId66"/>
    <hyperlink ref="A125" r:id="rId67"/>
    <hyperlink ref="A126" r:id="rId68"/>
    <hyperlink ref="A128" r:id="rId69"/>
    <hyperlink ref="A129" r:id="rId70"/>
    <hyperlink ref="A133" r:id="rId71"/>
    <hyperlink ref="A134" r:id="rId72"/>
    <hyperlink ref="A142" r:id="rId73"/>
    <hyperlink ref="A143" r:id="rId74"/>
    <hyperlink ref="A145" r:id="rId75"/>
    <hyperlink ref="A146" r:id="rId76"/>
    <hyperlink ref="A147" r:id="rId77"/>
    <hyperlink ref="A149" r:id="rId78"/>
    <hyperlink ref="A150" r:id="rId79"/>
    <hyperlink ref="A152" r:id="rId80"/>
    <hyperlink ref="A153" r:id="rId81"/>
    <hyperlink ref="A155" r:id="rId82"/>
    <hyperlink ref="A156" r:id="rId83"/>
    <hyperlink ref="A158" r:id="rId84"/>
    <hyperlink ref="A159" r:id="rId85"/>
    <hyperlink ref="A163" r:id="rId86"/>
    <hyperlink ref="A164" r:id="rId87"/>
    <hyperlink ref="A166" r:id="rId88"/>
    <hyperlink ref="A167" r:id="rId89"/>
    <hyperlink ref="A169" r:id="rId90"/>
    <hyperlink ref="A170" r:id="rId91"/>
    <hyperlink ref="A172" r:id="rId92"/>
    <hyperlink ref="A173" r:id="rId93"/>
    <hyperlink ref="A179" r:id="rId94"/>
    <hyperlink ref="A180" r:id="rId95"/>
    <hyperlink ref="A181" r:id="rId96"/>
    <hyperlink ref="A183" r:id="rId97"/>
    <hyperlink ref="A184" r:id="rId98"/>
    <hyperlink ref="A185" r:id="rId99"/>
    <hyperlink ref="A187" r:id="rId100"/>
    <hyperlink ref="A188" r:id="rId101"/>
    <hyperlink ref="A189" r:id="rId102"/>
    <hyperlink ref="A191" r:id="rId103"/>
    <hyperlink ref="A192" r:id="rId104"/>
    <hyperlink ref="A193" r:id="rId105"/>
    <hyperlink ref="A195" r:id="rId106"/>
    <hyperlink ref="A196" r:id="rId107"/>
    <hyperlink ref="A200" r:id="rId108"/>
    <hyperlink ref="A201" r:id="rId109"/>
    <hyperlink ref="A202" r:id="rId110"/>
    <hyperlink ref="A203" r:id="rId111"/>
    <hyperlink ref="A204" r:id="rId112"/>
    <hyperlink ref="A206" r:id="rId113"/>
    <hyperlink ref="A207" r:id="rId114"/>
    <hyperlink ref="A208" r:id="rId115"/>
    <hyperlink ref="A210" r:id="rId116"/>
    <hyperlink ref="A211" r:id="rId117"/>
    <hyperlink ref="A212" r:id="rId118"/>
    <hyperlink ref="A213" r:id="rId119"/>
    <hyperlink ref="A219" r:id="rId120"/>
    <hyperlink ref="A220" r:id="rId121"/>
    <hyperlink ref="A221" r:id="rId122"/>
    <hyperlink ref="A222" r:id="rId123"/>
    <hyperlink ref="A226" r:id="rId124"/>
    <hyperlink ref="A227" r:id="rId125"/>
    <hyperlink ref="A228" r:id="rId126"/>
    <hyperlink ref="A229" r:id="rId127"/>
    <hyperlink ref="A233" r:id="rId128"/>
    <hyperlink ref="A234" r:id="rId129"/>
    <hyperlink ref="A235" r:id="rId130"/>
    <hyperlink ref="A239" r:id="rId131"/>
    <hyperlink ref="A240" r:id="rId132"/>
    <hyperlink ref="A242" r:id="rId133"/>
    <hyperlink ref="A243" r:id="rId134"/>
    <hyperlink ref="A245" r:id="rId135"/>
    <hyperlink ref="A246" r:id="rId136"/>
    <hyperlink ref="A248" r:id="rId137"/>
    <hyperlink ref="A249" r:id="rId138"/>
    <hyperlink ref="A251" r:id="rId139"/>
    <hyperlink ref="A252" r:id="rId140"/>
    <hyperlink ref="A256" r:id="rId141"/>
    <hyperlink ref="A257" r:id="rId142"/>
    <hyperlink ref="A258" r:id="rId143"/>
    <hyperlink ref="A259" r:id="rId144"/>
    <hyperlink ref="A261" r:id="rId145"/>
    <hyperlink ref="A262" r:id="rId146"/>
    <hyperlink ref="A264" r:id="rId147"/>
    <hyperlink ref="A265" r:id="rId148"/>
    <hyperlink ref="A267" r:id="rId149"/>
    <hyperlink ref="A268" r:id="rId150"/>
    <hyperlink ref="A269" r:id="rId151"/>
    <hyperlink ref="A271" r:id="rId152"/>
    <hyperlink ref="A272" r:id="rId153"/>
    <hyperlink ref="A273" r:id="rId154"/>
    <hyperlink ref="A274" r:id="rId155"/>
    <hyperlink ref="A276" r:id="rId156"/>
    <hyperlink ref="A277" r:id="rId157"/>
    <hyperlink ref="A278" r:id="rId158"/>
    <hyperlink ref="A280" r:id="rId159"/>
    <hyperlink ref="A281" r:id="rId160"/>
    <hyperlink ref="A282" r:id="rId161"/>
    <hyperlink ref="A286" r:id="rId162"/>
    <hyperlink ref="A287" r:id="rId163"/>
    <hyperlink ref="A291" r:id="rId164"/>
    <hyperlink ref="A292" r:id="rId165"/>
    <hyperlink ref="A296" r:id="rId166"/>
    <hyperlink ref="A297" r:id="rId167"/>
    <hyperlink ref="A299" r:id="rId168"/>
    <hyperlink ref="A300" r:id="rId169"/>
    <hyperlink ref="A302" r:id="rId170"/>
    <hyperlink ref="A303" r:id="rId171"/>
    <hyperlink ref="A304" r:id="rId172"/>
    <hyperlink ref="A306" r:id="rId173"/>
    <hyperlink ref="A307" r:id="rId174"/>
    <hyperlink ref="A309" r:id="rId175"/>
    <hyperlink ref="A310" r:id="rId176"/>
    <hyperlink ref="A311" r:id="rId177"/>
    <hyperlink ref="A312" r:id="rId178"/>
    <hyperlink ref="A314" r:id="rId179"/>
    <hyperlink ref="A315" r:id="rId180"/>
    <hyperlink ref="A316" r:id="rId181"/>
    <hyperlink ref="A317" r:id="rId182"/>
    <hyperlink ref="A319" r:id="rId183"/>
    <hyperlink ref="A320" r:id="rId184"/>
    <hyperlink ref="A321" r:id="rId185"/>
    <hyperlink ref="A325" r:id="rId186"/>
    <hyperlink ref="A326" r:id="rId187"/>
    <hyperlink ref="A327" r:id="rId188"/>
    <hyperlink ref="A328" r:id="rId189"/>
    <hyperlink ref="A332" r:id="rId190"/>
    <hyperlink ref="A333" r:id="rId191"/>
    <hyperlink ref="A334" r:id="rId192"/>
    <hyperlink ref="A336" r:id="rId193"/>
    <hyperlink ref="A337" r:id="rId194"/>
    <hyperlink ref="A338" r:id="rId195"/>
    <hyperlink ref="A340" r:id="rId196"/>
    <hyperlink ref="A341" r:id="rId197"/>
    <hyperlink ref="A342" r:id="rId198"/>
    <hyperlink ref="A344" r:id="rId199"/>
    <hyperlink ref="A345" r:id="rId200"/>
    <hyperlink ref="A347" r:id="rId201"/>
    <hyperlink ref="A348" r:id="rId202"/>
    <hyperlink ref="A349" r:id="rId203"/>
    <hyperlink ref="A351" r:id="rId204"/>
    <hyperlink ref="A352" r:id="rId205"/>
    <hyperlink ref="A353" r:id="rId206"/>
    <hyperlink ref="A355" r:id="rId207"/>
    <hyperlink ref="A356" r:id="rId208"/>
    <hyperlink ref="A357" r:id="rId209"/>
    <hyperlink ref="A361" r:id="rId210"/>
    <hyperlink ref="A362" r:id="rId211"/>
    <hyperlink ref="A364" r:id="rId212"/>
    <hyperlink ref="A365" r:id="rId213"/>
    <hyperlink ref="A366" r:id="rId214"/>
    <hyperlink ref="A368" r:id="rId215"/>
    <hyperlink ref="A369" r:id="rId216"/>
    <hyperlink ref="A370" r:id="rId217"/>
    <hyperlink ref="A372" r:id="rId218"/>
    <hyperlink ref="A373" r:id="rId219"/>
    <hyperlink ref="A374" r:id="rId220"/>
    <hyperlink ref="A376" r:id="rId221"/>
    <hyperlink ref="A377" r:id="rId222"/>
    <hyperlink ref="A379" r:id="rId223"/>
    <hyperlink ref="A380" r:id="rId224"/>
    <hyperlink ref="A381" r:id="rId225"/>
    <hyperlink ref="A383" r:id="rId226"/>
    <hyperlink ref="A384" r:id="rId227"/>
    <hyperlink ref="A385" r:id="rId228"/>
    <hyperlink ref="A389" r:id="rId229"/>
    <hyperlink ref="A390" r:id="rId230"/>
    <hyperlink ref="A394" r:id="rId231"/>
    <hyperlink ref="A395" r:id="rId232"/>
    <hyperlink ref="A396" r:id="rId233"/>
    <hyperlink ref="A397" r:id="rId234"/>
    <hyperlink ref="A399" r:id="rId235"/>
    <hyperlink ref="A400" r:id="rId236"/>
    <hyperlink ref="A401" r:id="rId237"/>
    <hyperlink ref="A405" r:id="rId238"/>
    <hyperlink ref="A406" r:id="rId239"/>
    <hyperlink ref="A408" r:id="rId240"/>
    <hyperlink ref="A409" r:id="rId241"/>
    <hyperlink ref="A417" r:id="rId242"/>
    <hyperlink ref="A418" r:id="rId243"/>
    <hyperlink ref="A422" r:id="rId244"/>
    <hyperlink ref="A423" r:id="rId245"/>
    <hyperlink ref="A424" r:id="rId246"/>
    <hyperlink ref="A428" r:id="rId247"/>
    <hyperlink ref="A429" r:id="rId248"/>
    <hyperlink ref="A431" r:id="rId249"/>
    <hyperlink ref="A432" r:id="rId250"/>
    <hyperlink ref="A433" r:id="rId251"/>
    <hyperlink ref="A435" r:id="rId252"/>
    <hyperlink ref="A436" r:id="rId253"/>
    <hyperlink ref="A440" r:id="rId254"/>
    <hyperlink ref="A441" r:id="rId255"/>
    <hyperlink ref="A442" r:id="rId256"/>
    <hyperlink ref="A450" r:id="rId257"/>
    <hyperlink ref="A451" r:id="rId258"/>
    <hyperlink ref="A453" r:id="rId259"/>
    <hyperlink ref="A454" r:id="rId260"/>
    <hyperlink ref="A456" r:id="rId261"/>
    <hyperlink ref="A457" r:id="rId262"/>
    <hyperlink ref="A459" r:id="rId263"/>
    <hyperlink ref="A460" r:id="rId264"/>
    <hyperlink ref="A468" r:id="rId265"/>
    <hyperlink ref="A469" r:id="rId266"/>
    <hyperlink ref="A470" r:id="rId267"/>
    <hyperlink ref="A472" r:id="rId268"/>
    <hyperlink ref="A473" r:id="rId269"/>
    <hyperlink ref="A475" r:id="rId270"/>
    <hyperlink ref="A476" r:id="rId271"/>
    <hyperlink ref="A477" r:id="rId272"/>
    <hyperlink ref="A479" r:id="rId273"/>
    <hyperlink ref="A480" r:id="rId274"/>
    <hyperlink ref="A484" r:id="rId275"/>
    <hyperlink ref="A485" r:id="rId276"/>
    <hyperlink ref="A486" r:id="rId277"/>
  </hyperlink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7"/>
  <sheetViews>
    <sheetView workbookViewId="0">
      <selection sqref="A1:H456"/>
    </sheetView>
  </sheetViews>
  <sheetFormatPr baseColWidth="10" defaultColWidth="15.5" defaultRowHeight="15" x14ac:dyDescent="0.2"/>
  <cols>
    <col min="1" max="1" width="62.5" customWidth="1"/>
  </cols>
  <sheetData>
    <row r="1" spans="1:9" ht="22" x14ac:dyDescent="0.2">
      <c r="A1" s="389" t="s">
        <v>190</v>
      </c>
      <c r="B1" s="389" t="s">
        <v>191</v>
      </c>
      <c r="C1" s="388" t="s">
        <v>3395</v>
      </c>
      <c r="D1" s="388" t="s">
        <v>3396</v>
      </c>
      <c r="E1" s="389" t="s">
        <v>855</v>
      </c>
      <c r="F1" s="388" t="s">
        <v>195</v>
      </c>
      <c r="G1" s="388" t="s">
        <v>196</v>
      </c>
      <c r="H1" s="388" t="s">
        <v>197</v>
      </c>
      <c r="I1" s="408"/>
    </row>
    <row r="2" spans="1:9" x14ac:dyDescent="0.2">
      <c r="A2" s="390" t="s">
        <v>251</v>
      </c>
      <c r="B2" s="391">
        <v>55689122.899999999</v>
      </c>
      <c r="C2" s="391">
        <v>35855668.979999997</v>
      </c>
      <c r="D2" s="391">
        <v>7817810</v>
      </c>
      <c r="E2" s="391">
        <v>83726981.879999995</v>
      </c>
      <c r="F2" s="391">
        <v>69210275.140000001</v>
      </c>
      <c r="G2" s="391">
        <v>62974587.259999998</v>
      </c>
      <c r="H2" s="409">
        <v>14516706.74</v>
      </c>
      <c r="I2" s="410"/>
    </row>
    <row r="3" spans="1:9" x14ac:dyDescent="0.2">
      <c r="A3" s="392" t="s">
        <v>352</v>
      </c>
      <c r="B3" s="393">
        <v>12623100</v>
      </c>
      <c r="C3" s="393">
        <v>12424529.109999999</v>
      </c>
      <c r="D3" s="393">
        <v>2304900</v>
      </c>
      <c r="E3" s="393">
        <v>22742729.109999999</v>
      </c>
      <c r="F3" s="393">
        <v>21737668.07</v>
      </c>
      <c r="G3" s="393">
        <v>20489231.920000002</v>
      </c>
      <c r="H3" s="411">
        <v>1005061.04</v>
      </c>
      <c r="I3" s="410"/>
    </row>
    <row r="4" spans="1:9" x14ac:dyDescent="0.2">
      <c r="A4" s="394" t="s">
        <v>311</v>
      </c>
      <c r="B4" s="395">
        <v>12623100</v>
      </c>
      <c r="C4" s="395">
        <v>12424529.109999999</v>
      </c>
      <c r="D4" s="395">
        <v>2304900</v>
      </c>
      <c r="E4" s="395">
        <v>22742729.109999999</v>
      </c>
      <c r="F4" s="395">
        <v>21737668.07</v>
      </c>
      <c r="G4" s="395">
        <v>20489231.920000002</v>
      </c>
      <c r="H4" s="412">
        <v>1005061.04</v>
      </c>
      <c r="I4" s="410"/>
    </row>
    <row r="5" spans="1:9" x14ac:dyDescent="0.2">
      <c r="A5" s="396" t="s">
        <v>265</v>
      </c>
      <c r="B5" s="397">
        <v>12623100</v>
      </c>
      <c r="C5" s="397">
        <v>12424529.109999999</v>
      </c>
      <c r="D5" s="397">
        <v>2304900</v>
      </c>
      <c r="E5" s="397">
        <v>22742729.109999999</v>
      </c>
      <c r="F5" s="397">
        <v>21737668.07</v>
      </c>
      <c r="G5" s="397">
        <v>20489231.920000002</v>
      </c>
      <c r="H5" s="413">
        <v>1005061.04</v>
      </c>
      <c r="I5" s="410"/>
    </row>
    <row r="6" spans="1:9" x14ac:dyDescent="0.2">
      <c r="A6" s="398" t="s">
        <v>322</v>
      </c>
      <c r="B6" s="399">
        <v>12623100</v>
      </c>
      <c r="C6" s="399">
        <v>12424529.109999999</v>
      </c>
      <c r="D6" s="399">
        <v>2304900</v>
      </c>
      <c r="E6" s="399">
        <v>22742729.109999999</v>
      </c>
      <c r="F6" s="399">
        <v>21737668.07</v>
      </c>
      <c r="G6" s="399">
        <v>20489231.920000002</v>
      </c>
      <c r="H6" s="414">
        <v>1005061.04</v>
      </c>
      <c r="I6" s="410"/>
    </row>
    <row r="7" spans="1:9" x14ac:dyDescent="0.2">
      <c r="A7" s="400" t="s">
        <v>353</v>
      </c>
      <c r="B7" s="401">
        <v>30200</v>
      </c>
      <c r="C7" s="401">
        <v>5000</v>
      </c>
      <c r="D7" s="401">
        <v>10000</v>
      </c>
      <c r="E7" s="401">
        <v>25200</v>
      </c>
      <c r="F7" s="401">
        <v>5679.4</v>
      </c>
      <c r="G7" s="401">
        <v>4669.3999999999996</v>
      </c>
      <c r="H7" s="415">
        <v>19520.599999999999</v>
      </c>
      <c r="I7" s="410"/>
    </row>
    <row r="8" spans="1:9" x14ac:dyDescent="0.2">
      <c r="A8" s="402" t="s">
        <v>204</v>
      </c>
      <c r="B8" s="403">
        <v>30200</v>
      </c>
      <c r="C8" s="403">
        <v>5000</v>
      </c>
      <c r="D8" s="403">
        <v>10000</v>
      </c>
      <c r="E8" s="403">
        <v>25200</v>
      </c>
      <c r="F8" s="403">
        <v>5679.4</v>
      </c>
      <c r="G8" s="403">
        <v>4669.3999999999996</v>
      </c>
      <c r="H8" s="416">
        <v>19520.599999999999</v>
      </c>
      <c r="I8" s="410"/>
    </row>
    <row r="9" spans="1:9" x14ac:dyDescent="0.2">
      <c r="A9" s="402" t="s">
        <v>221</v>
      </c>
      <c r="B9" s="403">
        <v>12000</v>
      </c>
      <c r="C9" s="403">
        <v>0</v>
      </c>
      <c r="D9" s="403">
        <v>10000</v>
      </c>
      <c r="E9" s="403">
        <v>2000</v>
      </c>
      <c r="F9" s="403">
        <v>10</v>
      </c>
      <c r="G9" s="403">
        <v>0</v>
      </c>
      <c r="H9" s="416">
        <v>1990</v>
      </c>
      <c r="I9" s="410"/>
    </row>
    <row r="10" spans="1:9" x14ac:dyDescent="0.2">
      <c r="A10" s="404" t="s">
        <v>315</v>
      </c>
      <c r="B10" s="405">
        <v>12000</v>
      </c>
      <c r="C10" s="405">
        <v>0</v>
      </c>
      <c r="D10" s="405">
        <v>10000</v>
      </c>
      <c r="E10" s="405">
        <v>2000</v>
      </c>
      <c r="F10" s="405">
        <v>10</v>
      </c>
      <c r="G10" s="405">
        <v>0</v>
      </c>
      <c r="H10" s="417">
        <v>1990</v>
      </c>
      <c r="I10" s="410"/>
    </row>
    <row r="11" spans="1:9" x14ac:dyDescent="0.2">
      <c r="A11" s="404" t="s">
        <v>315</v>
      </c>
      <c r="B11" s="405">
        <v>12000</v>
      </c>
      <c r="C11" s="405">
        <v>0</v>
      </c>
      <c r="D11" s="405">
        <v>10000</v>
      </c>
      <c r="E11" s="405">
        <v>2000</v>
      </c>
      <c r="F11" s="405">
        <v>10</v>
      </c>
      <c r="G11" s="405">
        <v>0</v>
      </c>
      <c r="H11" s="417">
        <v>1990</v>
      </c>
      <c r="I11" s="410"/>
    </row>
    <row r="12" spans="1:9" x14ac:dyDescent="0.2">
      <c r="A12" s="402" t="s">
        <v>209</v>
      </c>
      <c r="B12" s="403">
        <v>100</v>
      </c>
      <c r="C12" s="403">
        <v>0</v>
      </c>
      <c r="D12" s="403">
        <v>0</v>
      </c>
      <c r="E12" s="403">
        <v>100</v>
      </c>
      <c r="F12" s="403">
        <v>0</v>
      </c>
      <c r="G12" s="403">
        <v>0</v>
      </c>
      <c r="H12" s="416">
        <v>100</v>
      </c>
      <c r="I12" s="410"/>
    </row>
    <row r="13" spans="1:9" x14ac:dyDescent="0.2">
      <c r="A13" s="404" t="s">
        <v>315</v>
      </c>
      <c r="B13" s="405">
        <v>100</v>
      </c>
      <c r="C13" s="405">
        <v>0</v>
      </c>
      <c r="D13" s="405">
        <v>0</v>
      </c>
      <c r="E13" s="405">
        <v>100</v>
      </c>
      <c r="F13" s="405">
        <v>0</v>
      </c>
      <c r="G13" s="405">
        <v>0</v>
      </c>
      <c r="H13" s="417">
        <v>100</v>
      </c>
      <c r="I13" s="410"/>
    </row>
    <row r="14" spans="1:9" x14ac:dyDescent="0.2">
      <c r="A14" s="404" t="s">
        <v>315</v>
      </c>
      <c r="B14" s="405">
        <v>100</v>
      </c>
      <c r="C14" s="405">
        <v>0</v>
      </c>
      <c r="D14" s="405">
        <v>0</v>
      </c>
      <c r="E14" s="405">
        <v>100</v>
      </c>
      <c r="F14" s="405">
        <v>0</v>
      </c>
      <c r="G14" s="405">
        <v>0</v>
      </c>
      <c r="H14" s="417">
        <v>100</v>
      </c>
      <c r="I14" s="410"/>
    </row>
    <row r="15" spans="1:9" x14ac:dyDescent="0.2">
      <c r="A15" s="402" t="s">
        <v>248</v>
      </c>
      <c r="B15" s="403">
        <v>1000</v>
      </c>
      <c r="C15" s="403">
        <v>0</v>
      </c>
      <c r="D15" s="403">
        <v>0</v>
      </c>
      <c r="E15" s="403">
        <v>1000</v>
      </c>
      <c r="F15" s="403">
        <v>1000</v>
      </c>
      <c r="G15" s="403">
        <v>0</v>
      </c>
      <c r="H15" s="416">
        <v>0</v>
      </c>
      <c r="I15" s="410"/>
    </row>
    <row r="16" spans="1:9" x14ac:dyDescent="0.2">
      <c r="A16" s="404" t="s">
        <v>315</v>
      </c>
      <c r="B16" s="405">
        <v>1000</v>
      </c>
      <c r="C16" s="405">
        <v>0</v>
      </c>
      <c r="D16" s="405">
        <v>0</v>
      </c>
      <c r="E16" s="405">
        <v>1000</v>
      </c>
      <c r="F16" s="405">
        <v>1000</v>
      </c>
      <c r="G16" s="405">
        <v>0</v>
      </c>
      <c r="H16" s="417">
        <v>0</v>
      </c>
      <c r="I16" s="410"/>
    </row>
    <row r="17" spans="1:9" x14ac:dyDescent="0.2">
      <c r="A17" s="404" t="s">
        <v>315</v>
      </c>
      <c r="B17" s="405">
        <v>1000</v>
      </c>
      <c r="C17" s="405">
        <v>0</v>
      </c>
      <c r="D17" s="405">
        <v>0</v>
      </c>
      <c r="E17" s="405">
        <v>1000</v>
      </c>
      <c r="F17" s="405">
        <v>1000</v>
      </c>
      <c r="G17" s="405">
        <v>0</v>
      </c>
      <c r="H17" s="417">
        <v>0</v>
      </c>
      <c r="I17" s="410"/>
    </row>
    <row r="18" spans="1:9" x14ac:dyDescent="0.2">
      <c r="A18" s="402" t="s">
        <v>318</v>
      </c>
      <c r="B18" s="403">
        <v>100</v>
      </c>
      <c r="C18" s="403">
        <v>0</v>
      </c>
      <c r="D18" s="403">
        <v>0</v>
      </c>
      <c r="E18" s="403">
        <v>100</v>
      </c>
      <c r="F18" s="403">
        <v>0</v>
      </c>
      <c r="G18" s="403">
        <v>0</v>
      </c>
      <c r="H18" s="416">
        <v>100</v>
      </c>
      <c r="I18" s="410"/>
    </row>
    <row r="19" spans="1:9" x14ac:dyDescent="0.2">
      <c r="A19" s="404" t="s">
        <v>315</v>
      </c>
      <c r="B19" s="405">
        <v>100</v>
      </c>
      <c r="C19" s="405">
        <v>0</v>
      </c>
      <c r="D19" s="405">
        <v>0</v>
      </c>
      <c r="E19" s="405">
        <v>100</v>
      </c>
      <c r="F19" s="405">
        <v>0</v>
      </c>
      <c r="G19" s="405">
        <v>0</v>
      </c>
      <c r="H19" s="417">
        <v>100</v>
      </c>
      <c r="I19" s="410"/>
    </row>
    <row r="20" spans="1:9" x14ac:dyDescent="0.2">
      <c r="A20" s="404" t="s">
        <v>315</v>
      </c>
      <c r="B20" s="405">
        <v>100</v>
      </c>
      <c r="C20" s="405">
        <v>0</v>
      </c>
      <c r="D20" s="405">
        <v>0</v>
      </c>
      <c r="E20" s="405">
        <v>100</v>
      </c>
      <c r="F20" s="405">
        <v>0</v>
      </c>
      <c r="G20" s="405">
        <v>0</v>
      </c>
      <c r="H20" s="417">
        <v>100</v>
      </c>
      <c r="I20" s="410"/>
    </row>
    <row r="21" spans="1:9" x14ac:dyDescent="0.2">
      <c r="A21" s="402" t="s">
        <v>258</v>
      </c>
      <c r="B21" s="403">
        <v>100</v>
      </c>
      <c r="C21" s="403">
        <v>0</v>
      </c>
      <c r="D21" s="403">
        <v>0</v>
      </c>
      <c r="E21" s="403">
        <v>100</v>
      </c>
      <c r="F21" s="403">
        <v>0</v>
      </c>
      <c r="G21" s="403">
        <v>0</v>
      </c>
      <c r="H21" s="416">
        <v>100</v>
      </c>
      <c r="I21" s="410"/>
    </row>
    <row r="22" spans="1:9" x14ac:dyDescent="0.2">
      <c r="A22" s="404" t="s">
        <v>315</v>
      </c>
      <c r="B22" s="405">
        <v>100</v>
      </c>
      <c r="C22" s="405">
        <v>0</v>
      </c>
      <c r="D22" s="405">
        <v>0</v>
      </c>
      <c r="E22" s="405">
        <v>100</v>
      </c>
      <c r="F22" s="405">
        <v>0</v>
      </c>
      <c r="G22" s="405">
        <v>0</v>
      </c>
      <c r="H22" s="417">
        <v>100</v>
      </c>
      <c r="I22" s="410"/>
    </row>
    <row r="23" spans="1:9" x14ac:dyDescent="0.2">
      <c r="A23" s="404" t="s">
        <v>315</v>
      </c>
      <c r="B23" s="405">
        <v>100</v>
      </c>
      <c r="C23" s="405">
        <v>0</v>
      </c>
      <c r="D23" s="405">
        <v>0</v>
      </c>
      <c r="E23" s="405">
        <v>100</v>
      </c>
      <c r="F23" s="405">
        <v>0</v>
      </c>
      <c r="G23" s="405">
        <v>0</v>
      </c>
      <c r="H23" s="417">
        <v>100</v>
      </c>
      <c r="I23" s="410"/>
    </row>
    <row r="24" spans="1:9" x14ac:dyDescent="0.2">
      <c r="A24" s="402" t="s">
        <v>214</v>
      </c>
      <c r="B24" s="403">
        <v>1000</v>
      </c>
      <c r="C24" s="403">
        <v>0</v>
      </c>
      <c r="D24" s="403">
        <v>0</v>
      </c>
      <c r="E24" s="403">
        <v>1000</v>
      </c>
      <c r="F24" s="403">
        <v>0</v>
      </c>
      <c r="G24" s="403">
        <v>0</v>
      </c>
      <c r="H24" s="416">
        <v>1000</v>
      </c>
      <c r="I24" s="410"/>
    </row>
    <row r="25" spans="1:9" x14ac:dyDescent="0.2">
      <c r="A25" s="404" t="s">
        <v>315</v>
      </c>
      <c r="B25" s="405">
        <v>1000</v>
      </c>
      <c r="C25" s="405">
        <v>0</v>
      </c>
      <c r="D25" s="405">
        <v>0</v>
      </c>
      <c r="E25" s="405">
        <v>1000</v>
      </c>
      <c r="F25" s="405">
        <v>0</v>
      </c>
      <c r="G25" s="405">
        <v>0</v>
      </c>
      <c r="H25" s="417">
        <v>1000</v>
      </c>
      <c r="I25" s="410"/>
    </row>
    <row r="26" spans="1:9" x14ac:dyDescent="0.2">
      <c r="A26" s="404" t="s">
        <v>315</v>
      </c>
      <c r="B26" s="405">
        <v>1000</v>
      </c>
      <c r="C26" s="405">
        <v>0</v>
      </c>
      <c r="D26" s="405">
        <v>0</v>
      </c>
      <c r="E26" s="405">
        <v>1000</v>
      </c>
      <c r="F26" s="405">
        <v>0</v>
      </c>
      <c r="G26" s="405">
        <v>0</v>
      </c>
      <c r="H26" s="417">
        <v>1000</v>
      </c>
      <c r="I26" s="410"/>
    </row>
    <row r="27" spans="1:9" x14ac:dyDescent="0.2">
      <c r="A27" s="402" t="s">
        <v>210</v>
      </c>
      <c r="B27" s="403">
        <v>1000</v>
      </c>
      <c r="C27" s="403">
        <v>5000</v>
      </c>
      <c r="D27" s="403">
        <v>0</v>
      </c>
      <c r="E27" s="403">
        <v>6000</v>
      </c>
      <c r="F27" s="403">
        <v>4669.3999999999996</v>
      </c>
      <c r="G27" s="403">
        <v>4669.3999999999996</v>
      </c>
      <c r="H27" s="416">
        <v>1330.6</v>
      </c>
      <c r="I27" s="410"/>
    </row>
    <row r="28" spans="1:9" x14ac:dyDescent="0.2">
      <c r="A28" s="404" t="s">
        <v>315</v>
      </c>
      <c r="B28" s="405">
        <v>1000</v>
      </c>
      <c r="C28" s="405">
        <v>5000</v>
      </c>
      <c r="D28" s="405">
        <v>0</v>
      </c>
      <c r="E28" s="405">
        <v>6000</v>
      </c>
      <c r="F28" s="405">
        <v>4669.3999999999996</v>
      </c>
      <c r="G28" s="405">
        <v>4669.3999999999996</v>
      </c>
      <c r="H28" s="417">
        <v>1330.6</v>
      </c>
      <c r="I28" s="410"/>
    </row>
    <row r="29" spans="1:9" x14ac:dyDescent="0.2">
      <c r="A29" s="404" t="s">
        <v>315</v>
      </c>
      <c r="B29" s="405">
        <v>1000</v>
      </c>
      <c r="C29" s="405">
        <v>5000</v>
      </c>
      <c r="D29" s="405">
        <v>0</v>
      </c>
      <c r="E29" s="405">
        <v>6000</v>
      </c>
      <c r="F29" s="405">
        <v>4669.3999999999996</v>
      </c>
      <c r="G29" s="405">
        <v>4669.3999999999996</v>
      </c>
      <c r="H29" s="417">
        <v>1330.6</v>
      </c>
      <c r="I29" s="410"/>
    </row>
    <row r="30" spans="1:9" x14ac:dyDescent="0.2">
      <c r="A30" s="402" t="s">
        <v>218</v>
      </c>
      <c r="B30" s="403">
        <v>5000</v>
      </c>
      <c r="C30" s="403">
        <v>0</v>
      </c>
      <c r="D30" s="403">
        <v>0</v>
      </c>
      <c r="E30" s="403">
        <v>5000</v>
      </c>
      <c r="F30" s="403">
        <v>0</v>
      </c>
      <c r="G30" s="403">
        <v>0</v>
      </c>
      <c r="H30" s="416">
        <v>5000</v>
      </c>
      <c r="I30" s="410"/>
    </row>
    <row r="31" spans="1:9" x14ac:dyDescent="0.2">
      <c r="A31" s="404" t="s">
        <v>315</v>
      </c>
      <c r="B31" s="405">
        <v>5000</v>
      </c>
      <c r="C31" s="405">
        <v>0</v>
      </c>
      <c r="D31" s="405">
        <v>0</v>
      </c>
      <c r="E31" s="405">
        <v>5000</v>
      </c>
      <c r="F31" s="405">
        <v>0</v>
      </c>
      <c r="G31" s="405">
        <v>0</v>
      </c>
      <c r="H31" s="417">
        <v>5000</v>
      </c>
      <c r="I31" s="410"/>
    </row>
    <row r="32" spans="1:9" x14ac:dyDescent="0.2">
      <c r="A32" s="404" t="s">
        <v>315</v>
      </c>
      <c r="B32" s="405">
        <v>5000</v>
      </c>
      <c r="C32" s="405">
        <v>0</v>
      </c>
      <c r="D32" s="405">
        <v>0</v>
      </c>
      <c r="E32" s="405">
        <v>5000</v>
      </c>
      <c r="F32" s="405">
        <v>0</v>
      </c>
      <c r="G32" s="405">
        <v>0</v>
      </c>
      <c r="H32" s="417">
        <v>5000</v>
      </c>
      <c r="I32" s="410"/>
    </row>
    <row r="33" spans="1:9" x14ac:dyDescent="0.2">
      <c r="A33" s="402" t="s">
        <v>205</v>
      </c>
      <c r="B33" s="403">
        <v>1000</v>
      </c>
      <c r="C33" s="403">
        <v>0</v>
      </c>
      <c r="D33" s="403">
        <v>0</v>
      </c>
      <c r="E33" s="403">
        <v>1000</v>
      </c>
      <c r="F33" s="403">
        <v>0</v>
      </c>
      <c r="G33" s="403">
        <v>0</v>
      </c>
      <c r="H33" s="416">
        <v>1000</v>
      </c>
      <c r="I33" s="410"/>
    </row>
    <row r="34" spans="1:9" x14ac:dyDescent="0.2">
      <c r="A34" s="404" t="s">
        <v>315</v>
      </c>
      <c r="B34" s="405">
        <v>1000</v>
      </c>
      <c r="C34" s="405">
        <v>0</v>
      </c>
      <c r="D34" s="405">
        <v>0</v>
      </c>
      <c r="E34" s="405">
        <v>1000</v>
      </c>
      <c r="F34" s="405">
        <v>0</v>
      </c>
      <c r="G34" s="405">
        <v>0</v>
      </c>
      <c r="H34" s="417">
        <v>1000</v>
      </c>
      <c r="I34" s="410"/>
    </row>
    <row r="35" spans="1:9" x14ac:dyDescent="0.2">
      <c r="A35" s="404" t="s">
        <v>315</v>
      </c>
      <c r="B35" s="405">
        <v>1000</v>
      </c>
      <c r="C35" s="405">
        <v>0</v>
      </c>
      <c r="D35" s="405">
        <v>0</v>
      </c>
      <c r="E35" s="405">
        <v>1000</v>
      </c>
      <c r="F35" s="405">
        <v>0</v>
      </c>
      <c r="G35" s="405">
        <v>0</v>
      </c>
      <c r="H35" s="417">
        <v>1000</v>
      </c>
      <c r="I35" s="410"/>
    </row>
    <row r="36" spans="1:9" x14ac:dyDescent="0.2">
      <c r="A36" s="402" t="s">
        <v>207</v>
      </c>
      <c r="B36" s="403">
        <v>8900</v>
      </c>
      <c r="C36" s="403">
        <v>0</v>
      </c>
      <c r="D36" s="403">
        <v>0</v>
      </c>
      <c r="E36" s="403">
        <v>8900</v>
      </c>
      <c r="F36" s="403">
        <v>0</v>
      </c>
      <c r="G36" s="403">
        <v>0</v>
      </c>
      <c r="H36" s="416">
        <v>8900</v>
      </c>
      <c r="I36" s="410"/>
    </row>
    <row r="37" spans="1:9" x14ac:dyDescent="0.2">
      <c r="A37" s="404" t="s">
        <v>315</v>
      </c>
      <c r="B37" s="405">
        <v>5000</v>
      </c>
      <c r="C37" s="405">
        <v>0</v>
      </c>
      <c r="D37" s="405">
        <v>0</v>
      </c>
      <c r="E37" s="405">
        <v>5000</v>
      </c>
      <c r="F37" s="405">
        <v>0</v>
      </c>
      <c r="G37" s="405">
        <v>0</v>
      </c>
      <c r="H37" s="417">
        <v>5000</v>
      </c>
      <c r="I37" s="410"/>
    </row>
    <row r="38" spans="1:9" x14ac:dyDescent="0.2">
      <c r="A38" s="404" t="s">
        <v>317</v>
      </c>
      <c r="B38" s="405">
        <v>3900</v>
      </c>
      <c r="C38" s="405">
        <v>0</v>
      </c>
      <c r="D38" s="405">
        <v>0</v>
      </c>
      <c r="E38" s="405">
        <v>3900</v>
      </c>
      <c r="F38" s="405">
        <v>0</v>
      </c>
      <c r="G38" s="405">
        <v>0</v>
      </c>
      <c r="H38" s="417">
        <v>3900</v>
      </c>
      <c r="I38" s="410"/>
    </row>
    <row r="39" spans="1:9" x14ac:dyDescent="0.2">
      <c r="A39" s="404" t="s">
        <v>315</v>
      </c>
      <c r="B39" s="405">
        <v>8900</v>
      </c>
      <c r="C39" s="405">
        <v>0</v>
      </c>
      <c r="D39" s="405">
        <v>0</v>
      </c>
      <c r="E39" s="405">
        <v>8900</v>
      </c>
      <c r="F39" s="405">
        <v>0</v>
      </c>
      <c r="G39" s="405">
        <v>0</v>
      </c>
      <c r="H39" s="417">
        <v>8900</v>
      </c>
      <c r="I39" s="410"/>
    </row>
    <row r="40" spans="1:9" ht="22" x14ac:dyDescent="0.2">
      <c r="A40" s="400" t="s">
        <v>354</v>
      </c>
      <c r="B40" s="401">
        <v>4000000</v>
      </c>
      <c r="C40" s="401">
        <v>981019.11</v>
      </c>
      <c r="D40" s="401">
        <v>0</v>
      </c>
      <c r="E40" s="401">
        <v>4981019.1100000003</v>
      </c>
      <c r="F40" s="401">
        <v>4948266.72</v>
      </c>
      <c r="G40" s="401">
        <v>4507438.84</v>
      </c>
      <c r="H40" s="415">
        <v>32752.39</v>
      </c>
      <c r="I40" s="410"/>
    </row>
    <row r="41" spans="1:9" x14ac:dyDescent="0.2">
      <c r="A41" s="402" t="s">
        <v>204</v>
      </c>
      <c r="B41" s="403">
        <v>4000000</v>
      </c>
      <c r="C41" s="403">
        <v>981019.11</v>
      </c>
      <c r="D41" s="403">
        <v>0</v>
      </c>
      <c r="E41" s="403">
        <v>4981019.1100000003</v>
      </c>
      <c r="F41" s="403">
        <v>4948266.72</v>
      </c>
      <c r="G41" s="403">
        <v>4507438.84</v>
      </c>
      <c r="H41" s="416">
        <v>32752.39</v>
      </c>
      <c r="I41" s="410"/>
    </row>
    <row r="42" spans="1:9" x14ac:dyDescent="0.2">
      <c r="A42" s="402" t="s">
        <v>215</v>
      </c>
      <c r="B42" s="403">
        <v>4000000</v>
      </c>
      <c r="C42" s="403">
        <v>981019.11</v>
      </c>
      <c r="D42" s="403">
        <v>0</v>
      </c>
      <c r="E42" s="403">
        <v>4981019.1100000003</v>
      </c>
      <c r="F42" s="403">
        <v>4948266.72</v>
      </c>
      <c r="G42" s="403">
        <v>4507438.84</v>
      </c>
      <c r="H42" s="416">
        <v>32752.39</v>
      </c>
      <c r="I42" s="410"/>
    </row>
    <row r="43" spans="1:9" x14ac:dyDescent="0.2">
      <c r="A43" s="404" t="s">
        <v>206</v>
      </c>
      <c r="B43" s="405">
        <v>0</v>
      </c>
      <c r="C43" s="405">
        <v>981019.11</v>
      </c>
      <c r="D43" s="405">
        <v>0</v>
      </c>
      <c r="E43" s="405">
        <v>981019.11</v>
      </c>
      <c r="F43" s="405">
        <v>948751.37</v>
      </c>
      <c r="G43" s="405">
        <v>507923.49</v>
      </c>
      <c r="H43" s="417">
        <v>32267.74</v>
      </c>
      <c r="I43" s="410"/>
    </row>
    <row r="44" spans="1:9" x14ac:dyDescent="0.2">
      <c r="A44" s="404" t="s">
        <v>315</v>
      </c>
      <c r="B44" s="405">
        <v>4000000</v>
      </c>
      <c r="C44" s="405">
        <v>0</v>
      </c>
      <c r="D44" s="405">
        <v>0</v>
      </c>
      <c r="E44" s="405">
        <v>4000000</v>
      </c>
      <c r="F44" s="405">
        <v>3999515.35</v>
      </c>
      <c r="G44" s="405">
        <v>3999515.35</v>
      </c>
      <c r="H44" s="417">
        <v>484.65</v>
      </c>
      <c r="I44" s="410"/>
    </row>
    <row r="45" spans="1:9" x14ac:dyDescent="0.2">
      <c r="A45" s="404" t="s">
        <v>206</v>
      </c>
      <c r="B45" s="405">
        <v>4000000</v>
      </c>
      <c r="C45" s="405">
        <v>981019.11</v>
      </c>
      <c r="D45" s="405">
        <v>0</v>
      </c>
      <c r="E45" s="405">
        <v>4981019.1100000003</v>
      </c>
      <c r="F45" s="405">
        <v>4948266.72</v>
      </c>
      <c r="G45" s="405">
        <v>4507438.84</v>
      </c>
      <c r="H45" s="417">
        <v>32752.39</v>
      </c>
      <c r="I45" s="410"/>
    </row>
    <row r="46" spans="1:9" x14ac:dyDescent="0.2">
      <c r="A46" s="400" t="s">
        <v>355</v>
      </c>
      <c r="B46" s="401">
        <v>3875500</v>
      </c>
      <c r="C46" s="401">
        <v>9366700</v>
      </c>
      <c r="D46" s="401">
        <v>1069900</v>
      </c>
      <c r="E46" s="401">
        <v>12172300</v>
      </c>
      <c r="F46" s="401">
        <v>11921229.43</v>
      </c>
      <c r="G46" s="401">
        <v>11661915.859999999</v>
      </c>
      <c r="H46" s="415">
        <v>251070.57</v>
      </c>
      <c r="I46" s="410"/>
    </row>
    <row r="47" spans="1:9" x14ac:dyDescent="0.2">
      <c r="A47" s="402" t="s">
        <v>204</v>
      </c>
      <c r="B47" s="403">
        <v>3875500</v>
      </c>
      <c r="C47" s="403">
        <v>9366700</v>
      </c>
      <c r="D47" s="403">
        <v>1069900</v>
      </c>
      <c r="E47" s="403">
        <v>12172300</v>
      </c>
      <c r="F47" s="403">
        <v>11921229.43</v>
      </c>
      <c r="G47" s="403">
        <v>11661915.859999999</v>
      </c>
      <c r="H47" s="416">
        <v>251070.57</v>
      </c>
      <c r="I47" s="410"/>
    </row>
    <row r="48" spans="1:9" x14ac:dyDescent="0.2">
      <c r="A48" s="402" t="s">
        <v>221</v>
      </c>
      <c r="B48" s="403">
        <v>205000</v>
      </c>
      <c r="C48" s="403">
        <v>4385500</v>
      </c>
      <c r="D48" s="403">
        <v>46000</v>
      </c>
      <c r="E48" s="403">
        <v>4544500</v>
      </c>
      <c r="F48" s="403">
        <v>4533190</v>
      </c>
      <c r="G48" s="403">
        <v>4477009.68</v>
      </c>
      <c r="H48" s="416">
        <v>11310</v>
      </c>
      <c r="I48" s="410"/>
    </row>
    <row r="49" spans="1:9" x14ac:dyDescent="0.2">
      <c r="A49" s="404" t="s">
        <v>206</v>
      </c>
      <c r="B49" s="405">
        <v>0</v>
      </c>
      <c r="C49" s="405">
        <v>2533500</v>
      </c>
      <c r="D49" s="405">
        <v>0</v>
      </c>
      <c r="E49" s="405">
        <v>2533500</v>
      </c>
      <c r="F49" s="405">
        <v>2533200</v>
      </c>
      <c r="G49" s="405">
        <v>2504437.67</v>
      </c>
      <c r="H49" s="417">
        <v>300</v>
      </c>
      <c r="I49" s="410"/>
    </row>
    <row r="50" spans="1:9" x14ac:dyDescent="0.2">
      <c r="A50" s="404" t="s">
        <v>315</v>
      </c>
      <c r="B50" s="405">
        <v>205000</v>
      </c>
      <c r="C50" s="405">
        <v>1812000</v>
      </c>
      <c r="D50" s="405">
        <v>21000</v>
      </c>
      <c r="E50" s="405">
        <v>1996000</v>
      </c>
      <c r="F50" s="405">
        <v>1985000</v>
      </c>
      <c r="G50" s="405">
        <v>1970997.3</v>
      </c>
      <c r="H50" s="417">
        <v>11000</v>
      </c>
      <c r="I50" s="410"/>
    </row>
    <row r="51" spans="1:9" x14ac:dyDescent="0.2">
      <c r="A51" s="404" t="s">
        <v>317</v>
      </c>
      <c r="B51" s="405">
        <v>0</v>
      </c>
      <c r="C51" s="405">
        <v>40000</v>
      </c>
      <c r="D51" s="405">
        <v>25000</v>
      </c>
      <c r="E51" s="405">
        <v>15000</v>
      </c>
      <c r="F51" s="405">
        <v>14990</v>
      </c>
      <c r="G51" s="405">
        <v>1574.71</v>
      </c>
      <c r="H51" s="417">
        <v>10</v>
      </c>
      <c r="I51" s="410"/>
    </row>
    <row r="52" spans="1:9" x14ac:dyDescent="0.2">
      <c r="A52" s="404" t="s">
        <v>206</v>
      </c>
      <c r="B52" s="405">
        <v>205000</v>
      </c>
      <c r="C52" s="405">
        <v>4385500</v>
      </c>
      <c r="D52" s="405">
        <v>46000</v>
      </c>
      <c r="E52" s="405">
        <v>4544500</v>
      </c>
      <c r="F52" s="405">
        <v>4533190</v>
      </c>
      <c r="G52" s="405">
        <v>4477009.68</v>
      </c>
      <c r="H52" s="417">
        <v>11310</v>
      </c>
      <c r="I52" s="410"/>
    </row>
    <row r="53" spans="1:9" x14ac:dyDescent="0.2">
      <c r="A53" s="402" t="s">
        <v>209</v>
      </c>
      <c r="B53" s="403">
        <v>2312000</v>
      </c>
      <c r="C53" s="403">
        <v>2490000</v>
      </c>
      <c r="D53" s="403">
        <v>220000</v>
      </c>
      <c r="E53" s="403">
        <v>4582000</v>
      </c>
      <c r="F53" s="403">
        <v>4416389</v>
      </c>
      <c r="G53" s="403">
        <v>4394596.66</v>
      </c>
      <c r="H53" s="416">
        <v>165611</v>
      </c>
      <c r="I53" s="410"/>
    </row>
    <row r="54" spans="1:9" x14ac:dyDescent="0.2">
      <c r="A54" s="404" t="s">
        <v>206</v>
      </c>
      <c r="B54" s="405">
        <v>0</v>
      </c>
      <c r="C54" s="405">
        <v>1320000</v>
      </c>
      <c r="D54" s="405">
        <v>0</v>
      </c>
      <c r="E54" s="405">
        <v>1320000</v>
      </c>
      <c r="F54" s="405">
        <v>1158299</v>
      </c>
      <c r="G54" s="405">
        <v>1157763.8400000001</v>
      </c>
      <c r="H54" s="417">
        <v>161701</v>
      </c>
      <c r="I54" s="410"/>
    </row>
    <row r="55" spans="1:9" x14ac:dyDescent="0.2">
      <c r="A55" s="404" t="s">
        <v>315</v>
      </c>
      <c r="B55" s="405">
        <v>2312000</v>
      </c>
      <c r="C55" s="405">
        <v>1110000</v>
      </c>
      <c r="D55" s="405">
        <v>220000</v>
      </c>
      <c r="E55" s="405">
        <v>3202000</v>
      </c>
      <c r="F55" s="405">
        <v>3201000</v>
      </c>
      <c r="G55" s="405">
        <v>3194508.33</v>
      </c>
      <c r="H55" s="417">
        <v>1000</v>
      </c>
      <c r="I55" s="410"/>
    </row>
    <row r="56" spans="1:9" x14ac:dyDescent="0.2">
      <c r="A56" s="404" t="s">
        <v>317</v>
      </c>
      <c r="B56" s="405">
        <v>0</v>
      </c>
      <c r="C56" s="405">
        <v>60000</v>
      </c>
      <c r="D56" s="405">
        <v>0</v>
      </c>
      <c r="E56" s="405">
        <v>60000</v>
      </c>
      <c r="F56" s="405">
        <v>57090</v>
      </c>
      <c r="G56" s="405">
        <v>42324.49</v>
      </c>
      <c r="H56" s="417">
        <v>2910</v>
      </c>
      <c r="I56" s="410"/>
    </row>
    <row r="57" spans="1:9" x14ac:dyDescent="0.2">
      <c r="A57" s="404" t="s">
        <v>206</v>
      </c>
      <c r="B57" s="405">
        <v>2312000</v>
      </c>
      <c r="C57" s="405">
        <v>2490000</v>
      </c>
      <c r="D57" s="405">
        <v>220000</v>
      </c>
      <c r="E57" s="405">
        <v>4582000</v>
      </c>
      <c r="F57" s="405">
        <v>4416389</v>
      </c>
      <c r="G57" s="405">
        <v>4394596.66</v>
      </c>
      <c r="H57" s="417">
        <v>165611</v>
      </c>
      <c r="I57" s="410"/>
    </row>
    <row r="58" spans="1:9" x14ac:dyDescent="0.2">
      <c r="A58" s="402" t="s">
        <v>248</v>
      </c>
      <c r="B58" s="403">
        <v>568000</v>
      </c>
      <c r="C58" s="403">
        <v>1317200</v>
      </c>
      <c r="D58" s="403">
        <v>0</v>
      </c>
      <c r="E58" s="403">
        <v>1885200</v>
      </c>
      <c r="F58" s="403">
        <v>1862800</v>
      </c>
      <c r="G58" s="403">
        <v>1814052.58</v>
      </c>
      <c r="H58" s="416">
        <v>22400</v>
      </c>
      <c r="I58" s="410"/>
    </row>
    <row r="59" spans="1:9" x14ac:dyDescent="0.2">
      <c r="A59" s="404" t="s">
        <v>206</v>
      </c>
      <c r="B59" s="405">
        <v>0</v>
      </c>
      <c r="C59" s="405">
        <v>700000</v>
      </c>
      <c r="D59" s="405">
        <v>0</v>
      </c>
      <c r="E59" s="405">
        <v>700000</v>
      </c>
      <c r="F59" s="405">
        <v>689900</v>
      </c>
      <c r="G59" s="405">
        <v>647034.56999999995</v>
      </c>
      <c r="H59" s="417">
        <v>10100</v>
      </c>
      <c r="I59" s="410"/>
    </row>
    <row r="60" spans="1:9" x14ac:dyDescent="0.2">
      <c r="A60" s="404" t="s">
        <v>315</v>
      </c>
      <c r="B60" s="405">
        <v>568000</v>
      </c>
      <c r="C60" s="405">
        <v>617200</v>
      </c>
      <c r="D60" s="405">
        <v>0</v>
      </c>
      <c r="E60" s="405">
        <v>1185200</v>
      </c>
      <c r="F60" s="405">
        <v>1172900</v>
      </c>
      <c r="G60" s="405">
        <v>1167018.01</v>
      </c>
      <c r="H60" s="417">
        <v>12300</v>
      </c>
      <c r="I60" s="410"/>
    </row>
    <row r="61" spans="1:9" x14ac:dyDescent="0.2">
      <c r="A61" s="404" t="s">
        <v>206</v>
      </c>
      <c r="B61" s="405">
        <v>568000</v>
      </c>
      <c r="C61" s="405">
        <v>1317200</v>
      </c>
      <c r="D61" s="405">
        <v>0</v>
      </c>
      <c r="E61" s="405">
        <v>1885200</v>
      </c>
      <c r="F61" s="405">
        <v>1862800</v>
      </c>
      <c r="G61" s="405">
        <v>1814052.58</v>
      </c>
      <c r="H61" s="417">
        <v>22400</v>
      </c>
      <c r="I61" s="410"/>
    </row>
    <row r="62" spans="1:9" x14ac:dyDescent="0.2">
      <c r="A62" s="402" t="s">
        <v>318</v>
      </c>
      <c r="B62" s="403">
        <v>100</v>
      </c>
      <c r="C62" s="403">
        <v>0</v>
      </c>
      <c r="D62" s="403">
        <v>0</v>
      </c>
      <c r="E62" s="403">
        <v>100</v>
      </c>
      <c r="F62" s="403">
        <v>0</v>
      </c>
      <c r="G62" s="403">
        <v>0</v>
      </c>
      <c r="H62" s="416">
        <v>100</v>
      </c>
      <c r="I62" s="410"/>
    </row>
    <row r="63" spans="1:9" x14ac:dyDescent="0.2">
      <c r="A63" s="404" t="s">
        <v>315</v>
      </c>
      <c r="B63" s="405">
        <v>100</v>
      </c>
      <c r="C63" s="405">
        <v>0</v>
      </c>
      <c r="D63" s="405">
        <v>0</v>
      </c>
      <c r="E63" s="405">
        <v>100</v>
      </c>
      <c r="F63" s="405">
        <v>0</v>
      </c>
      <c r="G63" s="405">
        <v>0</v>
      </c>
      <c r="H63" s="417">
        <v>100</v>
      </c>
      <c r="I63" s="410"/>
    </row>
    <row r="64" spans="1:9" x14ac:dyDescent="0.2">
      <c r="A64" s="404" t="s">
        <v>315</v>
      </c>
      <c r="B64" s="405">
        <v>100</v>
      </c>
      <c r="C64" s="405">
        <v>0</v>
      </c>
      <c r="D64" s="405">
        <v>0</v>
      </c>
      <c r="E64" s="405">
        <v>100</v>
      </c>
      <c r="F64" s="405">
        <v>0</v>
      </c>
      <c r="G64" s="405">
        <v>0</v>
      </c>
      <c r="H64" s="417">
        <v>100</v>
      </c>
      <c r="I64" s="410"/>
    </row>
    <row r="65" spans="1:9" x14ac:dyDescent="0.2">
      <c r="A65" s="402" t="s">
        <v>258</v>
      </c>
      <c r="B65" s="403">
        <v>20000</v>
      </c>
      <c r="C65" s="403">
        <v>966000</v>
      </c>
      <c r="D65" s="403">
        <v>427000</v>
      </c>
      <c r="E65" s="403">
        <v>559000</v>
      </c>
      <c r="F65" s="403">
        <v>551187.07999999996</v>
      </c>
      <c r="G65" s="403">
        <v>522667.38</v>
      </c>
      <c r="H65" s="416">
        <v>7812.92</v>
      </c>
      <c r="I65" s="410"/>
    </row>
    <row r="66" spans="1:9" x14ac:dyDescent="0.2">
      <c r="A66" s="404" t="s">
        <v>206</v>
      </c>
      <c r="B66" s="405">
        <v>0</v>
      </c>
      <c r="C66" s="405">
        <v>106000</v>
      </c>
      <c r="D66" s="405">
        <v>0</v>
      </c>
      <c r="E66" s="405">
        <v>106000</v>
      </c>
      <c r="F66" s="405">
        <v>106000</v>
      </c>
      <c r="G66" s="405">
        <v>105600.4</v>
      </c>
      <c r="H66" s="417">
        <v>0</v>
      </c>
      <c r="I66" s="410"/>
    </row>
    <row r="67" spans="1:9" x14ac:dyDescent="0.2">
      <c r="A67" s="404" t="s">
        <v>315</v>
      </c>
      <c r="B67" s="405">
        <v>20000</v>
      </c>
      <c r="C67" s="405">
        <v>860000</v>
      </c>
      <c r="D67" s="405">
        <v>427000</v>
      </c>
      <c r="E67" s="405">
        <v>453000</v>
      </c>
      <c r="F67" s="405">
        <v>445187.08</v>
      </c>
      <c r="G67" s="405">
        <v>417066.98</v>
      </c>
      <c r="H67" s="417">
        <v>7812.92</v>
      </c>
      <c r="I67" s="410"/>
    </row>
    <row r="68" spans="1:9" x14ac:dyDescent="0.2">
      <c r="A68" s="404" t="s">
        <v>206</v>
      </c>
      <c r="B68" s="405">
        <v>20000</v>
      </c>
      <c r="C68" s="405">
        <v>966000</v>
      </c>
      <c r="D68" s="405">
        <v>427000</v>
      </c>
      <c r="E68" s="405">
        <v>559000</v>
      </c>
      <c r="F68" s="405">
        <v>551187.07999999996</v>
      </c>
      <c r="G68" s="405">
        <v>522667.38</v>
      </c>
      <c r="H68" s="417">
        <v>7812.92</v>
      </c>
      <c r="I68" s="410"/>
    </row>
    <row r="69" spans="1:9" x14ac:dyDescent="0.2">
      <c r="A69" s="402" t="s">
        <v>214</v>
      </c>
      <c r="B69" s="403">
        <v>193000</v>
      </c>
      <c r="C69" s="403">
        <v>69000</v>
      </c>
      <c r="D69" s="403">
        <v>0</v>
      </c>
      <c r="E69" s="403">
        <v>262000</v>
      </c>
      <c r="F69" s="403">
        <v>251519.37</v>
      </c>
      <c r="G69" s="403">
        <v>208850.11</v>
      </c>
      <c r="H69" s="416">
        <v>10480.629999999999</v>
      </c>
      <c r="I69" s="410"/>
    </row>
    <row r="70" spans="1:9" x14ac:dyDescent="0.2">
      <c r="A70" s="404" t="s">
        <v>315</v>
      </c>
      <c r="B70" s="405">
        <v>193000</v>
      </c>
      <c r="C70" s="405">
        <v>69000</v>
      </c>
      <c r="D70" s="405">
        <v>0</v>
      </c>
      <c r="E70" s="405">
        <v>262000</v>
      </c>
      <c r="F70" s="405">
        <v>251519.37</v>
      </c>
      <c r="G70" s="405">
        <v>208850.11</v>
      </c>
      <c r="H70" s="417">
        <v>10480.629999999999</v>
      </c>
      <c r="I70" s="410"/>
    </row>
    <row r="71" spans="1:9" x14ac:dyDescent="0.2">
      <c r="A71" s="404" t="s">
        <v>315</v>
      </c>
      <c r="B71" s="405">
        <v>193000</v>
      </c>
      <c r="C71" s="405">
        <v>69000</v>
      </c>
      <c r="D71" s="405">
        <v>0</v>
      </c>
      <c r="E71" s="405">
        <v>262000</v>
      </c>
      <c r="F71" s="405">
        <v>251519.37</v>
      </c>
      <c r="G71" s="405">
        <v>208850.11</v>
      </c>
      <c r="H71" s="417">
        <v>10480.629999999999</v>
      </c>
      <c r="I71" s="410"/>
    </row>
    <row r="72" spans="1:9" x14ac:dyDescent="0.2">
      <c r="A72" s="402" t="s">
        <v>210</v>
      </c>
      <c r="B72" s="403">
        <v>2000</v>
      </c>
      <c r="C72" s="403">
        <v>0</v>
      </c>
      <c r="D72" s="403">
        <v>0</v>
      </c>
      <c r="E72" s="403">
        <v>2000</v>
      </c>
      <c r="F72" s="403">
        <v>480</v>
      </c>
      <c r="G72" s="403">
        <v>480</v>
      </c>
      <c r="H72" s="416">
        <v>1520</v>
      </c>
      <c r="I72" s="410"/>
    </row>
    <row r="73" spans="1:9" x14ac:dyDescent="0.2">
      <c r="A73" s="404" t="s">
        <v>315</v>
      </c>
      <c r="B73" s="405">
        <v>2000</v>
      </c>
      <c r="C73" s="405">
        <v>0</v>
      </c>
      <c r="D73" s="405">
        <v>0</v>
      </c>
      <c r="E73" s="405">
        <v>2000</v>
      </c>
      <c r="F73" s="405">
        <v>480</v>
      </c>
      <c r="G73" s="405">
        <v>480</v>
      </c>
      <c r="H73" s="417">
        <v>1520</v>
      </c>
      <c r="I73" s="410"/>
    </row>
    <row r="74" spans="1:9" x14ac:dyDescent="0.2">
      <c r="A74" s="404" t="s">
        <v>315</v>
      </c>
      <c r="B74" s="405">
        <v>2000</v>
      </c>
      <c r="C74" s="405">
        <v>0</v>
      </c>
      <c r="D74" s="405">
        <v>0</v>
      </c>
      <c r="E74" s="405">
        <v>2000</v>
      </c>
      <c r="F74" s="405">
        <v>480</v>
      </c>
      <c r="G74" s="405">
        <v>480</v>
      </c>
      <c r="H74" s="417">
        <v>1520</v>
      </c>
      <c r="I74" s="410"/>
    </row>
    <row r="75" spans="1:9" x14ac:dyDescent="0.2">
      <c r="A75" s="402" t="s">
        <v>218</v>
      </c>
      <c r="B75" s="403">
        <v>12000</v>
      </c>
      <c r="C75" s="403">
        <v>6000</v>
      </c>
      <c r="D75" s="403">
        <v>5000</v>
      </c>
      <c r="E75" s="403">
        <v>13000</v>
      </c>
      <c r="F75" s="403">
        <v>12990</v>
      </c>
      <c r="G75" s="403">
        <v>8415.6299999999992</v>
      </c>
      <c r="H75" s="416">
        <v>10</v>
      </c>
      <c r="I75" s="410"/>
    </row>
    <row r="76" spans="1:9" x14ac:dyDescent="0.2">
      <c r="A76" s="404" t="s">
        <v>315</v>
      </c>
      <c r="B76" s="405">
        <v>12000</v>
      </c>
      <c r="C76" s="405">
        <v>6000</v>
      </c>
      <c r="D76" s="405">
        <v>5000</v>
      </c>
      <c r="E76" s="405">
        <v>13000</v>
      </c>
      <c r="F76" s="405">
        <v>12990</v>
      </c>
      <c r="G76" s="405">
        <v>8415.6299999999992</v>
      </c>
      <c r="H76" s="417">
        <v>10</v>
      </c>
      <c r="I76" s="410"/>
    </row>
    <row r="77" spans="1:9" x14ac:dyDescent="0.2">
      <c r="A77" s="404" t="s">
        <v>315</v>
      </c>
      <c r="B77" s="405">
        <v>12000</v>
      </c>
      <c r="C77" s="405">
        <v>6000</v>
      </c>
      <c r="D77" s="405">
        <v>5000</v>
      </c>
      <c r="E77" s="405">
        <v>13000</v>
      </c>
      <c r="F77" s="405">
        <v>12990</v>
      </c>
      <c r="G77" s="405">
        <v>8415.6299999999992</v>
      </c>
      <c r="H77" s="417">
        <v>10</v>
      </c>
      <c r="I77" s="410"/>
    </row>
    <row r="78" spans="1:9" x14ac:dyDescent="0.2">
      <c r="A78" s="402" t="s">
        <v>259</v>
      </c>
      <c r="B78" s="403">
        <v>100</v>
      </c>
      <c r="C78" s="403">
        <v>0</v>
      </c>
      <c r="D78" s="403">
        <v>0</v>
      </c>
      <c r="E78" s="403">
        <v>100</v>
      </c>
      <c r="F78" s="403">
        <v>0</v>
      </c>
      <c r="G78" s="403">
        <v>0</v>
      </c>
      <c r="H78" s="416">
        <v>100</v>
      </c>
      <c r="I78" s="410"/>
    </row>
    <row r="79" spans="1:9" x14ac:dyDescent="0.2">
      <c r="A79" s="404" t="s">
        <v>315</v>
      </c>
      <c r="B79" s="405">
        <v>100</v>
      </c>
      <c r="C79" s="405">
        <v>0</v>
      </c>
      <c r="D79" s="405">
        <v>0</v>
      </c>
      <c r="E79" s="405">
        <v>100</v>
      </c>
      <c r="F79" s="405">
        <v>0</v>
      </c>
      <c r="G79" s="405">
        <v>0</v>
      </c>
      <c r="H79" s="417">
        <v>100</v>
      </c>
      <c r="I79" s="410"/>
    </row>
    <row r="80" spans="1:9" x14ac:dyDescent="0.2">
      <c r="A80" s="404" t="s">
        <v>315</v>
      </c>
      <c r="B80" s="405">
        <v>100</v>
      </c>
      <c r="C80" s="405">
        <v>0</v>
      </c>
      <c r="D80" s="405">
        <v>0</v>
      </c>
      <c r="E80" s="405">
        <v>100</v>
      </c>
      <c r="F80" s="405">
        <v>0</v>
      </c>
      <c r="G80" s="405">
        <v>0</v>
      </c>
      <c r="H80" s="417">
        <v>100</v>
      </c>
      <c r="I80" s="410"/>
    </row>
    <row r="81" spans="1:9" x14ac:dyDescent="0.2">
      <c r="A81" s="402" t="s">
        <v>227</v>
      </c>
      <c r="B81" s="403">
        <v>30000</v>
      </c>
      <c r="C81" s="403">
        <v>7000</v>
      </c>
      <c r="D81" s="403">
        <v>25000</v>
      </c>
      <c r="E81" s="403">
        <v>12000</v>
      </c>
      <c r="F81" s="403">
        <v>10000</v>
      </c>
      <c r="G81" s="403">
        <v>10000</v>
      </c>
      <c r="H81" s="416">
        <v>2000</v>
      </c>
      <c r="I81" s="410"/>
    </row>
    <row r="82" spans="1:9" x14ac:dyDescent="0.2">
      <c r="A82" s="404" t="s">
        <v>315</v>
      </c>
      <c r="B82" s="405">
        <v>30000</v>
      </c>
      <c r="C82" s="405">
        <v>7000</v>
      </c>
      <c r="D82" s="405">
        <v>25000</v>
      </c>
      <c r="E82" s="405">
        <v>12000</v>
      </c>
      <c r="F82" s="405">
        <v>10000</v>
      </c>
      <c r="G82" s="405">
        <v>10000</v>
      </c>
      <c r="H82" s="417">
        <v>2000</v>
      </c>
      <c r="I82" s="410"/>
    </row>
    <row r="83" spans="1:9" x14ac:dyDescent="0.2">
      <c r="A83" s="404" t="s">
        <v>315</v>
      </c>
      <c r="B83" s="405">
        <v>30000</v>
      </c>
      <c r="C83" s="405">
        <v>7000</v>
      </c>
      <c r="D83" s="405">
        <v>25000</v>
      </c>
      <c r="E83" s="405">
        <v>12000</v>
      </c>
      <c r="F83" s="405">
        <v>10000</v>
      </c>
      <c r="G83" s="405">
        <v>10000</v>
      </c>
      <c r="H83" s="417">
        <v>2000</v>
      </c>
      <c r="I83" s="410"/>
    </row>
    <row r="84" spans="1:9" x14ac:dyDescent="0.2">
      <c r="A84" s="402" t="s">
        <v>205</v>
      </c>
      <c r="B84" s="403">
        <v>158300</v>
      </c>
      <c r="C84" s="403">
        <v>9000</v>
      </c>
      <c r="D84" s="403">
        <v>99000</v>
      </c>
      <c r="E84" s="403">
        <v>68300</v>
      </c>
      <c r="F84" s="403">
        <v>58998.62</v>
      </c>
      <c r="G84" s="403">
        <v>50306.83</v>
      </c>
      <c r="H84" s="416">
        <v>9301.3799999999992</v>
      </c>
      <c r="I84" s="410"/>
    </row>
    <row r="85" spans="1:9" x14ac:dyDescent="0.2">
      <c r="A85" s="404" t="s">
        <v>315</v>
      </c>
      <c r="B85" s="405">
        <v>158300</v>
      </c>
      <c r="C85" s="405">
        <v>9000</v>
      </c>
      <c r="D85" s="405">
        <v>99000</v>
      </c>
      <c r="E85" s="405">
        <v>68300</v>
      </c>
      <c r="F85" s="405">
        <v>58998.62</v>
      </c>
      <c r="G85" s="405">
        <v>50306.83</v>
      </c>
      <c r="H85" s="417">
        <v>9301.3799999999992</v>
      </c>
      <c r="I85" s="410"/>
    </row>
    <row r="86" spans="1:9" x14ac:dyDescent="0.2">
      <c r="A86" s="404" t="s">
        <v>315</v>
      </c>
      <c r="B86" s="405">
        <v>158300</v>
      </c>
      <c r="C86" s="405">
        <v>9000</v>
      </c>
      <c r="D86" s="405">
        <v>99000</v>
      </c>
      <c r="E86" s="405">
        <v>68300</v>
      </c>
      <c r="F86" s="405">
        <v>58998.62</v>
      </c>
      <c r="G86" s="405">
        <v>50306.83</v>
      </c>
      <c r="H86" s="417">
        <v>9301.3799999999992</v>
      </c>
      <c r="I86" s="410"/>
    </row>
    <row r="87" spans="1:9" x14ac:dyDescent="0.2">
      <c r="A87" s="402" t="s">
        <v>207</v>
      </c>
      <c r="B87" s="403">
        <v>359000</v>
      </c>
      <c r="C87" s="403">
        <v>60000</v>
      </c>
      <c r="D87" s="403">
        <v>207900</v>
      </c>
      <c r="E87" s="403">
        <v>211100</v>
      </c>
      <c r="F87" s="403">
        <v>209558.67</v>
      </c>
      <c r="G87" s="403">
        <v>161420.29999999999</v>
      </c>
      <c r="H87" s="416">
        <v>1541.33</v>
      </c>
      <c r="I87" s="410"/>
    </row>
    <row r="88" spans="1:9" x14ac:dyDescent="0.2">
      <c r="A88" s="404" t="s">
        <v>315</v>
      </c>
      <c r="B88" s="405">
        <v>359000</v>
      </c>
      <c r="C88" s="405">
        <v>60000</v>
      </c>
      <c r="D88" s="405">
        <v>207900</v>
      </c>
      <c r="E88" s="405">
        <v>211100</v>
      </c>
      <c r="F88" s="405">
        <v>209558.67</v>
      </c>
      <c r="G88" s="405">
        <v>161420.29999999999</v>
      </c>
      <c r="H88" s="417">
        <v>1541.33</v>
      </c>
      <c r="I88" s="410"/>
    </row>
    <row r="89" spans="1:9" x14ac:dyDescent="0.2">
      <c r="A89" s="404" t="s">
        <v>315</v>
      </c>
      <c r="B89" s="405">
        <v>359000</v>
      </c>
      <c r="C89" s="405">
        <v>60000</v>
      </c>
      <c r="D89" s="405">
        <v>207900</v>
      </c>
      <c r="E89" s="405">
        <v>211100</v>
      </c>
      <c r="F89" s="405">
        <v>209558.67</v>
      </c>
      <c r="G89" s="405">
        <v>161420.29999999999</v>
      </c>
      <c r="H89" s="417">
        <v>1541.33</v>
      </c>
      <c r="I89" s="410"/>
    </row>
    <row r="90" spans="1:9" x14ac:dyDescent="0.2">
      <c r="A90" s="402" t="s">
        <v>260</v>
      </c>
      <c r="B90" s="403">
        <v>100</v>
      </c>
      <c r="C90" s="403">
        <v>0</v>
      </c>
      <c r="D90" s="403">
        <v>0</v>
      </c>
      <c r="E90" s="403">
        <v>100</v>
      </c>
      <c r="F90" s="403">
        <v>0</v>
      </c>
      <c r="G90" s="403">
        <v>0</v>
      </c>
      <c r="H90" s="416">
        <v>100</v>
      </c>
      <c r="I90" s="410"/>
    </row>
    <row r="91" spans="1:9" x14ac:dyDescent="0.2">
      <c r="A91" s="404" t="s">
        <v>315</v>
      </c>
      <c r="B91" s="405">
        <v>100</v>
      </c>
      <c r="C91" s="405">
        <v>0</v>
      </c>
      <c r="D91" s="405">
        <v>0</v>
      </c>
      <c r="E91" s="405">
        <v>100</v>
      </c>
      <c r="F91" s="405">
        <v>0</v>
      </c>
      <c r="G91" s="405">
        <v>0</v>
      </c>
      <c r="H91" s="417">
        <v>100</v>
      </c>
      <c r="I91" s="410"/>
    </row>
    <row r="92" spans="1:9" x14ac:dyDescent="0.2">
      <c r="A92" s="404" t="s">
        <v>315</v>
      </c>
      <c r="B92" s="405">
        <v>100</v>
      </c>
      <c r="C92" s="405">
        <v>0</v>
      </c>
      <c r="D92" s="405">
        <v>0</v>
      </c>
      <c r="E92" s="405">
        <v>100</v>
      </c>
      <c r="F92" s="405">
        <v>0</v>
      </c>
      <c r="G92" s="405">
        <v>0</v>
      </c>
      <c r="H92" s="417">
        <v>100</v>
      </c>
      <c r="I92" s="410"/>
    </row>
    <row r="93" spans="1:9" x14ac:dyDescent="0.2">
      <c r="A93" s="402" t="s">
        <v>244</v>
      </c>
      <c r="B93" s="403">
        <v>900</v>
      </c>
      <c r="C93" s="403">
        <v>0</v>
      </c>
      <c r="D93" s="403">
        <v>0</v>
      </c>
      <c r="E93" s="403">
        <v>900</v>
      </c>
      <c r="F93" s="403">
        <v>0</v>
      </c>
      <c r="G93" s="403">
        <v>0</v>
      </c>
      <c r="H93" s="416">
        <v>900</v>
      </c>
      <c r="I93" s="410"/>
    </row>
    <row r="94" spans="1:9" x14ac:dyDescent="0.2">
      <c r="A94" s="404" t="s">
        <v>315</v>
      </c>
      <c r="B94" s="405">
        <v>900</v>
      </c>
      <c r="C94" s="405">
        <v>0</v>
      </c>
      <c r="D94" s="405">
        <v>0</v>
      </c>
      <c r="E94" s="405">
        <v>900</v>
      </c>
      <c r="F94" s="405">
        <v>0</v>
      </c>
      <c r="G94" s="405">
        <v>0</v>
      </c>
      <c r="H94" s="417">
        <v>900</v>
      </c>
      <c r="I94" s="410"/>
    </row>
    <row r="95" spans="1:9" x14ac:dyDescent="0.2">
      <c r="A95" s="404" t="s">
        <v>315</v>
      </c>
      <c r="B95" s="405">
        <v>900</v>
      </c>
      <c r="C95" s="405">
        <v>0</v>
      </c>
      <c r="D95" s="405">
        <v>0</v>
      </c>
      <c r="E95" s="405">
        <v>900</v>
      </c>
      <c r="F95" s="405">
        <v>0</v>
      </c>
      <c r="G95" s="405">
        <v>0</v>
      </c>
      <c r="H95" s="417">
        <v>900</v>
      </c>
      <c r="I95" s="410"/>
    </row>
    <row r="96" spans="1:9" x14ac:dyDescent="0.2">
      <c r="A96" s="402" t="s">
        <v>211</v>
      </c>
      <c r="B96" s="403">
        <v>15000</v>
      </c>
      <c r="C96" s="403">
        <v>57000</v>
      </c>
      <c r="D96" s="403">
        <v>40000</v>
      </c>
      <c r="E96" s="403">
        <v>32000</v>
      </c>
      <c r="F96" s="403">
        <v>14116.69</v>
      </c>
      <c r="G96" s="403">
        <v>14116.69</v>
      </c>
      <c r="H96" s="416">
        <v>17883.310000000001</v>
      </c>
      <c r="I96" s="410"/>
    </row>
    <row r="97" spans="1:9" x14ac:dyDescent="0.2">
      <c r="A97" s="404" t="s">
        <v>315</v>
      </c>
      <c r="B97" s="405">
        <v>15000</v>
      </c>
      <c r="C97" s="405">
        <v>57000</v>
      </c>
      <c r="D97" s="405">
        <v>40000</v>
      </c>
      <c r="E97" s="405">
        <v>32000</v>
      </c>
      <c r="F97" s="405">
        <v>14116.69</v>
      </c>
      <c r="G97" s="405">
        <v>14116.69</v>
      </c>
      <c r="H97" s="417">
        <v>17883.310000000001</v>
      </c>
      <c r="I97" s="410"/>
    </row>
    <row r="98" spans="1:9" x14ac:dyDescent="0.2">
      <c r="A98" s="404" t="s">
        <v>315</v>
      </c>
      <c r="B98" s="405">
        <v>15000</v>
      </c>
      <c r="C98" s="405">
        <v>57000</v>
      </c>
      <c r="D98" s="405">
        <v>40000</v>
      </c>
      <c r="E98" s="405">
        <v>32000</v>
      </c>
      <c r="F98" s="405">
        <v>14116.69</v>
      </c>
      <c r="G98" s="405">
        <v>14116.69</v>
      </c>
      <c r="H98" s="417">
        <v>17883.310000000001</v>
      </c>
      <c r="I98" s="410"/>
    </row>
    <row r="99" spans="1:9" x14ac:dyDescent="0.2">
      <c r="A99" s="400" t="s">
        <v>356</v>
      </c>
      <c r="B99" s="401">
        <v>4717400</v>
      </c>
      <c r="C99" s="401">
        <v>2071810</v>
      </c>
      <c r="D99" s="401">
        <v>1225000</v>
      </c>
      <c r="E99" s="401">
        <v>5564210</v>
      </c>
      <c r="F99" s="401">
        <v>4862492.5199999996</v>
      </c>
      <c r="G99" s="401">
        <v>4315207.82</v>
      </c>
      <c r="H99" s="415">
        <v>701717.48</v>
      </c>
      <c r="I99" s="410"/>
    </row>
    <row r="100" spans="1:9" x14ac:dyDescent="0.2">
      <c r="A100" s="402" t="s">
        <v>204</v>
      </c>
      <c r="B100" s="403">
        <v>4717400</v>
      </c>
      <c r="C100" s="403">
        <v>2071810</v>
      </c>
      <c r="D100" s="403">
        <v>1225000</v>
      </c>
      <c r="E100" s="403">
        <v>5564210</v>
      </c>
      <c r="F100" s="403">
        <v>4862492.5199999996</v>
      </c>
      <c r="G100" s="403">
        <v>4315207.82</v>
      </c>
      <c r="H100" s="416">
        <v>701717.48</v>
      </c>
      <c r="I100" s="410"/>
    </row>
    <row r="101" spans="1:9" x14ac:dyDescent="0.2">
      <c r="A101" s="402" t="s">
        <v>210</v>
      </c>
      <c r="B101" s="403">
        <v>3579400</v>
      </c>
      <c r="C101" s="403">
        <v>1672310</v>
      </c>
      <c r="D101" s="403">
        <v>862500</v>
      </c>
      <c r="E101" s="403">
        <v>4389210</v>
      </c>
      <c r="F101" s="403">
        <v>3823068.65</v>
      </c>
      <c r="G101" s="403">
        <v>3364266.91</v>
      </c>
      <c r="H101" s="416">
        <v>566141.35</v>
      </c>
      <c r="I101" s="410"/>
    </row>
    <row r="102" spans="1:9" x14ac:dyDescent="0.2">
      <c r="A102" s="404" t="s">
        <v>206</v>
      </c>
      <c r="B102" s="405">
        <v>0</v>
      </c>
      <c r="C102" s="405">
        <v>1050000</v>
      </c>
      <c r="D102" s="405">
        <v>35000</v>
      </c>
      <c r="E102" s="405">
        <v>1015000</v>
      </c>
      <c r="F102" s="405">
        <v>647717.36</v>
      </c>
      <c r="G102" s="405">
        <v>304489.75</v>
      </c>
      <c r="H102" s="417">
        <v>367282.64</v>
      </c>
      <c r="I102" s="410"/>
    </row>
    <row r="103" spans="1:9" x14ac:dyDescent="0.2">
      <c r="A103" s="404" t="s">
        <v>315</v>
      </c>
      <c r="B103" s="405">
        <v>1087000</v>
      </c>
      <c r="C103" s="405">
        <v>130820</v>
      </c>
      <c r="D103" s="405">
        <v>323000</v>
      </c>
      <c r="E103" s="405">
        <v>894820</v>
      </c>
      <c r="F103" s="405">
        <v>838482.85</v>
      </c>
      <c r="G103" s="405">
        <v>788939.18</v>
      </c>
      <c r="H103" s="417">
        <v>56337.15</v>
      </c>
      <c r="I103" s="410"/>
    </row>
    <row r="104" spans="1:9" x14ac:dyDescent="0.2">
      <c r="A104" s="404" t="s">
        <v>334</v>
      </c>
      <c r="B104" s="405">
        <v>1200000</v>
      </c>
      <c r="C104" s="405">
        <v>159990</v>
      </c>
      <c r="D104" s="405">
        <v>395000</v>
      </c>
      <c r="E104" s="405">
        <v>964990</v>
      </c>
      <c r="F104" s="405">
        <v>851546.5</v>
      </c>
      <c r="G104" s="405">
        <v>840279.6</v>
      </c>
      <c r="H104" s="417">
        <v>113443.5</v>
      </c>
      <c r="I104" s="410"/>
    </row>
    <row r="105" spans="1:9" ht="22" x14ac:dyDescent="0.2">
      <c r="A105" s="404" t="s">
        <v>316</v>
      </c>
      <c r="B105" s="405">
        <v>1100000</v>
      </c>
      <c r="C105" s="405">
        <v>165000</v>
      </c>
      <c r="D105" s="405">
        <v>30000</v>
      </c>
      <c r="E105" s="405">
        <v>1235000</v>
      </c>
      <c r="F105" s="405">
        <v>1212886.1599999999</v>
      </c>
      <c r="G105" s="405">
        <v>1180456.68</v>
      </c>
      <c r="H105" s="417">
        <v>22113.84</v>
      </c>
      <c r="I105" s="410"/>
    </row>
    <row r="106" spans="1:9" x14ac:dyDescent="0.2">
      <c r="A106" s="404" t="s">
        <v>335</v>
      </c>
      <c r="B106" s="405">
        <v>50000</v>
      </c>
      <c r="C106" s="405">
        <v>24500</v>
      </c>
      <c r="D106" s="405">
        <v>14500</v>
      </c>
      <c r="E106" s="405">
        <v>60000</v>
      </c>
      <c r="F106" s="405">
        <v>55239.53</v>
      </c>
      <c r="G106" s="405">
        <v>49343.45</v>
      </c>
      <c r="H106" s="417">
        <v>4760.47</v>
      </c>
      <c r="I106" s="410"/>
    </row>
    <row r="107" spans="1:9" x14ac:dyDescent="0.2">
      <c r="A107" s="404" t="s">
        <v>317</v>
      </c>
      <c r="B107" s="405">
        <v>142400</v>
      </c>
      <c r="C107" s="405">
        <v>142000</v>
      </c>
      <c r="D107" s="405">
        <v>65000</v>
      </c>
      <c r="E107" s="405">
        <v>219400</v>
      </c>
      <c r="F107" s="405">
        <v>217196.25</v>
      </c>
      <c r="G107" s="405">
        <v>200758.25</v>
      </c>
      <c r="H107" s="417">
        <v>2203.75</v>
      </c>
      <c r="I107" s="410"/>
    </row>
    <row r="108" spans="1:9" x14ac:dyDescent="0.2">
      <c r="A108" s="404" t="s">
        <v>206</v>
      </c>
      <c r="B108" s="405">
        <v>3579400</v>
      </c>
      <c r="C108" s="405">
        <v>1672310</v>
      </c>
      <c r="D108" s="405">
        <v>862500</v>
      </c>
      <c r="E108" s="405">
        <v>4389210</v>
      </c>
      <c r="F108" s="405">
        <v>3823068.65</v>
      </c>
      <c r="G108" s="405">
        <v>3364266.91</v>
      </c>
      <c r="H108" s="417">
        <v>566141.35</v>
      </c>
      <c r="I108" s="410"/>
    </row>
    <row r="109" spans="1:9" x14ac:dyDescent="0.2">
      <c r="A109" s="402" t="s">
        <v>205</v>
      </c>
      <c r="B109" s="403">
        <v>517000</v>
      </c>
      <c r="C109" s="403">
        <v>80000</v>
      </c>
      <c r="D109" s="403">
        <v>143000</v>
      </c>
      <c r="E109" s="403">
        <v>454000</v>
      </c>
      <c r="F109" s="403">
        <v>407730.42</v>
      </c>
      <c r="G109" s="403">
        <v>379181.29</v>
      </c>
      <c r="H109" s="416">
        <v>46269.58</v>
      </c>
      <c r="I109" s="410"/>
    </row>
    <row r="110" spans="1:9" x14ac:dyDescent="0.2">
      <c r="A110" s="404" t="s">
        <v>315</v>
      </c>
      <c r="B110" s="405">
        <v>87000</v>
      </c>
      <c r="C110" s="405">
        <v>49000</v>
      </c>
      <c r="D110" s="405">
        <v>0</v>
      </c>
      <c r="E110" s="405">
        <v>136000</v>
      </c>
      <c r="F110" s="405">
        <v>123170.6</v>
      </c>
      <c r="G110" s="405">
        <v>116578.8</v>
      </c>
      <c r="H110" s="417">
        <v>12829.4</v>
      </c>
      <c r="I110" s="410"/>
    </row>
    <row r="111" spans="1:9" x14ac:dyDescent="0.2">
      <c r="A111" s="404" t="s">
        <v>334</v>
      </c>
      <c r="B111" s="405">
        <v>280000</v>
      </c>
      <c r="C111" s="405">
        <v>0</v>
      </c>
      <c r="D111" s="405">
        <v>70000</v>
      </c>
      <c r="E111" s="405">
        <v>210000</v>
      </c>
      <c r="F111" s="405">
        <v>182839.82</v>
      </c>
      <c r="G111" s="405">
        <v>168282.49</v>
      </c>
      <c r="H111" s="417">
        <v>27160.18</v>
      </c>
      <c r="I111" s="410"/>
    </row>
    <row r="112" spans="1:9" ht="22" x14ac:dyDescent="0.2">
      <c r="A112" s="404" t="s">
        <v>316</v>
      </c>
      <c r="B112" s="405">
        <v>100000</v>
      </c>
      <c r="C112" s="405">
        <v>0</v>
      </c>
      <c r="D112" s="405">
        <v>70000</v>
      </c>
      <c r="E112" s="405">
        <v>30000</v>
      </c>
      <c r="F112" s="405">
        <v>28800</v>
      </c>
      <c r="G112" s="405">
        <v>26400</v>
      </c>
      <c r="H112" s="417">
        <v>1200</v>
      </c>
      <c r="I112" s="410"/>
    </row>
    <row r="113" spans="1:9" x14ac:dyDescent="0.2">
      <c r="A113" s="404" t="s">
        <v>335</v>
      </c>
      <c r="B113" s="405">
        <v>50000</v>
      </c>
      <c r="C113" s="405">
        <v>31000</v>
      </c>
      <c r="D113" s="405">
        <v>3000</v>
      </c>
      <c r="E113" s="405">
        <v>78000</v>
      </c>
      <c r="F113" s="405">
        <v>72920</v>
      </c>
      <c r="G113" s="405">
        <v>67920</v>
      </c>
      <c r="H113" s="417">
        <v>5080</v>
      </c>
      <c r="I113" s="410"/>
    </row>
    <row r="114" spans="1:9" x14ac:dyDescent="0.2">
      <c r="A114" s="404" t="s">
        <v>315</v>
      </c>
      <c r="B114" s="405">
        <v>517000</v>
      </c>
      <c r="C114" s="405">
        <v>80000</v>
      </c>
      <c r="D114" s="405">
        <v>143000</v>
      </c>
      <c r="E114" s="405">
        <v>454000</v>
      </c>
      <c r="F114" s="405">
        <v>407730.42</v>
      </c>
      <c r="G114" s="405">
        <v>379181.29</v>
      </c>
      <c r="H114" s="417">
        <v>46269.58</v>
      </c>
      <c r="I114" s="410"/>
    </row>
    <row r="115" spans="1:9" x14ac:dyDescent="0.2">
      <c r="A115" s="402" t="s">
        <v>207</v>
      </c>
      <c r="B115" s="403">
        <v>620000</v>
      </c>
      <c r="C115" s="403">
        <v>319500</v>
      </c>
      <c r="D115" s="403">
        <v>219500</v>
      </c>
      <c r="E115" s="403">
        <v>720000</v>
      </c>
      <c r="F115" s="403">
        <v>631693.44999999995</v>
      </c>
      <c r="G115" s="403">
        <v>571759.62</v>
      </c>
      <c r="H115" s="416">
        <v>88306.55</v>
      </c>
      <c r="I115" s="410"/>
    </row>
    <row r="116" spans="1:9" x14ac:dyDescent="0.2">
      <c r="A116" s="404" t="s">
        <v>315</v>
      </c>
      <c r="B116" s="405">
        <v>368000</v>
      </c>
      <c r="C116" s="405">
        <v>120000</v>
      </c>
      <c r="D116" s="405">
        <v>0</v>
      </c>
      <c r="E116" s="405">
        <v>488000</v>
      </c>
      <c r="F116" s="405">
        <v>462387.15</v>
      </c>
      <c r="G116" s="405">
        <v>427987.07</v>
      </c>
      <c r="H116" s="417">
        <v>25612.85</v>
      </c>
      <c r="I116" s="410"/>
    </row>
    <row r="117" spans="1:9" x14ac:dyDescent="0.2">
      <c r="A117" s="404" t="s">
        <v>334</v>
      </c>
      <c r="B117" s="405">
        <v>30000</v>
      </c>
      <c r="C117" s="405">
        <v>142000</v>
      </c>
      <c r="D117" s="405">
        <v>70000</v>
      </c>
      <c r="E117" s="405">
        <v>102000</v>
      </c>
      <c r="F117" s="405">
        <v>93036.28</v>
      </c>
      <c r="G117" s="405">
        <v>78851.899999999994</v>
      </c>
      <c r="H117" s="417">
        <v>8963.7199999999993</v>
      </c>
      <c r="I117" s="410"/>
    </row>
    <row r="118" spans="1:9" ht="22" x14ac:dyDescent="0.2">
      <c r="A118" s="404" t="s">
        <v>316</v>
      </c>
      <c r="B118" s="405">
        <v>2000</v>
      </c>
      <c r="C118" s="405">
        <v>30000</v>
      </c>
      <c r="D118" s="405">
        <v>14000</v>
      </c>
      <c r="E118" s="405">
        <v>18000</v>
      </c>
      <c r="F118" s="405">
        <v>16820.669999999998</v>
      </c>
      <c r="G118" s="405">
        <v>8772.2800000000007</v>
      </c>
      <c r="H118" s="417">
        <v>1179.33</v>
      </c>
      <c r="I118" s="410"/>
    </row>
    <row r="119" spans="1:9" x14ac:dyDescent="0.2">
      <c r="A119" s="404" t="s">
        <v>335</v>
      </c>
      <c r="B119" s="405">
        <v>20000</v>
      </c>
      <c r="C119" s="405">
        <v>27500</v>
      </c>
      <c r="D119" s="405">
        <v>5500</v>
      </c>
      <c r="E119" s="405">
        <v>42000</v>
      </c>
      <c r="F119" s="405">
        <v>26899.35</v>
      </c>
      <c r="G119" s="405">
        <v>23598.37</v>
      </c>
      <c r="H119" s="417">
        <v>15100.65</v>
      </c>
      <c r="I119" s="410"/>
    </row>
    <row r="120" spans="1:9" x14ac:dyDescent="0.2">
      <c r="A120" s="404" t="s">
        <v>317</v>
      </c>
      <c r="B120" s="405">
        <v>200000</v>
      </c>
      <c r="C120" s="405">
        <v>0</v>
      </c>
      <c r="D120" s="405">
        <v>130000</v>
      </c>
      <c r="E120" s="405">
        <v>70000</v>
      </c>
      <c r="F120" s="405">
        <v>32550</v>
      </c>
      <c r="G120" s="405">
        <v>32550</v>
      </c>
      <c r="H120" s="417">
        <v>37450</v>
      </c>
      <c r="I120" s="410"/>
    </row>
    <row r="121" spans="1:9" x14ac:dyDescent="0.2">
      <c r="A121" s="404" t="s">
        <v>315</v>
      </c>
      <c r="B121" s="405">
        <v>620000</v>
      </c>
      <c r="C121" s="405">
        <v>319500</v>
      </c>
      <c r="D121" s="405">
        <v>219500</v>
      </c>
      <c r="E121" s="405">
        <v>720000</v>
      </c>
      <c r="F121" s="405">
        <v>631693.44999999995</v>
      </c>
      <c r="G121" s="405">
        <v>571759.62</v>
      </c>
      <c r="H121" s="417">
        <v>88306.55</v>
      </c>
      <c r="I121" s="410"/>
    </row>
    <row r="122" spans="1:9" x14ac:dyDescent="0.2">
      <c r="A122" s="402" t="s">
        <v>244</v>
      </c>
      <c r="B122" s="403">
        <v>1000</v>
      </c>
      <c r="C122" s="403">
        <v>0</v>
      </c>
      <c r="D122" s="403">
        <v>0</v>
      </c>
      <c r="E122" s="403">
        <v>1000</v>
      </c>
      <c r="F122" s="403">
        <v>0</v>
      </c>
      <c r="G122" s="403">
        <v>0</v>
      </c>
      <c r="H122" s="416">
        <v>1000</v>
      </c>
      <c r="I122" s="410"/>
    </row>
    <row r="123" spans="1:9" x14ac:dyDescent="0.2">
      <c r="A123" s="404" t="s">
        <v>315</v>
      </c>
      <c r="B123" s="405">
        <v>1000</v>
      </c>
      <c r="C123" s="405">
        <v>0</v>
      </c>
      <c r="D123" s="405">
        <v>0</v>
      </c>
      <c r="E123" s="405">
        <v>1000</v>
      </c>
      <c r="F123" s="405">
        <v>0</v>
      </c>
      <c r="G123" s="405">
        <v>0</v>
      </c>
      <c r="H123" s="417">
        <v>1000</v>
      </c>
      <c r="I123" s="410"/>
    </row>
    <row r="124" spans="1:9" x14ac:dyDescent="0.2">
      <c r="A124" s="404" t="s">
        <v>315</v>
      </c>
      <c r="B124" s="405">
        <v>1000</v>
      </c>
      <c r="C124" s="405">
        <v>0</v>
      </c>
      <c r="D124" s="405">
        <v>0</v>
      </c>
      <c r="E124" s="405">
        <v>1000</v>
      </c>
      <c r="F124" s="405">
        <v>0</v>
      </c>
      <c r="G124" s="405">
        <v>0</v>
      </c>
      <c r="H124" s="417">
        <v>1000</v>
      </c>
      <c r="I124" s="410"/>
    </row>
    <row r="125" spans="1:9" x14ac:dyDescent="0.2">
      <c r="A125" s="392" t="s">
        <v>348</v>
      </c>
      <c r="B125" s="393">
        <v>11545500</v>
      </c>
      <c r="C125" s="393">
        <v>9144800</v>
      </c>
      <c r="D125" s="393">
        <v>2092970</v>
      </c>
      <c r="E125" s="393">
        <v>18597330</v>
      </c>
      <c r="F125" s="393">
        <v>16107933.949999999</v>
      </c>
      <c r="G125" s="393">
        <v>15761495.109999999</v>
      </c>
      <c r="H125" s="411">
        <v>2489396.0499999998</v>
      </c>
      <c r="I125" s="410"/>
    </row>
    <row r="126" spans="1:9" x14ac:dyDescent="0.2">
      <c r="A126" s="394" t="s">
        <v>311</v>
      </c>
      <c r="B126" s="395">
        <v>11545500</v>
      </c>
      <c r="C126" s="395">
        <v>9144800</v>
      </c>
      <c r="D126" s="395">
        <v>2092970</v>
      </c>
      <c r="E126" s="395">
        <v>18597330</v>
      </c>
      <c r="F126" s="395">
        <v>16107933.949999999</v>
      </c>
      <c r="G126" s="395">
        <v>15761495.109999999</v>
      </c>
      <c r="H126" s="412">
        <v>2489396.0499999998</v>
      </c>
      <c r="I126" s="410"/>
    </row>
    <row r="127" spans="1:9" x14ac:dyDescent="0.2">
      <c r="A127" s="396" t="s">
        <v>342</v>
      </c>
      <c r="B127" s="397">
        <v>11545500</v>
      </c>
      <c r="C127" s="397">
        <v>9144800</v>
      </c>
      <c r="D127" s="397">
        <v>2092970</v>
      </c>
      <c r="E127" s="397">
        <v>18597330</v>
      </c>
      <c r="F127" s="397">
        <v>16107933.949999999</v>
      </c>
      <c r="G127" s="397">
        <v>15761495.109999999</v>
      </c>
      <c r="H127" s="413">
        <v>2489396.0499999998</v>
      </c>
      <c r="I127" s="410"/>
    </row>
    <row r="128" spans="1:9" x14ac:dyDescent="0.2">
      <c r="A128" s="398" t="s">
        <v>313</v>
      </c>
      <c r="B128" s="399">
        <v>11545500</v>
      </c>
      <c r="C128" s="399">
        <v>9144800</v>
      </c>
      <c r="D128" s="399">
        <v>2092970</v>
      </c>
      <c r="E128" s="399">
        <v>18597330</v>
      </c>
      <c r="F128" s="399">
        <v>16107933.949999999</v>
      </c>
      <c r="G128" s="399">
        <v>15761495.109999999</v>
      </c>
      <c r="H128" s="414">
        <v>2489396.0499999998</v>
      </c>
      <c r="I128" s="410"/>
    </row>
    <row r="129" spans="1:9" x14ac:dyDescent="0.2">
      <c r="A129" s="400" t="s">
        <v>349</v>
      </c>
      <c r="B129" s="401">
        <v>11545500</v>
      </c>
      <c r="C129" s="401">
        <v>9144800</v>
      </c>
      <c r="D129" s="401">
        <v>2092970</v>
      </c>
      <c r="E129" s="401">
        <v>18597330</v>
      </c>
      <c r="F129" s="401">
        <v>16107933.949999999</v>
      </c>
      <c r="G129" s="401">
        <v>15761495.109999999</v>
      </c>
      <c r="H129" s="415">
        <v>2489396.0499999998</v>
      </c>
      <c r="I129" s="410"/>
    </row>
    <row r="130" spans="1:9" x14ac:dyDescent="0.2">
      <c r="A130" s="402" t="s">
        <v>204</v>
      </c>
      <c r="B130" s="403">
        <v>11545500</v>
      </c>
      <c r="C130" s="403">
        <v>9144800</v>
      </c>
      <c r="D130" s="403">
        <v>2092970</v>
      </c>
      <c r="E130" s="403">
        <v>18597330</v>
      </c>
      <c r="F130" s="403">
        <v>16107933.949999999</v>
      </c>
      <c r="G130" s="403">
        <v>15761495.109999999</v>
      </c>
      <c r="H130" s="416">
        <v>2489396.0499999998</v>
      </c>
      <c r="I130" s="410"/>
    </row>
    <row r="131" spans="1:9" x14ac:dyDescent="0.2">
      <c r="A131" s="402" t="s">
        <v>221</v>
      </c>
      <c r="B131" s="403">
        <v>3160100</v>
      </c>
      <c r="C131" s="403">
        <v>2800000</v>
      </c>
      <c r="D131" s="403">
        <v>818000</v>
      </c>
      <c r="E131" s="403">
        <v>5142100</v>
      </c>
      <c r="F131" s="403">
        <v>3932000</v>
      </c>
      <c r="G131" s="403">
        <v>3875614.05</v>
      </c>
      <c r="H131" s="416">
        <v>1210100</v>
      </c>
      <c r="I131" s="410"/>
    </row>
    <row r="132" spans="1:9" x14ac:dyDescent="0.2">
      <c r="A132" s="404" t="s">
        <v>206</v>
      </c>
      <c r="B132" s="405">
        <v>0</v>
      </c>
      <c r="C132" s="405">
        <v>2000000</v>
      </c>
      <c r="D132" s="405">
        <v>0</v>
      </c>
      <c r="E132" s="405">
        <v>2000000</v>
      </c>
      <c r="F132" s="405">
        <v>821000</v>
      </c>
      <c r="G132" s="405">
        <v>781083.66</v>
      </c>
      <c r="H132" s="417">
        <v>1179000</v>
      </c>
      <c r="I132" s="410"/>
    </row>
    <row r="133" spans="1:9" x14ac:dyDescent="0.2">
      <c r="A133" s="404" t="s">
        <v>315</v>
      </c>
      <c r="B133" s="405">
        <v>1160000</v>
      </c>
      <c r="C133" s="405">
        <v>500000</v>
      </c>
      <c r="D133" s="405">
        <v>267000</v>
      </c>
      <c r="E133" s="405">
        <v>1393000</v>
      </c>
      <c r="F133" s="405">
        <v>1383000</v>
      </c>
      <c r="G133" s="405">
        <v>1377877.83</v>
      </c>
      <c r="H133" s="417">
        <v>10000</v>
      </c>
      <c r="I133" s="410"/>
    </row>
    <row r="134" spans="1:9" x14ac:dyDescent="0.2">
      <c r="A134" s="404" t="s">
        <v>334</v>
      </c>
      <c r="B134" s="405">
        <v>2000000</v>
      </c>
      <c r="C134" s="405">
        <v>300000</v>
      </c>
      <c r="D134" s="405">
        <v>551000</v>
      </c>
      <c r="E134" s="405">
        <v>1749000</v>
      </c>
      <c r="F134" s="405">
        <v>1728000</v>
      </c>
      <c r="G134" s="405">
        <v>1716652.56</v>
      </c>
      <c r="H134" s="417">
        <v>21000</v>
      </c>
      <c r="I134" s="410"/>
    </row>
    <row r="135" spans="1:9" x14ac:dyDescent="0.2">
      <c r="A135" s="404" t="s">
        <v>317</v>
      </c>
      <c r="B135" s="405">
        <v>100</v>
      </c>
      <c r="C135" s="405">
        <v>0</v>
      </c>
      <c r="D135" s="405">
        <v>0</v>
      </c>
      <c r="E135" s="405">
        <v>100</v>
      </c>
      <c r="F135" s="405">
        <v>0</v>
      </c>
      <c r="G135" s="405">
        <v>0</v>
      </c>
      <c r="H135" s="417">
        <v>100</v>
      </c>
      <c r="I135" s="410"/>
    </row>
    <row r="136" spans="1:9" x14ac:dyDescent="0.2">
      <c r="A136" s="404" t="s">
        <v>206</v>
      </c>
      <c r="B136" s="405">
        <v>3160100</v>
      </c>
      <c r="C136" s="405">
        <v>2800000</v>
      </c>
      <c r="D136" s="405">
        <v>818000</v>
      </c>
      <c r="E136" s="405">
        <v>5142100</v>
      </c>
      <c r="F136" s="405">
        <v>3932000</v>
      </c>
      <c r="G136" s="405">
        <v>3875614.05</v>
      </c>
      <c r="H136" s="417">
        <v>1210100</v>
      </c>
      <c r="I136" s="410"/>
    </row>
    <row r="137" spans="1:9" x14ac:dyDescent="0.2">
      <c r="A137" s="402" t="s">
        <v>209</v>
      </c>
      <c r="B137" s="403">
        <v>6069100</v>
      </c>
      <c r="C137" s="403">
        <v>4215000</v>
      </c>
      <c r="D137" s="403">
        <v>1180000</v>
      </c>
      <c r="E137" s="403">
        <v>9104100</v>
      </c>
      <c r="F137" s="403">
        <v>8540800</v>
      </c>
      <c r="G137" s="403">
        <v>8466316.9499999993</v>
      </c>
      <c r="H137" s="416">
        <v>563300</v>
      </c>
      <c r="I137" s="410"/>
    </row>
    <row r="138" spans="1:9" x14ac:dyDescent="0.2">
      <c r="A138" s="404" t="s">
        <v>206</v>
      </c>
      <c r="B138" s="405">
        <v>0</v>
      </c>
      <c r="C138" s="405">
        <v>3100000</v>
      </c>
      <c r="D138" s="405">
        <v>0</v>
      </c>
      <c r="E138" s="405">
        <v>3100000</v>
      </c>
      <c r="F138" s="405">
        <v>2538800</v>
      </c>
      <c r="G138" s="405">
        <v>2524689.52</v>
      </c>
      <c r="H138" s="417">
        <v>561200</v>
      </c>
      <c r="I138" s="410"/>
    </row>
    <row r="139" spans="1:9" x14ac:dyDescent="0.2">
      <c r="A139" s="404" t="s">
        <v>315</v>
      </c>
      <c r="B139" s="405">
        <v>4900000</v>
      </c>
      <c r="C139" s="405">
        <v>560000</v>
      </c>
      <c r="D139" s="405">
        <v>1080000</v>
      </c>
      <c r="E139" s="405">
        <v>4380000</v>
      </c>
      <c r="F139" s="405">
        <v>4380000</v>
      </c>
      <c r="G139" s="405">
        <v>4377120.97</v>
      </c>
      <c r="H139" s="417">
        <v>0</v>
      </c>
      <c r="I139" s="410"/>
    </row>
    <row r="140" spans="1:9" x14ac:dyDescent="0.2">
      <c r="A140" s="404" t="s">
        <v>334</v>
      </c>
      <c r="B140" s="405">
        <v>1169000</v>
      </c>
      <c r="C140" s="405">
        <v>555000</v>
      </c>
      <c r="D140" s="405">
        <v>100000</v>
      </c>
      <c r="E140" s="405">
        <v>1624000</v>
      </c>
      <c r="F140" s="405">
        <v>1622000</v>
      </c>
      <c r="G140" s="405">
        <v>1564506.46</v>
      </c>
      <c r="H140" s="417">
        <v>2000</v>
      </c>
      <c r="I140" s="410"/>
    </row>
    <row r="141" spans="1:9" x14ac:dyDescent="0.2">
      <c r="A141" s="404" t="s">
        <v>317</v>
      </c>
      <c r="B141" s="405">
        <v>100</v>
      </c>
      <c r="C141" s="405">
        <v>0</v>
      </c>
      <c r="D141" s="405">
        <v>0</v>
      </c>
      <c r="E141" s="405">
        <v>100</v>
      </c>
      <c r="F141" s="405">
        <v>0</v>
      </c>
      <c r="G141" s="405">
        <v>0</v>
      </c>
      <c r="H141" s="417">
        <v>100</v>
      </c>
      <c r="I141" s="410"/>
    </row>
    <row r="142" spans="1:9" x14ac:dyDescent="0.2">
      <c r="A142" s="404" t="s">
        <v>206</v>
      </c>
      <c r="B142" s="405">
        <v>6069100</v>
      </c>
      <c r="C142" s="405">
        <v>4215000</v>
      </c>
      <c r="D142" s="405">
        <v>1180000</v>
      </c>
      <c r="E142" s="405">
        <v>9104100</v>
      </c>
      <c r="F142" s="405">
        <v>8540800</v>
      </c>
      <c r="G142" s="405">
        <v>8466316.9499999993</v>
      </c>
      <c r="H142" s="417">
        <v>563300</v>
      </c>
      <c r="I142" s="410"/>
    </row>
    <row r="143" spans="1:9" x14ac:dyDescent="0.2">
      <c r="A143" s="402" t="s">
        <v>248</v>
      </c>
      <c r="B143" s="403">
        <v>2192500</v>
      </c>
      <c r="C143" s="403">
        <v>1690800</v>
      </c>
      <c r="D143" s="403">
        <v>0</v>
      </c>
      <c r="E143" s="403">
        <v>3883300</v>
      </c>
      <c r="F143" s="403">
        <v>3333086.61</v>
      </c>
      <c r="G143" s="403">
        <v>3137552.67</v>
      </c>
      <c r="H143" s="416">
        <v>550213.39</v>
      </c>
      <c r="I143" s="410"/>
    </row>
    <row r="144" spans="1:9" x14ac:dyDescent="0.2">
      <c r="A144" s="404" t="s">
        <v>206</v>
      </c>
      <c r="B144" s="405">
        <v>0</v>
      </c>
      <c r="C144" s="405">
        <v>1500000</v>
      </c>
      <c r="D144" s="405">
        <v>0</v>
      </c>
      <c r="E144" s="405">
        <v>1500000</v>
      </c>
      <c r="F144" s="405">
        <v>949900</v>
      </c>
      <c r="G144" s="405">
        <v>786046.48</v>
      </c>
      <c r="H144" s="417">
        <v>550100</v>
      </c>
      <c r="I144" s="410"/>
    </row>
    <row r="145" spans="1:9" x14ac:dyDescent="0.2">
      <c r="A145" s="404" t="s">
        <v>315</v>
      </c>
      <c r="B145" s="405">
        <v>2192500</v>
      </c>
      <c r="C145" s="405">
        <v>190800</v>
      </c>
      <c r="D145" s="405">
        <v>0</v>
      </c>
      <c r="E145" s="405">
        <v>2383300</v>
      </c>
      <c r="F145" s="405">
        <v>2383186.61</v>
      </c>
      <c r="G145" s="405">
        <v>2351506.19</v>
      </c>
      <c r="H145" s="417">
        <v>113.39</v>
      </c>
      <c r="I145" s="410"/>
    </row>
    <row r="146" spans="1:9" x14ac:dyDescent="0.2">
      <c r="A146" s="404" t="s">
        <v>206</v>
      </c>
      <c r="B146" s="405">
        <v>2192500</v>
      </c>
      <c r="C146" s="405">
        <v>1690800</v>
      </c>
      <c r="D146" s="405">
        <v>0</v>
      </c>
      <c r="E146" s="405">
        <v>3883300</v>
      </c>
      <c r="F146" s="405">
        <v>3333086.61</v>
      </c>
      <c r="G146" s="405">
        <v>3137552.67</v>
      </c>
      <c r="H146" s="417">
        <v>550213.39</v>
      </c>
      <c r="I146" s="410"/>
    </row>
    <row r="147" spans="1:9" x14ac:dyDescent="0.2">
      <c r="A147" s="402" t="s">
        <v>318</v>
      </c>
      <c r="B147" s="403">
        <v>100</v>
      </c>
      <c r="C147" s="403">
        <v>0</v>
      </c>
      <c r="D147" s="403">
        <v>0</v>
      </c>
      <c r="E147" s="403">
        <v>100</v>
      </c>
      <c r="F147" s="403">
        <v>0</v>
      </c>
      <c r="G147" s="403">
        <v>0</v>
      </c>
      <c r="H147" s="416">
        <v>100</v>
      </c>
      <c r="I147" s="410"/>
    </row>
    <row r="148" spans="1:9" x14ac:dyDescent="0.2">
      <c r="A148" s="404" t="s">
        <v>315</v>
      </c>
      <c r="B148" s="405">
        <v>100</v>
      </c>
      <c r="C148" s="405">
        <v>0</v>
      </c>
      <c r="D148" s="405">
        <v>0</v>
      </c>
      <c r="E148" s="405">
        <v>100</v>
      </c>
      <c r="F148" s="405">
        <v>0</v>
      </c>
      <c r="G148" s="405">
        <v>0</v>
      </c>
      <c r="H148" s="417">
        <v>100</v>
      </c>
      <c r="I148" s="410"/>
    </row>
    <row r="149" spans="1:9" x14ac:dyDescent="0.2">
      <c r="A149" s="404" t="s">
        <v>315</v>
      </c>
      <c r="B149" s="405">
        <v>100</v>
      </c>
      <c r="C149" s="405">
        <v>0</v>
      </c>
      <c r="D149" s="405">
        <v>0</v>
      </c>
      <c r="E149" s="405">
        <v>100</v>
      </c>
      <c r="F149" s="405">
        <v>0</v>
      </c>
      <c r="G149" s="405">
        <v>0</v>
      </c>
      <c r="H149" s="417">
        <v>100</v>
      </c>
      <c r="I149" s="410"/>
    </row>
    <row r="150" spans="1:9" x14ac:dyDescent="0.2">
      <c r="A150" s="402" t="s">
        <v>258</v>
      </c>
      <c r="B150" s="403">
        <v>24500</v>
      </c>
      <c r="C150" s="403">
        <v>0</v>
      </c>
      <c r="D150" s="403">
        <v>6000</v>
      </c>
      <c r="E150" s="403">
        <v>18500</v>
      </c>
      <c r="F150" s="403">
        <v>18000</v>
      </c>
      <c r="G150" s="403">
        <v>10351.200000000001</v>
      </c>
      <c r="H150" s="416">
        <v>500</v>
      </c>
      <c r="I150" s="410"/>
    </row>
    <row r="151" spans="1:9" x14ac:dyDescent="0.2">
      <c r="A151" s="404" t="s">
        <v>315</v>
      </c>
      <c r="B151" s="405">
        <v>24500</v>
      </c>
      <c r="C151" s="405">
        <v>0</v>
      </c>
      <c r="D151" s="405">
        <v>6000</v>
      </c>
      <c r="E151" s="405">
        <v>18500</v>
      </c>
      <c r="F151" s="405">
        <v>18000</v>
      </c>
      <c r="G151" s="405">
        <v>10351.200000000001</v>
      </c>
      <c r="H151" s="417">
        <v>500</v>
      </c>
      <c r="I151" s="410"/>
    </row>
    <row r="152" spans="1:9" x14ac:dyDescent="0.2">
      <c r="A152" s="404" t="s">
        <v>315</v>
      </c>
      <c r="B152" s="405">
        <v>24500</v>
      </c>
      <c r="C152" s="405">
        <v>0</v>
      </c>
      <c r="D152" s="405">
        <v>6000</v>
      </c>
      <c r="E152" s="405">
        <v>18500</v>
      </c>
      <c r="F152" s="405">
        <v>18000</v>
      </c>
      <c r="G152" s="405">
        <v>10351.200000000001</v>
      </c>
      <c r="H152" s="417">
        <v>500</v>
      </c>
      <c r="I152" s="410"/>
    </row>
    <row r="153" spans="1:9" x14ac:dyDescent="0.2">
      <c r="A153" s="402" t="s">
        <v>214</v>
      </c>
      <c r="B153" s="403">
        <v>1000</v>
      </c>
      <c r="C153" s="403">
        <v>0</v>
      </c>
      <c r="D153" s="403">
        <v>0</v>
      </c>
      <c r="E153" s="403">
        <v>1000</v>
      </c>
      <c r="F153" s="403">
        <v>0</v>
      </c>
      <c r="G153" s="403">
        <v>0</v>
      </c>
      <c r="H153" s="416">
        <v>1000</v>
      </c>
      <c r="I153" s="410"/>
    </row>
    <row r="154" spans="1:9" x14ac:dyDescent="0.2">
      <c r="A154" s="404" t="s">
        <v>315</v>
      </c>
      <c r="B154" s="405">
        <v>1000</v>
      </c>
      <c r="C154" s="405">
        <v>0</v>
      </c>
      <c r="D154" s="405">
        <v>0</v>
      </c>
      <c r="E154" s="405">
        <v>1000</v>
      </c>
      <c r="F154" s="405">
        <v>0</v>
      </c>
      <c r="G154" s="405">
        <v>0</v>
      </c>
      <c r="H154" s="417">
        <v>1000</v>
      </c>
      <c r="I154" s="410"/>
    </row>
    <row r="155" spans="1:9" x14ac:dyDescent="0.2">
      <c r="A155" s="404" t="s">
        <v>315</v>
      </c>
      <c r="B155" s="405">
        <v>1000</v>
      </c>
      <c r="C155" s="405">
        <v>0</v>
      </c>
      <c r="D155" s="405">
        <v>0</v>
      </c>
      <c r="E155" s="405">
        <v>1000</v>
      </c>
      <c r="F155" s="405">
        <v>0</v>
      </c>
      <c r="G155" s="405">
        <v>0</v>
      </c>
      <c r="H155" s="417">
        <v>1000</v>
      </c>
      <c r="I155" s="410"/>
    </row>
    <row r="156" spans="1:9" x14ac:dyDescent="0.2">
      <c r="A156" s="402" t="s">
        <v>210</v>
      </c>
      <c r="B156" s="403">
        <v>57000</v>
      </c>
      <c r="C156" s="403">
        <v>0</v>
      </c>
      <c r="D156" s="403">
        <v>53990</v>
      </c>
      <c r="E156" s="403">
        <v>3010</v>
      </c>
      <c r="F156" s="403">
        <v>0</v>
      </c>
      <c r="G156" s="403">
        <v>0</v>
      </c>
      <c r="H156" s="416">
        <v>3010</v>
      </c>
      <c r="I156" s="410"/>
    </row>
    <row r="157" spans="1:9" x14ac:dyDescent="0.2">
      <c r="A157" s="404" t="s">
        <v>315</v>
      </c>
      <c r="B157" s="405">
        <v>5000</v>
      </c>
      <c r="C157" s="405">
        <v>0</v>
      </c>
      <c r="D157" s="405">
        <v>4990</v>
      </c>
      <c r="E157" s="405">
        <v>10</v>
      </c>
      <c r="F157" s="405">
        <v>0</v>
      </c>
      <c r="G157" s="405">
        <v>0</v>
      </c>
      <c r="H157" s="417">
        <v>10</v>
      </c>
      <c r="I157" s="410"/>
    </row>
    <row r="158" spans="1:9" x14ac:dyDescent="0.2">
      <c r="A158" s="404" t="s">
        <v>344</v>
      </c>
      <c r="B158" s="405">
        <v>2000</v>
      </c>
      <c r="C158" s="405">
        <v>0</v>
      </c>
      <c r="D158" s="405">
        <v>0</v>
      </c>
      <c r="E158" s="405">
        <v>2000</v>
      </c>
      <c r="F158" s="405">
        <v>0</v>
      </c>
      <c r="G158" s="405">
        <v>0</v>
      </c>
      <c r="H158" s="417">
        <v>2000</v>
      </c>
      <c r="I158" s="410"/>
    </row>
    <row r="159" spans="1:9" x14ac:dyDescent="0.2">
      <c r="A159" s="404" t="s">
        <v>334</v>
      </c>
      <c r="B159" s="405">
        <v>50000</v>
      </c>
      <c r="C159" s="405">
        <v>0</v>
      </c>
      <c r="D159" s="405">
        <v>49000</v>
      </c>
      <c r="E159" s="405">
        <v>1000</v>
      </c>
      <c r="F159" s="405">
        <v>0</v>
      </c>
      <c r="G159" s="405">
        <v>0</v>
      </c>
      <c r="H159" s="417">
        <v>1000</v>
      </c>
      <c r="I159" s="410"/>
    </row>
    <row r="160" spans="1:9" x14ac:dyDescent="0.2">
      <c r="A160" s="404" t="s">
        <v>315</v>
      </c>
      <c r="B160" s="405">
        <v>57000</v>
      </c>
      <c r="C160" s="405">
        <v>0</v>
      </c>
      <c r="D160" s="405">
        <v>53990</v>
      </c>
      <c r="E160" s="405">
        <v>3010</v>
      </c>
      <c r="F160" s="405">
        <v>0</v>
      </c>
      <c r="G160" s="405">
        <v>0</v>
      </c>
      <c r="H160" s="417">
        <v>3010</v>
      </c>
      <c r="I160" s="410"/>
    </row>
    <row r="161" spans="1:9" x14ac:dyDescent="0.2">
      <c r="A161" s="402" t="s">
        <v>218</v>
      </c>
      <c r="B161" s="403">
        <v>5000</v>
      </c>
      <c r="C161" s="403">
        <v>0</v>
      </c>
      <c r="D161" s="403">
        <v>4990</v>
      </c>
      <c r="E161" s="403">
        <v>10</v>
      </c>
      <c r="F161" s="403">
        <v>0</v>
      </c>
      <c r="G161" s="403">
        <v>0</v>
      </c>
      <c r="H161" s="416">
        <v>10</v>
      </c>
      <c r="I161" s="410"/>
    </row>
    <row r="162" spans="1:9" x14ac:dyDescent="0.2">
      <c r="A162" s="404" t="s">
        <v>315</v>
      </c>
      <c r="B162" s="405">
        <v>5000</v>
      </c>
      <c r="C162" s="405">
        <v>0</v>
      </c>
      <c r="D162" s="405">
        <v>4990</v>
      </c>
      <c r="E162" s="405">
        <v>10</v>
      </c>
      <c r="F162" s="405">
        <v>0</v>
      </c>
      <c r="G162" s="405">
        <v>0</v>
      </c>
      <c r="H162" s="417">
        <v>10</v>
      </c>
      <c r="I162" s="410"/>
    </row>
    <row r="163" spans="1:9" x14ac:dyDescent="0.2">
      <c r="A163" s="404" t="s">
        <v>315</v>
      </c>
      <c r="B163" s="405">
        <v>5000</v>
      </c>
      <c r="C163" s="405">
        <v>0</v>
      </c>
      <c r="D163" s="405">
        <v>4990</v>
      </c>
      <c r="E163" s="405">
        <v>10</v>
      </c>
      <c r="F163" s="405">
        <v>0</v>
      </c>
      <c r="G163" s="405">
        <v>0</v>
      </c>
      <c r="H163" s="417">
        <v>10</v>
      </c>
      <c r="I163" s="410"/>
    </row>
    <row r="164" spans="1:9" x14ac:dyDescent="0.2">
      <c r="A164" s="402" t="s">
        <v>259</v>
      </c>
      <c r="B164" s="403">
        <v>1000</v>
      </c>
      <c r="C164" s="403">
        <v>0</v>
      </c>
      <c r="D164" s="403">
        <v>0</v>
      </c>
      <c r="E164" s="403">
        <v>1000</v>
      </c>
      <c r="F164" s="403">
        <v>0</v>
      </c>
      <c r="G164" s="403">
        <v>0</v>
      </c>
      <c r="H164" s="416">
        <v>1000</v>
      </c>
      <c r="I164" s="410"/>
    </row>
    <row r="165" spans="1:9" x14ac:dyDescent="0.2">
      <c r="A165" s="404" t="s">
        <v>315</v>
      </c>
      <c r="B165" s="405">
        <v>1000</v>
      </c>
      <c r="C165" s="405">
        <v>0</v>
      </c>
      <c r="D165" s="405">
        <v>0</v>
      </c>
      <c r="E165" s="405">
        <v>1000</v>
      </c>
      <c r="F165" s="405">
        <v>0</v>
      </c>
      <c r="G165" s="405">
        <v>0</v>
      </c>
      <c r="H165" s="417">
        <v>1000</v>
      </c>
      <c r="I165" s="410"/>
    </row>
    <row r="166" spans="1:9" x14ac:dyDescent="0.2">
      <c r="A166" s="404" t="s">
        <v>315</v>
      </c>
      <c r="B166" s="405">
        <v>1000</v>
      </c>
      <c r="C166" s="405">
        <v>0</v>
      </c>
      <c r="D166" s="405">
        <v>0</v>
      </c>
      <c r="E166" s="405">
        <v>1000</v>
      </c>
      <c r="F166" s="405">
        <v>0</v>
      </c>
      <c r="G166" s="405">
        <v>0</v>
      </c>
      <c r="H166" s="417">
        <v>1000</v>
      </c>
      <c r="I166" s="410"/>
    </row>
    <row r="167" spans="1:9" x14ac:dyDescent="0.2">
      <c r="A167" s="402" t="s">
        <v>205</v>
      </c>
      <c r="B167" s="403">
        <v>13000</v>
      </c>
      <c r="C167" s="403">
        <v>0</v>
      </c>
      <c r="D167" s="403">
        <v>11990</v>
      </c>
      <c r="E167" s="403">
        <v>1010</v>
      </c>
      <c r="F167" s="403">
        <v>0</v>
      </c>
      <c r="G167" s="403">
        <v>0</v>
      </c>
      <c r="H167" s="416">
        <v>1010</v>
      </c>
      <c r="I167" s="410"/>
    </row>
    <row r="168" spans="1:9" x14ac:dyDescent="0.2">
      <c r="A168" s="404" t="s">
        <v>315</v>
      </c>
      <c r="B168" s="405">
        <v>3000</v>
      </c>
      <c r="C168" s="405">
        <v>0</v>
      </c>
      <c r="D168" s="405">
        <v>2990</v>
      </c>
      <c r="E168" s="405">
        <v>10</v>
      </c>
      <c r="F168" s="405">
        <v>0</v>
      </c>
      <c r="G168" s="405">
        <v>0</v>
      </c>
      <c r="H168" s="417">
        <v>10</v>
      </c>
      <c r="I168" s="410"/>
    </row>
    <row r="169" spans="1:9" x14ac:dyDescent="0.2">
      <c r="A169" s="404" t="s">
        <v>334</v>
      </c>
      <c r="B169" s="405">
        <v>10000</v>
      </c>
      <c r="C169" s="405">
        <v>0</v>
      </c>
      <c r="D169" s="405">
        <v>9000</v>
      </c>
      <c r="E169" s="405">
        <v>1000</v>
      </c>
      <c r="F169" s="405">
        <v>0</v>
      </c>
      <c r="G169" s="405">
        <v>0</v>
      </c>
      <c r="H169" s="417">
        <v>1000</v>
      </c>
      <c r="I169" s="410"/>
    </row>
    <row r="170" spans="1:9" x14ac:dyDescent="0.2">
      <c r="A170" s="404" t="s">
        <v>315</v>
      </c>
      <c r="B170" s="405">
        <v>13000</v>
      </c>
      <c r="C170" s="405">
        <v>0</v>
      </c>
      <c r="D170" s="405">
        <v>11990</v>
      </c>
      <c r="E170" s="405">
        <v>1010</v>
      </c>
      <c r="F170" s="405">
        <v>0</v>
      </c>
      <c r="G170" s="405">
        <v>0</v>
      </c>
      <c r="H170" s="417">
        <v>1010</v>
      </c>
      <c r="I170" s="410"/>
    </row>
    <row r="171" spans="1:9" x14ac:dyDescent="0.2">
      <c r="A171" s="402" t="s">
        <v>207</v>
      </c>
      <c r="B171" s="403">
        <v>11100</v>
      </c>
      <c r="C171" s="403">
        <v>341000</v>
      </c>
      <c r="D171" s="403">
        <v>0</v>
      </c>
      <c r="E171" s="403">
        <v>352100</v>
      </c>
      <c r="F171" s="403">
        <v>212422.59</v>
      </c>
      <c r="G171" s="403">
        <v>212422.59</v>
      </c>
      <c r="H171" s="416">
        <v>139677.41</v>
      </c>
      <c r="I171" s="410"/>
    </row>
    <row r="172" spans="1:9" x14ac:dyDescent="0.2">
      <c r="A172" s="404" t="s">
        <v>315</v>
      </c>
      <c r="B172" s="405">
        <v>1000</v>
      </c>
      <c r="C172" s="405">
        <v>0</v>
      </c>
      <c r="D172" s="405">
        <v>0</v>
      </c>
      <c r="E172" s="405">
        <v>1000</v>
      </c>
      <c r="F172" s="405">
        <v>0</v>
      </c>
      <c r="G172" s="405">
        <v>0</v>
      </c>
      <c r="H172" s="417">
        <v>1000</v>
      </c>
      <c r="I172" s="410"/>
    </row>
    <row r="173" spans="1:9" x14ac:dyDescent="0.2">
      <c r="A173" s="404" t="s">
        <v>334</v>
      </c>
      <c r="B173" s="405">
        <v>10000</v>
      </c>
      <c r="C173" s="405">
        <v>341000</v>
      </c>
      <c r="D173" s="405">
        <v>0</v>
      </c>
      <c r="E173" s="405">
        <v>351000</v>
      </c>
      <c r="F173" s="405">
        <v>212422.59</v>
      </c>
      <c r="G173" s="405">
        <v>212422.59</v>
      </c>
      <c r="H173" s="417">
        <v>138577.41</v>
      </c>
      <c r="I173" s="410"/>
    </row>
    <row r="174" spans="1:9" x14ac:dyDescent="0.2">
      <c r="A174" s="404" t="s">
        <v>317</v>
      </c>
      <c r="B174" s="405">
        <v>100</v>
      </c>
      <c r="C174" s="405">
        <v>0</v>
      </c>
      <c r="D174" s="405">
        <v>0</v>
      </c>
      <c r="E174" s="405">
        <v>100</v>
      </c>
      <c r="F174" s="405">
        <v>0</v>
      </c>
      <c r="G174" s="405">
        <v>0</v>
      </c>
      <c r="H174" s="417">
        <v>100</v>
      </c>
      <c r="I174" s="410"/>
    </row>
    <row r="175" spans="1:9" x14ac:dyDescent="0.2">
      <c r="A175" s="404" t="s">
        <v>315</v>
      </c>
      <c r="B175" s="405">
        <v>11100</v>
      </c>
      <c r="C175" s="405">
        <v>341000</v>
      </c>
      <c r="D175" s="405">
        <v>0</v>
      </c>
      <c r="E175" s="405">
        <v>352100</v>
      </c>
      <c r="F175" s="405">
        <v>212422.59</v>
      </c>
      <c r="G175" s="405">
        <v>212422.59</v>
      </c>
      <c r="H175" s="417">
        <v>139677.41</v>
      </c>
      <c r="I175" s="410"/>
    </row>
    <row r="176" spans="1:9" x14ac:dyDescent="0.2">
      <c r="A176" s="402" t="s">
        <v>260</v>
      </c>
      <c r="B176" s="403">
        <v>100</v>
      </c>
      <c r="C176" s="403">
        <v>0</v>
      </c>
      <c r="D176" s="403">
        <v>0</v>
      </c>
      <c r="E176" s="403">
        <v>100</v>
      </c>
      <c r="F176" s="403">
        <v>0</v>
      </c>
      <c r="G176" s="403">
        <v>0</v>
      </c>
      <c r="H176" s="416">
        <v>100</v>
      </c>
      <c r="I176" s="410"/>
    </row>
    <row r="177" spans="1:9" x14ac:dyDescent="0.2">
      <c r="A177" s="404" t="s">
        <v>315</v>
      </c>
      <c r="B177" s="405">
        <v>100</v>
      </c>
      <c r="C177" s="405">
        <v>0</v>
      </c>
      <c r="D177" s="405">
        <v>0</v>
      </c>
      <c r="E177" s="405">
        <v>100</v>
      </c>
      <c r="F177" s="405">
        <v>0</v>
      </c>
      <c r="G177" s="405">
        <v>0</v>
      </c>
      <c r="H177" s="417">
        <v>100</v>
      </c>
      <c r="I177" s="410"/>
    </row>
    <row r="178" spans="1:9" x14ac:dyDescent="0.2">
      <c r="A178" s="404" t="s">
        <v>315</v>
      </c>
      <c r="B178" s="405">
        <v>100</v>
      </c>
      <c r="C178" s="405">
        <v>0</v>
      </c>
      <c r="D178" s="405">
        <v>0</v>
      </c>
      <c r="E178" s="405">
        <v>100</v>
      </c>
      <c r="F178" s="405">
        <v>0</v>
      </c>
      <c r="G178" s="405">
        <v>0</v>
      </c>
      <c r="H178" s="417">
        <v>100</v>
      </c>
      <c r="I178" s="410"/>
    </row>
    <row r="179" spans="1:9" x14ac:dyDescent="0.2">
      <c r="A179" s="402" t="s">
        <v>320</v>
      </c>
      <c r="B179" s="403">
        <v>100</v>
      </c>
      <c r="C179" s="403">
        <v>46000</v>
      </c>
      <c r="D179" s="403">
        <v>0</v>
      </c>
      <c r="E179" s="403">
        <v>46100</v>
      </c>
      <c r="F179" s="403">
        <v>36800</v>
      </c>
      <c r="G179" s="403">
        <v>24412.9</v>
      </c>
      <c r="H179" s="416">
        <v>9300</v>
      </c>
      <c r="I179" s="410"/>
    </row>
    <row r="180" spans="1:9" x14ac:dyDescent="0.2">
      <c r="A180" s="404" t="s">
        <v>315</v>
      </c>
      <c r="B180" s="405">
        <v>100</v>
      </c>
      <c r="C180" s="405">
        <v>0</v>
      </c>
      <c r="D180" s="405">
        <v>0</v>
      </c>
      <c r="E180" s="405">
        <v>100</v>
      </c>
      <c r="F180" s="405">
        <v>0</v>
      </c>
      <c r="G180" s="405">
        <v>0</v>
      </c>
      <c r="H180" s="417">
        <v>100</v>
      </c>
      <c r="I180" s="410"/>
    </row>
    <row r="181" spans="1:9" x14ac:dyDescent="0.2">
      <c r="A181" s="404" t="s">
        <v>334</v>
      </c>
      <c r="B181" s="405">
        <v>0</v>
      </c>
      <c r="C181" s="405">
        <v>46000</v>
      </c>
      <c r="D181" s="405">
        <v>0</v>
      </c>
      <c r="E181" s="405">
        <v>46000</v>
      </c>
      <c r="F181" s="405">
        <v>36800</v>
      </c>
      <c r="G181" s="405">
        <v>24412.9</v>
      </c>
      <c r="H181" s="417">
        <v>9200</v>
      </c>
      <c r="I181" s="410"/>
    </row>
    <row r="182" spans="1:9" x14ac:dyDescent="0.2">
      <c r="A182" s="404" t="s">
        <v>315</v>
      </c>
      <c r="B182" s="405">
        <v>100</v>
      </c>
      <c r="C182" s="405">
        <v>46000</v>
      </c>
      <c r="D182" s="405">
        <v>0</v>
      </c>
      <c r="E182" s="405">
        <v>46100</v>
      </c>
      <c r="F182" s="405">
        <v>36800</v>
      </c>
      <c r="G182" s="405">
        <v>24412.9</v>
      </c>
      <c r="H182" s="417">
        <v>9300</v>
      </c>
      <c r="I182" s="410"/>
    </row>
    <row r="183" spans="1:9" x14ac:dyDescent="0.2">
      <c r="A183" s="402" t="s">
        <v>244</v>
      </c>
      <c r="B183" s="403">
        <v>900</v>
      </c>
      <c r="C183" s="403">
        <v>0</v>
      </c>
      <c r="D183" s="403">
        <v>0</v>
      </c>
      <c r="E183" s="403">
        <v>900</v>
      </c>
      <c r="F183" s="403">
        <v>0</v>
      </c>
      <c r="G183" s="403">
        <v>0</v>
      </c>
      <c r="H183" s="416">
        <v>900</v>
      </c>
      <c r="I183" s="410"/>
    </row>
    <row r="184" spans="1:9" x14ac:dyDescent="0.2">
      <c r="A184" s="404" t="s">
        <v>315</v>
      </c>
      <c r="B184" s="405">
        <v>900</v>
      </c>
      <c r="C184" s="405">
        <v>0</v>
      </c>
      <c r="D184" s="405">
        <v>0</v>
      </c>
      <c r="E184" s="405">
        <v>900</v>
      </c>
      <c r="F184" s="405">
        <v>0</v>
      </c>
      <c r="G184" s="405">
        <v>0</v>
      </c>
      <c r="H184" s="417">
        <v>900</v>
      </c>
      <c r="I184" s="410"/>
    </row>
    <row r="185" spans="1:9" x14ac:dyDescent="0.2">
      <c r="A185" s="404" t="s">
        <v>315</v>
      </c>
      <c r="B185" s="405">
        <v>900</v>
      </c>
      <c r="C185" s="405">
        <v>0</v>
      </c>
      <c r="D185" s="405">
        <v>0</v>
      </c>
      <c r="E185" s="405">
        <v>900</v>
      </c>
      <c r="F185" s="405">
        <v>0</v>
      </c>
      <c r="G185" s="405">
        <v>0</v>
      </c>
      <c r="H185" s="417">
        <v>900</v>
      </c>
      <c r="I185" s="410"/>
    </row>
    <row r="186" spans="1:9" x14ac:dyDescent="0.2">
      <c r="A186" s="402" t="s">
        <v>211</v>
      </c>
      <c r="B186" s="403">
        <v>10000</v>
      </c>
      <c r="C186" s="403">
        <v>52000</v>
      </c>
      <c r="D186" s="403">
        <v>18000</v>
      </c>
      <c r="E186" s="403">
        <v>44000</v>
      </c>
      <c r="F186" s="403">
        <v>34824.75</v>
      </c>
      <c r="G186" s="403">
        <v>34824.75</v>
      </c>
      <c r="H186" s="416">
        <v>9175.25</v>
      </c>
      <c r="I186" s="410"/>
    </row>
    <row r="187" spans="1:9" x14ac:dyDescent="0.2">
      <c r="A187" s="404" t="s">
        <v>315</v>
      </c>
      <c r="B187" s="405">
        <v>10000</v>
      </c>
      <c r="C187" s="405">
        <v>52000</v>
      </c>
      <c r="D187" s="405">
        <v>18000</v>
      </c>
      <c r="E187" s="405">
        <v>44000</v>
      </c>
      <c r="F187" s="405">
        <v>34824.75</v>
      </c>
      <c r="G187" s="405">
        <v>34824.75</v>
      </c>
      <c r="H187" s="417">
        <v>9175.25</v>
      </c>
      <c r="I187" s="410"/>
    </row>
    <row r="188" spans="1:9" x14ac:dyDescent="0.2">
      <c r="A188" s="404" t="s">
        <v>315</v>
      </c>
      <c r="B188" s="405">
        <v>10000</v>
      </c>
      <c r="C188" s="405">
        <v>52000</v>
      </c>
      <c r="D188" s="405">
        <v>18000</v>
      </c>
      <c r="E188" s="405">
        <v>44000</v>
      </c>
      <c r="F188" s="405">
        <v>34824.75</v>
      </c>
      <c r="G188" s="405">
        <v>34824.75</v>
      </c>
      <c r="H188" s="417">
        <v>9175.25</v>
      </c>
      <c r="I188" s="410"/>
    </row>
    <row r="189" spans="1:9" x14ac:dyDescent="0.2">
      <c r="A189" s="392" t="s">
        <v>350</v>
      </c>
      <c r="B189" s="393">
        <v>641800</v>
      </c>
      <c r="C189" s="393">
        <v>168100</v>
      </c>
      <c r="D189" s="393">
        <v>118990</v>
      </c>
      <c r="E189" s="393">
        <v>690910</v>
      </c>
      <c r="F189" s="393">
        <v>602589</v>
      </c>
      <c r="G189" s="393">
        <v>494793.46</v>
      </c>
      <c r="H189" s="411">
        <v>88321</v>
      </c>
      <c r="I189" s="410"/>
    </row>
    <row r="190" spans="1:9" x14ac:dyDescent="0.2">
      <c r="A190" s="394" t="s">
        <v>311</v>
      </c>
      <c r="B190" s="395">
        <v>641800</v>
      </c>
      <c r="C190" s="395">
        <v>168100</v>
      </c>
      <c r="D190" s="395">
        <v>118990</v>
      </c>
      <c r="E190" s="395">
        <v>690910</v>
      </c>
      <c r="F190" s="395">
        <v>602589</v>
      </c>
      <c r="G190" s="395">
        <v>494793.46</v>
      </c>
      <c r="H190" s="412">
        <v>88321</v>
      </c>
      <c r="I190" s="410"/>
    </row>
    <row r="191" spans="1:9" x14ac:dyDescent="0.2">
      <c r="A191" s="396" t="s">
        <v>346</v>
      </c>
      <c r="B191" s="397">
        <v>641800</v>
      </c>
      <c r="C191" s="397">
        <v>168100</v>
      </c>
      <c r="D191" s="397">
        <v>118990</v>
      </c>
      <c r="E191" s="397">
        <v>690910</v>
      </c>
      <c r="F191" s="397">
        <v>602589</v>
      </c>
      <c r="G191" s="397">
        <v>494793.46</v>
      </c>
      <c r="H191" s="413">
        <v>88321</v>
      </c>
      <c r="I191" s="410"/>
    </row>
    <row r="192" spans="1:9" x14ac:dyDescent="0.2">
      <c r="A192" s="398" t="s">
        <v>313</v>
      </c>
      <c r="B192" s="399">
        <v>641800</v>
      </c>
      <c r="C192" s="399">
        <v>168100</v>
      </c>
      <c r="D192" s="399">
        <v>118990</v>
      </c>
      <c r="E192" s="399">
        <v>690910</v>
      </c>
      <c r="F192" s="399">
        <v>602589</v>
      </c>
      <c r="G192" s="399">
        <v>494793.46</v>
      </c>
      <c r="H192" s="414">
        <v>88321</v>
      </c>
      <c r="I192" s="410"/>
    </row>
    <row r="193" spans="1:9" x14ac:dyDescent="0.2">
      <c r="A193" s="400" t="s">
        <v>351</v>
      </c>
      <c r="B193" s="401">
        <v>641800</v>
      </c>
      <c r="C193" s="401">
        <v>168100</v>
      </c>
      <c r="D193" s="401">
        <v>118990</v>
      </c>
      <c r="E193" s="401">
        <v>690910</v>
      </c>
      <c r="F193" s="401">
        <v>602589</v>
      </c>
      <c r="G193" s="401">
        <v>494793.46</v>
      </c>
      <c r="H193" s="415">
        <v>88321</v>
      </c>
      <c r="I193" s="410"/>
    </row>
    <row r="194" spans="1:9" x14ac:dyDescent="0.2">
      <c r="A194" s="402" t="s">
        <v>204</v>
      </c>
      <c r="B194" s="403">
        <v>641800</v>
      </c>
      <c r="C194" s="403">
        <v>168100</v>
      </c>
      <c r="D194" s="403">
        <v>118990</v>
      </c>
      <c r="E194" s="403">
        <v>690910</v>
      </c>
      <c r="F194" s="403">
        <v>602589</v>
      </c>
      <c r="G194" s="403">
        <v>494793.46</v>
      </c>
      <c r="H194" s="416">
        <v>88321</v>
      </c>
      <c r="I194" s="410"/>
    </row>
    <row r="195" spans="1:9" x14ac:dyDescent="0.2">
      <c r="A195" s="402" t="s">
        <v>221</v>
      </c>
      <c r="B195" s="403">
        <v>405900</v>
      </c>
      <c r="C195" s="403">
        <v>153100</v>
      </c>
      <c r="D195" s="403">
        <v>55000</v>
      </c>
      <c r="E195" s="403">
        <v>504000</v>
      </c>
      <c r="F195" s="403">
        <v>493079</v>
      </c>
      <c r="G195" s="403">
        <v>413642.47</v>
      </c>
      <c r="H195" s="416">
        <v>10921</v>
      </c>
      <c r="I195" s="410"/>
    </row>
    <row r="196" spans="1:9" x14ac:dyDescent="0.2">
      <c r="A196" s="404" t="s">
        <v>206</v>
      </c>
      <c r="B196" s="405">
        <v>0</v>
      </c>
      <c r="C196" s="405">
        <v>93100</v>
      </c>
      <c r="D196" s="405">
        <v>0</v>
      </c>
      <c r="E196" s="405">
        <v>93100</v>
      </c>
      <c r="F196" s="405">
        <v>93099</v>
      </c>
      <c r="G196" s="405">
        <v>93007.91</v>
      </c>
      <c r="H196" s="417">
        <v>1</v>
      </c>
      <c r="I196" s="410"/>
    </row>
    <row r="197" spans="1:9" x14ac:dyDescent="0.2">
      <c r="A197" s="404" t="s">
        <v>315</v>
      </c>
      <c r="B197" s="405">
        <v>185000</v>
      </c>
      <c r="C197" s="405">
        <v>60000</v>
      </c>
      <c r="D197" s="405">
        <v>25000</v>
      </c>
      <c r="E197" s="405">
        <v>220000</v>
      </c>
      <c r="F197" s="405">
        <v>219980</v>
      </c>
      <c r="G197" s="405">
        <v>210545.82</v>
      </c>
      <c r="H197" s="417">
        <v>20</v>
      </c>
      <c r="I197" s="410"/>
    </row>
    <row r="198" spans="1:9" x14ac:dyDescent="0.2">
      <c r="A198" s="404" t="s">
        <v>335</v>
      </c>
      <c r="B198" s="405">
        <v>220900</v>
      </c>
      <c r="C198" s="405">
        <v>0</v>
      </c>
      <c r="D198" s="405">
        <v>30000</v>
      </c>
      <c r="E198" s="405">
        <v>190900</v>
      </c>
      <c r="F198" s="405">
        <v>180000</v>
      </c>
      <c r="G198" s="405">
        <v>110088.74</v>
      </c>
      <c r="H198" s="417">
        <v>10900</v>
      </c>
      <c r="I198" s="410"/>
    </row>
    <row r="199" spans="1:9" x14ac:dyDescent="0.2">
      <c r="A199" s="404" t="s">
        <v>206</v>
      </c>
      <c r="B199" s="405">
        <v>405900</v>
      </c>
      <c r="C199" s="405">
        <v>153100</v>
      </c>
      <c r="D199" s="405">
        <v>55000</v>
      </c>
      <c r="E199" s="405">
        <v>504000</v>
      </c>
      <c r="F199" s="405">
        <v>493079</v>
      </c>
      <c r="G199" s="405">
        <v>413642.47</v>
      </c>
      <c r="H199" s="417">
        <v>10921</v>
      </c>
      <c r="I199" s="410"/>
    </row>
    <row r="200" spans="1:9" x14ac:dyDescent="0.2">
      <c r="A200" s="402" t="s">
        <v>209</v>
      </c>
      <c r="B200" s="403">
        <v>91000</v>
      </c>
      <c r="C200" s="403">
        <v>0</v>
      </c>
      <c r="D200" s="403">
        <v>42000</v>
      </c>
      <c r="E200" s="403">
        <v>49000</v>
      </c>
      <c r="F200" s="403">
        <v>10510</v>
      </c>
      <c r="G200" s="403">
        <v>0</v>
      </c>
      <c r="H200" s="416">
        <v>38490</v>
      </c>
      <c r="I200" s="410"/>
    </row>
    <row r="201" spans="1:9" x14ac:dyDescent="0.2">
      <c r="A201" s="404" t="s">
        <v>315</v>
      </c>
      <c r="B201" s="405">
        <v>40000</v>
      </c>
      <c r="C201" s="405">
        <v>0</v>
      </c>
      <c r="D201" s="405">
        <v>20000</v>
      </c>
      <c r="E201" s="405">
        <v>20000</v>
      </c>
      <c r="F201" s="405">
        <v>10</v>
      </c>
      <c r="G201" s="405">
        <v>0</v>
      </c>
      <c r="H201" s="417">
        <v>19990</v>
      </c>
      <c r="I201" s="410"/>
    </row>
    <row r="202" spans="1:9" x14ac:dyDescent="0.2">
      <c r="A202" s="404" t="s">
        <v>335</v>
      </c>
      <c r="B202" s="405">
        <v>1000</v>
      </c>
      <c r="C202" s="405">
        <v>0</v>
      </c>
      <c r="D202" s="405">
        <v>0</v>
      </c>
      <c r="E202" s="405">
        <v>1000</v>
      </c>
      <c r="F202" s="405">
        <v>500</v>
      </c>
      <c r="G202" s="405">
        <v>0</v>
      </c>
      <c r="H202" s="417">
        <v>500</v>
      </c>
      <c r="I202" s="410"/>
    </row>
    <row r="203" spans="1:9" x14ac:dyDescent="0.2">
      <c r="A203" s="404" t="s">
        <v>317</v>
      </c>
      <c r="B203" s="405">
        <v>50000</v>
      </c>
      <c r="C203" s="405">
        <v>0</v>
      </c>
      <c r="D203" s="405">
        <v>22000</v>
      </c>
      <c r="E203" s="405">
        <v>28000</v>
      </c>
      <c r="F203" s="405">
        <v>10000</v>
      </c>
      <c r="G203" s="405">
        <v>0</v>
      </c>
      <c r="H203" s="417">
        <v>18000</v>
      </c>
      <c r="I203" s="410"/>
    </row>
    <row r="204" spans="1:9" x14ac:dyDescent="0.2">
      <c r="A204" s="404" t="s">
        <v>315</v>
      </c>
      <c r="B204" s="405">
        <v>91000</v>
      </c>
      <c r="C204" s="405">
        <v>0</v>
      </c>
      <c r="D204" s="405">
        <v>42000</v>
      </c>
      <c r="E204" s="405">
        <v>49000</v>
      </c>
      <c r="F204" s="405">
        <v>10510</v>
      </c>
      <c r="G204" s="405">
        <v>0</v>
      </c>
      <c r="H204" s="417">
        <v>38490</v>
      </c>
      <c r="I204" s="410"/>
    </row>
    <row r="205" spans="1:9" x14ac:dyDescent="0.2">
      <c r="A205" s="402" t="s">
        <v>248</v>
      </c>
      <c r="B205" s="403">
        <v>108000</v>
      </c>
      <c r="C205" s="403">
        <v>15000</v>
      </c>
      <c r="D205" s="403">
        <v>0</v>
      </c>
      <c r="E205" s="403">
        <v>123000</v>
      </c>
      <c r="F205" s="403">
        <v>98990</v>
      </c>
      <c r="G205" s="403">
        <v>81150.990000000005</v>
      </c>
      <c r="H205" s="416">
        <v>24010</v>
      </c>
      <c r="I205" s="410"/>
    </row>
    <row r="206" spans="1:9" x14ac:dyDescent="0.2">
      <c r="A206" s="404" t="s">
        <v>206</v>
      </c>
      <c r="B206" s="405">
        <v>0</v>
      </c>
      <c r="C206" s="405">
        <v>15000</v>
      </c>
      <c r="D206" s="405">
        <v>0</v>
      </c>
      <c r="E206" s="405">
        <v>15000</v>
      </c>
      <c r="F206" s="405">
        <v>14990</v>
      </c>
      <c r="G206" s="405">
        <v>8966.4599999999991</v>
      </c>
      <c r="H206" s="417">
        <v>10</v>
      </c>
      <c r="I206" s="410"/>
    </row>
    <row r="207" spans="1:9" x14ac:dyDescent="0.2">
      <c r="A207" s="404" t="s">
        <v>315</v>
      </c>
      <c r="B207" s="405">
        <v>108000</v>
      </c>
      <c r="C207" s="405">
        <v>0</v>
      </c>
      <c r="D207" s="405">
        <v>0</v>
      </c>
      <c r="E207" s="405">
        <v>108000</v>
      </c>
      <c r="F207" s="405">
        <v>84000</v>
      </c>
      <c r="G207" s="405">
        <v>72184.53</v>
      </c>
      <c r="H207" s="417">
        <v>24000</v>
      </c>
      <c r="I207" s="410"/>
    </row>
    <row r="208" spans="1:9" x14ac:dyDescent="0.2">
      <c r="A208" s="404" t="s">
        <v>206</v>
      </c>
      <c r="B208" s="405">
        <v>108000</v>
      </c>
      <c r="C208" s="405">
        <v>15000</v>
      </c>
      <c r="D208" s="405">
        <v>0</v>
      </c>
      <c r="E208" s="405">
        <v>123000</v>
      </c>
      <c r="F208" s="405">
        <v>98990</v>
      </c>
      <c r="G208" s="405">
        <v>81150.990000000005</v>
      </c>
      <c r="H208" s="417">
        <v>24010</v>
      </c>
      <c r="I208" s="410"/>
    </row>
    <row r="209" spans="1:9" x14ac:dyDescent="0.2">
      <c r="A209" s="402" t="s">
        <v>318</v>
      </c>
      <c r="B209" s="403">
        <v>100</v>
      </c>
      <c r="C209" s="403">
        <v>0</v>
      </c>
      <c r="D209" s="403">
        <v>0</v>
      </c>
      <c r="E209" s="403">
        <v>100</v>
      </c>
      <c r="F209" s="403">
        <v>0</v>
      </c>
      <c r="G209" s="403">
        <v>0</v>
      </c>
      <c r="H209" s="416">
        <v>100</v>
      </c>
      <c r="I209" s="410"/>
    </row>
    <row r="210" spans="1:9" x14ac:dyDescent="0.2">
      <c r="A210" s="404" t="s">
        <v>315</v>
      </c>
      <c r="B210" s="405">
        <v>100</v>
      </c>
      <c r="C210" s="405">
        <v>0</v>
      </c>
      <c r="D210" s="405">
        <v>0</v>
      </c>
      <c r="E210" s="405">
        <v>100</v>
      </c>
      <c r="F210" s="405">
        <v>0</v>
      </c>
      <c r="G210" s="405">
        <v>0</v>
      </c>
      <c r="H210" s="417">
        <v>100</v>
      </c>
      <c r="I210" s="410"/>
    </row>
    <row r="211" spans="1:9" x14ac:dyDescent="0.2">
      <c r="A211" s="404" t="s">
        <v>315</v>
      </c>
      <c r="B211" s="405">
        <v>100</v>
      </c>
      <c r="C211" s="405">
        <v>0</v>
      </c>
      <c r="D211" s="405">
        <v>0</v>
      </c>
      <c r="E211" s="405">
        <v>100</v>
      </c>
      <c r="F211" s="405">
        <v>0</v>
      </c>
      <c r="G211" s="405">
        <v>0</v>
      </c>
      <c r="H211" s="417">
        <v>100</v>
      </c>
      <c r="I211" s="410"/>
    </row>
    <row r="212" spans="1:9" x14ac:dyDescent="0.2">
      <c r="A212" s="402" t="s">
        <v>258</v>
      </c>
      <c r="B212" s="403">
        <v>15000</v>
      </c>
      <c r="C212" s="403">
        <v>0</v>
      </c>
      <c r="D212" s="403">
        <v>10000</v>
      </c>
      <c r="E212" s="403">
        <v>5000</v>
      </c>
      <c r="F212" s="403">
        <v>10</v>
      </c>
      <c r="G212" s="403">
        <v>0</v>
      </c>
      <c r="H212" s="416">
        <v>4990</v>
      </c>
      <c r="I212" s="410"/>
    </row>
    <row r="213" spans="1:9" x14ac:dyDescent="0.2">
      <c r="A213" s="404" t="s">
        <v>315</v>
      </c>
      <c r="B213" s="405">
        <v>15000</v>
      </c>
      <c r="C213" s="405">
        <v>0</v>
      </c>
      <c r="D213" s="405">
        <v>10000</v>
      </c>
      <c r="E213" s="405">
        <v>5000</v>
      </c>
      <c r="F213" s="405">
        <v>10</v>
      </c>
      <c r="G213" s="405">
        <v>0</v>
      </c>
      <c r="H213" s="417">
        <v>4990</v>
      </c>
      <c r="I213" s="410"/>
    </row>
    <row r="214" spans="1:9" x14ac:dyDescent="0.2">
      <c r="A214" s="404" t="s">
        <v>315</v>
      </c>
      <c r="B214" s="405">
        <v>15000</v>
      </c>
      <c r="C214" s="405">
        <v>0</v>
      </c>
      <c r="D214" s="405">
        <v>10000</v>
      </c>
      <c r="E214" s="405">
        <v>5000</v>
      </c>
      <c r="F214" s="405">
        <v>10</v>
      </c>
      <c r="G214" s="405">
        <v>0</v>
      </c>
      <c r="H214" s="417">
        <v>4990</v>
      </c>
      <c r="I214" s="410"/>
    </row>
    <row r="215" spans="1:9" x14ac:dyDescent="0.2">
      <c r="A215" s="402" t="s">
        <v>214</v>
      </c>
      <c r="B215" s="403">
        <v>1000</v>
      </c>
      <c r="C215" s="403">
        <v>0</v>
      </c>
      <c r="D215" s="403">
        <v>0</v>
      </c>
      <c r="E215" s="403">
        <v>1000</v>
      </c>
      <c r="F215" s="403">
        <v>0</v>
      </c>
      <c r="G215" s="403">
        <v>0</v>
      </c>
      <c r="H215" s="416">
        <v>1000</v>
      </c>
      <c r="I215" s="410"/>
    </row>
    <row r="216" spans="1:9" x14ac:dyDescent="0.2">
      <c r="A216" s="404" t="s">
        <v>315</v>
      </c>
      <c r="B216" s="405">
        <v>1000</v>
      </c>
      <c r="C216" s="405">
        <v>0</v>
      </c>
      <c r="D216" s="405">
        <v>0</v>
      </c>
      <c r="E216" s="405">
        <v>1000</v>
      </c>
      <c r="F216" s="405">
        <v>0</v>
      </c>
      <c r="G216" s="405">
        <v>0</v>
      </c>
      <c r="H216" s="417">
        <v>1000</v>
      </c>
      <c r="I216" s="410"/>
    </row>
    <row r="217" spans="1:9" x14ac:dyDescent="0.2">
      <c r="A217" s="404" t="s">
        <v>315</v>
      </c>
      <c r="B217" s="405">
        <v>1000</v>
      </c>
      <c r="C217" s="405">
        <v>0</v>
      </c>
      <c r="D217" s="405">
        <v>0</v>
      </c>
      <c r="E217" s="405">
        <v>1000</v>
      </c>
      <c r="F217" s="405">
        <v>0</v>
      </c>
      <c r="G217" s="405">
        <v>0</v>
      </c>
      <c r="H217" s="417">
        <v>1000</v>
      </c>
      <c r="I217" s="410"/>
    </row>
    <row r="218" spans="1:9" x14ac:dyDescent="0.2">
      <c r="A218" s="402" t="s">
        <v>210</v>
      </c>
      <c r="B218" s="403">
        <v>1000</v>
      </c>
      <c r="C218" s="403">
        <v>0</v>
      </c>
      <c r="D218" s="403">
        <v>0</v>
      </c>
      <c r="E218" s="403">
        <v>1000</v>
      </c>
      <c r="F218" s="403">
        <v>0</v>
      </c>
      <c r="G218" s="403">
        <v>0</v>
      </c>
      <c r="H218" s="416">
        <v>1000</v>
      </c>
      <c r="I218" s="410"/>
    </row>
    <row r="219" spans="1:9" x14ac:dyDescent="0.2">
      <c r="A219" s="404" t="s">
        <v>335</v>
      </c>
      <c r="B219" s="405">
        <v>1000</v>
      </c>
      <c r="C219" s="405">
        <v>0</v>
      </c>
      <c r="D219" s="405">
        <v>0</v>
      </c>
      <c r="E219" s="405">
        <v>1000</v>
      </c>
      <c r="F219" s="405">
        <v>0</v>
      </c>
      <c r="G219" s="405">
        <v>0</v>
      </c>
      <c r="H219" s="417">
        <v>1000</v>
      </c>
      <c r="I219" s="410"/>
    </row>
    <row r="220" spans="1:9" x14ac:dyDescent="0.2">
      <c r="A220" s="404" t="s">
        <v>335</v>
      </c>
      <c r="B220" s="405">
        <v>1000</v>
      </c>
      <c r="C220" s="405">
        <v>0</v>
      </c>
      <c r="D220" s="405">
        <v>0</v>
      </c>
      <c r="E220" s="405">
        <v>1000</v>
      </c>
      <c r="F220" s="405">
        <v>0</v>
      </c>
      <c r="G220" s="405">
        <v>0</v>
      </c>
      <c r="H220" s="417">
        <v>1000</v>
      </c>
      <c r="I220" s="410"/>
    </row>
    <row r="221" spans="1:9" x14ac:dyDescent="0.2">
      <c r="A221" s="402" t="s">
        <v>218</v>
      </c>
      <c r="B221" s="403">
        <v>1000</v>
      </c>
      <c r="C221" s="403">
        <v>0</v>
      </c>
      <c r="D221" s="403">
        <v>0</v>
      </c>
      <c r="E221" s="403">
        <v>1000</v>
      </c>
      <c r="F221" s="403">
        <v>0</v>
      </c>
      <c r="G221" s="403">
        <v>0</v>
      </c>
      <c r="H221" s="416">
        <v>1000</v>
      </c>
      <c r="I221" s="410"/>
    </row>
    <row r="222" spans="1:9" x14ac:dyDescent="0.2">
      <c r="A222" s="404" t="s">
        <v>315</v>
      </c>
      <c r="B222" s="405">
        <v>1000</v>
      </c>
      <c r="C222" s="405">
        <v>0</v>
      </c>
      <c r="D222" s="405">
        <v>0</v>
      </c>
      <c r="E222" s="405">
        <v>1000</v>
      </c>
      <c r="F222" s="405">
        <v>0</v>
      </c>
      <c r="G222" s="405">
        <v>0</v>
      </c>
      <c r="H222" s="417">
        <v>1000</v>
      </c>
      <c r="I222" s="410"/>
    </row>
    <row r="223" spans="1:9" x14ac:dyDescent="0.2">
      <c r="A223" s="404" t="s">
        <v>315</v>
      </c>
      <c r="B223" s="405">
        <v>1000</v>
      </c>
      <c r="C223" s="405">
        <v>0</v>
      </c>
      <c r="D223" s="405">
        <v>0</v>
      </c>
      <c r="E223" s="405">
        <v>1000</v>
      </c>
      <c r="F223" s="405">
        <v>0</v>
      </c>
      <c r="G223" s="405">
        <v>0</v>
      </c>
      <c r="H223" s="417">
        <v>1000</v>
      </c>
      <c r="I223" s="410"/>
    </row>
    <row r="224" spans="1:9" x14ac:dyDescent="0.2">
      <c r="A224" s="402" t="s">
        <v>259</v>
      </c>
      <c r="B224" s="403">
        <v>100</v>
      </c>
      <c r="C224" s="403">
        <v>0</v>
      </c>
      <c r="D224" s="403">
        <v>0</v>
      </c>
      <c r="E224" s="403">
        <v>100</v>
      </c>
      <c r="F224" s="403">
        <v>0</v>
      </c>
      <c r="G224" s="403">
        <v>0</v>
      </c>
      <c r="H224" s="416">
        <v>100</v>
      </c>
      <c r="I224" s="410"/>
    </row>
    <row r="225" spans="1:9" x14ac:dyDescent="0.2">
      <c r="A225" s="404" t="s">
        <v>315</v>
      </c>
      <c r="B225" s="405">
        <v>100</v>
      </c>
      <c r="C225" s="405">
        <v>0</v>
      </c>
      <c r="D225" s="405">
        <v>0</v>
      </c>
      <c r="E225" s="405">
        <v>100</v>
      </c>
      <c r="F225" s="405">
        <v>0</v>
      </c>
      <c r="G225" s="405">
        <v>0</v>
      </c>
      <c r="H225" s="417">
        <v>100</v>
      </c>
      <c r="I225" s="410"/>
    </row>
    <row r="226" spans="1:9" x14ac:dyDescent="0.2">
      <c r="A226" s="404" t="s">
        <v>315</v>
      </c>
      <c r="B226" s="405">
        <v>100</v>
      </c>
      <c r="C226" s="405">
        <v>0</v>
      </c>
      <c r="D226" s="405">
        <v>0</v>
      </c>
      <c r="E226" s="405">
        <v>100</v>
      </c>
      <c r="F226" s="405">
        <v>0</v>
      </c>
      <c r="G226" s="405">
        <v>0</v>
      </c>
      <c r="H226" s="417">
        <v>100</v>
      </c>
      <c r="I226" s="410"/>
    </row>
    <row r="227" spans="1:9" x14ac:dyDescent="0.2">
      <c r="A227" s="402" t="s">
        <v>205</v>
      </c>
      <c r="B227" s="403">
        <v>1000</v>
      </c>
      <c r="C227" s="403">
        <v>0</v>
      </c>
      <c r="D227" s="403">
        <v>0</v>
      </c>
      <c r="E227" s="403">
        <v>1000</v>
      </c>
      <c r="F227" s="403">
        <v>0</v>
      </c>
      <c r="G227" s="403">
        <v>0</v>
      </c>
      <c r="H227" s="416">
        <v>1000</v>
      </c>
      <c r="I227" s="410"/>
    </row>
    <row r="228" spans="1:9" x14ac:dyDescent="0.2">
      <c r="A228" s="404" t="s">
        <v>335</v>
      </c>
      <c r="B228" s="405">
        <v>1000</v>
      </c>
      <c r="C228" s="405">
        <v>0</v>
      </c>
      <c r="D228" s="405">
        <v>0</v>
      </c>
      <c r="E228" s="405">
        <v>1000</v>
      </c>
      <c r="F228" s="405">
        <v>0</v>
      </c>
      <c r="G228" s="405">
        <v>0</v>
      </c>
      <c r="H228" s="417">
        <v>1000</v>
      </c>
      <c r="I228" s="410"/>
    </row>
    <row r="229" spans="1:9" x14ac:dyDescent="0.2">
      <c r="A229" s="404" t="s">
        <v>335</v>
      </c>
      <c r="B229" s="405">
        <v>1000</v>
      </c>
      <c r="C229" s="405">
        <v>0</v>
      </c>
      <c r="D229" s="405">
        <v>0</v>
      </c>
      <c r="E229" s="405">
        <v>1000</v>
      </c>
      <c r="F229" s="405">
        <v>0</v>
      </c>
      <c r="G229" s="405">
        <v>0</v>
      </c>
      <c r="H229" s="417">
        <v>1000</v>
      </c>
      <c r="I229" s="410"/>
    </row>
    <row r="230" spans="1:9" x14ac:dyDescent="0.2">
      <c r="A230" s="402" t="s">
        <v>207</v>
      </c>
      <c r="B230" s="403">
        <v>5500</v>
      </c>
      <c r="C230" s="403">
        <v>0</v>
      </c>
      <c r="D230" s="403">
        <v>0</v>
      </c>
      <c r="E230" s="403">
        <v>5500</v>
      </c>
      <c r="F230" s="403">
        <v>0</v>
      </c>
      <c r="G230" s="403">
        <v>0</v>
      </c>
      <c r="H230" s="416">
        <v>5500</v>
      </c>
      <c r="I230" s="410"/>
    </row>
    <row r="231" spans="1:9" x14ac:dyDescent="0.2">
      <c r="A231" s="404" t="s">
        <v>344</v>
      </c>
      <c r="B231" s="405">
        <v>2000</v>
      </c>
      <c r="C231" s="405">
        <v>0</v>
      </c>
      <c r="D231" s="405">
        <v>0</v>
      </c>
      <c r="E231" s="405">
        <v>2000</v>
      </c>
      <c r="F231" s="405">
        <v>0</v>
      </c>
      <c r="G231" s="405">
        <v>0</v>
      </c>
      <c r="H231" s="417">
        <v>2000</v>
      </c>
      <c r="I231" s="410"/>
    </row>
    <row r="232" spans="1:9" x14ac:dyDescent="0.2">
      <c r="A232" s="404" t="s">
        <v>335</v>
      </c>
      <c r="B232" s="405">
        <v>1000</v>
      </c>
      <c r="C232" s="405">
        <v>0</v>
      </c>
      <c r="D232" s="405">
        <v>0</v>
      </c>
      <c r="E232" s="405">
        <v>1000</v>
      </c>
      <c r="F232" s="405">
        <v>0</v>
      </c>
      <c r="G232" s="405">
        <v>0</v>
      </c>
      <c r="H232" s="417">
        <v>1000</v>
      </c>
      <c r="I232" s="410"/>
    </row>
    <row r="233" spans="1:9" x14ac:dyDescent="0.2">
      <c r="A233" s="404" t="s">
        <v>317</v>
      </c>
      <c r="B233" s="405">
        <v>2500</v>
      </c>
      <c r="C233" s="405">
        <v>0</v>
      </c>
      <c r="D233" s="405">
        <v>0</v>
      </c>
      <c r="E233" s="405">
        <v>2500</v>
      </c>
      <c r="F233" s="405">
        <v>0</v>
      </c>
      <c r="G233" s="405">
        <v>0</v>
      </c>
      <c r="H233" s="417">
        <v>2500</v>
      </c>
      <c r="I233" s="410"/>
    </row>
    <row r="234" spans="1:9" x14ac:dyDescent="0.2">
      <c r="A234" s="404" t="s">
        <v>344</v>
      </c>
      <c r="B234" s="405">
        <v>5500</v>
      </c>
      <c r="C234" s="405">
        <v>0</v>
      </c>
      <c r="D234" s="405">
        <v>0</v>
      </c>
      <c r="E234" s="405">
        <v>5500</v>
      </c>
      <c r="F234" s="405">
        <v>0</v>
      </c>
      <c r="G234" s="405">
        <v>0</v>
      </c>
      <c r="H234" s="417">
        <v>5500</v>
      </c>
      <c r="I234" s="410"/>
    </row>
    <row r="235" spans="1:9" x14ac:dyDescent="0.2">
      <c r="A235" s="402" t="s">
        <v>260</v>
      </c>
      <c r="B235" s="403">
        <v>100</v>
      </c>
      <c r="C235" s="403">
        <v>0</v>
      </c>
      <c r="D235" s="403">
        <v>0</v>
      </c>
      <c r="E235" s="403">
        <v>100</v>
      </c>
      <c r="F235" s="403">
        <v>0</v>
      </c>
      <c r="G235" s="403">
        <v>0</v>
      </c>
      <c r="H235" s="416">
        <v>100</v>
      </c>
      <c r="I235" s="410"/>
    </row>
    <row r="236" spans="1:9" x14ac:dyDescent="0.2">
      <c r="A236" s="404" t="s">
        <v>315</v>
      </c>
      <c r="B236" s="405">
        <v>100</v>
      </c>
      <c r="C236" s="405">
        <v>0</v>
      </c>
      <c r="D236" s="405">
        <v>0</v>
      </c>
      <c r="E236" s="405">
        <v>100</v>
      </c>
      <c r="F236" s="405">
        <v>0</v>
      </c>
      <c r="G236" s="405">
        <v>0</v>
      </c>
      <c r="H236" s="417">
        <v>100</v>
      </c>
      <c r="I236" s="410"/>
    </row>
    <row r="237" spans="1:9" x14ac:dyDescent="0.2">
      <c r="A237" s="404" t="s">
        <v>315</v>
      </c>
      <c r="B237" s="405">
        <v>100</v>
      </c>
      <c r="C237" s="405">
        <v>0</v>
      </c>
      <c r="D237" s="405">
        <v>0</v>
      </c>
      <c r="E237" s="405">
        <v>100</v>
      </c>
      <c r="F237" s="405">
        <v>0</v>
      </c>
      <c r="G237" s="405">
        <v>0</v>
      </c>
      <c r="H237" s="417">
        <v>100</v>
      </c>
      <c r="I237" s="410"/>
    </row>
    <row r="238" spans="1:9" x14ac:dyDescent="0.2">
      <c r="A238" s="402" t="s">
        <v>244</v>
      </c>
      <c r="B238" s="403">
        <v>100</v>
      </c>
      <c r="C238" s="403">
        <v>0</v>
      </c>
      <c r="D238" s="403">
        <v>0</v>
      </c>
      <c r="E238" s="403">
        <v>100</v>
      </c>
      <c r="F238" s="403">
        <v>0</v>
      </c>
      <c r="G238" s="403">
        <v>0</v>
      </c>
      <c r="H238" s="416">
        <v>100</v>
      </c>
      <c r="I238" s="410"/>
    </row>
    <row r="239" spans="1:9" x14ac:dyDescent="0.2">
      <c r="A239" s="404" t="s">
        <v>315</v>
      </c>
      <c r="B239" s="405">
        <v>100</v>
      </c>
      <c r="C239" s="405">
        <v>0</v>
      </c>
      <c r="D239" s="405">
        <v>0</v>
      </c>
      <c r="E239" s="405">
        <v>100</v>
      </c>
      <c r="F239" s="405">
        <v>0</v>
      </c>
      <c r="G239" s="405">
        <v>0</v>
      </c>
      <c r="H239" s="417">
        <v>100</v>
      </c>
      <c r="I239" s="410"/>
    </row>
    <row r="240" spans="1:9" x14ac:dyDescent="0.2">
      <c r="A240" s="404" t="s">
        <v>315</v>
      </c>
      <c r="B240" s="405">
        <v>100</v>
      </c>
      <c r="C240" s="405">
        <v>0</v>
      </c>
      <c r="D240" s="405">
        <v>0</v>
      </c>
      <c r="E240" s="405">
        <v>100</v>
      </c>
      <c r="F240" s="405">
        <v>0</v>
      </c>
      <c r="G240" s="405">
        <v>0</v>
      </c>
      <c r="H240" s="417">
        <v>100</v>
      </c>
      <c r="I240" s="410"/>
    </row>
    <row r="241" spans="1:9" x14ac:dyDescent="0.2">
      <c r="A241" s="402" t="s">
        <v>211</v>
      </c>
      <c r="B241" s="403">
        <v>12000</v>
      </c>
      <c r="C241" s="403">
        <v>0</v>
      </c>
      <c r="D241" s="403">
        <v>11990</v>
      </c>
      <c r="E241" s="403">
        <v>10</v>
      </c>
      <c r="F241" s="403">
        <v>0</v>
      </c>
      <c r="G241" s="403">
        <v>0</v>
      </c>
      <c r="H241" s="416">
        <v>10</v>
      </c>
      <c r="I241" s="410"/>
    </row>
    <row r="242" spans="1:9" x14ac:dyDescent="0.2">
      <c r="A242" s="404" t="s">
        <v>315</v>
      </c>
      <c r="B242" s="405">
        <v>12000</v>
      </c>
      <c r="C242" s="405">
        <v>0</v>
      </c>
      <c r="D242" s="405">
        <v>11990</v>
      </c>
      <c r="E242" s="405">
        <v>10</v>
      </c>
      <c r="F242" s="405">
        <v>0</v>
      </c>
      <c r="G242" s="405">
        <v>0</v>
      </c>
      <c r="H242" s="417">
        <v>10</v>
      </c>
      <c r="I242" s="410"/>
    </row>
    <row r="243" spans="1:9" x14ac:dyDescent="0.2">
      <c r="A243" s="404" t="s">
        <v>315</v>
      </c>
      <c r="B243" s="405">
        <v>12000</v>
      </c>
      <c r="C243" s="405">
        <v>0</v>
      </c>
      <c r="D243" s="405">
        <v>11990</v>
      </c>
      <c r="E243" s="405">
        <v>10</v>
      </c>
      <c r="F243" s="405">
        <v>0</v>
      </c>
      <c r="G243" s="405">
        <v>0</v>
      </c>
      <c r="H243" s="417">
        <v>10</v>
      </c>
      <c r="I243" s="410"/>
    </row>
    <row r="244" spans="1:9" x14ac:dyDescent="0.2">
      <c r="A244" s="392" t="s">
        <v>310</v>
      </c>
      <c r="B244" s="393">
        <v>20497722.899999999</v>
      </c>
      <c r="C244" s="393">
        <v>8829100</v>
      </c>
      <c r="D244" s="393">
        <v>2440960</v>
      </c>
      <c r="E244" s="393">
        <v>26885862.899999999</v>
      </c>
      <c r="F244" s="393">
        <v>25741348.280000001</v>
      </c>
      <c r="G244" s="393">
        <v>23214675.129999999</v>
      </c>
      <c r="H244" s="411">
        <v>1144514.6200000001</v>
      </c>
      <c r="I244" s="410"/>
    </row>
    <row r="245" spans="1:9" x14ac:dyDescent="0.2">
      <c r="A245" s="394" t="s">
        <v>311</v>
      </c>
      <c r="B245" s="395">
        <v>20497722.899999999</v>
      </c>
      <c r="C245" s="395">
        <v>8829100</v>
      </c>
      <c r="D245" s="395">
        <v>2440960</v>
      </c>
      <c r="E245" s="395">
        <v>26885862.899999999</v>
      </c>
      <c r="F245" s="395">
        <v>25741348.280000001</v>
      </c>
      <c r="G245" s="395">
        <v>23214675.129999999</v>
      </c>
      <c r="H245" s="412">
        <v>1144514.6200000001</v>
      </c>
      <c r="I245" s="410"/>
    </row>
    <row r="246" spans="1:9" x14ac:dyDescent="0.2">
      <c r="A246" s="396" t="s">
        <v>312</v>
      </c>
      <c r="B246" s="397">
        <v>20497722.899999999</v>
      </c>
      <c r="C246" s="397">
        <v>8829100</v>
      </c>
      <c r="D246" s="397">
        <v>2440960</v>
      </c>
      <c r="E246" s="397">
        <v>26885862.899999999</v>
      </c>
      <c r="F246" s="397">
        <v>25741348.280000001</v>
      </c>
      <c r="G246" s="397">
        <v>23214675.129999999</v>
      </c>
      <c r="H246" s="413">
        <v>1144514.6200000001</v>
      </c>
      <c r="I246" s="410"/>
    </row>
    <row r="247" spans="1:9" x14ac:dyDescent="0.2">
      <c r="A247" s="398" t="s">
        <v>313</v>
      </c>
      <c r="B247" s="399">
        <v>19289530.390000001</v>
      </c>
      <c r="C247" s="399">
        <v>7689100</v>
      </c>
      <c r="D247" s="399">
        <v>1945980</v>
      </c>
      <c r="E247" s="399">
        <v>25032650.390000001</v>
      </c>
      <c r="F247" s="399">
        <v>24115643.559999999</v>
      </c>
      <c r="G247" s="399">
        <v>22095560.620000001</v>
      </c>
      <c r="H247" s="414">
        <v>917006.83</v>
      </c>
      <c r="I247" s="410"/>
    </row>
    <row r="248" spans="1:9" x14ac:dyDescent="0.2">
      <c r="A248" s="400" t="s">
        <v>314</v>
      </c>
      <c r="B248" s="401">
        <v>18990330.390000001</v>
      </c>
      <c r="C248" s="401">
        <v>7329100</v>
      </c>
      <c r="D248" s="401">
        <v>1815980</v>
      </c>
      <c r="E248" s="401">
        <v>24503450.390000001</v>
      </c>
      <c r="F248" s="401">
        <v>23793194.989999998</v>
      </c>
      <c r="G248" s="401">
        <v>21889411.57</v>
      </c>
      <c r="H248" s="415">
        <v>710255.4</v>
      </c>
      <c r="I248" s="410"/>
    </row>
    <row r="249" spans="1:9" x14ac:dyDescent="0.2">
      <c r="A249" s="402" t="s">
        <v>204</v>
      </c>
      <c r="B249" s="403">
        <v>18990330.390000001</v>
      </c>
      <c r="C249" s="403">
        <v>7329100</v>
      </c>
      <c r="D249" s="403">
        <v>1815980</v>
      </c>
      <c r="E249" s="403">
        <v>24503450.390000001</v>
      </c>
      <c r="F249" s="403">
        <v>23793194.989999998</v>
      </c>
      <c r="G249" s="403">
        <v>21889411.57</v>
      </c>
      <c r="H249" s="416">
        <v>710255.4</v>
      </c>
      <c r="I249" s="410"/>
    </row>
    <row r="250" spans="1:9" x14ac:dyDescent="0.2">
      <c r="A250" s="402" t="s">
        <v>221</v>
      </c>
      <c r="B250" s="403">
        <v>1960000</v>
      </c>
      <c r="C250" s="403">
        <v>580000</v>
      </c>
      <c r="D250" s="403">
        <v>830000</v>
      </c>
      <c r="E250" s="403">
        <v>1710000</v>
      </c>
      <c r="F250" s="403">
        <v>1698000</v>
      </c>
      <c r="G250" s="403">
        <v>1410301.83</v>
      </c>
      <c r="H250" s="416">
        <v>12000</v>
      </c>
      <c r="I250" s="410"/>
    </row>
    <row r="251" spans="1:9" x14ac:dyDescent="0.2">
      <c r="A251" s="404" t="s">
        <v>206</v>
      </c>
      <c r="B251" s="405">
        <v>0</v>
      </c>
      <c r="C251" s="405">
        <v>280000</v>
      </c>
      <c r="D251" s="405">
        <v>0</v>
      </c>
      <c r="E251" s="405">
        <v>280000</v>
      </c>
      <c r="F251" s="405">
        <v>279000</v>
      </c>
      <c r="G251" s="405">
        <v>188015.06</v>
      </c>
      <c r="H251" s="417">
        <v>1000</v>
      </c>
      <c r="I251" s="410"/>
    </row>
    <row r="252" spans="1:9" x14ac:dyDescent="0.2">
      <c r="A252" s="404" t="s">
        <v>315</v>
      </c>
      <c r="B252" s="405">
        <v>1660000</v>
      </c>
      <c r="C252" s="405">
        <v>0</v>
      </c>
      <c r="D252" s="405">
        <v>825000</v>
      </c>
      <c r="E252" s="405">
        <v>835000</v>
      </c>
      <c r="F252" s="405">
        <v>830000</v>
      </c>
      <c r="G252" s="405">
        <v>812636.95</v>
      </c>
      <c r="H252" s="417">
        <v>5000</v>
      </c>
      <c r="I252" s="410"/>
    </row>
    <row r="253" spans="1:9" ht="22" x14ac:dyDescent="0.2">
      <c r="A253" s="404" t="s">
        <v>316</v>
      </c>
      <c r="B253" s="405">
        <v>300000</v>
      </c>
      <c r="C253" s="405">
        <v>300000</v>
      </c>
      <c r="D253" s="405">
        <v>5000</v>
      </c>
      <c r="E253" s="405">
        <v>595000</v>
      </c>
      <c r="F253" s="405">
        <v>589000</v>
      </c>
      <c r="G253" s="405">
        <v>409649.82</v>
      </c>
      <c r="H253" s="417">
        <v>6000</v>
      </c>
      <c r="I253" s="410"/>
    </row>
    <row r="254" spans="1:9" x14ac:dyDescent="0.2">
      <c r="A254" s="404" t="s">
        <v>206</v>
      </c>
      <c r="B254" s="405">
        <v>1960000</v>
      </c>
      <c r="C254" s="405">
        <v>580000</v>
      </c>
      <c r="D254" s="405">
        <v>830000</v>
      </c>
      <c r="E254" s="405">
        <v>1710000</v>
      </c>
      <c r="F254" s="405">
        <v>1698000</v>
      </c>
      <c r="G254" s="405">
        <v>1410301.83</v>
      </c>
      <c r="H254" s="417">
        <v>12000</v>
      </c>
      <c r="I254" s="410"/>
    </row>
    <row r="255" spans="1:9" x14ac:dyDescent="0.2">
      <c r="A255" s="402" t="s">
        <v>209</v>
      </c>
      <c r="B255" s="403">
        <v>5190100</v>
      </c>
      <c r="C255" s="403">
        <v>2986100</v>
      </c>
      <c r="D255" s="403">
        <v>415000</v>
      </c>
      <c r="E255" s="403">
        <v>7761200</v>
      </c>
      <c r="F255" s="403">
        <v>7739500</v>
      </c>
      <c r="G255" s="403">
        <v>7472061.1200000001</v>
      </c>
      <c r="H255" s="416">
        <v>21700</v>
      </c>
      <c r="I255" s="410"/>
    </row>
    <row r="256" spans="1:9" x14ac:dyDescent="0.2">
      <c r="A256" s="404" t="s">
        <v>206</v>
      </c>
      <c r="B256" s="405">
        <v>0</v>
      </c>
      <c r="C256" s="405">
        <v>2336100</v>
      </c>
      <c r="D256" s="405">
        <v>0</v>
      </c>
      <c r="E256" s="405">
        <v>2336100</v>
      </c>
      <c r="F256" s="405">
        <v>2336100</v>
      </c>
      <c r="G256" s="405">
        <v>2267442.06</v>
      </c>
      <c r="H256" s="417">
        <v>0</v>
      </c>
      <c r="I256" s="410"/>
    </row>
    <row r="257" spans="1:9" x14ac:dyDescent="0.2">
      <c r="A257" s="404" t="s">
        <v>315</v>
      </c>
      <c r="B257" s="405">
        <v>4652000</v>
      </c>
      <c r="C257" s="405">
        <v>650000</v>
      </c>
      <c r="D257" s="405">
        <v>390000</v>
      </c>
      <c r="E257" s="405">
        <v>4912000</v>
      </c>
      <c r="F257" s="405">
        <v>4903400</v>
      </c>
      <c r="G257" s="405">
        <v>4902500.1900000004</v>
      </c>
      <c r="H257" s="417">
        <v>8600</v>
      </c>
      <c r="I257" s="410"/>
    </row>
    <row r="258" spans="1:9" ht="22" x14ac:dyDescent="0.2">
      <c r="A258" s="404" t="s">
        <v>316</v>
      </c>
      <c r="B258" s="405">
        <v>538000</v>
      </c>
      <c r="C258" s="405">
        <v>0</v>
      </c>
      <c r="D258" s="405">
        <v>25000</v>
      </c>
      <c r="E258" s="405">
        <v>513000</v>
      </c>
      <c r="F258" s="405">
        <v>500000</v>
      </c>
      <c r="G258" s="405">
        <v>302118.87</v>
      </c>
      <c r="H258" s="417">
        <v>13000</v>
      </c>
      <c r="I258" s="410"/>
    </row>
    <row r="259" spans="1:9" x14ac:dyDescent="0.2">
      <c r="A259" s="404" t="s">
        <v>317</v>
      </c>
      <c r="B259" s="405">
        <v>100</v>
      </c>
      <c r="C259" s="405">
        <v>0</v>
      </c>
      <c r="D259" s="405">
        <v>0</v>
      </c>
      <c r="E259" s="405">
        <v>100</v>
      </c>
      <c r="F259" s="405">
        <v>0</v>
      </c>
      <c r="G259" s="405">
        <v>0</v>
      </c>
      <c r="H259" s="417">
        <v>100</v>
      </c>
      <c r="I259" s="410"/>
    </row>
    <row r="260" spans="1:9" x14ac:dyDescent="0.2">
      <c r="A260" s="404" t="s">
        <v>206</v>
      </c>
      <c r="B260" s="405">
        <v>5190100</v>
      </c>
      <c r="C260" s="405">
        <v>2986100</v>
      </c>
      <c r="D260" s="405">
        <v>415000</v>
      </c>
      <c r="E260" s="405">
        <v>7761200</v>
      </c>
      <c r="F260" s="405">
        <v>7739500</v>
      </c>
      <c r="G260" s="405">
        <v>7472061.1200000001</v>
      </c>
      <c r="H260" s="417">
        <v>21700</v>
      </c>
      <c r="I260" s="410"/>
    </row>
    <row r="261" spans="1:9" x14ac:dyDescent="0.2">
      <c r="A261" s="402" t="s">
        <v>248</v>
      </c>
      <c r="B261" s="403">
        <v>1584000</v>
      </c>
      <c r="C261" s="403">
        <v>874000</v>
      </c>
      <c r="D261" s="403">
        <v>22000</v>
      </c>
      <c r="E261" s="403">
        <v>2436000</v>
      </c>
      <c r="F261" s="403">
        <v>2369900</v>
      </c>
      <c r="G261" s="403">
        <v>2193039.9</v>
      </c>
      <c r="H261" s="416">
        <v>66100</v>
      </c>
      <c r="I261" s="410"/>
    </row>
    <row r="262" spans="1:9" x14ac:dyDescent="0.2">
      <c r="A262" s="404" t="s">
        <v>206</v>
      </c>
      <c r="B262" s="405">
        <v>0</v>
      </c>
      <c r="C262" s="405">
        <v>830000</v>
      </c>
      <c r="D262" s="405">
        <v>0</v>
      </c>
      <c r="E262" s="405">
        <v>830000</v>
      </c>
      <c r="F262" s="405">
        <v>769900</v>
      </c>
      <c r="G262" s="405">
        <v>596564.30000000005</v>
      </c>
      <c r="H262" s="417">
        <v>60100</v>
      </c>
      <c r="I262" s="410"/>
    </row>
    <row r="263" spans="1:9" x14ac:dyDescent="0.2">
      <c r="A263" s="404" t="s">
        <v>315</v>
      </c>
      <c r="B263" s="405">
        <v>1584000</v>
      </c>
      <c r="C263" s="405">
        <v>44000</v>
      </c>
      <c r="D263" s="405">
        <v>22000</v>
      </c>
      <c r="E263" s="405">
        <v>1606000</v>
      </c>
      <c r="F263" s="405">
        <v>1600000</v>
      </c>
      <c r="G263" s="405">
        <v>1596475.6</v>
      </c>
      <c r="H263" s="417">
        <v>6000</v>
      </c>
      <c r="I263" s="410"/>
    </row>
    <row r="264" spans="1:9" x14ac:dyDescent="0.2">
      <c r="A264" s="404" t="s">
        <v>206</v>
      </c>
      <c r="B264" s="405">
        <v>1584000</v>
      </c>
      <c r="C264" s="405">
        <v>874000</v>
      </c>
      <c r="D264" s="405">
        <v>22000</v>
      </c>
      <c r="E264" s="405">
        <v>2436000</v>
      </c>
      <c r="F264" s="405">
        <v>2369900</v>
      </c>
      <c r="G264" s="405">
        <v>2193039.9</v>
      </c>
      <c r="H264" s="417">
        <v>66100</v>
      </c>
      <c r="I264" s="410"/>
    </row>
    <row r="265" spans="1:9" x14ac:dyDescent="0.2">
      <c r="A265" s="402" t="s">
        <v>318</v>
      </c>
      <c r="B265" s="403">
        <v>100</v>
      </c>
      <c r="C265" s="403">
        <v>0</v>
      </c>
      <c r="D265" s="403">
        <v>0</v>
      </c>
      <c r="E265" s="403">
        <v>100</v>
      </c>
      <c r="F265" s="403">
        <v>0</v>
      </c>
      <c r="G265" s="403">
        <v>0</v>
      </c>
      <c r="H265" s="416">
        <v>100</v>
      </c>
      <c r="I265" s="410"/>
    </row>
    <row r="266" spans="1:9" x14ac:dyDescent="0.2">
      <c r="A266" s="404" t="s">
        <v>315</v>
      </c>
      <c r="B266" s="405">
        <v>100</v>
      </c>
      <c r="C266" s="405">
        <v>0</v>
      </c>
      <c r="D266" s="405">
        <v>0</v>
      </c>
      <c r="E266" s="405">
        <v>100</v>
      </c>
      <c r="F266" s="405">
        <v>0</v>
      </c>
      <c r="G266" s="405">
        <v>0</v>
      </c>
      <c r="H266" s="417">
        <v>100</v>
      </c>
      <c r="I266" s="410"/>
    </row>
    <row r="267" spans="1:9" x14ac:dyDescent="0.2">
      <c r="A267" s="404" t="s">
        <v>315</v>
      </c>
      <c r="B267" s="405">
        <v>100</v>
      </c>
      <c r="C267" s="405">
        <v>0</v>
      </c>
      <c r="D267" s="405">
        <v>0</v>
      </c>
      <c r="E267" s="405">
        <v>100</v>
      </c>
      <c r="F267" s="405">
        <v>0</v>
      </c>
      <c r="G267" s="405">
        <v>0</v>
      </c>
      <c r="H267" s="417">
        <v>100</v>
      </c>
      <c r="I267" s="410"/>
    </row>
    <row r="268" spans="1:9" x14ac:dyDescent="0.2">
      <c r="A268" s="402" t="s">
        <v>258</v>
      </c>
      <c r="B268" s="403">
        <v>30000</v>
      </c>
      <c r="C268" s="403">
        <v>0</v>
      </c>
      <c r="D268" s="403">
        <v>24000</v>
      </c>
      <c r="E268" s="403">
        <v>6000</v>
      </c>
      <c r="F268" s="403">
        <v>1</v>
      </c>
      <c r="G268" s="403">
        <v>0</v>
      </c>
      <c r="H268" s="416">
        <v>5999</v>
      </c>
      <c r="I268" s="410"/>
    </row>
    <row r="269" spans="1:9" x14ac:dyDescent="0.2">
      <c r="A269" s="404" t="s">
        <v>315</v>
      </c>
      <c r="B269" s="405">
        <v>30000</v>
      </c>
      <c r="C269" s="405">
        <v>0</v>
      </c>
      <c r="D269" s="405">
        <v>24000</v>
      </c>
      <c r="E269" s="405">
        <v>6000</v>
      </c>
      <c r="F269" s="405">
        <v>1</v>
      </c>
      <c r="G269" s="405">
        <v>0</v>
      </c>
      <c r="H269" s="417">
        <v>5999</v>
      </c>
      <c r="I269" s="410"/>
    </row>
    <row r="270" spans="1:9" x14ac:dyDescent="0.2">
      <c r="A270" s="404" t="s">
        <v>315</v>
      </c>
      <c r="B270" s="405">
        <v>30000</v>
      </c>
      <c r="C270" s="405">
        <v>0</v>
      </c>
      <c r="D270" s="405">
        <v>24000</v>
      </c>
      <c r="E270" s="405">
        <v>6000</v>
      </c>
      <c r="F270" s="405">
        <v>1</v>
      </c>
      <c r="G270" s="405">
        <v>0</v>
      </c>
      <c r="H270" s="417">
        <v>5999</v>
      </c>
      <c r="I270" s="410"/>
    </row>
    <row r="271" spans="1:9" x14ac:dyDescent="0.2">
      <c r="A271" s="402" t="s">
        <v>214</v>
      </c>
      <c r="B271" s="403">
        <v>5000</v>
      </c>
      <c r="C271" s="403">
        <v>0</v>
      </c>
      <c r="D271" s="403">
        <v>4990</v>
      </c>
      <c r="E271" s="403">
        <v>10</v>
      </c>
      <c r="F271" s="403">
        <v>0</v>
      </c>
      <c r="G271" s="403">
        <v>0</v>
      </c>
      <c r="H271" s="416">
        <v>10</v>
      </c>
      <c r="I271" s="410"/>
    </row>
    <row r="272" spans="1:9" x14ac:dyDescent="0.2">
      <c r="A272" s="404" t="s">
        <v>315</v>
      </c>
      <c r="B272" s="405">
        <v>5000</v>
      </c>
      <c r="C272" s="405">
        <v>0</v>
      </c>
      <c r="D272" s="405">
        <v>4990</v>
      </c>
      <c r="E272" s="405">
        <v>10</v>
      </c>
      <c r="F272" s="405">
        <v>0</v>
      </c>
      <c r="G272" s="405">
        <v>0</v>
      </c>
      <c r="H272" s="417">
        <v>10</v>
      </c>
      <c r="I272" s="410"/>
    </row>
    <row r="273" spans="1:9" x14ac:dyDescent="0.2">
      <c r="A273" s="404" t="s">
        <v>315</v>
      </c>
      <c r="B273" s="405">
        <v>5000</v>
      </c>
      <c r="C273" s="405">
        <v>0</v>
      </c>
      <c r="D273" s="405">
        <v>4990</v>
      </c>
      <c r="E273" s="405">
        <v>10</v>
      </c>
      <c r="F273" s="405">
        <v>0</v>
      </c>
      <c r="G273" s="405">
        <v>0</v>
      </c>
      <c r="H273" s="417">
        <v>10</v>
      </c>
      <c r="I273" s="410"/>
    </row>
    <row r="274" spans="1:9" x14ac:dyDescent="0.2">
      <c r="A274" s="402" t="s">
        <v>210</v>
      </c>
      <c r="B274" s="403">
        <v>10000</v>
      </c>
      <c r="C274" s="403">
        <v>219000</v>
      </c>
      <c r="D274" s="403">
        <v>39000</v>
      </c>
      <c r="E274" s="403">
        <v>190000</v>
      </c>
      <c r="F274" s="403">
        <v>178932.06</v>
      </c>
      <c r="G274" s="403">
        <v>167631.06</v>
      </c>
      <c r="H274" s="416">
        <v>11067.94</v>
      </c>
      <c r="I274" s="410"/>
    </row>
    <row r="275" spans="1:9" x14ac:dyDescent="0.2">
      <c r="A275" s="404" t="s">
        <v>206</v>
      </c>
      <c r="B275" s="405">
        <v>0</v>
      </c>
      <c r="C275" s="405">
        <v>219000</v>
      </c>
      <c r="D275" s="405">
        <v>30000</v>
      </c>
      <c r="E275" s="405">
        <v>189000</v>
      </c>
      <c r="F275" s="405">
        <v>178332.06</v>
      </c>
      <c r="G275" s="405">
        <v>167631.06</v>
      </c>
      <c r="H275" s="417">
        <v>10667.94</v>
      </c>
      <c r="I275" s="410"/>
    </row>
    <row r="276" spans="1:9" ht="22" x14ac:dyDescent="0.2">
      <c r="A276" s="404" t="s">
        <v>316</v>
      </c>
      <c r="B276" s="405">
        <v>10000</v>
      </c>
      <c r="C276" s="405">
        <v>0</v>
      </c>
      <c r="D276" s="405">
        <v>9000</v>
      </c>
      <c r="E276" s="405">
        <v>1000</v>
      </c>
      <c r="F276" s="405">
        <v>600</v>
      </c>
      <c r="G276" s="405">
        <v>0</v>
      </c>
      <c r="H276" s="417">
        <v>400</v>
      </c>
      <c r="I276" s="410"/>
    </row>
    <row r="277" spans="1:9" x14ac:dyDescent="0.2">
      <c r="A277" s="404" t="s">
        <v>206</v>
      </c>
      <c r="B277" s="405">
        <v>10000</v>
      </c>
      <c r="C277" s="405">
        <v>219000</v>
      </c>
      <c r="D277" s="405">
        <v>39000</v>
      </c>
      <c r="E277" s="405">
        <v>190000</v>
      </c>
      <c r="F277" s="405">
        <v>178932.06</v>
      </c>
      <c r="G277" s="405">
        <v>167631.06</v>
      </c>
      <c r="H277" s="417">
        <v>11067.94</v>
      </c>
      <c r="I277" s="410"/>
    </row>
    <row r="278" spans="1:9" x14ac:dyDescent="0.2">
      <c r="A278" s="402" t="s">
        <v>259</v>
      </c>
      <c r="B278" s="403">
        <v>100</v>
      </c>
      <c r="C278" s="403">
        <v>0</v>
      </c>
      <c r="D278" s="403">
        <v>0</v>
      </c>
      <c r="E278" s="403">
        <v>100</v>
      </c>
      <c r="F278" s="403">
        <v>0</v>
      </c>
      <c r="G278" s="403">
        <v>0</v>
      </c>
      <c r="H278" s="416">
        <v>100</v>
      </c>
      <c r="I278" s="410"/>
    </row>
    <row r="279" spans="1:9" x14ac:dyDescent="0.2">
      <c r="A279" s="404" t="s">
        <v>315</v>
      </c>
      <c r="B279" s="405">
        <v>100</v>
      </c>
      <c r="C279" s="405">
        <v>0</v>
      </c>
      <c r="D279" s="405">
        <v>0</v>
      </c>
      <c r="E279" s="405">
        <v>100</v>
      </c>
      <c r="F279" s="405">
        <v>0</v>
      </c>
      <c r="G279" s="405">
        <v>0</v>
      </c>
      <c r="H279" s="417">
        <v>100</v>
      </c>
      <c r="I279" s="410"/>
    </row>
    <row r="280" spans="1:9" x14ac:dyDescent="0.2">
      <c r="A280" s="404" t="s">
        <v>315</v>
      </c>
      <c r="B280" s="405">
        <v>100</v>
      </c>
      <c r="C280" s="405">
        <v>0</v>
      </c>
      <c r="D280" s="405">
        <v>0</v>
      </c>
      <c r="E280" s="405">
        <v>100</v>
      </c>
      <c r="F280" s="405">
        <v>0</v>
      </c>
      <c r="G280" s="405">
        <v>0</v>
      </c>
      <c r="H280" s="417">
        <v>100</v>
      </c>
      <c r="I280" s="410"/>
    </row>
    <row r="281" spans="1:9" x14ac:dyDescent="0.2">
      <c r="A281" s="402" t="s">
        <v>205</v>
      </c>
      <c r="B281" s="403">
        <v>150000</v>
      </c>
      <c r="C281" s="403">
        <v>0</v>
      </c>
      <c r="D281" s="403">
        <v>145000</v>
      </c>
      <c r="E281" s="403">
        <v>5000</v>
      </c>
      <c r="F281" s="403">
        <v>0</v>
      </c>
      <c r="G281" s="403">
        <v>0</v>
      </c>
      <c r="H281" s="416">
        <v>5000</v>
      </c>
      <c r="I281" s="410"/>
    </row>
    <row r="282" spans="1:9" ht="22" x14ac:dyDescent="0.2">
      <c r="A282" s="404" t="s">
        <v>316</v>
      </c>
      <c r="B282" s="405">
        <v>150000</v>
      </c>
      <c r="C282" s="405">
        <v>0</v>
      </c>
      <c r="D282" s="405">
        <v>145000</v>
      </c>
      <c r="E282" s="405">
        <v>5000</v>
      </c>
      <c r="F282" s="405">
        <v>0</v>
      </c>
      <c r="G282" s="405">
        <v>0</v>
      </c>
      <c r="H282" s="417">
        <v>5000</v>
      </c>
      <c r="I282" s="410"/>
    </row>
    <row r="283" spans="1:9" ht="22" x14ac:dyDescent="0.2">
      <c r="A283" s="404" t="s">
        <v>316</v>
      </c>
      <c r="B283" s="405">
        <v>150000</v>
      </c>
      <c r="C283" s="405">
        <v>0</v>
      </c>
      <c r="D283" s="405">
        <v>145000</v>
      </c>
      <c r="E283" s="405">
        <v>5000</v>
      </c>
      <c r="F283" s="405">
        <v>0</v>
      </c>
      <c r="G283" s="405">
        <v>0</v>
      </c>
      <c r="H283" s="417">
        <v>5000</v>
      </c>
      <c r="I283" s="410"/>
    </row>
    <row r="284" spans="1:9" x14ac:dyDescent="0.2">
      <c r="A284" s="402" t="s">
        <v>207</v>
      </c>
      <c r="B284" s="403">
        <v>10050930.390000001</v>
      </c>
      <c r="C284" s="403">
        <v>2670000</v>
      </c>
      <c r="D284" s="403">
        <v>328000</v>
      </c>
      <c r="E284" s="403">
        <v>12392930.390000001</v>
      </c>
      <c r="F284" s="403">
        <v>11806861.93</v>
      </c>
      <c r="G284" s="403">
        <v>10646377.66</v>
      </c>
      <c r="H284" s="416">
        <v>586068.46</v>
      </c>
      <c r="I284" s="410"/>
    </row>
    <row r="285" spans="1:9" x14ac:dyDescent="0.2">
      <c r="A285" s="404" t="s">
        <v>206</v>
      </c>
      <c r="B285" s="405">
        <v>6490732.6100000003</v>
      </c>
      <c r="C285" s="405">
        <v>2527000</v>
      </c>
      <c r="D285" s="405">
        <v>109000</v>
      </c>
      <c r="E285" s="405">
        <v>8908732.6099999994</v>
      </c>
      <c r="F285" s="405">
        <v>8520609.9800000004</v>
      </c>
      <c r="G285" s="405">
        <v>7762677.2599999998</v>
      </c>
      <c r="H285" s="417">
        <v>388122.63</v>
      </c>
      <c r="I285" s="410"/>
    </row>
    <row r="286" spans="1:9" x14ac:dyDescent="0.2">
      <c r="A286" s="404" t="s">
        <v>315</v>
      </c>
      <c r="B286" s="405">
        <v>2359697.7799999998</v>
      </c>
      <c r="C286" s="405">
        <v>80000</v>
      </c>
      <c r="D286" s="405">
        <v>119000</v>
      </c>
      <c r="E286" s="405">
        <v>2320697.7799999998</v>
      </c>
      <c r="F286" s="405">
        <v>2143642.34</v>
      </c>
      <c r="G286" s="405">
        <v>2088877.36</v>
      </c>
      <c r="H286" s="417">
        <v>177055.44</v>
      </c>
      <c r="I286" s="410"/>
    </row>
    <row r="287" spans="1:9" ht="22" x14ac:dyDescent="0.2">
      <c r="A287" s="404" t="s">
        <v>316</v>
      </c>
      <c r="B287" s="405">
        <v>1200000</v>
      </c>
      <c r="C287" s="405">
        <v>63000</v>
      </c>
      <c r="D287" s="405">
        <v>100000</v>
      </c>
      <c r="E287" s="405">
        <v>1163000</v>
      </c>
      <c r="F287" s="405">
        <v>1142609.6100000001</v>
      </c>
      <c r="G287" s="405">
        <v>794823.04</v>
      </c>
      <c r="H287" s="417">
        <v>20390.39</v>
      </c>
      <c r="I287" s="410"/>
    </row>
    <row r="288" spans="1:9" x14ac:dyDescent="0.2">
      <c r="A288" s="404" t="s">
        <v>317</v>
      </c>
      <c r="B288" s="405">
        <v>500</v>
      </c>
      <c r="C288" s="405">
        <v>0</v>
      </c>
      <c r="D288" s="405">
        <v>0</v>
      </c>
      <c r="E288" s="405">
        <v>500</v>
      </c>
      <c r="F288" s="405">
        <v>0</v>
      </c>
      <c r="G288" s="405">
        <v>0</v>
      </c>
      <c r="H288" s="417">
        <v>500</v>
      </c>
      <c r="I288" s="410"/>
    </row>
    <row r="289" spans="1:9" x14ac:dyDescent="0.2">
      <c r="A289" s="404" t="s">
        <v>206</v>
      </c>
      <c r="B289" s="405">
        <v>10050930.390000001</v>
      </c>
      <c r="C289" s="405">
        <v>2670000</v>
      </c>
      <c r="D289" s="405">
        <v>328000</v>
      </c>
      <c r="E289" s="405">
        <v>12392930.390000001</v>
      </c>
      <c r="F289" s="405">
        <v>11806861.93</v>
      </c>
      <c r="G289" s="405">
        <v>10646377.66</v>
      </c>
      <c r="H289" s="417">
        <v>586068.46</v>
      </c>
      <c r="I289" s="410"/>
    </row>
    <row r="290" spans="1:9" x14ac:dyDescent="0.2">
      <c r="A290" s="402" t="s">
        <v>260</v>
      </c>
      <c r="B290" s="403">
        <v>100</v>
      </c>
      <c r="C290" s="403">
        <v>0</v>
      </c>
      <c r="D290" s="403">
        <v>0</v>
      </c>
      <c r="E290" s="403">
        <v>100</v>
      </c>
      <c r="F290" s="403">
        <v>0</v>
      </c>
      <c r="G290" s="403">
        <v>0</v>
      </c>
      <c r="H290" s="416">
        <v>100</v>
      </c>
      <c r="I290" s="410"/>
    </row>
    <row r="291" spans="1:9" x14ac:dyDescent="0.2">
      <c r="A291" s="404" t="s">
        <v>315</v>
      </c>
      <c r="B291" s="405">
        <v>100</v>
      </c>
      <c r="C291" s="405">
        <v>0</v>
      </c>
      <c r="D291" s="405">
        <v>0</v>
      </c>
      <c r="E291" s="405">
        <v>100</v>
      </c>
      <c r="F291" s="405">
        <v>0</v>
      </c>
      <c r="G291" s="405">
        <v>0</v>
      </c>
      <c r="H291" s="417">
        <v>100</v>
      </c>
      <c r="I291" s="410"/>
    </row>
    <row r="292" spans="1:9" x14ac:dyDescent="0.2">
      <c r="A292" s="404" t="s">
        <v>315</v>
      </c>
      <c r="B292" s="405">
        <v>100</v>
      </c>
      <c r="C292" s="405">
        <v>0</v>
      </c>
      <c r="D292" s="405">
        <v>0</v>
      </c>
      <c r="E292" s="405">
        <v>100</v>
      </c>
      <c r="F292" s="405">
        <v>0</v>
      </c>
      <c r="G292" s="405">
        <v>0</v>
      </c>
      <c r="H292" s="417">
        <v>100</v>
      </c>
      <c r="I292" s="410"/>
    </row>
    <row r="293" spans="1:9" x14ac:dyDescent="0.2">
      <c r="A293" s="402" t="s">
        <v>244</v>
      </c>
      <c r="B293" s="403">
        <v>2000</v>
      </c>
      <c r="C293" s="403">
        <v>0</v>
      </c>
      <c r="D293" s="403">
        <v>0</v>
      </c>
      <c r="E293" s="403">
        <v>2000</v>
      </c>
      <c r="F293" s="403">
        <v>0</v>
      </c>
      <c r="G293" s="403">
        <v>0</v>
      </c>
      <c r="H293" s="416">
        <v>2000</v>
      </c>
      <c r="I293" s="410"/>
    </row>
    <row r="294" spans="1:9" x14ac:dyDescent="0.2">
      <c r="A294" s="404" t="s">
        <v>315</v>
      </c>
      <c r="B294" s="405">
        <v>2000</v>
      </c>
      <c r="C294" s="405">
        <v>0</v>
      </c>
      <c r="D294" s="405">
        <v>0</v>
      </c>
      <c r="E294" s="405">
        <v>2000</v>
      </c>
      <c r="F294" s="405">
        <v>0</v>
      </c>
      <c r="G294" s="405">
        <v>0</v>
      </c>
      <c r="H294" s="417">
        <v>2000</v>
      </c>
      <c r="I294" s="410"/>
    </row>
    <row r="295" spans="1:9" x14ac:dyDescent="0.2">
      <c r="A295" s="404" t="s">
        <v>315</v>
      </c>
      <c r="B295" s="405">
        <v>2000</v>
      </c>
      <c r="C295" s="405">
        <v>0</v>
      </c>
      <c r="D295" s="405">
        <v>0</v>
      </c>
      <c r="E295" s="405">
        <v>2000</v>
      </c>
      <c r="F295" s="405">
        <v>0</v>
      </c>
      <c r="G295" s="405">
        <v>0</v>
      </c>
      <c r="H295" s="417">
        <v>2000</v>
      </c>
      <c r="I295" s="410"/>
    </row>
    <row r="296" spans="1:9" x14ac:dyDescent="0.2">
      <c r="A296" s="402" t="s">
        <v>211</v>
      </c>
      <c r="B296" s="403">
        <v>8000</v>
      </c>
      <c r="C296" s="403">
        <v>0</v>
      </c>
      <c r="D296" s="403">
        <v>7990</v>
      </c>
      <c r="E296" s="403">
        <v>10</v>
      </c>
      <c r="F296" s="403">
        <v>0</v>
      </c>
      <c r="G296" s="403">
        <v>0</v>
      </c>
      <c r="H296" s="416">
        <v>10</v>
      </c>
      <c r="I296" s="410"/>
    </row>
    <row r="297" spans="1:9" x14ac:dyDescent="0.2">
      <c r="A297" s="404" t="s">
        <v>315</v>
      </c>
      <c r="B297" s="405">
        <v>8000</v>
      </c>
      <c r="C297" s="405">
        <v>0</v>
      </c>
      <c r="D297" s="405">
        <v>7990</v>
      </c>
      <c r="E297" s="405">
        <v>10</v>
      </c>
      <c r="F297" s="405">
        <v>0</v>
      </c>
      <c r="G297" s="405">
        <v>0</v>
      </c>
      <c r="H297" s="417">
        <v>10</v>
      </c>
      <c r="I297" s="410"/>
    </row>
    <row r="298" spans="1:9" x14ac:dyDescent="0.2">
      <c r="A298" s="404" t="s">
        <v>315</v>
      </c>
      <c r="B298" s="405">
        <v>8000</v>
      </c>
      <c r="C298" s="405">
        <v>0</v>
      </c>
      <c r="D298" s="405">
        <v>7990</v>
      </c>
      <c r="E298" s="405">
        <v>10</v>
      </c>
      <c r="F298" s="405">
        <v>0</v>
      </c>
      <c r="G298" s="405">
        <v>0</v>
      </c>
      <c r="H298" s="417">
        <v>10</v>
      </c>
      <c r="I298" s="410"/>
    </row>
    <row r="299" spans="1:9" x14ac:dyDescent="0.2">
      <c r="A299" s="400" t="s">
        <v>319</v>
      </c>
      <c r="B299" s="401">
        <v>299200</v>
      </c>
      <c r="C299" s="401">
        <v>360000</v>
      </c>
      <c r="D299" s="401">
        <v>130000</v>
      </c>
      <c r="E299" s="401">
        <v>529200</v>
      </c>
      <c r="F299" s="401">
        <v>322448.57</v>
      </c>
      <c r="G299" s="401">
        <v>206149.05</v>
      </c>
      <c r="H299" s="415">
        <v>206751.43</v>
      </c>
      <c r="I299" s="410"/>
    </row>
    <row r="300" spans="1:9" x14ac:dyDescent="0.2">
      <c r="A300" s="402" t="s">
        <v>204</v>
      </c>
      <c r="B300" s="403">
        <v>299200</v>
      </c>
      <c r="C300" s="403">
        <v>360000</v>
      </c>
      <c r="D300" s="403">
        <v>130000</v>
      </c>
      <c r="E300" s="403">
        <v>529200</v>
      </c>
      <c r="F300" s="403">
        <v>322448.57</v>
      </c>
      <c r="G300" s="403">
        <v>206149.05</v>
      </c>
      <c r="H300" s="416">
        <v>206751.43</v>
      </c>
      <c r="I300" s="410"/>
    </row>
    <row r="301" spans="1:9" x14ac:dyDescent="0.2">
      <c r="A301" s="402" t="s">
        <v>205</v>
      </c>
      <c r="B301" s="403">
        <v>10000</v>
      </c>
      <c r="C301" s="403">
        <v>0</v>
      </c>
      <c r="D301" s="403">
        <v>0</v>
      </c>
      <c r="E301" s="403">
        <v>10000</v>
      </c>
      <c r="F301" s="403">
        <v>0</v>
      </c>
      <c r="G301" s="403">
        <v>0</v>
      </c>
      <c r="H301" s="416">
        <v>10000</v>
      </c>
      <c r="I301" s="410"/>
    </row>
    <row r="302" spans="1:9" x14ac:dyDescent="0.2">
      <c r="A302" s="404" t="s">
        <v>315</v>
      </c>
      <c r="B302" s="405">
        <v>10000</v>
      </c>
      <c r="C302" s="405">
        <v>0</v>
      </c>
      <c r="D302" s="405">
        <v>0</v>
      </c>
      <c r="E302" s="405">
        <v>10000</v>
      </c>
      <c r="F302" s="405">
        <v>0</v>
      </c>
      <c r="G302" s="405">
        <v>0</v>
      </c>
      <c r="H302" s="417">
        <v>10000</v>
      </c>
      <c r="I302" s="410"/>
    </row>
    <row r="303" spans="1:9" x14ac:dyDescent="0.2">
      <c r="A303" s="404" t="s">
        <v>315</v>
      </c>
      <c r="B303" s="405">
        <v>10000</v>
      </c>
      <c r="C303" s="405">
        <v>0</v>
      </c>
      <c r="D303" s="405">
        <v>0</v>
      </c>
      <c r="E303" s="405">
        <v>10000</v>
      </c>
      <c r="F303" s="405">
        <v>0</v>
      </c>
      <c r="G303" s="405">
        <v>0</v>
      </c>
      <c r="H303" s="417">
        <v>10000</v>
      </c>
      <c r="I303" s="410"/>
    </row>
    <row r="304" spans="1:9" x14ac:dyDescent="0.2">
      <c r="A304" s="402" t="s">
        <v>207</v>
      </c>
      <c r="B304" s="403">
        <v>200000</v>
      </c>
      <c r="C304" s="403">
        <v>360000</v>
      </c>
      <c r="D304" s="403">
        <v>100000</v>
      </c>
      <c r="E304" s="403">
        <v>460000</v>
      </c>
      <c r="F304" s="403">
        <v>299685.57</v>
      </c>
      <c r="G304" s="403">
        <v>185600.23</v>
      </c>
      <c r="H304" s="416">
        <v>160314.43</v>
      </c>
      <c r="I304" s="410"/>
    </row>
    <row r="305" spans="1:9" x14ac:dyDescent="0.2">
      <c r="A305" s="404" t="s">
        <v>206</v>
      </c>
      <c r="B305" s="405">
        <v>0</v>
      </c>
      <c r="C305" s="405">
        <v>360000</v>
      </c>
      <c r="D305" s="405">
        <v>0</v>
      </c>
      <c r="E305" s="405">
        <v>360000</v>
      </c>
      <c r="F305" s="405">
        <v>264377.78000000003</v>
      </c>
      <c r="G305" s="405">
        <v>154844.22</v>
      </c>
      <c r="H305" s="417">
        <v>95622.22</v>
      </c>
      <c r="I305" s="410"/>
    </row>
    <row r="306" spans="1:9" x14ac:dyDescent="0.2">
      <c r="A306" s="404" t="s">
        <v>315</v>
      </c>
      <c r="B306" s="405">
        <v>200000</v>
      </c>
      <c r="C306" s="405">
        <v>0</v>
      </c>
      <c r="D306" s="405">
        <v>100000</v>
      </c>
      <c r="E306" s="405">
        <v>100000</v>
      </c>
      <c r="F306" s="405">
        <v>35307.79</v>
      </c>
      <c r="G306" s="405">
        <v>30756.01</v>
      </c>
      <c r="H306" s="417">
        <v>64692.21</v>
      </c>
      <c r="I306" s="410"/>
    </row>
    <row r="307" spans="1:9" x14ac:dyDescent="0.2">
      <c r="A307" s="404" t="s">
        <v>206</v>
      </c>
      <c r="B307" s="405">
        <v>200000</v>
      </c>
      <c r="C307" s="405">
        <v>360000</v>
      </c>
      <c r="D307" s="405">
        <v>100000</v>
      </c>
      <c r="E307" s="405">
        <v>460000</v>
      </c>
      <c r="F307" s="405">
        <v>299685.57</v>
      </c>
      <c r="G307" s="405">
        <v>185600.23</v>
      </c>
      <c r="H307" s="417">
        <v>160314.43</v>
      </c>
      <c r="I307" s="410"/>
    </row>
    <row r="308" spans="1:9" x14ac:dyDescent="0.2">
      <c r="A308" s="402" t="s">
        <v>215</v>
      </c>
      <c r="B308" s="403">
        <v>9200</v>
      </c>
      <c r="C308" s="403">
        <v>0</v>
      </c>
      <c r="D308" s="403">
        <v>0</v>
      </c>
      <c r="E308" s="403">
        <v>9200</v>
      </c>
      <c r="F308" s="403">
        <v>0</v>
      </c>
      <c r="G308" s="403">
        <v>0</v>
      </c>
      <c r="H308" s="416">
        <v>9200</v>
      </c>
      <c r="I308" s="410"/>
    </row>
    <row r="309" spans="1:9" x14ac:dyDescent="0.2">
      <c r="A309" s="404" t="s">
        <v>315</v>
      </c>
      <c r="B309" s="405">
        <v>9200</v>
      </c>
      <c r="C309" s="405">
        <v>0</v>
      </c>
      <c r="D309" s="405">
        <v>0</v>
      </c>
      <c r="E309" s="405">
        <v>9200</v>
      </c>
      <c r="F309" s="405">
        <v>0</v>
      </c>
      <c r="G309" s="405">
        <v>0</v>
      </c>
      <c r="H309" s="417">
        <v>9200</v>
      </c>
      <c r="I309" s="410"/>
    </row>
    <row r="310" spans="1:9" x14ac:dyDescent="0.2">
      <c r="A310" s="404" t="s">
        <v>315</v>
      </c>
      <c r="B310" s="405">
        <v>9200</v>
      </c>
      <c r="C310" s="405">
        <v>0</v>
      </c>
      <c r="D310" s="405">
        <v>0</v>
      </c>
      <c r="E310" s="405">
        <v>9200</v>
      </c>
      <c r="F310" s="405">
        <v>0</v>
      </c>
      <c r="G310" s="405">
        <v>0</v>
      </c>
      <c r="H310" s="417">
        <v>9200</v>
      </c>
      <c r="I310" s="410"/>
    </row>
    <row r="311" spans="1:9" x14ac:dyDescent="0.2">
      <c r="A311" s="402" t="s">
        <v>320</v>
      </c>
      <c r="B311" s="403">
        <v>5000</v>
      </c>
      <c r="C311" s="403">
        <v>0</v>
      </c>
      <c r="D311" s="403">
        <v>0</v>
      </c>
      <c r="E311" s="403">
        <v>5000</v>
      </c>
      <c r="F311" s="403">
        <v>0</v>
      </c>
      <c r="G311" s="403">
        <v>0</v>
      </c>
      <c r="H311" s="416">
        <v>5000</v>
      </c>
      <c r="I311" s="410"/>
    </row>
    <row r="312" spans="1:9" x14ac:dyDescent="0.2">
      <c r="A312" s="404" t="s">
        <v>315</v>
      </c>
      <c r="B312" s="405">
        <v>5000</v>
      </c>
      <c r="C312" s="405">
        <v>0</v>
      </c>
      <c r="D312" s="405">
        <v>0</v>
      </c>
      <c r="E312" s="405">
        <v>5000</v>
      </c>
      <c r="F312" s="405">
        <v>0</v>
      </c>
      <c r="G312" s="405">
        <v>0</v>
      </c>
      <c r="H312" s="417">
        <v>5000</v>
      </c>
      <c r="I312" s="410"/>
    </row>
    <row r="313" spans="1:9" x14ac:dyDescent="0.2">
      <c r="A313" s="404" t="s">
        <v>315</v>
      </c>
      <c r="B313" s="405">
        <v>5000</v>
      </c>
      <c r="C313" s="405">
        <v>0</v>
      </c>
      <c r="D313" s="405">
        <v>0</v>
      </c>
      <c r="E313" s="405">
        <v>5000</v>
      </c>
      <c r="F313" s="405">
        <v>0</v>
      </c>
      <c r="G313" s="405">
        <v>0</v>
      </c>
      <c r="H313" s="417">
        <v>5000</v>
      </c>
      <c r="I313" s="410"/>
    </row>
    <row r="314" spans="1:9" x14ac:dyDescent="0.2">
      <c r="A314" s="402" t="s">
        <v>321</v>
      </c>
      <c r="B314" s="403">
        <v>70000</v>
      </c>
      <c r="C314" s="403">
        <v>0</v>
      </c>
      <c r="D314" s="403">
        <v>30000</v>
      </c>
      <c r="E314" s="403">
        <v>40000</v>
      </c>
      <c r="F314" s="403">
        <v>18363</v>
      </c>
      <c r="G314" s="403">
        <v>18363</v>
      </c>
      <c r="H314" s="416">
        <v>21637</v>
      </c>
      <c r="I314" s="410"/>
    </row>
    <row r="315" spans="1:9" x14ac:dyDescent="0.2">
      <c r="A315" s="404" t="s">
        <v>315</v>
      </c>
      <c r="B315" s="405">
        <v>70000</v>
      </c>
      <c r="C315" s="405">
        <v>0</v>
      </c>
      <c r="D315" s="405">
        <v>30000</v>
      </c>
      <c r="E315" s="405">
        <v>40000</v>
      </c>
      <c r="F315" s="405">
        <v>18363</v>
      </c>
      <c r="G315" s="405">
        <v>18363</v>
      </c>
      <c r="H315" s="417">
        <v>21637</v>
      </c>
      <c r="I315" s="410"/>
    </row>
    <row r="316" spans="1:9" x14ac:dyDescent="0.2">
      <c r="A316" s="404" t="s">
        <v>315</v>
      </c>
      <c r="B316" s="405">
        <v>70000</v>
      </c>
      <c r="C316" s="405">
        <v>0</v>
      </c>
      <c r="D316" s="405">
        <v>30000</v>
      </c>
      <c r="E316" s="405">
        <v>40000</v>
      </c>
      <c r="F316" s="405">
        <v>18363</v>
      </c>
      <c r="G316" s="405">
        <v>18363</v>
      </c>
      <c r="H316" s="417">
        <v>21637</v>
      </c>
      <c r="I316" s="410"/>
    </row>
    <row r="317" spans="1:9" x14ac:dyDescent="0.2">
      <c r="A317" s="402" t="s">
        <v>211</v>
      </c>
      <c r="B317" s="403">
        <v>5000</v>
      </c>
      <c r="C317" s="403">
        <v>0</v>
      </c>
      <c r="D317" s="403">
        <v>0</v>
      </c>
      <c r="E317" s="403">
        <v>5000</v>
      </c>
      <c r="F317" s="403">
        <v>4400</v>
      </c>
      <c r="G317" s="403">
        <v>2185.8200000000002</v>
      </c>
      <c r="H317" s="416">
        <v>600</v>
      </c>
      <c r="I317" s="410"/>
    </row>
    <row r="318" spans="1:9" x14ac:dyDescent="0.2">
      <c r="A318" s="404" t="s">
        <v>315</v>
      </c>
      <c r="B318" s="405">
        <v>5000</v>
      </c>
      <c r="C318" s="405">
        <v>0</v>
      </c>
      <c r="D318" s="405">
        <v>0</v>
      </c>
      <c r="E318" s="405">
        <v>5000</v>
      </c>
      <c r="F318" s="405">
        <v>4400</v>
      </c>
      <c r="G318" s="405">
        <v>2185.8200000000002</v>
      </c>
      <c r="H318" s="417">
        <v>600</v>
      </c>
      <c r="I318" s="410"/>
    </row>
    <row r="319" spans="1:9" x14ac:dyDescent="0.2">
      <c r="A319" s="404" t="s">
        <v>315</v>
      </c>
      <c r="B319" s="405">
        <v>5000</v>
      </c>
      <c r="C319" s="405">
        <v>0</v>
      </c>
      <c r="D319" s="405">
        <v>0</v>
      </c>
      <c r="E319" s="405">
        <v>5000</v>
      </c>
      <c r="F319" s="405">
        <v>4400</v>
      </c>
      <c r="G319" s="405">
        <v>2185.8200000000002</v>
      </c>
      <c r="H319" s="417">
        <v>600</v>
      </c>
      <c r="I319" s="410"/>
    </row>
    <row r="320" spans="1:9" x14ac:dyDescent="0.2">
      <c r="A320" s="398" t="s">
        <v>322</v>
      </c>
      <c r="B320" s="399">
        <v>1208192.51</v>
      </c>
      <c r="C320" s="399">
        <v>1140000</v>
      </c>
      <c r="D320" s="399">
        <v>494980</v>
      </c>
      <c r="E320" s="399">
        <v>1853212.51</v>
      </c>
      <c r="F320" s="399">
        <v>1625704.72</v>
      </c>
      <c r="G320" s="399">
        <v>1119114.51</v>
      </c>
      <c r="H320" s="414">
        <v>227507.79</v>
      </c>
      <c r="I320" s="410"/>
    </row>
    <row r="321" spans="1:9" x14ac:dyDescent="0.2">
      <c r="A321" s="400" t="s">
        <v>323</v>
      </c>
      <c r="B321" s="401">
        <v>432192.51</v>
      </c>
      <c r="C321" s="401">
        <v>0</v>
      </c>
      <c r="D321" s="401">
        <v>55000</v>
      </c>
      <c r="E321" s="401">
        <v>377192.51</v>
      </c>
      <c r="F321" s="401">
        <v>360000</v>
      </c>
      <c r="G321" s="401">
        <v>360000</v>
      </c>
      <c r="H321" s="415">
        <v>17192.509999999998</v>
      </c>
      <c r="I321" s="410"/>
    </row>
    <row r="322" spans="1:9" x14ac:dyDescent="0.2">
      <c r="A322" s="402" t="s">
        <v>204</v>
      </c>
      <c r="B322" s="403">
        <v>432192.51</v>
      </c>
      <c r="C322" s="403">
        <v>0</v>
      </c>
      <c r="D322" s="403">
        <v>55000</v>
      </c>
      <c r="E322" s="403">
        <v>377192.51</v>
      </c>
      <c r="F322" s="403">
        <v>360000</v>
      </c>
      <c r="G322" s="403">
        <v>360000</v>
      </c>
      <c r="H322" s="416">
        <v>17192.509999999998</v>
      </c>
      <c r="I322" s="410"/>
    </row>
    <row r="323" spans="1:9" x14ac:dyDescent="0.2">
      <c r="A323" s="402" t="s">
        <v>324</v>
      </c>
      <c r="B323" s="403">
        <v>194197.86</v>
      </c>
      <c r="C323" s="403">
        <v>0</v>
      </c>
      <c r="D323" s="403">
        <v>0</v>
      </c>
      <c r="E323" s="403">
        <v>194197.86</v>
      </c>
      <c r="F323" s="403">
        <v>194197.86</v>
      </c>
      <c r="G323" s="403">
        <v>194197.86</v>
      </c>
      <c r="H323" s="416">
        <v>0</v>
      </c>
      <c r="I323" s="410"/>
    </row>
    <row r="324" spans="1:9" x14ac:dyDescent="0.2">
      <c r="A324" s="404" t="s">
        <v>315</v>
      </c>
      <c r="B324" s="405">
        <v>194197.86</v>
      </c>
      <c r="C324" s="405">
        <v>0</v>
      </c>
      <c r="D324" s="405">
        <v>0</v>
      </c>
      <c r="E324" s="405">
        <v>194197.86</v>
      </c>
      <c r="F324" s="405">
        <v>194197.86</v>
      </c>
      <c r="G324" s="405">
        <v>194197.86</v>
      </c>
      <c r="H324" s="417">
        <v>0</v>
      </c>
      <c r="I324" s="410"/>
    </row>
    <row r="325" spans="1:9" x14ac:dyDescent="0.2">
      <c r="A325" s="404" t="s">
        <v>315</v>
      </c>
      <c r="B325" s="405">
        <v>194197.86</v>
      </c>
      <c r="C325" s="405">
        <v>0</v>
      </c>
      <c r="D325" s="405">
        <v>0</v>
      </c>
      <c r="E325" s="405">
        <v>194197.86</v>
      </c>
      <c r="F325" s="405">
        <v>194197.86</v>
      </c>
      <c r="G325" s="405">
        <v>194197.86</v>
      </c>
      <c r="H325" s="417">
        <v>0</v>
      </c>
      <c r="I325" s="410"/>
    </row>
    <row r="326" spans="1:9" x14ac:dyDescent="0.2">
      <c r="A326" s="402" t="s">
        <v>325</v>
      </c>
      <c r="B326" s="403">
        <v>194197.86</v>
      </c>
      <c r="C326" s="403">
        <v>0</v>
      </c>
      <c r="D326" s="403">
        <v>15000</v>
      </c>
      <c r="E326" s="403">
        <v>179197.86</v>
      </c>
      <c r="F326" s="403">
        <v>165802.14000000001</v>
      </c>
      <c r="G326" s="403">
        <v>165802.14000000001</v>
      </c>
      <c r="H326" s="416">
        <v>13395.72</v>
      </c>
      <c r="I326" s="410"/>
    </row>
    <row r="327" spans="1:9" x14ac:dyDescent="0.2">
      <c r="A327" s="404" t="s">
        <v>315</v>
      </c>
      <c r="B327" s="405">
        <v>194197.86</v>
      </c>
      <c r="C327" s="405">
        <v>0</v>
      </c>
      <c r="D327" s="405">
        <v>15000</v>
      </c>
      <c r="E327" s="405">
        <v>179197.86</v>
      </c>
      <c r="F327" s="405">
        <v>165802.14000000001</v>
      </c>
      <c r="G327" s="405">
        <v>165802.14000000001</v>
      </c>
      <c r="H327" s="417">
        <v>13395.72</v>
      </c>
      <c r="I327" s="410"/>
    </row>
    <row r="328" spans="1:9" x14ac:dyDescent="0.2">
      <c r="A328" s="404" t="s">
        <v>315</v>
      </c>
      <c r="B328" s="405">
        <v>194197.86</v>
      </c>
      <c r="C328" s="405">
        <v>0</v>
      </c>
      <c r="D328" s="405">
        <v>15000</v>
      </c>
      <c r="E328" s="405">
        <v>179197.86</v>
      </c>
      <c r="F328" s="405">
        <v>165802.14000000001</v>
      </c>
      <c r="G328" s="405">
        <v>165802.14000000001</v>
      </c>
      <c r="H328" s="417">
        <v>13395.72</v>
      </c>
      <c r="I328" s="410"/>
    </row>
    <row r="329" spans="1:9" x14ac:dyDescent="0.2">
      <c r="A329" s="402" t="s">
        <v>326</v>
      </c>
      <c r="B329" s="403">
        <v>43796.79</v>
      </c>
      <c r="C329" s="403">
        <v>0</v>
      </c>
      <c r="D329" s="403">
        <v>40000</v>
      </c>
      <c r="E329" s="403">
        <v>3796.79</v>
      </c>
      <c r="F329" s="403">
        <v>0</v>
      </c>
      <c r="G329" s="403">
        <v>0</v>
      </c>
      <c r="H329" s="416">
        <v>3796.79</v>
      </c>
      <c r="I329" s="410"/>
    </row>
    <row r="330" spans="1:9" x14ac:dyDescent="0.2">
      <c r="A330" s="404" t="s">
        <v>315</v>
      </c>
      <c r="B330" s="405">
        <v>43796.79</v>
      </c>
      <c r="C330" s="405">
        <v>0</v>
      </c>
      <c r="D330" s="405">
        <v>40000</v>
      </c>
      <c r="E330" s="405">
        <v>3796.79</v>
      </c>
      <c r="F330" s="405">
        <v>0</v>
      </c>
      <c r="G330" s="405">
        <v>0</v>
      </c>
      <c r="H330" s="417">
        <v>3796.79</v>
      </c>
      <c r="I330" s="410"/>
    </row>
    <row r="331" spans="1:9" x14ac:dyDescent="0.2">
      <c r="A331" s="404" t="s">
        <v>315</v>
      </c>
      <c r="B331" s="405">
        <v>43796.79</v>
      </c>
      <c r="C331" s="405">
        <v>0</v>
      </c>
      <c r="D331" s="405">
        <v>40000</v>
      </c>
      <c r="E331" s="405">
        <v>3796.79</v>
      </c>
      <c r="F331" s="405">
        <v>0</v>
      </c>
      <c r="G331" s="405">
        <v>0</v>
      </c>
      <c r="H331" s="417">
        <v>3796.79</v>
      </c>
      <c r="I331" s="410"/>
    </row>
    <row r="332" spans="1:9" x14ac:dyDescent="0.2">
      <c r="A332" s="400" t="s">
        <v>327</v>
      </c>
      <c r="B332" s="401">
        <v>20000</v>
      </c>
      <c r="C332" s="401">
        <v>0</v>
      </c>
      <c r="D332" s="401">
        <v>19980</v>
      </c>
      <c r="E332" s="401">
        <v>20</v>
      </c>
      <c r="F332" s="401">
        <v>0</v>
      </c>
      <c r="G332" s="401">
        <v>0</v>
      </c>
      <c r="H332" s="415">
        <v>20</v>
      </c>
      <c r="I332" s="410"/>
    </row>
    <row r="333" spans="1:9" x14ac:dyDescent="0.2">
      <c r="A333" s="402" t="s">
        <v>204</v>
      </c>
      <c r="B333" s="403">
        <v>20000</v>
      </c>
      <c r="C333" s="403">
        <v>0</v>
      </c>
      <c r="D333" s="403">
        <v>19980</v>
      </c>
      <c r="E333" s="403">
        <v>20</v>
      </c>
      <c r="F333" s="403">
        <v>0</v>
      </c>
      <c r="G333" s="403">
        <v>0</v>
      </c>
      <c r="H333" s="416">
        <v>20</v>
      </c>
      <c r="I333" s="410"/>
    </row>
    <row r="334" spans="1:9" x14ac:dyDescent="0.2">
      <c r="A334" s="402" t="s">
        <v>324</v>
      </c>
      <c r="B334" s="403">
        <v>10000</v>
      </c>
      <c r="C334" s="403">
        <v>0</v>
      </c>
      <c r="D334" s="403">
        <v>9990</v>
      </c>
      <c r="E334" s="403">
        <v>10</v>
      </c>
      <c r="F334" s="403">
        <v>0</v>
      </c>
      <c r="G334" s="403">
        <v>0</v>
      </c>
      <c r="H334" s="416">
        <v>10</v>
      </c>
      <c r="I334" s="410"/>
    </row>
    <row r="335" spans="1:9" x14ac:dyDescent="0.2">
      <c r="A335" s="404" t="s">
        <v>315</v>
      </c>
      <c r="B335" s="405">
        <v>10000</v>
      </c>
      <c r="C335" s="405">
        <v>0</v>
      </c>
      <c r="D335" s="405">
        <v>9990</v>
      </c>
      <c r="E335" s="405">
        <v>10</v>
      </c>
      <c r="F335" s="405">
        <v>0</v>
      </c>
      <c r="G335" s="405">
        <v>0</v>
      </c>
      <c r="H335" s="417">
        <v>10</v>
      </c>
      <c r="I335" s="410"/>
    </row>
    <row r="336" spans="1:9" x14ac:dyDescent="0.2">
      <c r="A336" s="404" t="s">
        <v>315</v>
      </c>
      <c r="B336" s="405">
        <v>10000</v>
      </c>
      <c r="C336" s="405">
        <v>0</v>
      </c>
      <c r="D336" s="405">
        <v>9990</v>
      </c>
      <c r="E336" s="405">
        <v>10</v>
      </c>
      <c r="F336" s="405">
        <v>0</v>
      </c>
      <c r="G336" s="405">
        <v>0</v>
      </c>
      <c r="H336" s="417">
        <v>10</v>
      </c>
      <c r="I336" s="410"/>
    </row>
    <row r="337" spans="1:9" x14ac:dyDescent="0.2">
      <c r="A337" s="402" t="s">
        <v>325</v>
      </c>
      <c r="B337" s="403">
        <v>10000</v>
      </c>
      <c r="C337" s="403">
        <v>0</v>
      </c>
      <c r="D337" s="403">
        <v>9990</v>
      </c>
      <c r="E337" s="403">
        <v>10</v>
      </c>
      <c r="F337" s="403">
        <v>0</v>
      </c>
      <c r="G337" s="403">
        <v>0</v>
      </c>
      <c r="H337" s="416">
        <v>10</v>
      </c>
      <c r="I337" s="410"/>
    </row>
    <row r="338" spans="1:9" x14ac:dyDescent="0.2">
      <c r="A338" s="404" t="s">
        <v>315</v>
      </c>
      <c r="B338" s="405">
        <v>10000</v>
      </c>
      <c r="C338" s="405">
        <v>0</v>
      </c>
      <c r="D338" s="405">
        <v>9990</v>
      </c>
      <c r="E338" s="405">
        <v>10</v>
      </c>
      <c r="F338" s="405">
        <v>0</v>
      </c>
      <c r="G338" s="405">
        <v>0</v>
      </c>
      <c r="H338" s="417">
        <v>10</v>
      </c>
      <c r="I338" s="410"/>
    </row>
    <row r="339" spans="1:9" x14ac:dyDescent="0.2">
      <c r="A339" s="404" t="s">
        <v>315</v>
      </c>
      <c r="B339" s="405">
        <v>10000</v>
      </c>
      <c r="C339" s="405">
        <v>0</v>
      </c>
      <c r="D339" s="405">
        <v>9990</v>
      </c>
      <c r="E339" s="405">
        <v>10</v>
      </c>
      <c r="F339" s="405">
        <v>0</v>
      </c>
      <c r="G339" s="405">
        <v>0</v>
      </c>
      <c r="H339" s="417">
        <v>10</v>
      </c>
      <c r="I339" s="410"/>
    </row>
    <row r="340" spans="1:9" ht="22" x14ac:dyDescent="0.2">
      <c r="A340" s="400" t="s">
        <v>328</v>
      </c>
      <c r="B340" s="401">
        <v>756000</v>
      </c>
      <c r="C340" s="401">
        <v>1140000</v>
      </c>
      <c r="D340" s="401">
        <v>420000</v>
      </c>
      <c r="E340" s="401">
        <v>1476000</v>
      </c>
      <c r="F340" s="401">
        <v>1265704.72</v>
      </c>
      <c r="G340" s="401">
        <v>759114.51</v>
      </c>
      <c r="H340" s="415">
        <v>210295.28</v>
      </c>
      <c r="I340" s="410"/>
    </row>
    <row r="341" spans="1:9" x14ac:dyDescent="0.2">
      <c r="A341" s="402" t="s">
        <v>204</v>
      </c>
      <c r="B341" s="403">
        <v>756000</v>
      </c>
      <c r="C341" s="403">
        <v>1140000</v>
      </c>
      <c r="D341" s="403">
        <v>420000</v>
      </c>
      <c r="E341" s="403">
        <v>1476000</v>
      </c>
      <c r="F341" s="403">
        <v>1265704.72</v>
      </c>
      <c r="G341" s="403">
        <v>759114.51</v>
      </c>
      <c r="H341" s="416">
        <v>210295.28</v>
      </c>
      <c r="I341" s="410"/>
    </row>
    <row r="342" spans="1:9" x14ac:dyDescent="0.2">
      <c r="A342" s="402" t="s">
        <v>329</v>
      </c>
      <c r="B342" s="403">
        <v>756000</v>
      </c>
      <c r="C342" s="403">
        <v>1140000</v>
      </c>
      <c r="D342" s="403">
        <v>420000</v>
      </c>
      <c r="E342" s="403">
        <v>1476000</v>
      </c>
      <c r="F342" s="403">
        <v>1265704.72</v>
      </c>
      <c r="G342" s="403">
        <v>759114.51</v>
      </c>
      <c r="H342" s="416">
        <v>210295.28</v>
      </c>
      <c r="I342" s="410"/>
    </row>
    <row r="343" spans="1:9" x14ac:dyDescent="0.2">
      <c r="A343" s="404" t="s">
        <v>206</v>
      </c>
      <c r="B343" s="405">
        <v>0</v>
      </c>
      <c r="C343" s="405">
        <v>1140000</v>
      </c>
      <c r="D343" s="405">
        <v>90000</v>
      </c>
      <c r="E343" s="405">
        <v>1050000</v>
      </c>
      <c r="F343" s="405">
        <v>1044683.67</v>
      </c>
      <c r="G343" s="405">
        <v>544537.21</v>
      </c>
      <c r="H343" s="417">
        <v>5316.33</v>
      </c>
      <c r="I343" s="410"/>
    </row>
    <row r="344" spans="1:9" x14ac:dyDescent="0.2">
      <c r="A344" s="404" t="s">
        <v>315</v>
      </c>
      <c r="B344" s="405">
        <v>556000</v>
      </c>
      <c r="C344" s="405">
        <v>0</v>
      </c>
      <c r="D344" s="405">
        <v>330000</v>
      </c>
      <c r="E344" s="405">
        <v>226000</v>
      </c>
      <c r="F344" s="405">
        <v>106306.48</v>
      </c>
      <c r="G344" s="405">
        <v>99862.73</v>
      </c>
      <c r="H344" s="417">
        <v>119693.52</v>
      </c>
      <c r="I344" s="410"/>
    </row>
    <row r="345" spans="1:9" ht="22" x14ac:dyDescent="0.2">
      <c r="A345" s="404" t="s">
        <v>316</v>
      </c>
      <c r="B345" s="405">
        <v>200000</v>
      </c>
      <c r="C345" s="405">
        <v>0</v>
      </c>
      <c r="D345" s="405">
        <v>0</v>
      </c>
      <c r="E345" s="405">
        <v>200000</v>
      </c>
      <c r="F345" s="405">
        <v>114714.57</v>
      </c>
      <c r="G345" s="405">
        <v>114714.57</v>
      </c>
      <c r="H345" s="417">
        <v>85285.43</v>
      </c>
      <c r="I345" s="410"/>
    </row>
    <row r="346" spans="1:9" x14ac:dyDescent="0.2">
      <c r="A346" s="404" t="s">
        <v>206</v>
      </c>
      <c r="B346" s="405">
        <v>756000</v>
      </c>
      <c r="C346" s="405">
        <v>1140000</v>
      </c>
      <c r="D346" s="405">
        <v>420000</v>
      </c>
      <c r="E346" s="405">
        <v>1476000</v>
      </c>
      <c r="F346" s="405">
        <v>1265704.72</v>
      </c>
      <c r="G346" s="405">
        <v>759114.51</v>
      </c>
      <c r="H346" s="417">
        <v>210295.28</v>
      </c>
      <c r="I346" s="410"/>
    </row>
    <row r="347" spans="1:9" x14ac:dyDescent="0.2">
      <c r="A347" s="392" t="s">
        <v>330</v>
      </c>
      <c r="B347" s="393">
        <v>2142100</v>
      </c>
      <c r="C347" s="393">
        <v>2331000</v>
      </c>
      <c r="D347" s="393">
        <v>195000</v>
      </c>
      <c r="E347" s="393">
        <v>4278100</v>
      </c>
      <c r="F347" s="393">
        <v>3378797.38</v>
      </c>
      <c r="G347" s="393">
        <v>2686970.18</v>
      </c>
      <c r="H347" s="411">
        <v>899302.62</v>
      </c>
      <c r="I347" s="410"/>
    </row>
    <row r="348" spans="1:9" x14ac:dyDescent="0.2">
      <c r="A348" s="394" t="s">
        <v>311</v>
      </c>
      <c r="B348" s="395">
        <v>2142100</v>
      </c>
      <c r="C348" s="395">
        <v>2331000</v>
      </c>
      <c r="D348" s="395">
        <v>195000</v>
      </c>
      <c r="E348" s="395">
        <v>4278100</v>
      </c>
      <c r="F348" s="395">
        <v>3378797.38</v>
      </c>
      <c r="G348" s="395">
        <v>2686970.18</v>
      </c>
      <c r="H348" s="412">
        <v>899302.62</v>
      </c>
      <c r="I348" s="410"/>
    </row>
    <row r="349" spans="1:9" x14ac:dyDescent="0.2">
      <c r="A349" s="396" t="s">
        <v>331</v>
      </c>
      <c r="B349" s="397">
        <v>2142100</v>
      </c>
      <c r="C349" s="397">
        <v>2331000</v>
      </c>
      <c r="D349" s="397">
        <v>195000</v>
      </c>
      <c r="E349" s="397">
        <v>4278100</v>
      </c>
      <c r="F349" s="397">
        <v>3378797.38</v>
      </c>
      <c r="G349" s="397">
        <v>2686970.18</v>
      </c>
      <c r="H349" s="413">
        <v>899302.62</v>
      </c>
      <c r="I349" s="410"/>
    </row>
    <row r="350" spans="1:9" x14ac:dyDescent="0.2">
      <c r="A350" s="398" t="s">
        <v>332</v>
      </c>
      <c r="B350" s="399">
        <v>2142100</v>
      </c>
      <c r="C350" s="399">
        <v>2331000</v>
      </c>
      <c r="D350" s="399">
        <v>195000</v>
      </c>
      <c r="E350" s="399">
        <v>4278100</v>
      </c>
      <c r="F350" s="399">
        <v>3378797.38</v>
      </c>
      <c r="G350" s="399">
        <v>2686970.18</v>
      </c>
      <c r="H350" s="414">
        <v>899302.62</v>
      </c>
      <c r="I350" s="410"/>
    </row>
    <row r="351" spans="1:9" x14ac:dyDescent="0.2">
      <c r="A351" s="400" t="s">
        <v>333</v>
      </c>
      <c r="B351" s="401">
        <v>1357000</v>
      </c>
      <c r="C351" s="401">
        <v>2051000</v>
      </c>
      <c r="D351" s="401">
        <v>45000</v>
      </c>
      <c r="E351" s="401">
        <v>3363000</v>
      </c>
      <c r="F351" s="401">
        <v>2616898.6800000002</v>
      </c>
      <c r="G351" s="401">
        <v>2102475.59</v>
      </c>
      <c r="H351" s="415">
        <v>746101.32</v>
      </c>
      <c r="I351" s="410"/>
    </row>
    <row r="352" spans="1:9" x14ac:dyDescent="0.2">
      <c r="A352" s="402" t="s">
        <v>204</v>
      </c>
      <c r="B352" s="403">
        <v>1357000</v>
      </c>
      <c r="C352" s="403">
        <v>2051000</v>
      </c>
      <c r="D352" s="403">
        <v>45000</v>
      </c>
      <c r="E352" s="403">
        <v>3363000</v>
      </c>
      <c r="F352" s="403">
        <v>2616898.6800000002</v>
      </c>
      <c r="G352" s="403">
        <v>2102475.59</v>
      </c>
      <c r="H352" s="416">
        <v>746101.32</v>
      </c>
      <c r="I352" s="410"/>
    </row>
    <row r="353" spans="1:9" x14ac:dyDescent="0.2">
      <c r="A353" s="402" t="s">
        <v>210</v>
      </c>
      <c r="B353" s="403">
        <v>1355000</v>
      </c>
      <c r="C353" s="403">
        <v>2051000</v>
      </c>
      <c r="D353" s="403">
        <v>45000</v>
      </c>
      <c r="E353" s="403">
        <v>3361000</v>
      </c>
      <c r="F353" s="403">
        <v>2616898.6800000002</v>
      </c>
      <c r="G353" s="403">
        <v>2102475.59</v>
      </c>
      <c r="H353" s="416">
        <v>744101.32</v>
      </c>
      <c r="I353" s="410"/>
    </row>
    <row r="354" spans="1:9" x14ac:dyDescent="0.2">
      <c r="A354" s="404" t="s">
        <v>206</v>
      </c>
      <c r="B354" s="405">
        <v>0</v>
      </c>
      <c r="C354" s="405">
        <v>1651000</v>
      </c>
      <c r="D354" s="405">
        <v>0</v>
      </c>
      <c r="E354" s="405">
        <v>1651000</v>
      </c>
      <c r="F354" s="405">
        <v>1149920.57</v>
      </c>
      <c r="G354" s="405">
        <v>648197.06999999995</v>
      </c>
      <c r="H354" s="417">
        <v>501079.43</v>
      </c>
      <c r="I354" s="410"/>
    </row>
    <row r="355" spans="1:9" x14ac:dyDescent="0.2">
      <c r="A355" s="404" t="s">
        <v>315</v>
      </c>
      <c r="B355" s="405">
        <v>149000</v>
      </c>
      <c r="C355" s="405">
        <v>400000</v>
      </c>
      <c r="D355" s="405">
        <v>0</v>
      </c>
      <c r="E355" s="405">
        <v>549000</v>
      </c>
      <c r="F355" s="405">
        <v>481106.34</v>
      </c>
      <c r="G355" s="405">
        <v>474732.25</v>
      </c>
      <c r="H355" s="417">
        <v>67893.66</v>
      </c>
      <c r="I355" s="410"/>
    </row>
    <row r="356" spans="1:9" x14ac:dyDescent="0.2">
      <c r="A356" s="404" t="s">
        <v>334</v>
      </c>
      <c r="B356" s="405">
        <v>400000</v>
      </c>
      <c r="C356" s="405">
        <v>0</v>
      </c>
      <c r="D356" s="405">
        <v>0</v>
      </c>
      <c r="E356" s="405">
        <v>400000</v>
      </c>
      <c r="F356" s="405">
        <v>365627.91</v>
      </c>
      <c r="G356" s="405">
        <v>365627.91</v>
      </c>
      <c r="H356" s="417">
        <v>34372.089999999997</v>
      </c>
      <c r="I356" s="410"/>
    </row>
    <row r="357" spans="1:9" ht="22" x14ac:dyDescent="0.2">
      <c r="A357" s="404" t="s">
        <v>316</v>
      </c>
      <c r="B357" s="405">
        <v>400000</v>
      </c>
      <c r="C357" s="405">
        <v>0</v>
      </c>
      <c r="D357" s="405">
        <v>0</v>
      </c>
      <c r="E357" s="405">
        <v>400000</v>
      </c>
      <c r="F357" s="405">
        <v>379003.1</v>
      </c>
      <c r="G357" s="405">
        <v>374844.6</v>
      </c>
      <c r="H357" s="417">
        <v>20996.9</v>
      </c>
      <c r="I357" s="410"/>
    </row>
    <row r="358" spans="1:9" x14ac:dyDescent="0.2">
      <c r="A358" s="404" t="s">
        <v>335</v>
      </c>
      <c r="B358" s="405">
        <v>5000</v>
      </c>
      <c r="C358" s="405">
        <v>0</v>
      </c>
      <c r="D358" s="405">
        <v>0</v>
      </c>
      <c r="E358" s="405">
        <v>5000</v>
      </c>
      <c r="F358" s="405">
        <v>0</v>
      </c>
      <c r="G358" s="405">
        <v>0</v>
      </c>
      <c r="H358" s="417">
        <v>5000</v>
      </c>
      <c r="I358" s="410"/>
    </row>
    <row r="359" spans="1:9" x14ac:dyDescent="0.2">
      <c r="A359" s="404" t="s">
        <v>336</v>
      </c>
      <c r="B359" s="405">
        <v>200000</v>
      </c>
      <c r="C359" s="405">
        <v>0</v>
      </c>
      <c r="D359" s="405">
        <v>0</v>
      </c>
      <c r="E359" s="405">
        <v>200000</v>
      </c>
      <c r="F359" s="405">
        <v>171807.05</v>
      </c>
      <c r="G359" s="405">
        <v>171807.05</v>
      </c>
      <c r="H359" s="417">
        <v>28192.95</v>
      </c>
      <c r="I359" s="410"/>
    </row>
    <row r="360" spans="1:9" ht="22" x14ac:dyDescent="0.2">
      <c r="A360" s="404" t="s">
        <v>337</v>
      </c>
      <c r="B360" s="405">
        <v>1000</v>
      </c>
      <c r="C360" s="405">
        <v>0</v>
      </c>
      <c r="D360" s="405">
        <v>0</v>
      </c>
      <c r="E360" s="405">
        <v>1000</v>
      </c>
      <c r="F360" s="405">
        <v>0</v>
      </c>
      <c r="G360" s="405">
        <v>0</v>
      </c>
      <c r="H360" s="417">
        <v>1000</v>
      </c>
      <c r="I360" s="410"/>
    </row>
    <row r="361" spans="1:9" x14ac:dyDescent="0.2">
      <c r="A361" s="404" t="s">
        <v>317</v>
      </c>
      <c r="B361" s="405">
        <v>200000</v>
      </c>
      <c r="C361" s="405">
        <v>0</v>
      </c>
      <c r="D361" s="405">
        <v>45000</v>
      </c>
      <c r="E361" s="405">
        <v>155000</v>
      </c>
      <c r="F361" s="405">
        <v>69433.710000000006</v>
      </c>
      <c r="G361" s="405">
        <v>67266.710000000006</v>
      </c>
      <c r="H361" s="417">
        <v>85566.29</v>
      </c>
      <c r="I361" s="410"/>
    </row>
    <row r="362" spans="1:9" x14ac:dyDescent="0.2">
      <c r="A362" s="404" t="s">
        <v>206</v>
      </c>
      <c r="B362" s="405">
        <v>1355000</v>
      </c>
      <c r="C362" s="405">
        <v>2051000</v>
      </c>
      <c r="D362" s="405">
        <v>45000</v>
      </c>
      <c r="E362" s="405">
        <v>3361000</v>
      </c>
      <c r="F362" s="405">
        <v>2616898.6800000002</v>
      </c>
      <c r="G362" s="405">
        <v>2102475.59</v>
      </c>
      <c r="H362" s="417">
        <v>744101.32</v>
      </c>
      <c r="I362" s="410"/>
    </row>
    <row r="363" spans="1:9" x14ac:dyDescent="0.2">
      <c r="A363" s="402" t="s">
        <v>244</v>
      </c>
      <c r="B363" s="403">
        <v>1000</v>
      </c>
      <c r="C363" s="403">
        <v>0</v>
      </c>
      <c r="D363" s="403">
        <v>0</v>
      </c>
      <c r="E363" s="403">
        <v>1000</v>
      </c>
      <c r="F363" s="403">
        <v>0</v>
      </c>
      <c r="G363" s="403">
        <v>0</v>
      </c>
      <c r="H363" s="416">
        <v>1000</v>
      </c>
      <c r="I363" s="410"/>
    </row>
    <row r="364" spans="1:9" x14ac:dyDescent="0.2">
      <c r="A364" s="404" t="s">
        <v>315</v>
      </c>
      <c r="B364" s="405">
        <v>1000</v>
      </c>
      <c r="C364" s="405">
        <v>0</v>
      </c>
      <c r="D364" s="405">
        <v>0</v>
      </c>
      <c r="E364" s="405">
        <v>1000</v>
      </c>
      <c r="F364" s="405">
        <v>0</v>
      </c>
      <c r="G364" s="405">
        <v>0</v>
      </c>
      <c r="H364" s="417">
        <v>1000</v>
      </c>
      <c r="I364" s="410"/>
    </row>
    <row r="365" spans="1:9" x14ac:dyDescent="0.2">
      <c r="A365" s="404" t="s">
        <v>315</v>
      </c>
      <c r="B365" s="405">
        <v>1000</v>
      </c>
      <c r="C365" s="405">
        <v>0</v>
      </c>
      <c r="D365" s="405">
        <v>0</v>
      </c>
      <c r="E365" s="405">
        <v>1000</v>
      </c>
      <c r="F365" s="405">
        <v>0</v>
      </c>
      <c r="G365" s="405">
        <v>0</v>
      </c>
      <c r="H365" s="417">
        <v>1000</v>
      </c>
      <c r="I365" s="410"/>
    </row>
    <row r="366" spans="1:9" x14ac:dyDescent="0.2">
      <c r="A366" s="402" t="s">
        <v>211</v>
      </c>
      <c r="B366" s="403">
        <v>1000</v>
      </c>
      <c r="C366" s="403">
        <v>0</v>
      </c>
      <c r="D366" s="403">
        <v>0</v>
      </c>
      <c r="E366" s="403">
        <v>1000</v>
      </c>
      <c r="F366" s="403">
        <v>0</v>
      </c>
      <c r="G366" s="403">
        <v>0</v>
      </c>
      <c r="H366" s="416">
        <v>1000</v>
      </c>
      <c r="I366" s="410"/>
    </row>
    <row r="367" spans="1:9" x14ac:dyDescent="0.2">
      <c r="A367" s="404" t="s">
        <v>315</v>
      </c>
      <c r="B367" s="405">
        <v>1000</v>
      </c>
      <c r="C367" s="405">
        <v>0</v>
      </c>
      <c r="D367" s="405">
        <v>0</v>
      </c>
      <c r="E367" s="405">
        <v>1000</v>
      </c>
      <c r="F367" s="405">
        <v>0</v>
      </c>
      <c r="G367" s="405">
        <v>0</v>
      </c>
      <c r="H367" s="417">
        <v>1000</v>
      </c>
      <c r="I367" s="410"/>
    </row>
    <row r="368" spans="1:9" x14ac:dyDescent="0.2">
      <c r="A368" s="404" t="s">
        <v>315</v>
      </c>
      <c r="B368" s="405">
        <v>1000</v>
      </c>
      <c r="C368" s="405">
        <v>0</v>
      </c>
      <c r="D368" s="405">
        <v>0</v>
      </c>
      <c r="E368" s="405">
        <v>1000</v>
      </c>
      <c r="F368" s="405">
        <v>0</v>
      </c>
      <c r="G368" s="405">
        <v>0</v>
      </c>
      <c r="H368" s="417">
        <v>1000</v>
      </c>
      <c r="I368" s="410"/>
    </row>
    <row r="369" spans="1:9" x14ac:dyDescent="0.2">
      <c r="A369" s="400" t="s">
        <v>338</v>
      </c>
      <c r="B369" s="401">
        <v>399100</v>
      </c>
      <c r="C369" s="401">
        <v>100000</v>
      </c>
      <c r="D369" s="401">
        <v>30000</v>
      </c>
      <c r="E369" s="401">
        <v>469100</v>
      </c>
      <c r="F369" s="401">
        <v>379780.44</v>
      </c>
      <c r="G369" s="401">
        <v>282376.33</v>
      </c>
      <c r="H369" s="415">
        <v>89319.56</v>
      </c>
      <c r="I369" s="410"/>
    </row>
    <row r="370" spans="1:9" x14ac:dyDescent="0.2">
      <c r="A370" s="402" t="s">
        <v>204</v>
      </c>
      <c r="B370" s="403">
        <v>399100</v>
      </c>
      <c r="C370" s="403">
        <v>100000</v>
      </c>
      <c r="D370" s="403">
        <v>30000</v>
      </c>
      <c r="E370" s="403">
        <v>469100</v>
      </c>
      <c r="F370" s="403">
        <v>379780.44</v>
      </c>
      <c r="G370" s="403">
        <v>282376.33</v>
      </c>
      <c r="H370" s="416">
        <v>89319.56</v>
      </c>
      <c r="I370" s="410"/>
    </row>
    <row r="371" spans="1:9" x14ac:dyDescent="0.2">
      <c r="A371" s="402" t="s">
        <v>210</v>
      </c>
      <c r="B371" s="403">
        <v>398000</v>
      </c>
      <c r="C371" s="403">
        <v>100000</v>
      </c>
      <c r="D371" s="403">
        <v>30000</v>
      </c>
      <c r="E371" s="403">
        <v>468000</v>
      </c>
      <c r="F371" s="403">
        <v>379780.44</v>
      </c>
      <c r="G371" s="403">
        <v>282376.33</v>
      </c>
      <c r="H371" s="416">
        <v>88219.56</v>
      </c>
      <c r="I371" s="410"/>
    </row>
    <row r="372" spans="1:9" x14ac:dyDescent="0.2">
      <c r="A372" s="404" t="s">
        <v>206</v>
      </c>
      <c r="B372" s="405">
        <v>0</v>
      </c>
      <c r="C372" s="405">
        <v>100000</v>
      </c>
      <c r="D372" s="405">
        <v>0</v>
      </c>
      <c r="E372" s="405">
        <v>100000</v>
      </c>
      <c r="F372" s="405">
        <v>40000</v>
      </c>
      <c r="G372" s="405">
        <v>0</v>
      </c>
      <c r="H372" s="417">
        <v>60000</v>
      </c>
      <c r="I372" s="410"/>
    </row>
    <row r="373" spans="1:9" x14ac:dyDescent="0.2">
      <c r="A373" s="404" t="s">
        <v>315</v>
      </c>
      <c r="B373" s="405">
        <v>398000</v>
      </c>
      <c r="C373" s="405">
        <v>0</v>
      </c>
      <c r="D373" s="405">
        <v>30000</v>
      </c>
      <c r="E373" s="405">
        <v>368000</v>
      </c>
      <c r="F373" s="405">
        <v>339780.44</v>
      </c>
      <c r="G373" s="405">
        <v>282376.33</v>
      </c>
      <c r="H373" s="417">
        <v>28219.56</v>
      </c>
      <c r="I373" s="410"/>
    </row>
    <row r="374" spans="1:9" x14ac:dyDescent="0.2">
      <c r="A374" s="404" t="s">
        <v>206</v>
      </c>
      <c r="B374" s="405">
        <v>398000</v>
      </c>
      <c r="C374" s="405">
        <v>100000</v>
      </c>
      <c r="D374" s="405">
        <v>30000</v>
      </c>
      <c r="E374" s="405">
        <v>468000</v>
      </c>
      <c r="F374" s="405">
        <v>379780.44</v>
      </c>
      <c r="G374" s="405">
        <v>282376.33</v>
      </c>
      <c r="H374" s="417">
        <v>88219.56</v>
      </c>
      <c r="I374" s="410"/>
    </row>
    <row r="375" spans="1:9" x14ac:dyDescent="0.2">
      <c r="A375" s="402" t="s">
        <v>244</v>
      </c>
      <c r="B375" s="403">
        <v>100</v>
      </c>
      <c r="C375" s="403">
        <v>0</v>
      </c>
      <c r="D375" s="403">
        <v>0</v>
      </c>
      <c r="E375" s="403">
        <v>100</v>
      </c>
      <c r="F375" s="403">
        <v>0</v>
      </c>
      <c r="G375" s="403">
        <v>0</v>
      </c>
      <c r="H375" s="416">
        <v>100</v>
      </c>
      <c r="I375" s="410"/>
    </row>
    <row r="376" spans="1:9" x14ac:dyDescent="0.2">
      <c r="A376" s="404" t="s">
        <v>315</v>
      </c>
      <c r="B376" s="405">
        <v>100</v>
      </c>
      <c r="C376" s="405">
        <v>0</v>
      </c>
      <c r="D376" s="405">
        <v>0</v>
      </c>
      <c r="E376" s="405">
        <v>100</v>
      </c>
      <c r="F376" s="405">
        <v>0</v>
      </c>
      <c r="G376" s="405">
        <v>0</v>
      </c>
      <c r="H376" s="417">
        <v>100</v>
      </c>
      <c r="I376" s="410"/>
    </row>
    <row r="377" spans="1:9" x14ac:dyDescent="0.2">
      <c r="A377" s="404" t="s">
        <v>315</v>
      </c>
      <c r="B377" s="405">
        <v>100</v>
      </c>
      <c r="C377" s="405">
        <v>0</v>
      </c>
      <c r="D377" s="405">
        <v>0</v>
      </c>
      <c r="E377" s="405">
        <v>100</v>
      </c>
      <c r="F377" s="405">
        <v>0</v>
      </c>
      <c r="G377" s="405">
        <v>0</v>
      </c>
      <c r="H377" s="417">
        <v>100</v>
      </c>
      <c r="I377" s="410"/>
    </row>
    <row r="378" spans="1:9" x14ac:dyDescent="0.2">
      <c r="A378" s="402" t="s">
        <v>211</v>
      </c>
      <c r="B378" s="403">
        <v>1000</v>
      </c>
      <c r="C378" s="403">
        <v>0</v>
      </c>
      <c r="D378" s="403">
        <v>0</v>
      </c>
      <c r="E378" s="403">
        <v>1000</v>
      </c>
      <c r="F378" s="403">
        <v>0</v>
      </c>
      <c r="G378" s="403">
        <v>0</v>
      </c>
      <c r="H378" s="416">
        <v>1000</v>
      </c>
      <c r="I378" s="410"/>
    </row>
    <row r="379" spans="1:9" x14ac:dyDescent="0.2">
      <c r="A379" s="404" t="s">
        <v>315</v>
      </c>
      <c r="B379" s="405">
        <v>1000</v>
      </c>
      <c r="C379" s="405">
        <v>0</v>
      </c>
      <c r="D379" s="405">
        <v>0</v>
      </c>
      <c r="E379" s="405">
        <v>1000</v>
      </c>
      <c r="F379" s="405">
        <v>0</v>
      </c>
      <c r="G379" s="405">
        <v>0</v>
      </c>
      <c r="H379" s="417">
        <v>1000</v>
      </c>
      <c r="I379" s="410"/>
    </row>
    <row r="380" spans="1:9" x14ac:dyDescent="0.2">
      <c r="A380" s="404" t="s">
        <v>315</v>
      </c>
      <c r="B380" s="405">
        <v>1000</v>
      </c>
      <c r="C380" s="405">
        <v>0</v>
      </c>
      <c r="D380" s="405">
        <v>0</v>
      </c>
      <c r="E380" s="405">
        <v>1000</v>
      </c>
      <c r="F380" s="405">
        <v>0</v>
      </c>
      <c r="G380" s="405">
        <v>0</v>
      </c>
      <c r="H380" s="417">
        <v>1000</v>
      </c>
      <c r="I380" s="410"/>
    </row>
    <row r="381" spans="1:9" x14ac:dyDescent="0.2">
      <c r="A381" s="400" t="s">
        <v>339</v>
      </c>
      <c r="B381" s="401">
        <v>386000</v>
      </c>
      <c r="C381" s="401">
        <v>180000</v>
      </c>
      <c r="D381" s="401">
        <v>120000</v>
      </c>
      <c r="E381" s="401">
        <v>446000</v>
      </c>
      <c r="F381" s="401">
        <v>382118.26</v>
      </c>
      <c r="G381" s="401">
        <v>302118.26</v>
      </c>
      <c r="H381" s="415">
        <v>63881.74</v>
      </c>
      <c r="I381" s="410"/>
    </row>
    <row r="382" spans="1:9" x14ac:dyDescent="0.2">
      <c r="A382" s="402" t="s">
        <v>204</v>
      </c>
      <c r="B382" s="403">
        <v>386000</v>
      </c>
      <c r="C382" s="403">
        <v>180000</v>
      </c>
      <c r="D382" s="403">
        <v>120000</v>
      </c>
      <c r="E382" s="403">
        <v>446000</v>
      </c>
      <c r="F382" s="403">
        <v>382118.26</v>
      </c>
      <c r="G382" s="403">
        <v>302118.26</v>
      </c>
      <c r="H382" s="416">
        <v>63881.74</v>
      </c>
      <c r="I382" s="410"/>
    </row>
    <row r="383" spans="1:9" x14ac:dyDescent="0.2">
      <c r="A383" s="402" t="s">
        <v>210</v>
      </c>
      <c r="B383" s="403">
        <v>284000</v>
      </c>
      <c r="C383" s="403">
        <v>130000</v>
      </c>
      <c r="D383" s="403">
        <v>20000</v>
      </c>
      <c r="E383" s="403">
        <v>394000</v>
      </c>
      <c r="F383" s="403">
        <v>337518.26</v>
      </c>
      <c r="G383" s="403">
        <v>257518.26</v>
      </c>
      <c r="H383" s="416">
        <v>56481.74</v>
      </c>
      <c r="I383" s="410"/>
    </row>
    <row r="384" spans="1:9" x14ac:dyDescent="0.2">
      <c r="A384" s="404" t="s">
        <v>206</v>
      </c>
      <c r="B384" s="405">
        <v>0</v>
      </c>
      <c r="C384" s="405">
        <v>100000</v>
      </c>
      <c r="D384" s="405">
        <v>0</v>
      </c>
      <c r="E384" s="405">
        <v>100000</v>
      </c>
      <c r="F384" s="405">
        <v>80000</v>
      </c>
      <c r="G384" s="405">
        <v>0</v>
      </c>
      <c r="H384" s="417">
        <v>20000</v>
      </c>
      <c r="I384" s="410"/>
    </row>
    <row r="385" spans="1:9" x14ac:dyDescent="0.2">
      <c r="A385" s="404" t="s">
        <v>315</v>
      </c>
      <c r="B385" s="405">
        <v>284000</v>
      </c>
      <c r="C385" s="405">
        <v>30000</v>
      </c>
      <c r="D385" s="405">
        <v>20000</v>
      </c>
      <c r="E385" s="405">
        <v>294000</v>
      </c>
      <c r="F385" s="405">
        <v>257518.26</v>
      </c>
      <c r="G385" s="405">
        <v>257518.26</v>
      </c>
      <c r="H385" s="417">
        <v>36481.74</v>
      </c>
      <c r="I385" s="410"/>
    </row>
    <row r="386" spans="1:9" x14ac:dyDescent="0.2">
      <c r="A386" s="404" t="s">
        <v>206</v>
      </c>
      <c r="B386" s="405">
        <v>284000</v>
      </c>
      <c r="C386" s="405">
        <v>130000</v>
      </c>
      <c r="D386" s="405">
        <v>20000</v>
      </c>
      <c r="E386" s="405">
        <v>394000</v>
      </c>
      <c r="F386" s="405">
        <v>337518.26</v>
      </c>
      <c r="G386" s="405">
        <v>257518.26</v>
      </c>
      <c r="H386" s="417">
        <v>56481.74</v>
      </c>
      <c r="I386" s="410"/>
    </row>
    <row r="387" spans="1:9" x14ac:dyDescent="0.2">
      <c r="A387" s="402" t="s">
        <v>207</v>
      </c>
      <c r="B387" s="403">
        <v>101900</v>
      </c>
      <c r="C387" s="403">
        <v>0</v>
      </c>
      <c r="D387" s="403">
        <v>100000</v>
      </c>
      <c r="E387" s="403">
        <v>1900</v>
      </c>
      <c r="F387" s="403">
        <v>0</v>
      </c>
      <c r="G387" s="403">
        <v>0</v>
      </c>
      <c r="H387" s="416">
        <v>1900</v>
      </c>
      <c r="I387" s="410"/>
    </row>
    <row r="388" spans="1:9" x14ac:dyDescent="0.2">
      <c r="A388" s="404" t="s">
        <v>315</v>
      </c>
      <c r="B388" s="405">
        <v>101900</v>
      </c>
      <c r="C388" s="405">
        <v>0</v>
      </c>
      <c r="D388" s="405">
        <v>100000</v>
      </c>
      <c r="E388" s="405">
        <v>1900</v>
      </c>
      <c r="F388" s="405">
        <v>0</v>
      </c>
      <c r="G388" s="405">
        <v>0</v>
      </c>
      <c r="H388" s="417">
        <v>1900</v>
      </c>
      <c r="I388" s="410"/>
    </row>
    <row r="389" spans="1:9" x14ac:dyDescent="0.2">
      <c r="A389" s="404" t="s">
        <v>315</v>
      </c>
      <c r="B389" s="405">
        <v>101900</v>
      </c>
      <c r="C389" s="405">
        <v>0</v>
      </c>
      <c r="D389" s="405">
        <v>100000</v>
      </c>
      <c r="E389" s="405">
        <v>1900</v>
      </c>
      <c r="F389" s="405">
        <v>0</v>
      </c>
      <c r="G389" s="405">
        <v>0</v>
      </c>
      <c r="H389" s="417">
        <v>1900</v>
      </c>
      <c r="I389" s="410"/>
    </row>
    <row r="390" spans="1:9" x14ac:dyDescent="0.2">
      <c r="A390" s="402" t="s">
        <v>211</v>
      </c>
      <c r="B390" s="403">
        <v>100</v>
      </c>
      <c r="C390" s="403">
        <v>50000</v>
      </c>
      <c r="D390" s="403">
        <v>0</v>
      </c>
      <c r="E390" s="403">
        <v>50100</v>
      </c>
      <c r="F390" s="403">
        <v>44600</v>
      </c>
      <c r="G390" s="403">
        <v>44600</v>
      </c>
      <c r="H390" s="416">
        <v>5500</v>
      </c>
      <c r="I390" s="410"/>
    </row>
    <row r="391" spans="1:9" x14ac:dyDescent="0.2">
      <c r="A391" s="404" t="s">
        <v>315</v>
      </c>
      <c r="B391" s="405">
        <v>100</v>
      </c>
      <c r="C391" s="405">
        <v>50000</v>
      </c>
      <c r="D391" s="405">
        <v>0</v>
      </c>
      <c r="E391" s="405">
        <v>50100</v>
      </c>
      <c r="F391" s="405">
        <v>44600</v>
      </c>
      <c r="G391" s="405">
        <v>44600</v>
      </c>
      <c r="H391" s="417">
        <v>5500</v>
      </c>
      <c r="I391" s="410"/>
    </row>
    <row r="392" spans="1:9" x14ac:dyDescent="0.2">
      <c r="A392" s="404" t="s">
        <v>315</v>
      </c>
      <c r="B392" s="405">
        <v>100</v>
      </c>
      <c r="C392" s="405">
        <v>50000</v>
      </c>
      <c r="D392" s="405">
        <v>0</v>
      </c>
      <c r="E392" s="405">
        <v>50100</v>
      </c>
      <c r="F392" s="405">
        <v>44600</v>
      </c>
      <c r="G392" s="405">
        <v>44600</v>
      </c>
      <c r="H392" s="417">
        <v>5500</v>
      </c>
      <c r="I392" s="410"/>
    </row>
    <row r="393" spans="1:9" x14ac:dyDescent="0.2">
      <c r="A393" s="392" t="s">
        <v>340</v>
      </c>
      <c r="B393" s="393">
        <v>8238900</v>
      </c>
      <c r="C393" s="393">
        <v>2958139.87</v>
      </c>
      <c r="D393" s="393">
        <v>664990</v>
      </c>
      <c r="E393" s="393">
        <v>10532049.869999999</v>
      </c>
      <c r="F393" s="393">
        <v>1641938.46</v>
      </c>
      <c r="G393" s="393">
        <v>327421.46000000002</v>
      </c>
      <c r="H393" s="411">
        <v>8890111.4100000001</v>
      </c>
      <c r="I393" s="410"/>
    </row>
    <row r="394" spans="1:9" x14ac:dyDescent="0.2">
      <c r="A394" s="394" t="s">
        <v>311</v>
      </c>
      <c r="B394" s="395">
        <v>8238900</v>
      </c>
      <c r="C394" s="395">
        <v>2958139.87</v>
      </c>
      <c r="D394" s="395">
        <v>664990</v>
      </c>
      <c r="E394" s="395">
        <v>10532049.869999999</v>
      </c>
      <c r="F394" s="395">
        <v>1641938.46</v>
      </c>
      <c r="G394" s="395">
        <v>327421.46000000002</v>
      </c>
      <c r="H394" s="412">
        <v>8890111.4100000001</v>
      </c>
      <c r="I394" s="410"/>
    </row>
    <row r="395" spans="1:9" x14ac:dyDescent="0.2">
      <c r="A395" s="396" t="s">
        <v>265</v>
      </c>
      <c r="B395" s="397">
        <v>76300</v>
      </c>
      <c r="C395" s="397">
        <v>1274954</v>
      </c>
      <c r="D395" s="397">
        <v>0</v>
      </c>
      <c r="E395" s="397">
        <v>1351254</v>
      </c>
      <c r="F395" s="397">
        <v>1334833</v>
      </c>
      <c r="G395" s="397">
        <v>35409</v>
      </c>
      <c r="H395" s="413">
        <v>16421</v>
      </c>
      <c r="I395" s="410"/>
    </row>
    <row r="396" spans="1:9" x14ac:dyDescent="0.2">
      <c r="A396" s="398" t="s">
        <v>322</v>
      </c>
      <c r="B396" s="399">
        <v>76300</v>
      </c>
      <c r="C396" s="399">
        <v>1274954</v>
      </c>
      <c r="D396" s="399">
        <v>0</v>
      </c>
      <c r="E396" s="399">
        <v>1351254</v>
      </c>
      <c r="F396" s="399">
        <v>1334833</v>
      </c>
      <c r="G396" s="399">
        <v>35409</v>
      </c>
      <c r="H396" s="414">
        <v>16421</v>
      </c>
      <c r="I396" s="410"/>
    </row>
    <row r="397" spans="1:9" x14ac:dyDescent="0.2">
      <c r="A397" s="400" t="s">
        <v>341</v>
      </c>
      <c r="B397" s="401">
        <v>76300</v>
      </c>
      <c r="C397" s="401">
        <v>1274954</v>
      </c>
      <c r="D397" s="401">
        <v>0</v>
      </c>
      <c r="E397" s="401">
        <v>1351254</v>
      </c>
      <c r="F397" s="401">
        <v>1334833</v>
      </c>
      <c r="G397" s="401">
        <v>35409</v>
      </c>
      <c r="H397" s="415">
        <v>16421</v>
      </c>
      <c r="I397" s="410"/>
    </row>
    <row r="398" spans="1:9" x14ac:dyDescent="0.2">
      <c r="A398" s="402" t="s">
        <v>204</v>
      </c>
      <c r="B398" s="403">
        <v>76300</v>
      </c>
      <c r="C398" s="403">
        <v>1274954</v>
      </c>
      <c r="D398" s="403">
        <v>0</v>
      </c>
      <c r="E398" s="403">
        <v>1351254</v>
      </c>
      <c r="F398" s="403">
        <v>1334833</v>
      </c>
      <c r="G398" s="403">
        <v>35409</v>
      </c>
      <c r="H398" s="416">
        <v>16421</v>
      </c>
      <c r="I398" s="410"/>
    </row>
    <row r="399" spans="1:9" x14ac:dyDescent="0.2">
      <c r="A399" s="402" t="s">
        <v>237</v>
      </c>
      <c r="B399" s="403">
        <v>100</v>
      </c>
      <c r="C399" s="403">
        <v>0</v>
      </c>
      <c r="D399" s="403">
        <v>0</v>
      </c>
      <c r="E399" s="403">
        <v>100</v>
      </c>
      <c r="F399" s="403">
        <v>0</v>
      </c>
      <c r="G399" s="403">
        <v>0</v>
      </c>
      <c r="H399" s="416">
        <v>100</v>
      </c>
      <c r="I399" s="410"/>
    </row>
    <row r="400" spans="1:9" x14ac:dyDescent="0.2">
      <c r="A400" s="404" t="s">
        <v>315</v>
      </c>
      <c r="B400" s="405">
        <v>100</v>
      </c>
      <c r="C400" s="405">
        <v>0</v>
      </c>
      <c r="D400" s="405">
        <v>0</v>
      </c>
      <c r="E400" s="405">
        <v>100</v>
      </c>
      <c r="F400" s="405">
        <v>0</v>
      </c>
      <c r="G400" s="405">
        <v>0</v>
      </c>
      <c r="H400" s="417">
        <v>100</v>
      </c>
      <c r="I400" s="410"/>
    </row>
    <row r="401" spans="1:9" x14ac:dyDescent="0.2">
      <c r="A401" s="404" t="s">
        <v>315</v>
      </c>
      <c r="B401" s="405">
        <v>100</v>
      </c>
      <c r="C401" s="405">
        <v>0</v>
      </c>
      <c r="D401" s="405">
        <v>0</v>
      </c>
      <c r="E401" s="405">
        <v>100</v>
      </c>
      <c r="F401" s="405">
        <v>0</v>
      </c>
      <c r="G401" s="405">
        <v>0</v>
      </c>
      <c r="H401" s="417">
        <v>100</v>
      </c>
      <c r="I401" s="410"/>
    </row>
    <row r="402" spans="1:9" x14ac:dyDescent="0.2">
      <c r="A402" s="402" t="s">
        <v>234</v>
      </c>
      <c r="B402" s="403">
        <v>76200</v>
      </c>
      <c r="C402" s="403">
        <v>1274954</v>
      </c>
      <c r="D402" s="403">
        <v>0</v>
      </c>
      <c r="E402" s="403">
        <v>1351154</v>
      </c>
      <c r="F402" s="403">
        <v>1334833</v>
      </c>
      <c r="G402" s="403">
        <v>35409</v>
      </c>
      <c r="H402" s="416">
        <v>16321</v>
      </c>
      <c r="I402" s="410"/>
    </row>
    <row r="403" spans="1:9" x14ac:dyDescent="0.2">
      <c r="A403" s="404" t="s">
        <v>206</v>
      </c>
      <c r="B403" s="405">
        <v>0</v>
      </c>
      <c r="C403" s="405">
        <v>1274954</v>
      </c>
      <c r="D403" s="405">
        <v>0</v>
      </c>
      <c r="E403" s="405">
        <v>1274954</v>
      </c>
      <c r="F403" s="405">
        <v>1274454</v>
      </c>
      <c r="G403" s="405">
        <v>0</v>
      </c>
      <c r="H403" s="417">
        <v>500</v>
      </c>
      <c r="I403" s="410"/>
    </row>
    <row r="404" spans="1:9" x14ac:dyDescent="0.2">
      <c r="A404" s="404" t="s">
        <v>315</v>
      </c>
      <c r="B404" s="405">
        <v>76200</v>
      </c>
      <c r="C404" s="405">
        <v>0</v>
      </c>
      <c r="D404" s="405">
        <v>0</v>
      </c>
      <c r="E404" s="405">
        <v>76200</v>
      </c>
      <c r="F404" s="405">
        <v>60379</v>
      </c>
      <c r="G404" s="405">
        <v>35409</v>
      </c>
      <c r="H404" s="417">
        <v>15821</v>
      </c>
      <c r="I404" s="410"/>
    </row>
    <row r="405" spans="1:9" x14ac:dyDescent="0.2">
      <c r="A405" s="404" t="s">
        <v>206</v>
      </c>
      <c r="B405" s="405">
        <v>76200</v>
      </c>
      <c r="C405" s="405">
        <v>1274954</v>
      </c>
      <c r="D405" s="405">
        <v>0</v>
      </c>
      <c r="E405" s="405">
        <v>1351154</v>
      </c>
      <c r="F405" s="405">
        <v>1334833</v>
      </c>
      <c r="G405" s="405">
        <v>35409</v>
      </c>
      <c r="H405" s="417">
        <v>16321</v>
      </c>
      <c r="I405" s="410"/>
    </row>
    <row r="406" spans="1:9" x14ac:dyDescent="0.2">
      <c r="A406" s="396" t="s">
        <v>342</v>
      </c>
      <c r="B406" s="397">
        <v>636100</v>
      </c>
      <c r="C406" s="397">
        <v>777185.87</v>
      </c>
      <c r="D406" s="397">
        <v>321990</v>
      </c>
      <c r="E406" s="397">
        <v>1091295.8700000001</v>
      </c>
      <c r="F406" s="397">
        <v>109455.46</v>
      </c>
      <c r="G406" s="397">
        <v>109455.46</v>
      </c>
      <c r="H406" s="413">
        <v>981840.41</v>
      </c>
      <c r="I406" s="410"/>
    </row>
    <row r="407" spans="1:9" x14ac:dyDescent="0.2">
      <c r="A407" s="398" t="s">
        <v>313</v>
      </c>
      <c r="B407" s="399">
        <v>636100</v>
      </c>
      <c r="C407" s="399">
        <v>777185.87</v>
      </c>
      <c r="D407" s="399">
        <v>321990</v>
      </c>
      <c r="E407" s="399">
        <v>1091295.8700000001</v>
      </c>
      <c r="F407" s="399">
        <v>109455.46</v>
      </c>
      <c r="G407" s="399">
        <v>109455.46</v>
      </c>
      <c r="H407" s="414">
        <v>981840.41</v>
      </c>
      <c r="I407" s="410"/>
    </row>
    <row r="408" spans="1:9" x14ac:dyDescent="0.2">
      <c r="A408" s="400" t="s">
        <v>343</v>
      </c>
      <c r="B408" s="401">
        <v>636100</v>
      </c>
      <c r="C408" s="401">
        <v>777185.87</v>
      </c>
      <c r="D408" s="401">
        <v>321990</v>
      </c>
      <c r="E408" s="401">
        <v>1091295.8700000001</v>
      </c>
      <c r="F408" s="401">
        <v>109455.46</v>
      </c>
      <c r="G408" s="401">
        <v>109455.46</v>
      </c>
      <c r="H408" s="415">
        <v>981840.41</v>
      </c>
      <c r="I408" s="410"/>
    </row>
    <row r="409" spans="1:9" x14ac:dyDescent="0.2">
      <c r="A409" s="402" t="s">
        <v>204</v>
      </c>
      <c r="B409" s="403">
        <v>636100</v>
      </c>
      <c r="C409" s="403">
        <v>777185.87</v>
      </c>
      <c r="D409" s="403">
        <v>321990</v>
      </c>
      <c r="E409" s="403">
        <v>1091295.8700000001</v>
      </c>
      <c r="F409" s="403">
        <v>109455.46</v>
      </c>
      <c r="G409" s="403">
        <v>109455.46</v>
      </c>
      <c r="H409" s="416">
        <v>981840.41</v>
      </c>
      <c r="I409" s="410"/>
    </row>
    <row r="410" spans="1:9" x14ac:dyDescent="0.2">
      <c r="A410" s="402" t="s">
        <v>237</v>
      </c>
      <c r="B410" s="403">
        <v>4100</v>
      </c>
      <c r="C410" s="403">
        <v>704185.87</v>
      </c>
      <c r="D410" s="403">
        <v>0</v>
      </c>
      <c r="E410" s="403">
        <v>708285.87</v>
      </c>
      <c r="F410" s="403">
        <v>0</v>
      </c>
      <c r="G410" s="403">
        <v>0</v>
      </c>
      <c r="H410" s="416">
        <v>708285.87</v>
      </c>
      <c r="I410" s="410"/>
    </row>
    <row r="411" spans="1:9" x14ac:dyDescent="0.2">
      <c r="A411" s="404" t="s">
        <v>315</v>
      </c>
      <c r="B411" s="405">
        <v>1000</v>
      </c>
      <c r="C411" s="405">
        <v>584185.87</v>
      </c>
      <c r="D411" s="405">
        <v>0</v>
      </c>
      <c r="E411" s="405">
        <v>585185.87</v>
      </c>
      <c r="F411" s="405">
        <v>0</v>
      </c>
      <c r="G411" s="405">
        <v>0</v>
      </c>
      <c r="H411" s="417">
        <v>585185.87</v>
      </c>
      <c r="I411" s="410"/>
    </row>
    <row r="412" spans="1:9" x14ac:dyDescent="0.2">
      <c r="A412" s="404" t="s">
        <v>344</v>
      </c>
      <c r="B412" s="405">
        <v>2000</v>
      </c>
      <c r="C412" s="405">
        <v>120000</v>
      </c>
      <c r="D412" s="405">
        <v>0</v>
      </c>
      <c r="E412" s="405">
        <v>122000</v>
      </c>
      <c r="F412" s="405">
        <v>0</v>
      </c>
      <c r="G412" s="405">
        <v>0</v>
      </c>
      <c r="H412" s="417">
        <v>122000</v>
      </c>
      <c r="I412" s="410"/>
    </row>
    <row r="413" spans="1:9" x14ac:dyDescent="0.2">
      <c r="A413" s="404" t="s">
        <v>334</v>
      </c>
      <c r="B413" s="405">
        <v>1000</v>
      </c>
      <c r="C413" s="405">
        <v>0</v>
      </c>
      <c r="D413" s="405">
        <v>0</v>
      </c>
      <c r="E413" s="405">
        <v>1000</v>
      </c>
      <c r="F413" s="405">
        <v>0</v>
      </c>
      <c r="G413" s="405">
        <v>0</v>
      </c>
      <c r="H413" s="417">
        <v>1000</v>
      </c>
      <c r="I413" s="410"/>
    </row>
    <row r="414" spans="1:9" x14ac:dyDescent="0.2">
      <c r="A414" s="404" t="s">
        <v>317</v>
      </c>
      <c r="B414" s="405">
        <v>100</v>
      </c>
      <c r="C414" s="405">
        <v>0</v>
      </c>
      <c r="D414" s="405">
        <v>0</v>
      </c>
      <c r="E414" s="405">
        <v>100</v>
      </c>
      <c r="F414" s="405">
        <v>0</v>
      </c>
      <c r="G414" s="405">
        <v>0</v>
      </c>
      <c r="H414" s="417">
        <v>100</v>
      </c>
      <c r="I414" s="410"/>
    </row>
    <row r="415" spans="1:9" x14ac:dyDescent="0.2">
      <c r="A415" s="404" t="s">
        <v>315</v>
      </c>
      <c r="B415" s="405">
        <v>4100</v>
      </c>
      <c r="C415" s="405">
        <v>704185.87</v>
      </c>
      <c r="D415" s="405">
        <v>0</v>
      </c>
      <c r="E415" s="405">
        <v>708285.87</v>
      </c>
      <c r="F415" s="405">
        <v>0</v>
      </c>
      <c r="G415" s="405">
        <v>0</v>
      </c>
      <c r="H415" s="417">
        <v>708285.87</v>
      </c>
      <c r="I415" s="410"/>
    </row>
    <row r="416" spans="1:9" x14ac:dyDescent="0.2">
      <c r="A416" s="402" t="s">
        <v>234</v>
      </c>
      <c r="B416" s="403">
        <v>632000</v>
      </c>
      <c r="C416" s="403">
        <v>73000</v>
      </c>
      <c r="D416" s="403">
        <v>321990</v>
      </c>
      <c r="E416" s="403">
        <v>383010</v>
      </c>
      <c r="F416" s="403">
        <v>109455.46</v>
      </c>
      <c r="G416" s="403">
        <v>109455.46</v>
      </c>
      <c r="H416" s="416">
        <v>273554.53999999998</v>
      </c>
      <c r="I416" s="410"/>
    </row>
    <row r="417" spans="1:9" x14ac:dyDescent="0.2">
      <c r="A417" s="404" t="s">
        <v>206</v>
      </c>
      <c r="B417" s="405">
        <v>0</v>
      </c>
      <c r="C417" s="405">
        <v>40000</v>
      </c>
      <c r="D417" s="405">
        <v>0</v>
      </c>
      <c r="E417" s="405">
        <v>40000</v>
      </c>
      <c r="F417" s="405">
        <v>0</v>
      </c>
      <c r="G417" s="405">
        <v>0</v>
      </c>
      <c r="H417" s="417">
        <v>40000</v>
      </c>
      <c r="I417" s="410"/>
    </row>
    <row r="418" spans="1:9" x14ac:dyDescent="0.2">
      <c r="A418" s="404" t="s">
        <v>315</v>
      </c>
      <c r="B418" s="405">
        <v>30000</v>
      </c>
      <c r="C418" s="405">
        <v>33000</v>
      </c>
      <c r="D418" s="405">
        <v>0</v>
      </c>
      <c r="E418" s="405">
        <v>63000</v>
      </c>
      <c r="F418" s="405">
        <v>21443</v>
      </c>
      <c r="G418" s="405">
        <v>21443</v>
      </c>
      <c r="H418" s="417">
        <v>41557</v>
      </c>
      <c r="I418" s="410"/>
    </row>
    <row r="419" spans="1:9" x14ac:dyDescent="0.2">
      <c r="A419" s="404" t="s">
        <v>344</v>
      </c>
      <c r="B419" s="405">
        <v>2000</v>
      </c>
      <c r="C419" s="405">
        <v>0</v>
      </c>
      <c r="D419" s="405">
        <v>0</v>
      </c>
      <c r="E419" s="405">
        <v>2000</v>
      </c>
      <c r="F419" s="405">
        <v>0</v>
      </c>
      <c r="G419" s="405">
        <v>0</v>
      </c>
      <c r="H419" s="417">
        <v>2000</v>
      </c>
      <c r="I419" s="410"/>
    </row>
    <row r="420" spans="1:9" x14ac:dyDescent="0.2">
      <c r="A420" s="404" t="s">
        <v>334</v>
      </c>
      <c r="B420" s="405">
        <v>300000</v>
      </c>
      <c r="C420" s="405">
        <v>0</v>
      </c>
      <c r="D420" s="405">
        <v>299990</v>
      </c>
      <c r="E420" s="405">
        <v>10</v>
      </c>
      <c r="F420" s="405">
        <v>0</v>
      </c>
      <c r="G420" s="405">
        <v>0</v>
      </c>
      <c r="H420" s="417">
        <v>10</v>
      </c>
      <c r="I420" s="410"/>
    </row>
    <row r="421" spans="1:9" ht="22" x14ac:dyDescent="0.2">
      <c r="A421" s="404" t="s">
        <v>337</v>
      </c>
      <c r="B421" s="405">
        <v>100000</v>
      </c>
      <c r="C421" s="405">
        <v>0</v>
      </c>
      <c r="D421" s="405">
        <v>0</v>
      </c>
      <c r="E421" s="405">
        <v>100000</v>
      </c>
      <c r="F421" s="405">
        <v>88012.46</v>
      </c>
      <c r="G421" s="405">
        <v>88012.46</v>
      </c>
      <c r="H421" s="417">
        <v>11987.54</v>
      </c>
      <c r="I421" s="410"/>
    </row>
    <row r="422" spans="1:9" x14ac:dyDescent="0.2">
      <c r="A422" s="404" t="s">
        <v>317</v>
      </c>
      <c r="B422" s="405">
        <v>200000</v>
      </c>
      <c r="C422" s="405">
        <v>0</v>
      </c>
      <c r="D422" s="405">
        <v>22000</v>
      </c>
      <c r="E422" s="405">
        <v>178000</v>
      </c>
      <c r="F422" s="405">
        <v>0</v>
      </c>
      <c r="G422" s="405">
        <v>0</v>
      </c>
      <c r="H422" s="417">
        <v>178000</v>
      </c>
      <c r="I422" s="410"/>
    </row>
    <row r="423" spans="1:9" x14ac:dyDescent="0.2">
      <c r="A423" s="404" t="s">
        <v>206</v>
      </c>
      <c r="B423" s="405">
        <v>632000</v>
      </c>
      <c r="C423" s="405">
        <v>73000</v>
      </c>
      <c r="D423" s="405">
        <v>321990</v>
      </c>
      <c r="E423" s="405">
        <v>383010</v>
      </c>
      <c r="F423" s="405">
        <v>109455.46</v>
      </c>
      <c r="G423" s="405">
        <v>109455.46</v>
      </c>
      <c r="H423" s="417">
        <v>273554.53999999998</v>
      </c>
      <c r="I423" s="410"/>
    </row>
    <row r="424" spans="1:9" x14ac:dyDescent="0.2">
      <c r="A424" s="396" t="s">
        <v>312</v>
      </c>
      <c r="B424" s="397">
        <v>7341200</v>
      </c>
      <c r="C424" s="397">
        <v>884000</v>
      </c>
      <c r="D424" s="397">
        <v>313000</v>
      </c>
      <c r="E424" s="397">
        <v>7912200</v>
      </c>
      <c r="F424" s="397">
        <v>77390</v>
      </c>
      <c r="G424" s="397">
        <v>69732</v>
      </c>
      <c r="H424" s="413">
        <v>7834810</v>
      </c>
      <c r="I424" s="410"/>
    </row>
    <row r="425" spans="1:9" x14ac:dyDescent="0.2">
      <c r="A425" s="398" t="s">
        <v>313</v>
      </c>
      <c r="B425" s="399">
        <v>7341200</v>
      </c>
      <c r="C425" s="399">
        <v>884000</v>
      </c>
      <c r="D425" s="399">
        <v>313000</v>
      </c>
      <c r="E425" s="399">
        <v>7912200</v>
      </c>
      <c r="F425" s="399">
        <v>77390</v>
      </c>
      <c r="G425" s="399">
        <v>69732</v>
      </c>
      <c r="H425" s="414">
        <v>7834810</v>
      </c>
      <c r="I425" s="410"/>
    </row>
    <row r="426" spans="1:9" x14ac:dyDescent="0.2">
      <c r="A426" s="400" t="s">
        <v>345</v>
      </c>
      <c r="B426" s="401">
        <v>7341200</v>
      </c>
      <c r="C426" s="401">
        <v>884000</v>
      </c>
      <c r="D426" s="401">
        <v>313000</v>
      </c>
      <c r="E426" s="401">
        <v>7912200</v>
      </c>
      <c r="F426" s="401">
        <v>77390</v>
      </c>
      <c r="G426" s="401">
        <v>69732</v>
      </c>
      <c r="H426" s="415">
        <v>7834810</v>
      </c>
      <c r="I426" s="410"/>
    </row>
    <row r="427" spans="1:9" x14ac:dyDescent="0.2">
      <c r="A427" s="402" t="s">
        <v>204</v>
      </c>
      <c r="B427" s="403">
        <v>7341200</v>
      </c>
      <c r="C427" s="403">
        <v>884000</v>
      </c>
      <c r="D427" s="403">
        <v>313000</v>
      </c>
      <c r="E427" s="403">
        <v>7912200</v>
      </c>
      <c r="F427" s="403">
        <v>77390</v>
      </c>
      <c r="G427" s="403">
        <v>69732</v>
      </c>
      <c r="H427" s="416">
        <v>7834810</v>
      </c>
      <c r="I427" s="410"/>
    </row>
    <row r="428" spans="1:9" x14ac:dyDescent="0.2">
      <c r="A428" s="402" t="s">
        <v>237</v>
      </c>
      <c r="B428" s="403">
        <v>7090200</v>
      </c>
      <c r="C428" s="403">
        <v>0</v>
      </c>
      <c r="D428" s="403">
        <v>215000</v>
      </c>
      <c r="E428" s="403">
        <v>6875200</v>
      </c>
      <c r="F428" s="403">
        <v>0</v>
      </c>
      <c r="G428" s="403">
        <v>0</v>
      </c>
      <c r="H428" s="416">
        <v>6875200</v>
      </c>
      <c r="I428" s="410"/>
    </row>
    <row r="429" spans="1:9" x14ac:dyDescent="0.2">
      <c r="A429" s="404" t="s">
        <v>315</v>
      </c>
      <c r="B429" s="405">
        <v>100</v>
      </c>
      <c r="C429" s="405">
        <v>0</v>
      </c>
      <c r="D429" s="405">
        <v>0</v>
      </c>
      <c r="E429" s="405">
        <v>100</v>
      </c>
      <c r="F429" s="405">
        <v>0</v>
      </c>
      <c r="G429" s="405">
        <v>0</v>
      </c>
      <c r="H429" s="417">
        <v>100</v>
      </c>
      <c r="I429" s="410"/>
    </row>
    <row r="430" spans="1:9" x14ac:dyDescent="0.2">
      <c r="A430" s="404" t="s">
        <v>344</v>
      </c>
      <c r="B430" s="405">
        <v>6990000</v>
      </c>
      <c r="C430" s="405">
        <v>0</v>
      </c>
      <c r="D430" s="405">
        <v>120000</v>
      </c>
      <c r="E430" s="405">
        <v>6870000</v>
      </c>
      <c r="F430" s="405">
        <v>0</v>
      </c>
      <c r="G430" s="405">
        <v>0</v>
      </c>
      <c r="H430" s="417">
        <v>6870000</v>
      </c>
      <c r="I430" s="410"/>
    </row>
    <row r="431" spans="1:9" ht="22" x14ac:dyDescent="0.2">
      <c r="A431" s="404" t="s">
        <v>316</v>
      </c>
      <c r="B431" s="405">
        <v>100000</v>
      </c>
      <c r="C431" s="405">
        <v>0</v>
      </c>
      <c r="D431" s="405">
        <v>95000</v>
      </c>
      <c r="E431" s="405">
        <v>5000</v>
      </c>
      <c r="F431" s="405">
        <v>0</v>
      </c>
      <c r="G431" s="405">
        <v>0</v>
      </c>
      <c r="H431" s="417">
        <v>5000</v>
      </c>
      <c r="I431" s="410"/>
    </row>
    <row r="432" spans="1:9" x14ac:dyDescent="0.2">
      <c r="A432" s="404" t="s">
        <v>317</v>
      </c>
      <c r="B432" s="405">
        <v>100</v>
      </c>
      <c r="C432" s="405">
        <v>0</v>
      </c>
      <c r="D432" s="405">
        <v>0</v>
      </c>
      <c r="E432" s="405">
        <v>100</v>
      </c>
      <c r="F432" s="405">
        <v>0</v>
      </c>
      <c r="G432" s="405">
        <v>0</v>
      </c>
      <c r="H432" s="417">
        <v>100</v>
      </c>
      <c r="I432" s="410"/>
    </row>
    <row r="433" spans="1:9" x14ac:dyDescent="0.2">
      <c r="A433" s="404" t="s">
        <v>315</v>
      </c>
      <c r="B433" s="405">
        <v>7090200</v>
      </c>
      <c r="C433" s="405">
        <v>0</v>
      </c>
      <c r="D433" s="405">
        <v>215000</v>
      </c>
      <c r="E433" s="405">
        <v>6875200</v>
      </c>
      <c r="F433" s="405">
        <v>0</v>
      </c>
      <c r="G433" s="405">
        <v>0</v>
      </c>
      <c r="H433" s="417">
        <v>6875200</v>
      </c>
      <c r="I433" s="410"/>
    </row>
    <row r="434" spans="1:9" x14ac:dyDescent="0.2">
      <c r="A434" s="402" t="s">
        <v>234</v>
      </c>
      <c r="B434" s="403">
        <v>251000</v>
      </c>
      <c r="C434" s="403">
        <v>884000</v>
      </c>
      <c r="D434" s="403">
        <v>98000</v>
      </c>
      <c r="E434" s="403">
        <v>1037000</v>
      </c>
      <c r="F434" s="403">
        <v>77390</v>
      </c>
      <c r="G434" s="403">
        <v>69732</v>
      </c>
      <c r="H434" s="416">
        <v>959610</v>
      </c>
      <c r="I434" s="410"/>
    </row>
    <row r="435" spans="1:9" x14ac:dyDescent="0.2">
      <c r="A435" s="404" t="s">
        <v>206</v>
      </c>
      <c r="B435" s="405">
        <v>0</v>
      </c>
      <c r="C435" s="405">
        <v>839000</v>
      </c>
      <c r="D435" s="405">
        <v>0</v>
      </c>
      <c r="E435" s="405">
        <v>839000</v>
      </c>
      <c r="F435" s="405">
        <v>4100</v>
      </c>
      <c r="G435" s="405">
        <v>0</v>
      </c>
      <c r="H435" s="417">
        <v>834900</v>
      </c>
      <c r="I435" s="410"/>
    </row>
    <row r="436" spans="1:9" x14ac:dyDescent="0.2">
      <c r="A436" s="404" t="s">
        <v>315</v>
      </c>
      <c r="B436" s="405">
        <v>40000</v>
      </c>
      <c r="C436" s="405">
        <v>0</v>
      </c>
      <c r="D436" s="405">
        <v>33000</v>
      </c>
      <c r="E436" s="405">
        <v>7000</v>
      </c>
      <c r="F436" s="405">
        <v>3988</v>
      </c>
      <c r="G436" s="405">
        <v>1848</v>
      </c>
      <c r="H436" s="417">
        <v>3012</v>
      </c>
      <c r="I436" s="410"/>
    </row>
    <row r="437" spans="1:9" x14ac:dyDescent="0.2">
      <c r="A437" s="404" t="s">
        <v>344</v>
      </c>
      <c r="B437" s="405">
        <v>1000</v>
      </c>
      <c r="C437" s="405">
        <v>0</v>
      </c>
      <c r="D437" s="405">
        <v>0</v>
      </c>
      <c r="E437" s="405">
        <v>1000</v>
      </c>
      <c r="F437" s="405">
        <v>0</v>
      </c>
      <c r="G437" s="405">
        <v>0</v>
      </c>
      <c r="H437" s="417">
        <v>1000</v>
      </c>
      <c r="I437" s="410"/>
    </row>
    <row r="438" spans="1:9" ht="22" x14ac:dyDescent="0.2">
      <c r="A438" s="404" t="s">
        <v>316</v>
      </c>
      <c r="B438" s="405">
        <v>100000</v>
      </c>
      <c r="C438" s="405">
        <v>0</v>
      </c>
      <c r="D438" s="405">
        <v>65000</v>
      </c>
      <c r="E438" s="405">
        <v>35000</v>
      </c>
      <c r="F438" s="405">
        <v>4102</v>
      </c>
      <c r="G438" s="405">
        <v>2684</v>
      </c>
      <c r="H438" s="417">
        <v>30898</v>
      </c>
      <c r="I438" s="410"/>
    </row>
    <row r="439" spans="1:9" ht="22" x14ac:dyDescent="0.2">
      <c r="A439" s="404" t="s">
        <v>337</v>
      </c>
      <c r="B439" s="405">
        <v>10000</v>
      </c>
      <c r="C439" s="405">
        <v>0</v>
      </c>
      <c r="D439" s="405">
        <v>0</v>
      </c>
      <c r="E439" s="405">
        <v>10000</v>
      </c>
      <c r="F439" s="405">
        <v>0</v>
      </c>
      <c r="G439" s="405">
        <v>0</v>
      </c>
      <c r="H439" s="417">
        <v>10000</v>
      </c>
      <c r="I439" s="410"/>
    </row>
    <row r="440" spans="1:9" x14ac:dyDescent="0.2">
      <c r="A440" s="404" t="s">
        <v>317</v>
      </c>
      <c r="B440" s="405">
        <v>100000</v>
      </c>
      <c r="C440" s="405">
        <v>45000</v>
      </c>
      <c r="D440" s="405">
        <v>0</v>
      </c>
      <c r="E440" s="405">
        <v>145000</v>
      </c>
      <c r="F440" s="405">
        <v>65200</v>
      </c>
      <c r="G440" s="405">
        <v>65200</v>
      </c>
      <c r="H440" s="417">
        <v>79800</v>
      </c>
      <c r="I440" s="410"/>
    </row>
    <row r="441" spans="1:9" x14ac:dyDescent="0.2">
      <c r="A441" s="404" t="s">
        <v>206</v>
      </c>
      <c r="B441" s="405">
        <v>251000</v>
      </c>
      <c r="C441" s="405">
        <v>884000</v>
      </c>
      <c r="D441" s="405">
        <v>98000</v>
      </c>
      <c r="E441" s="405">
        <v>1037000</v>
      </c>
      <c r="F441" s="405">
        <v>77390</v>
      </c>
      <c r="G441" s="405">
        <v>69732</v>
      </c>
      <c r="H441" s="417">
        <v>959610</v>
      </c>
      <c r="I441" s="410"/>
    </row>
    <row r="442" spans="1:9" x14ac:dyDescent="0.2">
      <c r="A442" s="396" t="s">
        <v>346</v>
      </c>
      <c r="B442" s="397">
        <v>185300</v>
      </c>
      <c r="C442" s="397">
        <v>22000</v>
      </c>
      <c r="D442" s="397">
        <v>30000</v>
      </c>
      <c r="E442" s="397">
        <v>177300</v>
      </c>
      <c r="F442" s="397">
        <v>120260</v>
      </c>
      <c r="G442" s="397">
        <v>112825</v>
      </c>
      <c r="H442" s="413">
        <v>57040</v>
      </c>
      <c r="I442" s="410"/>
    </row>
    <row r="443" spans="1:9" x14ac:dyDescent="0.2">
      <c r="A443" s="398" t="s">
        <v>313</v>
      </c>
      <c r="B443" s="399">
        <v>185300</v>
      </c>
      <c r="C443" s="399">
        <v>22000</v>
      </c>
      <c r="D443" s="399">
        <v>30000</v>
      </c>
      <c r="E443" s="399">
        <v>177300</v>
      </c>
      <c r="F443" s="399">
        <v>120260</v>
      </c>
      <c r="G443" s="399">
        <v>112825</v>
      </c>
      <c r="H443" s="414">
        <v>57040</v>
      </c>
      <c r="I443" s="410"/>
    </row>
    <row r="444" spans="1:9" x14ac:dyDescent="0.2">
      <c r="A444" s="400" t="s">
        <v>347</v>
      </c>
      <c r="B444" s="401">
        <v>185300</v>
      </c>
      <c r="C444" s="401">
        <v>22000</v>
      </c>
      <c r="D444" s="401">
        <v>30000</v>
      </c>
      <c r="E444" s="401">
        <v>177300</v>
      </c>
      <c r="F444" s="401">
        <v>120260</v>
      </c>
      <c r="G444" s="401">
        <v>112825</v>
      </c>
      <c r="H444" s="415">
        <v>57040</v>
      </c>
      <c r="I444" s="410"/>
    </row>
    <row r="445" spans="1:9" x14ac:dyDescent="0.2">
      <c r="A445" s="402" t="s">
        <v>204</v>
      </c>
      <c r="B445" s="403">
        <v>185300</v>
      </c>
      <c r="C445" s="403">
        <v>22000</v>
      </c>
      <c r="D445" s="403">
        <v>30000</v>
      </c>
      <c r="E445" s="403">
        <v>177300</v>
      </c>
      <c r="F445" s="403">
        <v>120260</v>
      </c>
      <c r="G445" s="403">
        <v>112825</v>
      </c>
      <c r="H445" s="416">
        <v>57040</v>
      </c>
      <c r="I445" s="410"/>
    </row>
    <row r="446" spans="1:9" x14ac:dyDescent="0.2">
      <c r="A446" s="402" t="s">
        <v>237</v>
      </c>
      <c r="B446" s="403">
        <v>300</v>
      </c>
      <c r="C446" s="403">
        <v>0</v>
      </c>
      <c r="D446" s="403">
        <v>0</v>
      </c>
      <c r="E446" s="403">
        <v>300</v>
      </c>
      <c r="F446" s="403">
        <v>0</v>
      </c>
      <c r="G446" s="403">
        <v>0</v>
      </c>
      <c r="H446" s="416">
        <v>300</v>
      </c>
      <c r="I446" s="410"/>
    </row>
    <row r="447" spans="1:9" x14ac:dyDescent="0.2">
      <c r="A447" s="404" t="s">
        <v>315</v>
      </c>
      <c r="B447" s="405">
        <v>100</v>
      </c>
      <c r="C447" s="405">
        <v>0</v>
      </c>
      <c r="D447" s="405">
        <v>0</v>
      </c>
      <c r="E447" s="405">
        <v>100</v>
      </c>
      <c r="F447" s="405">
        <v>0</v>
      </c>
      <c r="G447" s="405">
        <v>0</v>
      </c>
      <c r="H447" s="417">
        <v>100</v>
      </c>
      <c r="I447" s="410"/>
    </row>
    <row r="448" spans="1:9" x14ac:dyDescent="0.2">
      <c r="A448" s="404" t="s">
        <v>335</v>
      </c>
      <c r="B448" s="405">
        <v>100</v>
      </c>
      <c r="C448" s="405">
        <v>0</v>
      </c>
      <c r="D448" s="405">
        <v>0</v>
      </c>
      <c r="E448" s="405">
        <v>100</v>
      </c>
      <c r="F448" s="405">
        <v>0</v>
      </c>
      <c r="G448" s="405">
        <v>0</v>
      </c>
      <c r="H448" s="417">
        <v>100</v>
      </c>
      <c r="I448" s="410"/>
    </row>
    <row r="449" spans="1:9" x14ac:dyDescent="0.2">
      <c r="A449" s="404" t="s">
        <v>317</v>
      </c>
      <c r="B449" s="405">
        <v>100</v>
      </c>
      <c r="C449" s="405">
        <v>0</v>
      </c>
      <c r="D449" s="405">
        <v>0</v>
      </c>
      <c r="E449" s="405">
        <v>100</v>
      </c>
      <c r="F449" s="405">
        <v>0</v>
      </c>
      <c r="G449" s="405">
        <v>0</v>
      </c>
      <c r="H449" s="417">
        <v>100</v>
      </c>
      <c r="I449" s="410"/>
    </row>
    <row r="450" spans="1:9" x14ac:dyDescent="0.2">
      <c r="A450" s="404" t="s">
        <v>315</v>
      </c>
      <c r="B450" s="405">
        <v>300</v>
      </c>
      <c r="C450" s="405">
        <v>0</v>
      </c>
      <c r="D450" s="405">
        <v>0</v>
      </c>
      <c r="E450" s="405">
        <v>300</v>
      </c>
      <c r="F450" s="405">
        <v>0</v>
      </c>
      <c r="G450" s="405">
        <v>0</v>
      </c>
      <c r="H450" s="417">
        <v>300</v>
      </c>
      <c r="I450" s="410"/>
    </row>
    <row r="451" spans="1:9" x14ac:dyDescent="0.2">
      <c r="A451" s="402" t="s">
        <v>234</v>
      </c>
      <c r="B451" s="403">
        <v>185000</v>
      </c>
      <c r="C451" s="403">
        <v>22000</v>
      </c>
      <c r="D451" s="403">
        <v>30000</v>
      </c>
      <c r="E451" s="403">
        <v>177000</v>
      </c>
      <c r="F451" s="403">
        <v>120260</v>
      </c>
      <c r="G451" s="403">
        <v>112825</v>
      </c>
      <c r="H451" s="416">
        <v>56740</v>
      </c>
      <c r="I451" s="410"/>
    </row>
    <row r="452" spans="1:9" x14ac:dyDescent="0.2">
      <c r="A452" s="404" t="s">
        <v>315</v>
      </c>
      <c r="B452" s="405">
        <v>34000</v>
      </c>
      <c r="C452" s="405">
        <v>0</v>
      </c>
      <c r="D452" s="405">
        <v>0</v>
      </c>
      <c r="E452" s="405">
        <v>34000</v>
      </c>
      <c r="F452" s="405">
        <v>0</v>
      </c>
      <c r="G452" s="405">
        <v>0</v>
      </c>
      <c r="H452" s="417">
        <v>34000</v>
      </c>
      <c r="I452" s="410"/>
    </row>
    <row r="453" spans="1:9" x14ac:dyDescent="0.2">
      <c r="A453" s="404" t="s">
        <v>344</v>
      </c>
      <c r="B453" s="405">
        <v>1000</v>
      </c>
      <c r="C453" s="405">
        <v>0</v>
      </c>
      <c r="D453" s="405">
        <v>0</v>
      </c>
      <c r="E453" s="405">
        <v>1000</v>
      </c>
      <c r="F453" s="405">
        <v>0</v>
      </c>
      <c r="G453" s="405">
        <v>0</v>
      </c>
      <c r="H453" s="417">
        <v>1000</v>
      </c>
      <c r="I453" s="410"/>
    </row>
    <row r="454" spans="1:9" x14ac:dyDescent="0.2">
      <c r="A454" s="404" t="s">
        <v>335</v>
      </c>
      <c r="B454" s="405">
        <v>50000</v>
      </c>
      <c r="C454" s="405">
        <v>0</v>
      </c>
      <c r="D454" s="405">
        <v>30000</v>
      </c>
      <c r="E454" s="405">
        <v>20000</v>
      </c>
      <c r="F454" s="405">
        <v>0</v>
      </c>
      <c r="G454" s="405">
        <v>0</v>
      </c>
      <c r="H454" s="417">
        <v>20000</v>
      </c>
      <c r="I454" s="410"/>
    </row>
    <row r="455" spans="1:9" x14ac:dyDescent="0.2">
      <c r="A455" s="404" t="s">
        <v>317</v>
      </c>
      <c r="B455" s="405">
        <v>100000</v>
      </c>
      <c r="C455" s="405">
        <v>22000</v>
      </c>
      <c r="D455" s="405">
        <v>0</v>
      </c>
      <c r="E455" s="405">
        <v>122000</v>
      </c>
      <c r="F455" s="405">
        <v>120260</v>
      </c>
      <c r="G455" s="405">
        <v>112825</v>
      </c>
      <c r="H455" s="417">
        <v>1740</v>
      </c>
      <c r="I455" s="410"/>
    </row>
    <row r="456" spans="1:9" x14ac:dyDescent="0.2">
      <c r="A456" s="404" t="s">
        <v>315</v>
      </c>
      <c r="B456" s="405">
        <v>185000</v>
      </c>
      <c r="C456" s="405">
        <v>22000</v>
      </c>
      <c r="D456" s="405">
        <v>30000</v>
      </c>
      <c r="E456" s="405">
        <v>177000</v>
      </c>
      <c r="F456" s="405">
        <v>120260</v>
      </c>
      <c r="G456" s="405">
        <v>112825</v>
      </c>
      <c r="H456" s="417">
        <v>56740</v>
      </c>
      <c r="I456" s="410"/>
    </row>
    <row r="457" spans="1:9" x14ac:dyDescent="0.2">
      <c r="A457" s="406" t="s">
        <v>108</v>
      </c>
      <c r="B457" s="407">
        <v>55689122.899999999</v>
      </c>
      <c r="C457" s="407">
        <v>35855668.979999997</v>
      </c>
      <c r="D457" s="407">
        <v>7817810</v>
      </c>
      <c r="E457" s="407">
        <v>83726981.879999995</v>
      </c>
      <c r="F457" s="407">
        <v>69210275.140000001</v>
      </c>
      <c r="G457" s="407">
        <v>62974587.259999998</v>
      </c>
      <c r="H457" s="407">
        <v>14516706.74</v>
      </c>
      <c r="I457" s="408"/>
    </row>
  </sheetData>
  <hyperlinks>
    <hyperlink ref="A10" r:id="rId1"/>
    <hyperlink ref="A11" r:id="rId2"/>
    <hyperlink ref="A13" r:id="rId3"/>
    <hyperlink ref="A14" r:id="rId4"/>
    <hyperlink ref="A16" r:id="rId5"/>
    <hyperlink ref="A17" r:id="rId6"/>
    <hyperlink ref="A19" r:id="rId7"/>
    <hyperlink ref="A20" r:id="rId8"/>
    <hyperlink ref="A22" r:id="rId9"/>
    <hyperlink ref="A23" r:id="rId10"/>
    <hyperlink ref="A25" r:id="rId11"/>
    <hyperlink ref="A26" r:id="rId12"/>
    <hyperlink ref="A28" r:id="rId13"/>
    <hyperlink ref="A29" r:id="rId14"/>
    <hyperlink ref="A31" r:id="rId15"/>
    <hyperlink ref="A32" r:id="rId16"/>
    <hyperlink ref="A34" r:id="rId17"/>
    <hyperlink ref="A35" r:id="rId18"/>
    <hyperlink ref="A37" r:id="rId19"/>
    <hyperlink ref="A38" r:id="rId20"/>
    <hyperlink ref="A39" r:id="rId21"/>
    <hyperlink ref="A43" r:id="rId22"/>
    <hyperlink ref="A44" r:id="rId23"/>
    <hyperlink ref="A45" r:id="rId24"/>
    <hyperlink ref="A49" r:id="rId25"/>
    <hyperlink ref="A50" r:id="rId26"/>
    <hyperlink ref="A51" r:id="rId27"/>
    <hyperlink ref="A52" r:id="rId28"/>
    <hyperlink ref="A54" r:id="rId29"/>
    <hyperlink ref="A55" r:id="rId30"/>
    <hyperlink ref="A56" r:id="rId31"/>
    <hyperlink ref="A57" r:id="rId32"/>
    <hyperlink ref="A59" r:id="rId33"/>
    <hyperlink ref="A60" r:id="rId34"/>
    <hyperlink ref="A61" r:id="rId35"/>
    <hyperlink ref="A63" r:id="rId36"/>
    <hyperlink ref="A64" r:id="rId37"/>
    <hyperlink ref="A66" r:id="rId38"/>
    <hyperlink ref="A67" r:id="rId39"/>
    <hyperlink ref="A68" r:id="rId40"/>
    <hyperlink ref="A70" r:id="rId41"/>
    <hyperlink ref="A71" r:id="rId42"/>
    <hyperlink ref="A73" r:id="rId43"/>
    <hyperlink ref="A74" r:id="rId44"/>
    <hyperlink ref="A76" r:id="rId45"/>
    <hyperlink ref="A77" r:id="rId46"/>
    <hyperlink ref="A79" r:id="rId47"/>
    <hyperlink ref="A80" r:id="rId48"/>
    <hyperlink ref="A82" r:id="rId49"/>
    <hyperlink ref="A83" r:id="rId50"/>
    <hyperlink ref="A85" r:id="rId51"/>
    <hyperlink ref="A86" r:id="rId52"/>
    <hyperlink ref="A88" r:id="rId53"/>
    <hyperlink ref="A89" r:id="rId54"/>
    <hyperlink ref="A91" r:id="rId55"/>
    <hyperlink ref="A92" r:id="rId56"/>
    <hyperlink ref="A94" r:id="rId57"/>
    <hyperlink ref="A95" r:id="rId58"/>
    <hyperlink ref="A97" r:id="rId59"/>
    <hyperlink ref="A98" r:id="rId60"/>
    <hyperlink ref="A102" r:id="rId61"/>
    <hyperlink ref="A103" r:id="rId62"/>
    <hyperlink ref="A104" r:id="rId63"/>
    <hyperlink ref="A105" r:id="rId64"/>
    <hyperlink ref="A106" r:id="rId65"/>
    <hyperlink ref="A107" r:id="rId66"/>
    <hyperlink ref="A108" r:id="rId67"/>
    <hyperlink ref="A110" r:id="rId68"/>
    <hyperlink ref="A111" r:id="rId69"/>
    <hyperlink ref="A112" r:id="rId70"/>
    <hyperlink ref="A113" r:id="rId71"/>
    <hyperlink ref="A114" r:id="rId72"/>
    <hyperlink ref="A116" r:id="rId73"/>
    <hyperlink ref="A117" r:id="rId74"/>
    <hyperlink ref="A118" r:id="rId75"/>
    <hyperlink ref="A119" r:id="rId76"/>
    <hyperlink ref="A120" r:id="rId77"/>
    <hyperlink ref="A121" r:id="rId78"/>
    <hyperlink ref="A123" r:id="rId79"/>
    <hyperlink ref="A124" r:id="rId80"/>
    <hyperlink ref="A132" r:id="rId81"/>
    <hyperlink ref="A133" r:id="rId82"/>
    <hyperlink ref="A134" r:id="rId83"/>
    <hyperlink ref="A135" r:id="rId84"/>
    <hyperlink ref="A136" r:id="rId85"/>
    <hyperlink ref="A138" r:id="rId86"/>
    <hyperlink ref="A139" r:id="rId87"/>
    <hyperlink ref="A140" r:id="rId88"/>
    <hyperlink ref="A141" r:id="rId89"/>
    <hyperlink ref="A142" r:id="rId90"/>
    <hyperlink ref="A144" r:id="rId91"/>
    <hyperlink ref="A145" r:id="rId92"/>
    <hyperlink ref="A146" r:id="rId93"/>
    <hyperlink ref="A148" r:id="rId94"/>
    <hyperlink ref="A149" r:id="rId95"/>
    <hyperlink ref="A151" r:id="rId96"/>
    <hyperlink ref="A152" r:id="rId97"/>
    <hyperlink ref="A154" r:id="rId98"/>
    <hyperlink ref="A155" r:id="rId99"/>
    <hyperlink ref="A157" r:id="rId100"/>
    <hyperlink ref="A158" r:id="rId101"/>
    <hyperlink ref="A159" r:id="rId102"/>
    <hyperlink ref="A160" r:id="rId103"/>
    <hyperlink ref="A162" r:id="rId104"/>
    <hyperlink ref="A163" r:id="rId105"/>
    <hyperlink ref="A165" r:id="rId106"/>
    <hyperlink ref="A166" r:id="rId107"/>
    <hyperlink ref="A168" r:id="rId108"/>
    <hyperlink ref="A169" r:id="rId109"/>
    <hyperlink ref="A170" r:id="rId110"/>
    <hyperlink ref="A172" r:id="rId111"/>
    <hyperlink ref="A173" r:id="rId112"/>
    <hyperlink ref="A174" r:id="rId113"/>
    <hyperlink ref="A175" r:id="rId114"/>
    <hyperlink ref="A177" r:id="rId115"/>
    <hyperlink ref="A178" r:id="rId116"/>
    <hyperlink ref="A180" r:id="rId117"/>
    <hyperlink ref="A181" r:id="rId118"/>
    <hyperlink ref="A182" r:id="rId119"/>
    <hyperlink ref="A184" r:id="rId120"/>
    <hyperlink ref="A185" r:id="rId121"/>
    <hyperlink ref="A187" r:id="rId122"/>
    <hyperlink ref="A188" r:id="rId123"/>
    <hyperlink ref="A196" r:id="rId124"/>
    <hyperlink ref="A197" r:id="rId125"/>
    <hyperlink ref="A198" r:id="rId126"/>
    <hyperlink ref="A199" r:id="rId127"/>
    <hyperlink ref="A201" r:id="rId128"/>
    <hyperlink ref="A202" r:id="rId129"/>
    <hyperlink ref="A203" r:id="rId130"/>
    <hyperlink ref="A204" r:id="rId131"/>
    <hyperlink ref="A206" r:id="rId132"/>
    <hyperlink ref="A207" r:id="rId133"/>
    <hyperlink ref="A208" r:id="rId134"/>
    <hyperlink ref="A210" r:id="rId135"/>
    <hyperlink ref="A211" r:id="rId136"/>
    <hyperlink ref="A213" r:id="rId137"/>
    <hyperlink ref="A214" r:id="rId138"/>
    <hyperlink ref="A216" r:id="rId139"/>
    <hyperlink ref="A217" r:id="rId140"/>
    <hyperlink ref="A219" r:id="rId141"/>
    <hyperlink ref="A220" r:id="rId142"/>
    <hyperlink ref="A222" r:id="rId143"/>
    <hyperlink ref="A223" r:id="rId144"/>
    <hyperlink ref="A225" r:id="rId145"/>
    <hyperlink ref="A226" r:id="rId146"/>
    <hyperlink ref="A228" r:id="rId147"/>
    <hyperlink ref="A229" r:id="rId148"/>
    <hyperlink ref="A231" r:id="rId149"/>
    <hyperlink ref="A232" r:id="rId150"/>
    <hyperlink ref="A233" r:id="rId151"/>
    <hyperlink ref="A234" r:id="rId152"/>
    <hyperlink ref="A236" r:id="rId153"/>
    <hyperlink ref="A237" r:id="rId154"/>
    <hyperlink ref="A239" r:id="rId155"/>
    <hyperlink ref="A240" r:id="rId156"/>
    <hyperlink ref="A242" r:id="rId157"/>
    <hyperlink ref="A243" r:id="rId158"/>
    <hyperlink ref="A251" r:id="rId159"/>
    <hyperlink ref="A252" r:id="rId160"/>
    <hyperlink ref="A253" r:id="rId161"/>
    <hyperlink ref="A254" r:id="rId162"/>
    <hyperlink ref="A256" r:id="rId163"/>
    <hyperlink ref="A257" r:id="rId164"/>
    <hyperlink ref="A258" r:id="rId165"/>
    <hyperlink ref="A259" r:id="rId166"/>
    <hyperlink ref="A260" r:id="rId167"/>
    <hyperlink ref="A262" r:id="rId168"/>
    <hyperlink ref="A263" r:id="rId169"/>
    <hyperlink ref="A264" r:id="rId170"/>
    <hyperlink ref="A266" r:id="rId171"/>
    <hyperlink ref="A267" r:id="rId172"/>
    <hyperlink ref="A269" r:id="rId173"/>
    <hyperlink ref="A270" r:id="rId174"/>
    <hyperlink ref="A272" r:id="rId175"/>
    <hyperlink ref="A273" r:id="rId176"/>
    <hyperlink ref="A275" r:id="rId177"/>
    <hyperlink ref="A276" r:id="rId178"/>
    <hyperlink ref="A277" r:id="rId179"/>
    <hyperlink ref="A279" r:id="rId180"/>
    <hyperlink ref="A280" r:id="rId181"/>
    <hyperlink ref="A282" r:id="rId182"/>
    <hyperlink ref="A283" r:id="rId183"/>
    <hyperlink ref="A285" r:id="rId184"/>
    <hyperlink ref="A286" r:id="rId185"/>
    <hyperlink ref="A287" r:id="rId186"/>
    <hyperlink ref="A288" r:id="rId187"/>
    <hyperlink ref="A289" r:id="rId188"/>
    <hyperlink ref="A291" r:id="rId189"/>
    <hyperlink ref="A292" r:id="rId190"/>
    <hyperlink ref="A294" r:id="rId191"/>
    <hyperlink ref="A295" r:id="rId192"/>
    <hyperlink ref="A297" r:id="rId193"/>
    <hyperlink ref="A298" r:id="rId194"/>
    <hyperlink ref="A302" r:id="rId195"/>
    <hyperlink ref="A303" r:id="rId196"/>
    <hyperlink ref="A305" r:id="rId197"/>
    <hyperlink ref="A306" r:id="rId198"/>
    <hyperlink ref="A307" r:id="rId199"/>
    <hyperlink ref="A309" r:id="rId200"/>
    <hyperlink ref="A310" r:id="rId201"/>
    <hyperlink ref="A312" r:id="rId202"/>
    <hyperlink ref="A313" r:id="rId203"/>
    <hyperlink ref="A315" r:id="rId204"/>
    <hyperlink ref="A316" r:id="rId205"/>
    <hyperlink ref="A318" r:id="rId206"/>
    <hyperlink ref="A319" r:id="rId207"/>
    <hyperlink ref="A324" r:id="rId208"/>
    <hyperlink ref="A325" r:id="rId209"/>
    <hyperlink ref="A327" r:id="rId210"/>
    <hyperlink ref="A328" r:id="rId211"/>
    <hyperlink ref="A330" r:id="rId212"/>
    <hyperlink ref="A331" r:id="rId213"/>
    <hyperlink ref="A335" r:id="rId214"/>
    <hyperlink ref="A336" r:id="rId215"/>
    <hyperlink ref="A338" r:id="rId216"/>
    <hyperlink ref="A339" r:id="rId217"/>
    <hyperlink ref="A343" r:id="rId218"/>
    <hyperlink ref="A344" r:id="rId219"/>
    <hyperlink ref="A345" r:id="rId220"/>
    <hyperlink ref="A346" r:id="rId221"/>
    <hyperlink ref="A354" r:id="rId222"/>
    <hyperlink ref="A355" r:id="rId223"/>
    <hyperlink ref="A356" r:id="rId224"/>
    <hyperlink ref="A357" r:id="rId225"/>
    <hyperlink ref="A358" r:id="rId226"/>
    <hyperlink ref="A359" r:id="rId227"/>
    <hyperlink ref="A360" r:id="rId228"/>
    <hyperlink ref="A361" r:id="rId229"/>
    <hyperlink ref="A362" r:id="rId230"/>
    <hyperlink ref="A364" r:id="rId231"/>
    <hyperlink ref="A365" r:id="rId232"/>
    <hyperlink ref="A367" r:id="rId233"/>
    <hyperlink ref="A368" r:id="rId234"/>
    <hyperlink ref="A372" r:id="rId235"/>
    <hyperlink ref="A373" r:id="rId236"/>
    <hyperlink ref="A374" r:id="rId237"/>
    <hyperlink ref="A376" r:id="rId238"/>
    <hyperlink ref="A377" r:id="rId239"/>
    <hyperlink ref="A379" r:id="rId240"/>
    <hyperlink ref="A380" r:id="rId241"/>
    <hyperlink ref="A384" r:id="rId242"/>
    <hyperlink ref="A385" r:id="rId243"/>
    <hyperlink ref="A386" r:id="rId244"/>
    <hyperlink ref="A388" r:id="rId245"/>
    <hyperlink ref="A389" r:id="rId246"/>
    <hyperlink ref="A391" r:id="rId247"/>
    <hyperlink ref="A392" r:id="rId248"/>
    <hyperlink ref="A400" r:id="rId249"/>
    <hyperlink ref="A401" r:id="rId250"/>
    <hyperlink ref="A403" r:id="rId251"/>
    <hyperlink ref="A404" r:id="rId252"/>
    <hyperlink ref="A405" r:id="rId253"/>
    <hyperlink ref="A411" r:id="rId254"/>
    <hyperlink ref="A412" r:id="rId255"/>
    <hyperlink ref="A413" r:id="rId256"/>
    <hyperlink ref="A414" r:id="rId257"/>
    <hyperlink ref="A415" r:id="rId258"/>
    <hyperlink ref="A417" r:id="rId259"/>
    <hyperlink ref="A418" r:id="rId260"/>
    <hyperlink ref="A419" r:id="rId261"/>
    <hyperlink ref="A420" r:id="rId262"/>
    <hyperlink ref="A421" r:id="rId263"/>
    <hyperlink ref="A422" r:id="rId264"/>
    <hyperlink ref="A423" r:id="rId265"/>
    <hyperlink ref="A429" r:id="rId266"/>
    <hyperlink ref="A430" r:id="rId267"/>
    <hyperlink ref="A431" r:id="rId268"/>
    <hyperlink ref="A432" r:id="rId269"/>
    <hyperlink ref="A433" r:id="rId270"/>
    <hyperlink ref="A435" r:id="rId271"/>
    <hyperlink ref="A436" r:id="rId272"/>
    <hyperlink ref="A437" r:id="rId273"/>
    <hyperlink ref="A438" r:id="rId274"/>
    <hyperlink ref="A439" r:id="rId275"/>
    <hyperlink ref="A440" r:id="rId276"/>
    <hyperlink ref="A441" r:id="rId277"/>
    <hyperlink ref="A447" r:id="rId278"/>
    <hyperlink ref="A448" r:id="rId279"/>
    <hyperlink ref="A449" r:id="rId280"/>
    <hyperlink ref="A450" r:id="rId281"/>
    <hyperlink ref="A452" r:id="rId282"/>
    <hyperlink ref="A453" r:id="rId283"/>
    <hyperlink ref="A454" r:id="rId284"/>
    <hyperlink ref="A455" r:id="rId285"/>
    <hyperlink ref="A456" r:id="rId286"/>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topLeftCell="A23" workbookViewId="0">
      <selection activeCell="P49" sqref="P49"/>
    </sheetView>
  </sheetViews>
  <sheetFormatPr baseColWidth="10" defaultColWidth="8.83203125" defaultRowHeight="15" x14ac:dyDescent="0.2"/>
  <cols>
    <col min="8" max="8" width="17" customWidth="1"/>
    <col min="10" max="10" width="0" hidden="1" customWidth="1"/>
    <col min="11" max="11" width="16.6640625" customWidth="1"/>
    <col min="12" max="12" width="0" hidden="1" customWidth="1"/>
  </cols>
  <sheetData>
    <row r="1" spans="1:15" ht="15" customHeight="1" x14ac:dyDescent="0.2">
      <c r="A1" s="741" t="s">
        <v>80</v>
      </c>
      <c r="B1" s="741"/>
      <c r="C1" s="741"/>
      <c r="D1" s="741"/>
      <c r="E1" s="741"/>
      <c r="F1" s="741"/>
      <c r="G1" s="741"/>
      <c r="H1" s="741"/>
      <c r="I1" s="741"/>
      <c r="J1" s="741"/>
      <c r="K1" s="741"/>
      <c r="L1" s="741"/>
      <c r="M1" s="741"/>
      <c r="N1" s="741"/>
      <c r="O1" s="741"/>
    </row>
    <row r="2" spans="1:15" ht="15" customHeight="1" x14ac:dyDescent="0.2">
      <c r="A2" s="741" t="s">
        <v>81</v>
      </c>
      <c r="B2" s="741"/>
      <c r="C2" s="741"/>
      <c r="D2" s="741"/>
      <c r="E2" s="741"/>
      <c r="F2" s="741"/>
      <c r="G2" s="741"/>
      <c r="H2" s="741"/>
      <c r="I2" s="741"/>
      <c r="J2" s="741"/>
      <c r="K2" s="741"/>
      <c r="L2" s="741"/>
      <c r="M2" s="741"/>
      <c r="N2" s="741"/>
      <c r="O2" s="741"/>
    </row>
    <row r="3" spans="1:15" ht="15" customHeight="1" x14ac:dyDescent="0.2">
      <c r="A3" s="741" t="s">
        <v>3365</v>
      </c>
      <c r="B3" s="741"/>
      <c r="C3" s="741"/>
      <c r="D3" s="741"/>
      <c r="E3" s="741"/>
      <c r="F3" s="741"/>
      <c r="G3" s="741"/>
      <c r="H3" s="741"/>
      <c r="I3" s="741"/>
      <c r="J3" s="741"/>
      <c r="K3" s="741"/>
      <c r="L3" s="741"/>
      <c r="M3" s="741"/>
      <c r="N3" s="741"/>
      <c r="O3" s="741"/>
    </row>
    <row r="4" spans="1:15" ht="15" customHeight="1" x14ac:dyDescent="0.2">
      <c r="A4" s="739" t="s">
        <v>3366</v>
      </c>
      <c r="B4" s="739"/>
      <c r="C4" s="739"/>
      <c r="D4" s="739"/>
      <c r="E4" s="739"/>
      <c r="F4" s="739"/>
      <c r="G4" s="739"/>
      <c r="H4" s="739"/>
      <c r="I4" s="739"/>
      <c r="J4" s="739"/>
      <c r="K4" s="739"/>
      <c r="L4" s="739"/>
      <c r="M4" s="739"/>
      <c r="N4" s="739"/>
      <c r="O4" s="739"/>
    </row>
    <row r="5" spans="1:15" x14ac:dyDescent="0.2">
      <c r="A5" s="612"/>
      <c r="B5" s="612"/>
      <c r="C5" s="612"/>
      <c r="D5" s="612"/>
      <c r="E5" s="612"/>
      <c r="F5" s="612"/>
      <c r="G5" s="612"/>
      <c r="H5" s="612"/>
      <c r="I5" s="612"/>
      <c r="J5" s="612"/>
      <c r="K5" s="612"/>
      <c r="L5" s="612"/>
      <c r="M5" s="612"/>
      <c r="N5" s="612"/>
      <c r="O5" s="361"/>
    </row>
    <row r="6" spans="1:15" x14ac:dyDescent="0.2">
      <c r="A6" s="361"/>
      <c r="B6" s="361"/>
      <c r="C6" s="361"/>
      <c r="D6" s="742" t="s">
        <v>3367</v>
      </c>
      <c r="E6" s="612"/>
      <c r="F6" s="612"/>
      <c r="G6" s="612"/>
      <c r="H6" s="612"/>
      <c r="I6" s="612"/>
      <c r="J6" s="612"/>
      <c r="K6" s="612"/>
      <c r="L6" s="612"/>
      <c r="M6" s="612"/>
      <c r="N6" s="612"/>
      <c r="O6" s="361"/>
    </row>
    <row r="7" spans="1:15" x14ac:dyDescent="0.2">
      <c r="A7" s="705" t="s">
        <v>779</v>
      </c>
      <c r="B7" s="671"/>
      <c r="C7" s="671"/>
      <c r="D7" s="671"/>
      <c r="E7" s="671"/>
      <c r="F7" s="671"/>
      <c r="G7" s="671"/>
      <c r="H7" s="671"/>
      <c r="I7" s="672"/>
      <c r="J7" s="363"/>
      <c r="K7" s="362" t="s">
        <v>780</v>
      </c>
      <c r="L7" s="363"/>
      <c r="M7" s="713" t="s">
        <v>781</v>
      </c>
      <c r="N7" s="672"/>
      <c r="O7" s="676"/>
    </row>
    <row r="8" spans="1:15" x14ac:dyDescent="0.2">
      <c r="A8" s="714" t="s">
        <v>782</v>
      </c>
      <c r="B8" s="612"/>
      <c r="C8" s="612"/>
      <c r="D8" s="612"/>
      <c r="E8" s="612"/>
      <c r="F8" s="612"/>
      <c r="G8" s="612"/>
      <c r="H8" s="612"/>
      <c r="I8" s="667"/>
      <c r="J8" s="361"/>
      <c r="K8" s="366"/>
      <c r="L8" s="361"/>
      <c r="M8" s="740"/>
      <c r="N8" s="667"/>
      <c r="O8" s="612"/>
    </row>
    <row r="9" spans="1:15" x14ac:dyDescent="0.2">
      <c r="A9" s="706" t="s">
        <v>783</v>
      </c>
      <c r="B9" s="612"/>
      <c r="C9" s="612"/>
      <c r="D9" s="612"/>
      <c r="E9" s="612"/>
      <c r="F9" s="612"/>
      <c r="G9" s="612"/>
      <c r="H9" s="612"/>
      <c r="I9" s="667"/>
      <c r="J9" s="361"/>
      <c r="K9" s="367">
        <v>1022311.85</v>
      </c>
      <c r="L9" s="361"/>
      <c r="M9" s="733">
        <v>5497853.2000000002</v>
      </c>
      <c r="N9" s="667"/>
      <c r="O9" s="612"/>
    </row>
    <row r="10" spans="1:15" x14ac:dyDescent="0.2">
      <c r="A10" s="714" t="s">
        <v>784</v>
      </c>
      <c r="B10" s="612"/>
      <c r="C10" s="612"/>
      <c r="D10" s="612"/>
      <c r="E10" s="612"/>
      <c r="F10" s="612"/>
      <c r="G10" s="612"/>
      <c r="H10" s="612"/>
      <c r="I10" s="667"/>
      <c r="J10" s="361"/>
      <c r="K10" s="368">
        <v>315411.06</v>
      </c>
      <c r="L10" s="361"/>
      <c r="M10" s="726">
        <v>3446275.79</v>
      </c>
      <c r="N10" s="667"/>
      <c r="O10" s="612"/>
    </row>
    <row r="11" spans="1:15" x14ac:dyDescent="0.2">
      <c r="A11" s="706" t="s">
        <v>785</v>
      </c>
      <c r="B11" s="612"/>
      <c r="C11" s="612"/>
      <c r="D11" s="612"/>
      <c r="E11" s="612"/>
      <c r="F11" s="612"/>
      <c r="G11" s="612"/>
      <c r="H11" s="612"/>
      <c r="I11" s="667"/>
      <c r="J11" s="361"/>
      <c r="K11" s="367">
        <v>17218.03</v>
      </c>
      <c r="L11" s="361"/>
      <c r="M11" s="733">
        <v>26212.59</v>
      </c>
      <c r="N11" s="667"/>
      <c r="O11" s="612"/>
    </row>
    <row r="12" spans="1:15" x14ac:dyDescent="0.2">
      <c r="A12" s="714" t="s">
        <v>786</v>
      </c>
      <c r="B12" s="612"/>
      <c r="C12" s="612"/>
      <c r="D12" s="612"/>
      <c r="E12" s="612"/>
      <c r="F12" s="612"/>
      <c r="G12" s="612"/>
      <c r="H12" s="612"/>
      <c r="I12" s="667"/>
      <c r="J12" s="361"/>
      <c r="K12" s="368">
        <v>635240.42000000004</v>
      </c>
      <c r="L12" s="361"/>
      <c r="M12" s="726">
        <v>1594592.29</v>
      </c>
      <c r="N12" s="667"/>
      <c r="O12" s="612"/>
    </row>
    <row r="13" spans="1:15" x14ac:dyDescent="0.2">
      <c r="A13" s="706" t="s">
        <v>787</v>
      </c>
      <c r="B13" s="612"/>
      <c r="C13" s="612"/>
      <c r="D13" s="612"/>
      <c r="E13" s="612"/>
      <c r="F13" s="612"/>
      <c r="G13" s="612"/>
      <c r="H13" s="612"/>
      <c r="I13" s="667"/>
      <c r="J13" s="361"/>
      <c r="K13" s="367">
        <v>56045.82</v>
      </c>
      <c r="L13" s="361"/>
      <c r="M13" s="733">
        <v>434797.6</v>
      </c>
      <c r="N13" s="667"/>
      <c r="O13" s="612"/>
    </row>
    <row r="14" spans="1:15" x14ac:dyDescent="0.2">
      <c r="A14" s="738" t="s">
        <v>788</v>
      </c>
      <c r="B14" s="612"/>
      <c r="C14" s="612"/>
      <c r="D14" s="612"/>
      <c r="E14" s="612"/>
      <c r="F14" s="612"/>
      <c r="G14" s="612"/>
      <c r="H14" s="612"/>
      <c r="I14" s="667"/>
      <c r="J14" s="361"/>
      <c r="K14" s="368">
        <v>1603.48</v>
      </c>
      <c r="L14" s="361"/>
      <c r="M14" s="726">
        <v>4025.07</v>
      </c>
      <c r="N14" s="667"/>
      <c r="O14" s="612"/>
    </row>
    <row r="15" spans="1:15" x14ac:dyDescent="0.2">
      <c r="A15" s="706" t="s">
        <v>789</v>
      </c>
      <c r="B15" s="612"/>
      <c r="C15" s="612"/>
      <c r="D15" s="612"/>
      <c r="E15" s="612"/>
      <c r="F15" s="612"/>
      <c r="G15" s="612"/>
      <c r="H15" s="612"/>
      <c r="I15" s="667"/>
      <c r="J15" s="361"/>
      <c r="K15" s="367">
        <v>1280544.45</v>
      </c>
      <c r="L15" s="361"/>
      <c r="M15" s="733">
        <v>4858031.8</v>
      </c>
      <c r="N15" s="667"/>
      <c r="O15" s="612"/>
    </row>
    <row r="16" spans="1:15" x14ac:dyDescent="0.2">
      <c r="A16" s="714" t="s">
        <v>790</v>
      </c>
      <c r="B16" s="612"/>
      <c r="C16" s="612"/>
      <c r="D16" s="612"/>
      <c r="E16" s="612"/>
      <c r="F16" s="612"/>
      <c r="G16" s="612"/>
      <c r="H16" s="612"/>
      <c r="I16" s="667"/>
      <c r="J16" s="361"/>
      <c r="K16" s="368">
        <v>1283822.58</v>
      </c>
      <c r="L16" s="361"/>
      <c r="M16" s="726">
        <v>4866480.32</v>
      </c>
      <c r="N16" s="667"/>
      <c r="O16" s="612"/>
    </row>
    <row r="17" spans="1:15" x14ac:dyDescent="0.2">
      <c r="A17" s="706" t="s">
        <v>791</v>
      </c>
      <c r="B17" s="612"/>
      <c r="C17" s="612"/>
      <c r="D17" s="612"/>
      <c r="E17" s="612"/>
      <c r="F17" s="612"/>
      <c r="G17" s="612"/>
      <c r="H17" s="612"/>
      <c r="I17" s="667"/>
      <c r="J17" s="361"/>
      <c r="K17" s="367">
        <v>0</v>
      </c>
      <c r="L17" s="361"/>
      <c r="M17" s="733">
        <v>580.25</v>
      </c>
      <c r="N17" s="667"/>
      <c r="O17" s="612"/>
    </row>
    <row r="18" spans="1:15" x14ac:dyDescent="0.2">
      <c r="A18" s="714" t="s">
        <v>792</v>
      </c>
      <c r="B18" s="612"/>
      <c r="C18" s="612"/>
      <c r="D18" s="612"/>
      <c r="E18" s="612"/>
      <c r="F18" s="612"/>
      <c r="G18" s="612"/>
      <c r="H18" s="612"/>
      <c r="I18" s="667"/>
      <c r="J18" s="361"/>
      <c r="K18" s="368">
        <v>121.87</v>
      </c>
      <c r="L18" s="361"/>
      <c r="M18" s="726">
        <v>1046.28</v>
      </c>
      <c r="N18" s="667"/>
      <c r="O18" s="612"/>
    </row>
    <row r="19" spans="1:15" x14ac:dyDescent="0.2">
      <c r="A19" s="737" t="s">
        <v>793</v>
      </c>
      <c r="B19" s="612"/>
      <c r="C19" s="612"/>
      <c r="D19" s="612"/>
      <c r="E19" s="612"/>
      <c r="F19" s="612"/>
      <c r="G19" s="612"/>
      <c r="H19" s="612"/>
      <c r="I19" s="667"/>
      <c r="J19" s="361"/>
      <c r="K19" s="367">
        <v>3400</v>
      </c>
      <c r="L19" s="361"/>
      <c r="M19" s="733">
        <v>10075.049999999999</v>
      </c>
      <c r="N19" s="667"/>
      <c r="O19" s="612"/>
    </row>
    <row r="20" spans="1:15" x14ac:dyDescent="0.2">
      <c r="A20" s="714" t="s">
        <v>794</v>
      </c>
      <c r="B20" s="612"/>
      <c r="C20" s="612"/>
      <c r="D20" s="612"/>
      <c r="E20" s="612"/>
      <c r="F20" s="612"/>
      <c r="G20" s="612"/>
      <c r="H20" s="612"/>
      <c r="I20" s="667"/>
      <c r="J20" s="361"/>
      <c r="K20" s="368">
        <v>11950482.310000001</v>
      </c>
      <c r="L20" s="361"/>
      <c r="M20" s="726">
        <v>44381784.549999997</v>
      </c>
      <c r="N20" s="667"/>
      <c r="O20" s="612"/>
    </row>
    <row r="21" spans="1:15" x14ac:dyDescent="0.2">
      <c r="A21" s="706" t="s">
        <v>795</v>
      </c>
      <c r="B21" s="612"/>
      <c r="C21" s="612"/>
      <c r="D21" s="612"/>
      <c r="E21" s="612"/>
      <c r="F21" s="612"/>
      <c r="G21" s="612"/>
      <c r="H21" s="612"/>
      <c r="I21" s="667"/>
      <c r="J21" s="361"/>
      <c r="K21" s="367">
        <v>11895686.789999999</v>
      </c>
      <c r="L21" s="361"/>
      <c r="M21" s="733">
        <v>44294583.640000001</v>
      </c>
      <c r="N21" s="667"/>
      <c r="O21" s="612"/>
    </row>
    <row r="22" spans="1:15" x14ac:dyDescent="0.2">
      <c r="A22" s="714" t="s">
        <v>796</v>
      </c>
      <c r="B22" s="612"/>
      <c r="C22" s="612"/>
      <c r="D22" s="612"/>
      <c r="E22" s="612"/>
      <c r="F22" s="612"/>
      <c r="G22" s="612"/>
      <c r="H22" s="612"/>
      <c r="I22" s="667"/>
      <c r="J22" s="361"/>
      <c r="K22" s="368">
        <v>5197.5</v>
      </c>
      <c r="L22" s="361"/>
      <c r="M22" s="726">
        <v>20018.45</v>
      </c>
      <c r="N22" s="667"/>
      <c r="O22" s="612"/>
    </row>
    <row r="23" spans="1:15" x14ac:dyDescent="0.2">
      <c r="A23" s="706" t="s">
        <v>797</v>
      </c>
      <c r="B23" s="612"/>
      <c r="C23" s="612"/>
      <c r="D23" s="612"/>
      <c r="E23" s="612"/>
      <c r="F23" s="612"/>
      <c r="G23" s="612"/>
      <c r="H23" s="612"/>
      <c r="I23" s="667"/>
      <c r="J23" s="361"/>
      <c r="K23" s="367">
        <v>45063.98</v>
      </c>
      <c r="L23" s="361"/>
      <c r="M23" s="733">
        <v>251547.73</v>
      </c>
      <c r="N23" s="667"/>
      <c r="O23" s="612"/>
    </row>
    <row r="24" spans="1:15" x14ac:dyDescent="0.2">
      <c r="A24" s="714" t="s">
        <v>798</v>
      </c>
      <c r="B24" s="612"/>
      <c r="C24" s="612"/>
      <c r="D24" s="612"/>
      <c r="E24" s="612"/>
      <c r="F24" s="612"/>
      <c r="G24" s="612"/>
      <c r="H24" s="612"/>
      <c r="I24" s="667"/>
      <c r="J24" s="361"/>
      <c r="K24" s="368">
        <v>4534.04</v>
      </c>
      <c r="L24" s="361"/>
      <c r="M24" s="726">
        <v>49230.43</v>
      </c>
      <c r="N24" s="667"/>
      <c r="O24" s="612"/>
    </row>
    <row r="25" spans="1:15" x14ac:dyDescent="0.2">
      <c r="A25" s="737" t="s">
        <v>799</v>
      </c>
      <c r="B25" s="612"/>
      <c r="C25" s="612"/>
      <c r="D25" s="612"/>
      <c r="E25" s="612"/>
      <c r="F25" s="612"/>
      <c r="G25" s="612"/>
      <c r="H25" s="612"/>
      <c r="I25" s="667"/>
      <c r="J25" s="361"/>
      <c r="K25" s="367">
        <v>0</v>
      </c>
      <c r="L25" s="361"/>
      <c r="M25" s="733">
        <v>233595.7</v>
      </c>
      <c r="N25" s="667"/>
      <c r="O25" s="612"/>
    </row>
    <row r="26" spans="1:15" x14ac:dyDescent="0.2">
      <c r="A26" s="714" t="s">
        <v>800</v>
      </c>
      <c r="B26" s="612"/>
      <c r="C26" s="612"/>
      <c r="D26" s="612"/>
      <c r="E26" s="612"/>
      <c r="F26" s="612"/>
      <c r="G26" s="612"/>
      <c r="H26" s="612"/>
      <c r="I26" s="667"/>
      <c r="J26" s="361"/>
      <c r="K26" s="368">
        <v>679116.5</v>
      </c>
      <c r="L26" s="361"/>
      <c r="M26" s="726">
        <v>2363851.29</v>
      </c>
      <c r="N26" s="667"/>
      <c r="O26" s="612"/>
    </row>
    <row r="27" spans="1:15" x14ac:dyDescent="0.2">
      <c r="A27" s="706" t="s">
        <v>801</v>
      </c>
      <c r="B27" s="612"/>
      <c r="C27" s="612"/>
      <c r="D27" s="612"/>
      <c r="E27" s="612"/>
      <c r="F27" s="612"/>
      <c r="G27" s="612"/>
      <c r="H27" s="612"/>
      <c r="I27" s="667"/>
      <c r="J27" s="361"/>
      <c r="K27" s="367">
        <v>589767.31000000006</v>
      </c>
      <c r="L27" s="361"/>
      <c r="M27" s="733">
        <v>2176375.21</v>
      </c>
      <c r="N27" s="667"/>
      <c r="O27" s="612"/>
    </row>
    <row r="28" spans="1:15" x14ac:dyDescent="0.2">
      <c r="A28" s="714" t="s">
        <v>802</v>
      </c>
      <c r="B28" s="612"/>
      <c r="C28" s="612"/>
      <c r="D28" s="612"/>
      <c r="E28" s="612"/>
      <c r="F28" s="612"/>
      <c r="G28" s="612"/>
      <c r="H28" s="612"/>
      <c r="I28" s="667"/>
      <c r="J28" s="361"/>
      <c r="K28" s="368">
        <v>89349.19</v>
      </c>
      <c r="L28" s="361"/>
      <c r="M28" s="726">
        <v>187476.08</v>
      </c>
      <c r="N28" s="667"/>
      <c r="O28" s="612"/>
    </row>
    <row r="29" spans="1:15" x14ac:dyDescent="0.2">
      <c r="A29" s="724" t="s">
        <v>99</v>
      </c>
      <c r="B29" s="671"/>
      <c r="C29" s="671"/>
      <c r="D29" s="671"/>
      <c r="E29" s="671"/>
      <c r="F29" s="671"/>
      <c r="G29" s="671"/>
      <c r="H29" s="671"/>
      <c r="I29" s="672"/>
      <c r="J29" s="365"/>
      <c r="K29" s="369">
        <v>14932455.109999999</v>
      </c>
      <c r="L29" s="365"/>
      <c r="M29" s="721">
        <v>57101520.840000004</v>
      </c>
      <c r="N29" s="672"/>
      <c r="O29" s="719"/>
    </row>
    <row r="30" spans="1:15" x14ac:dyDescent="0.2">
      <c r="A30" s="361"/>
      <c r="B30" s="361"/>
      <c r="C30" s="361"/>
      <c r="D30" s="361"/>
      <c r="E30" s="361"/>
      <c r="F30" s="361"/>
      <c r="G30" s="361"/>
      <c r="H30" s="361"/>
      <c r="I30" s="361"/>
      <c r="J30" s="361"/>
      <c r="K30" s="361"/>
      <c r="L30" s="361"/>
      <c r="M30" s="361"/>
      <c r="N30" s="361"/>
      <c r="O30" s="361"/>
    </row>
    <row r="31" spans="1:15" x14ac:dyDescent="0.2">
      <c r="A31" s="361"/>
      <c r="B31" s="725" t="s">
        <v>803</v>
      </c>
      <c r="C31" s="719"/>
      <c r="D31" s="719"/>
      <c r="E31" s="719"/>
      <c r="F31" s="719"/>
      <c r="G31" s="719"/>
      <c r="H31" s="719"/>
      <c r="I31" s="720"/>
      <c r="J31" s="735"/>
      <c r="K31" s="736"/>
      <c r="L31" s="735"/>
      <c r="M31" s="719"/>
      <c r="N31" s="720"/>
      <c r="O31" s="361"/>
    </row>
    <row r="32" spans="1:15" x14ac:dyDescent="0.2">
      <c r="A32" s="361"/>
      <c r="B32" s="729" t="s">
        <v>804</v>
      </c>
      <c r="C32" s="612"/>
      <c r="D32" s="612"/>
      <c r="E32" s="612"/>
      <c r="F32" s="612"/>
      <c r="G32" s="612"/>
      <c r="H32" s="612"/>
      <c r="I32" s="667"/>
      <c r="J32" s="733">
        <v>5032311.49</v>
      </c>
      <c r="K32" s="734"/>
      <c r="L32" s="732">
        <v>26482627.98</v>
      </c>
      <c r="M32" s="612"/>
      <c r="N32" s="667"/>
      <c r="O32" s="361"/>
    </row>
    <row r="33" spans="1:15" x14ac:dyDescent="0.2">
      <c r="A33" s="361"/>
      <c r="B33" s="725" t="s">
        <v>807</v>
      </c>
      <c r="C33" s="612"/>
      <c r="D33" s="612"/>
      <c r="E33" s="612"/>
      <c r="F33" s="612"/>
      <c r="G33" s="612"/>
      <c r="H33" s="612"/>
      <c r="I33" s="667"/>
      <c r="J33" s="726">
        <v>5978.98</v>
      </c>
      <c r="K33" s="727"/>
      <c r="L33" s="728">
        <v>252707.38</v>
      </c>
      <c r="M33" s="612"/>
      <c r="N33" s="667"/>
      <c r="O33" s="361"/>
    </row>
    <row r="34" spans="1:15" x14ac:dyDescent="0.2">
      <c r="A34" s="361"/>
      <c r="B34" s="729" t="s">
        <v>808</v>
      </c>
      <c r="C34" s="612"/>
      <c r="D34" s="612"/>
      <c r="E34" s="612"/>
      <c r="F34" s="612"/>
      <c r="G34" s="612"/>
      <c r="H34" s="612"/>
      <c r="I34" s="667"/>
      <c r="J34" s="733">
        <v>9747097.6300000008</v>
      </c>
      <c r="K34" s="734"/>
      <c r="L34" s="732">
        <v>53760528.729999997</v>
      </c>
      <c r="M34" s="612"/>
      <c r="N34" s="667"/>
      <c r="O34" s="361"/>
    </row>
    <row r="35" spans="1:15" x14ac:dyDescent="0.2">
      <c r="A35" s="361"/>
      <c r="B35" s="725" t="s">
        <v>809</v>
      </c>
      <c r="C35" s="612"/>
      <c r="D35" s="612"/>
      <c r="E35" s="612"/>
      <c r="F35" s="612"/>
      <c r="G35" s="612"/>
      <c r="H35" s="612"/>
      <c r="I35" s="667"/>
      <c r="J35" s="726">
        <v>301222.55</v>
      </c>
      <c r="K35" s="727"/>
      <c r="L35" s="728">
        <v>5577771.2699999996</v>
      </c>
      <c r="M35" s="612"/>
      <c r="N35" s="667"/>
      <c r="O35" s="361"/>
    </row>
    <row r="36" spans="1:15" x14ac:dyDescent="0.2">
      <c r="A36" s="361"/>
      <c r="B36" s="729" t="s">
        <v>810</v>
      </c>
      <c r="C36" s="612"/>
      <c r="D36" s="612"/>
      <c r="E36" s="612"/>
      <c r="F36" s="612"/>
      <c r="G36" s="612"/>
      <c r="H36" s="612"/>
      <c r="I36" s="667"/>
      <c r="J36" s="730">
        <v>115069.29</v>
      </c>
      <c r="K36" s="731"/>
      <c r="L36" s="732">
        <v>622143.31000000006</v>
      </c>
      <c r="M36" s="612"/>
      <c r="N36" s="667"/>
      <c r="O36" s="361"/>
    </row>
    <row r="37" spans="1:15" x14ac:dyDescent="0.2">
      <c r="A37" s="361"/>
      <c r="B37" s="718" t="s">
        <v>99</v>
      </c>
      <c r="C37" s="719"/>
      <c r="D37" s="719"/>
      <c r="E37" s="719"/>
      <c r="F37" s="719"/>
      <c r="G37" s="719"/>
      <c r="H37" s="719"/>
      <c r="I37" s="720"/>
      <c r="J37" s="721">
        <v>15201679.939999999</v>
      </c>
      <c r="K37" s="722"/>
      <c r="L37" s="723">
        <v>86695778.670000002</v>
      </c>
      <c r="M37" s="719"/>
      <c r="N37" s="720"/>
      <c r="O37" s="361"/>
    </row>
    <row r="38" spans="1:15" x14ac:dyDescent="0.2">
      <c r="A38" s="361"/>
      <c r="B38" s="724" t="s">
        <v>811</v>
      </c>
      <c r="C38" s="671"/>
      <c r="D38" s="671"/>
      <c r="E38" s="671"/>
      <c r="F38" s="671"/>
      <c r="G38" s="671"/>
      <c r="H38" s="671"/>
      <c r="I38" s="672"/>
      <c r="J38" s="721">
        <v>30134135.050000001</v>
      </c>
      <c r="K38" s="722"/>
      <c r="L38" s="721">
        <v>143797299.50999999</v>
      </c>
      <c r="M38" s="671"/>
      <c r="N38" s="672"/>
      <c r="O38" s="361"/>
    </row>
    <row r="39" spans="1:15" x14ac:dyDescent="0.2">
      <c r="A39" s="361"/>
      <c r="B39" s="361"/>
      <c r="C39" s="361"/>
      <c r="D39" s="361"/>
      <c r="E39" s="361"/>
      <c r="F39" s="361"/>
      <c r="G39" s="361"/>
      <c r="H39" s="361"/>
      <c r="I39" s="361"/>
      <c r="J39" s="361"/>
      <c r="K39" s="361"/>
      <c r="L39" s="361"/>
      <c r="M39" s="361"/>
      <c r="N39" s="361"/>
      <c r="O39" s="361"/>
    </row>
    <row r="40" spans="1:15" x14ac:dyDescent="0.2">
      <c r="A40" s="361"/>
      <c r="B40" s="361"/>
      <c r="C40" s="361"/>
      <c r="D40" s="361"/>
      <c r="E40" s="361"/>
      <c r="F40" s="361"/>
      <c r="G40" s="361"/>
      <c r="H40" s="361"/>
      <c r="I40" s="361"/>
      <c r="J40" s="361"/>
      <c r="K40" s="361"/>
      <c r="L40" s="361"/>
      <c r="M40" s="361"/>
      <c r="N40" s="361"/>
    </row>
    <row r="41" spans="1:15" x14ac:dyDescent="0.2">
      <c r="A41" s="612"/>
      <c r="B41" s="612"/>
      <c r="C41" s="612"/>
      <c r="D41" s="612"/>
      <c r="E41" s="612"/>
      <c r="F41" s="612"/>
      <c r="G41" s="612"/>
      <c r="H41" s="612"/>
      <c r="I41" s="612"/>
      <c r="J41" s="612"/>
      <c r="K41" s="612"/>
      <c r="L41" s="612"/>
      <c r="M41" s="612"/>
      <c r="N41" s="612"/>
    </row>
    <row r="42" spans="1:15" x14ac:dyDescent="0.2">
      <c r="A42" s="361"/>
      <c r="B42" s="361"/>
      <c r="C42" s="361"/>
      <c r="D42" s="361"/>
      <c r="E42" s="361"/>
      <c r="F42" s="361"/>
      <c r="G42" s="361"/>
      <c r="H42" s="361"/>
      <c r="I42" s="361"/>
      <c r="J42" s="361"/>
      <c r="K42" s="361"/>
      <c r="L42" s="361"/>
      <c r="M42" s="361"/>
      <c r="N42" s="361"/>
    </row>
    <row r="43" spans="1:15" ht="22" x14ac:dyDescent="0.2">
      <c r="A43" s="361"/>
      <c r="B43" s="361"/>
      <c r="C43" s="705" t="s">
        <v>626</v>
      </c>
      <c r="D43" s="671"/>
      <c r="E43" s="671"/>
      <c r="F43" s="671"/>
      <c r="G43" s="672"/>
      <c r="H43" s="362" t="s">
        <v>780</v>
      </c>
      <c r="I43" s="362" t="s">
        <v>813</v>
      </c>
      <c r="J43" s="363"/>
      <c r="K43" s="364" t="s">
        <v>781</v>
      </c>
      <c r="L43" s="713" t="s">
        <v>814</v>
      </c>
      <c r="M43" s="671"/>
      <c r="N43" s="672"/>
    </row>
    <row r="44" spans="1:15" x14ac:dyDescent="0.2">
      <c r="A44" s="361"/>
      <c r="B44" s="361"/>
      <c r="C44" s="706" t="s">
        <v>3368</v>
      </c>
      <c r="D44" s="612"/>
      <c r="E44" s="612"/>
      <c r="F44" s="612"/>
      <c r="G44" s="667"/>
      <c r="H44" s="370">
        <v>4520120.2575000003</v>
      </c>
      <c r="I44" s="366" t="s">
        <v>3369</v>
      </c>
      <c r="J44" s="361"/>
      <c r="K44" s="371">
        <v>21569594.9265</v>
      </c>
      <c r="L44" s="717" t="s">
        <v>3369</v>
      </c>
      <c r="M44" s="612"/>
      <c r="N44" s="667"/>
    </row>
    <row r="45" spans="1:15" x14ac:dyDescent="0.2">
      <c r="A45" s="361"/>
      <c r="B45" s="361"/>
      <c r="C45" s="706" t="s">
        <v>817</v>
      </c>
      <c r="D45" s="612"/>
      <c r="E45" s="612"/>
      <c r="F45" s="612"/>
      <c r="G45" s="667"/>
      <c r="H45" s="372">
        <v>8367805.25</v>
      </c>
      <c r="I45" s="373" t="s">
        <v>3370</v>
      </c>
      <c r="J45" s="361"/>
      <c r="K45" s="372">
        <v>36258045.530000001</v>
      </c>
      <c r="L45" s="707" t="s">
        <v>3371</v>
      </c>
      <c r="M45" s="708"/>
      <c r="N45" s="709"/>
    </row>
    <row r="46" spans="1:15" x14ac:dyDescent="0.2">
      <c r="A46" s="361"/>
      <c r="B46" s="361"/>
      <c r="C46" s="710" t="s">
        <v>820</v>
      </c>
      <c r="D46" s="671"/>
      <c r="E46" s="671"/>
      <c r="F46" s="671"/>
      <c r="G46" s="672"/>
      <c r="H46" s="374">
        <v>3847684.9925000002</v>
      </c>
      <c r="I46" s="375" t="s">
        <v>98</v>
      </c>
      <c r="J46" s="365"/>
      <c r="K46" s="376">
        <v>14688450.603499999</v>
      </c>
      <c r="L46" s="711" t="s">
        <v>98</v>
      </c>
      <c r="M46" s="671"/>
      <c r="N46" s="672"/>
    </row>
    <row r="47" spans="1:15" x14ac:dyDescent="0.2">
      <c r="A47" s="361"/>
      <c r="B47" s="361"/>
      <c r="C47" s="361"/>
      <c r="D47" s="361"/>
      <c r="E47" s="361"/>
      <c r="F47" s="361"/>
      <c r="G47" s="361"/>
      <c r="H47" s="361"/>
      <c r="I47" s="361"/>
      <c r="J47" s="361"/>
      <c r="K47" s="361"/>
      <c r="L47" s="361"/>
      <c r="M47" s="361"/>
      <c r="N47" s="361"/>
    </row>
    <row r="48" spans="1:15" x14ac:dyDescent="0.2">
      <c r="A48" s="361"/>
      <c r="B48" s="361"/>
      <c r="C48" s="705" t="s">
        <v>3372</v>
      </c>
      <c r="D48" s="671"/>
      <c r="E48" s="671"/>
      <c r="F48" s="671"/>
      <c r="G48" s="671"/>
      <c r="H48" s="671"/>
      <c r="I48" s="672"/>
      <c r="J48" s="363"/>
      <c r="K48" s="713" t="s">
        <v>781</v>
      </c>
      <c r="L48" s="671"/>
      <c r="M48" s="671"/>
      <c r="N48" s="672"/>
    </row>
    <row r="49" spans="1:14" x14ac:dyDescent="0.2">
      <c r="A49" s="361"/>
      <c r="B49" s="361"/>
      <c r="C49" s="714" t="s">
        <v>3373</v>
      </c>
      <c r="D49" s="612"/>
      <c r="E49" s="612"/>
      <c r="F49" s="612"/>
      <c r="G49" s="612"/>
      <c r="H49" s="612"/>
      <c r="I49" s="667"/>
      <c r="J49" s="361"/>
      <c r="K49" s="715">
        <v>0</v>
      </c>
      <c r="L49" s="612"/>
      <c r="M49" s="612"/>
      <c r="N49" s="667"/>
    </row>
    <row r="50" spans="1:14" x14ac:dyDescent="0.2">
      <c r="A50" s="361"/>
      <c r="B50" s="361"/>
      <c r="C50" s="706" t="s">
        <v>3374</v>
      </c>
      <c r="D50" s="612"/>
      <c r="E50" s="612"/>
      <c r="F50" s="612"/>
      <c r="G50" s="612"/>
      <c r="H50" s="612"/>
      <c r="I50" s="667"/>
      <c r="J50" s="361"/>
      <c r="K50" s="716">
        <v>0</v>
      </c>
      <c r="L50" s="612"/>
      <c r="M50" s="612"/>
      <c r="N50" s="667"/>
    </row>
    <row r="51" spans="1:14" x14ac:dyDescent="0.2">
      <c r="A51" s="361"/>
      <c r="B51" s="361"/>
      <c r="C51" s="710" t="s">
        <v>3375</v>
      </c>
      <c r="D51" s="671"/>
      <c r="E51" s="671"/>
      <c r="F51" s="671"/>
      <c r="G51" s="671"/>
      <c r="H51" s="671"/>
      <c r="I51" s="672"/>
      <c r="J51" s="365"/>
      <c r="K51" s="712">
        <v>0</v>
      </c>
      <c r="L51" s="671"/>
      <c r="M51" s="671"/>
      <c r="N51" s="672"/>
    </row>
    <row r="52" spans="1:14" x14ac:dyDescent="0.2">
      <c r="A52" s="361"/>
      <c r="B52" s="361"/>
      <c r="C52" s="361"/>
      <c r="D52" s="361"/>
      <c r="E52" s="361"/>
      <c r="F52" s="361"/>
      <c r="G52" s="361"/>
      <c r="H52" s="361"/>
      <c r="I52" s="361"/>
      <c r="J52" s="361"/>
      <c r="K52" s="361"/>
      <c r="L52" s="361"/>
      <c r="M52" s="361"/>
      <c r="N52" s="361"/>
    </row>
    <row r="53" spans="1:14" x14ac:dyDescent="0.2">
      <c r="A53" s="361"/>
      <c r="B53" s="361"/>
      <c r="C53" s="361"/>
      <c r="D53" s="361"/>
      <c r="E53" s="361"/>
      <c r="F53" s="361"/>
      <c r="G53" s="361"/>
      <c r="H53" s="361"/>
      <c r="I53" s="361"/>
      <c r="J53" s="361"/>
      <c r="K53" s="361"/>
      <c r="L53" s="361"/>
      <c r="M53" s="361"/>
      <c r="N53" s="361"/>
    </row>
    <row r="54" spans="1:14" x14ac:dyDescent="0.2">
      <c r="A54" s="361"/>
      <c r="B54" s="361"/>
      <c r="C54" s="361"/>
      <c r="D54" s="361"/>
      <c r="E54" s="361"/>
      <c r="F54" s="361"/>
      <c r="G54" s="361"/>
      <c r="H54" s="361"/>
      <c r="I54" s="361"/>
      <c r="J54" s="361"/>
      <c r="K54" s="361"/>
      <c r="L54" s="361"/>
      <c r="M54" s="361"/>
      <c r="N54" s="361"/>
    </row>
  </sheetData>
  <mergeCells count="93">
    <mergeCell ref="A1:O1"/>
    <mergeCell ref="A2:O2"/>
    <mergeCell ref="A3:O3"/>
    <mergeCell ref="A5:N5"/>
    <mergeCell ref="D6:N6"/>
    <mergeCell ref="A7:I7"/>
    <mergeCell ref="M7:O7"/>
    <mergeCell ref="A4:O4"/>
    <mergeCell ref="A8:I8"/>
    <mergeCell ref="M8:O8"/>
    <mergeCell ref="A9:I9"/>
    <mergeCell ref="M9:O9"/>
    <mergeCell ref="A10:I10"/>
    <mergeCell ref="M10:O10"/>
    <mergeCell ref="A11:I11"/>
    <mergeCell ref="M11:O11"/>
    <mergeCell ref="A12:I12"/>
    <mergeCell ref="M12:O12"/>
    <mergeCell ref="A13:I13"/>
    <mergeCell ref="M13:O13"/>
    <mergeCell ref="A14:I14"/>
    <mergeCell ref="M14:O14"/>
    <mergeCell ref="A15:I15"/>
    <mergeCell ref="M15:O15"/>
    <mergeCell ref="A16:I16"/>
    <mergeCell ref="M16:O16"/>
    <mergeCell ref="A17:I17"/>
    <mergeCell ref="M17:O17"/>
    <mergeCell ref="A18:I18"/>
    <mergeCell ref="M18:O18"/>
    <mergeCell ref="A19:I19"/>
    <mergeCell ref="M19:O19"/>
    <mergeCell ref="A20:I20"/>
    <mergeCell ref="M20:O20"/>
    <mergeCell ref="A21:I21"/>
    <mergeCell ref="M21:O21"/>
    <mergeCell ref="A22:I22"/>
    <mergeCell ref="M22:O22"/>
    <mergeCell ref="A23:I23"/>
    <mergeCell ref="M23:O23"/>
    <mergeCell ref="A24:I24"/>
    <mergeCell ref="M24:O24"/>
    <mergeCell ref="A25:I25"/>
    <mergeCell ref="M25:O25"/>
    <mergeCell ref="A26:I26"/>
    <mergeCell ref="M26:O26"/>
    <mergeCell ref="A27:I27"/>
    <mergeCell ref="M27:O27"/>
    <mergeCell ref="A28:I28"/>
    <mergeCell ref="M28:O28"/>
    <mergeCell ref="A29:I29"/>
    <mergeCell ref="M29:O29"/>
    <mergeCell ref="B31:I31"/>
    <mergeCell ref="J31:K31"/>
    <mergeCell ref="L31:N31"/>
    <mergeCell ref="B32:I32"/>
    <mergeCell ref="J32:K32"/>
    <mergeCell ref="L32:N32"/>
    <mergeCell ref="B33:I33"/>
    <mergeCell ref="J33:K33"/>
    <mergeCell ref="L33:N33"/>
    <mergeCell ref="B34:I34"/>
    <mergeCell ref="J34:K34"/>
    <mergeCell ref="L34:N34"/>
    <mergeCell ref="B35:I35"/>
    <mergeCell ref="J35:K35"/>
    <mergeCell ref="L35:N35"/>
    <mergeCell ref="B36:I36"/>
    <mergeCell ref="J36:K36"/>
    <mergeCell ref="L36:N36"/>
    <mergeCell ref="B37:I37"/>
    <mergeCell ref="J37:K37"/>
    <mergeCell ref="L37:N37"/>
    <mergeCell ref="B38:I38"/>
    <mergeCell ref="J38:K38"/>
    <mergeCell ref="L38:N38"/>
    <mergeCell ref="A41:N41"/>
    <mergeCell ref="C43:G43"/>
    <mergeCell ref="L43:N43"/>
    <mergeCell ref="C44:G44"/>
    <mergeCell ref="L44:N44"/>
    <mergeCell ref="C45:G45"/>
    <mergeCell ref="L45:N45"/>
    <mergeCell ref="C46:G46"/>
    <mergeCell ref="L46:N46"/>
    <mergeCell ref="C51:I51"/>
    <mergeCell ref="K51:N51"/>
    <mergeCell ref="C48:I48"/>
    <mergeCell ref="K48:N48"/>
    <mergeCell ref="C49:I49"/>
    <mergeCell ref="K49:N49"/>
    <mergeCell ref="C50:I50"/>
    <mergeCell ref="K50:N50"/>
  </mergeCells>
  <hyperlinks>
    <hyperlink ref="H45" r:id="rId1" display="https://relatorios.tce.mg.gov.br/ReportServer?%2FSICOM_Consulta%2FModulo_LRF%2FRelatoriosComuns%2FUC19-ConsultarGastoSaude-RL&amp;municipioSelecionado=3109006&amp;exercicioSelecionado=2019&amp;periodoSelecionado=18&amp;dataSelecionada=10%2F12%2F2020%2000%3A00%3A00&amp;rs%3AParameterLanguage="/>
    <hyperlink ref="K45" r:id="rId2" display="https://relatorios.tce.mg.gov.br/ReportServer?%2FSICOM_Consulta%2FModulo_LRF%2FRelatoriosComuns%2FUC19-ConsultarGastoSaude-RL&amp;municipioSelecionado=3109006&amp;exercicioSelecionado=2019&amp;periodoSelecionado=18&amp;dataSelecionada=10%2F12%2F2020%2000%3A00%3A00&amp;rs%3AParameterLanguage="/>
    <hyperlink ref="K50" location="javascript:x(*LRF_ConsultaGastoSaude*%22municipioSelecionado=3109006&amp;exercicioSelecionado=2019&amp;periodoSelecionado=18%22*)" display="javascript:x(*LRF_ConsultaGastoSaude*%22municipioSelecionado=3109006&amp;exercicioSelecionado=2019&amp;periodoSelecionado=18%22*)"/>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36"/>
  <sheetViews>
    <sheetView topLeftCell="D16" workbookViewId="0">
      <selection activeCell="I41" sqref="I41"/>
    </sheetView>
  </sheetViews>
  <sheetFormatPr baseColWidth="10" defaultColWidth="8.83203125" defaultRowHeight="15" x14ac:dyDescent="0.2"/>
  <cols>
    <col min="1" max="3" width="0" hidden="1" customWidth="1"/>
    <col min="8" max="8" width="58.5" customWidth="1"/>
    <col min="9" max="9" width="33.83203125" customWidth="1"/>
  </cols>
  <sheetData>
    <row r="1" spans="3:19" x14ac:dyDescent="0.2">
      <c r="C1" s="377"/>
      <c r="D1" s="623" t="s">
        <v>80</v>
      </c>
      <c r="E1" s="612"/>
      <c r="F1" s="612"/>
      <c r="G1" s="612"/>
      <c r="H1" s="612"/>
      <c r="I1" s="612"/>
      <c r="J1" s="612"/>
      <c r="K1" s="377"/>
      <c r="L1" s="377"/>
      <c r="M1" s="623" t="s">
        <v>81</v>
      </c>
      <c r="N1" s="612"/>
      <c r="O1" s="612"/>
      <c r="P1" s="612"/>
      <c r="Q1" s="612"/>
      <c r="R1" s="612"/>
      <c r="S1" s="377"/>
    </row>
    <row r="2" spans="3:19" x14ac:dyDescent="0.2">
      <c r="C2" s="377"/>
      <c r="D2" s="377"/>
      <c r="E2" s="377"/>
      <c r="F2" s="377"/>
      <c r="G2" s="377"/>
      <c r="H2" s="377"/>
      <c r="I2" s="377"/>
      <c r="J2" s="377"/>
      <c r="K2" s="377"/>
      <c r="L2" s="377"/>
      <c r="M2" s="623" t="s">
        <v>3376</v>
      </c>
      <c r="N2" s="612"/>
      <c r="O2" s="612"/>
      <c r="P2" s="612"/>
      <c r="Q2" s="612"/>
      <c r="R2" s="612"/>
      <c r="S2" s="377"/>
    </row>
    <row r="3" spans="3:19" x14ac:dyDescent="0.2">
      <c r="C3" s="377"/>
      <c r="D3" s="377"/>
      <c r="E3" s="623" t="s">
        <v>852</v>
      </c>
      <c r="F3" s="612"/>
      <c r="G3" s="612"/>
      <c r="H3" s="612"/>
      <c r="I3" s="612"/>
      <c r="J3" s="612"/>
      <c r="K3" s="612"/>
      <c r="L3" s="377"/>
      <c r="M3" s="612"/>
      <c r="N3" s="612"/>
      <c r="O3" s="612"/>
      <c r="P3" s="612"/>
      <c r="Q3" s="612"/>
      <c r="R3" s="612"/>
      <c r="S3" s="377"/>
    </row>
    <row r="4" spans="3:19" x14ac:dyDescent="0.2">
      <c r="C4" s="377"/>
      <c r="D4" s="377"/>
      <c r="E4" s="377"/>
      <c r="F4" s="377"/>
      <c r="G4" s="767" t="s">
        <v>3366</v>
      </c>
      <c r="H4" s="612"/>
      <c r="I4" s="612"/>
      <c r="J4" s="612"/>
      <c r="K4" s="612"/>
      <c r="L4" s="612"/>
      <c r="M4" s="612"/>
      <c r="N4" s="612"/>
      <c r="O4" s="612"/>
      <c r="P4" s="612"/>
      <c r="Q4" s="612"/>
      <c r="R4" s="612"/>
      <c r="S4" s="377"/>
    </row>
    <row r="5" spans="3:19" x14ac:dyDescent="0.2">
      <c r="C5" s="377"/>
      <c r="D5" s="766" t="s">
        <v>3377</v>
      </c>
      <c r="E5" s="612"/>
      <c r="F5" s="612"/>
      <c r="G5" s="612"/>
      <c r="H5" s="612"/>
      <c r="I5" s="612"/>
      <c r="J5" s="612"/>
      <c r="K5" s="612"/>
      <c r="L5" s="612"/>
      <c r="M5" s="612"/>
      <c r="N5" s="612"/>
      <c r="O5" s="612"/>
      <c r="P5" s="612"/>
      <c r="Q5" s="612"/>
      <c r="R5" s="612"/>
      <c r="S5" s="377"/>
    </row>
    <row r="6" spans="3:19" x14ac:dyDescent="0.2">
      <c r="C6" s="377"/>
      <c r="D6" s="377"/>
      <c r="E6" s="377"/>
      <c r="F6" s="742" t="s">
        <v>3378</v>
      </c>
      <c r="G6" s="612"/>
      <c r="H6" s="612"/>
      <c r="I6" s="612"/>
      <c r="J6" s="612"/>
      <c r="K6" s="612"/>
      <c r="L6" s="612"/>
      <c r="M6" s="612"/>
      <c r="N6" s="612"/>
      <c r="O6" s="612"/>
      <c r="P6" s="612"/>
      <c r="Q6" s="612"/>
      <c r="R6" s="612"/>
      <c r="S6" s="612"/>
    </row>
    <row r="7" spans="3:19" x14ac:dyDescent="0.2">
      <c r="C7" s="377"/>
      <c r="D7" s="377"/>
      <c r="E7" s="377"/>
      <c r="F7" s="377"/>
      <c r="G7" s="377"/>
      <c r="H7" s="377"/>
      <c r="I7" s="377"/>
      <c r="J7" s="377"/>
      <c r="K7" s="377"/>
      <c r="L7" s="377"/>
      <c r="M7" s="377"/>
      <c r="N7" s="377"/>
      <c r="O7" s="377"/>
      <c r="P7" s="377"/>
      <c r="Q7" s="377"/>
      <c r="R7" s="377"/>
      <c r="S7" s="377"/>
    </row>
    <row r="8" spans="3:19" x14ac:dyDescent="0.2">
      <c r="H8" s="378" t="s">
        <v>3379</v>
      </c>
      <c r="I8" s="378" t="s">
        <v>825</v>
      </c>
      <c r="J8" s="705" t="s">
        <v>826</v>
      </c>
      <c r="K8" s="671"/>
      <c r="L8" s="671"/>
      <c r="M8" s="672"/>
      <c r="N8" s="705" t="s">
        <v>827</v>
      </c>
      <c r="O8" s="672"/>
      <c r="P8" s="705" t="s">
        <v>828</v>
      </c>
      <c r="Q8" s="672"/>
      <c r="R8" s="713" t="s">
        <v>108</v>
      </c>
      <c r="S8" s="672"/>
    </row>
    <row r="9" spans="3:19" x14ac:dyDescent="0.2">
      <c r="H9" s="379" t="s">
        <v>3380</v>
      </c>
      <c r="I9" s="380">
        <v>1594731.05</v>
      </c>
      <c r="J9" s="763">
        <v>29484971.329999998</v>
      </c>
      <c r="K9" s="612"/>
      <c r="L9" s="612"/>
      <c r="M9" s="612"/>
      <c r="N9" s="764">
        <v>499367.02</v>
      </c>
      <c r="O9" s="612"/>
      <c r="P9" s="765">
        <v>2519894.44</v>
      </c>
      <c r="Q9" s="612"/>
      <c r="R9" s="765">
        <v>32504232.789999999</v>
      </c>
      <c r="S9" s="667"/>
    </row>
    <row r="10" spans="3:19" x14ac:dyDescent="0.2">
      <c r="H10" s="381" t="s">
        <v>830</v>
      </c>
      <c r="I10" s="382">
        <v>1208451.7</v>
      </c>
      <c r="J10" s="758">
        <v>12135992.07</v>
      </c>
      <c r="K10" s="612"/>
      <c r="L10" s="612"/>
      <c r="M10" s="612"/>
      <c r="N10" s="758">
        <v>275085.8</v>
      </c>
      <c r="O10" s="612"/>
      <c r="P10" s="759">
        <v>440286.91</v>
      </c>
      <c r="Q10" s="612"/>
      <c r="R10" s="759">
        <v>12851364.779999999</v>
      </c>
      <c r="S10" s="667"/>
    </row>
    <row r="11" spans="3:19" x14ac:dyDescent="0.2">
      <c r="H11" s="383" t="s">
        <v>3381</v>
      </c>
      <c r="I11" s="384">
        <v>1208451.7</v>
      </c>
      <c r="J11" s="726">
        <v>12135992.07</v>
      </c>
      <c r="K11" s="612"/>
      <c r="L11" s="612"/>
      <c r="M11" s="612"/>
      <c r="N11" s="726">
        <v>275085.8</v>
      </c>
      <c r="O11" s="612"/>
      <c r="P11" s="755">
        <v>440286.91</v>
      </c>
      <c r="Q11" s="612"/>
      <c r="R11" s="755">
        <v>12851364.779999999</v>
      </c>
      <c r="S11" s="667"/>
    </row>
    <row r="12" spans="3:19" x14ac:dyDescent="0.2">
      <c r="H12" s="381" t="s">
        <v>3382</v>
      </c>
      <c r="I12" s="382">
        <v>25511.7</v>
      </c>
      <c r="J12" s="758">
        <v>7023091.5</v>
      </c>
      <c r="K12" s="612"/>
      <c r="L12" s="612"/>
      <c r="M12" s="612"/>
      <c r="N12" s="758">
        <v>47330.42</v>
      </c>
      <c r="O12" s="612"/>
      <c r="P12" s="759">
        <v>1150032.44</v>
      </c>
      <c r="Q12" s="612"/>
      <c r="R12" s="759">
        <v>8220454.3600000003</v>
      </c>
      <c r="S12" s="667"/>
    </row>
    <row r="13" spans="3:19" x14ac:dyDescent="0.2">
      <c r="H13" s="383" t="s">
        <v>3383</v>
      </c>
      <c r="I13" s="384">
        <v>25511.7</v>
      </c>
      <c r="J13" s="726">
        <v>7023091.5</v>
      </c>
      <c r="K13" s="612"/>
      <c r="L13" s="612"/>
      <c r="M13" s="612"/>
      <c r="N13" s="726">
        <v>47330.42</v>
      </c>
      <c r="O13" s="612"/>
      <c r="P13" s="755">
        <v>1150032.44</v>
      </c>
      <c r="Q13" s="612"/>
      <c r="R13" s="755">
        <v>8220454.3600000003</v>
      </c>
      <c r="S13" s="667"/>
    </row>
    <row r="14" spans="3:19" x14ac:dyDescent="0.2">
      <c r="H14" s="381" t="s">
        <v>3384</v>
      </c>
      <c r="I14" s="382">
        <v>163860.15</v>
      </c>
      <c r="J14" s="758">
        <v>9053626.5800000001</v>
      </c>
      <c r="K14" s="612"/>
      <c r="L14" s="612"/>
      <c r="M14" s="612"/>
      <c r="N14" s="758">
        <v>91902.95</v>
      </c>
      <c r="O14" s="612"/>
      <c r="P14" s="759">
        <v>859879.08</v>
      </c>
      <c r="Q14" s="612"/>
      <c r="R14" s="759">
        <v>10005408.609999999</v>
      </c>
      <c r="S14" s="667"/>
    </row>
    <row r="15" spans="3:19" x14ac:dyDescent="0.2">
      <c r="H15" s="383" t="s">
        <v>3383</v>
      </c>
      <c r="I15" s="384">
        <v>99167.65</v>
      </c>
      <c r="J15" s="726">
        <v>8593763.8499999996</v>
      </c>
      <c r="K15" s="612"/>
      <c r="L15" s="612"/>
      <c r="M15" s="612"/>
      <c r="N15" s="726">
        <v>85459.199999999997</v>
      </c>
      <c r="O15" s="612"/>
      <c r="P15" s="755">
        <v>859879.08</v>
      </c>
      <c r="Q15" s="612"/>
      <c r="R15" s="755">
        <v>9539102.1300000008</v>
      </c>
      <c r="S15" s="667"/>
    </row>
    <row r="16" spans="3:19" x14ac:dyDescent="0.2">
      <c r="H16" s="383" t="s">
        <v>3381</v>
      </c>
      <c r="I16" s="384">
        <v>64692.5</v>
      </c>
      <c r="J16" s="726">
        <v>459862.73</v>
      </c>
      <c r="K16" s="612"/>
      <c r="L16" s="612"/>
      <c r="M16" s="612"/>
      <c r="N16" s="726">
        <v>6443.75</v>
      </c>
      <c r="O16" s="612"/>
      <c r="P16" s="755">
        <v>0</v>
      </c>
      <c r="Q16" s="612"/>
      <c r="R16" s="755">
        <v>466306.48</v>
      </c>
      <c r="S16" s="667"/>
    </row>
    <row r="17" spans="5:19" x14ac:dyDescent="0.2">
      <c r="H17" s="381" t="s">
        <v>3385</v>
      </c>
      <c r="I17" s="382">
        <v>179954.93</v>
      </c>
      <c r="J17" s="758">
        <v>1022051.63</v>
      </c>
      <c r="K17" s="612"/>
      <c r="L17" s="612"/>
      <c r="M17" s="612"/>
      <c r="N17" s="758">
        <v>63778.2</v>
      </c>
      <c r="O17" s="612"/>
      <c r="P17" s="759">
        <v>37175.21</v>
      </c>
      <c r="Q17" s="612"/>
      <c r="R17" s="759">
        <v>1123005.04</v>
      </c>
      <c r="S17" s="667"/>
    </row>
    <row r="18" spans="5:19" x14ac:dyDescent="0.2">
      <c r="H18" s="383" t="s">
        <v>3386</v>
      </c>
      <c r="I18" s="384">
        <v>179954.93</v>
      </c>
      <c r="J18" s="726">
        <v>1022051.63</v>
      </c>
      <c r="K18" s="612"/>
      <c r="L18" s="612"/>
      <c r="M18" s="612"/>
      <c r="N18" s="726">
        <v>63778.2</v>
      </c>
      <c r="O18" s="612"/>
      <c r="P18" s="755">
        <v>37175.21</v>
      </c>
      <c r="Q18" s="612"/>
      <c r="R18" s="755">
        <v>1123005.04</v>
      </c>
      <c r="S18" s="667"/>
    </row>
    <row r="19" spans="5:19" x14ac:dyDescent="0.2">
      <c r="H19" s="381" t="s">
        <v>3387</v>
      </c>
      <c r="I19" s="382">
        <v>16952.57</v>
      </c>
      <c r="J19" s="758">
        <v>250209.55</v>
      </c>
      <c r="K19" s="612"/>
      <c r="L19" s="612"/>
      <c r="M19" s="612"/>
      <c r="N19" s="758">
        <v>21269.65</v>
      </c>
      <c r="O19" s="612"/>
      <c r="P19" s="759">
        <v>32520.799999999999</v>
      </c>
      <c r="Q19" s="612"/>
      <c r="R19" s="759">
        <v>304000</v>
      </c>
      <c r="S19" s="667"/>
    </row>
    <row r="20" spans="5:19" x14ac:dyDescent="0.2">
      <c r="H20" s="385" t="s">
        <v>3383</v>
      </c>
      <c r="I20" s="386">
        <v>16952.57</v>
      </c>
      <c r="J20" s="760">
        <v>250209.55</v>
      </c>
      <c r="K20" s="676"/>
      <c r="L20" s="676"/>
      <c r="M20" s="676"/>
      <c r="N20" s="760">
        <v>21269.65</v>
      </c>
      <c r="O20" s="676"/>
      <c r="P20" s="761">
        <v>32520.799999999999</v>
      </c>
      <c r="Q20" s="676"/>
      <c r="R20" s="761">
        <v>304000</v>
      </c>
      <c r="S20" s="762"/>
    </row>
    <row r="21" spans="5:19" x14ac:dyDescent="0.2">
      <c r="H21" s="377"/>
      <c r="I21" s="377"/>
      <c r="J21" s="377"/>
      <c r="K21" s="377"/>
      <c r="L21" s="377"/>
      <c r="M21" s="377"/>
      <c r="N21" s="377"/>
      <c r="O21" s="377"/>
      <c r="P21" s="377"/>
      <c r="Q21" s="377"/>
      <c r="R21" s="377"/>
      <c r="S21" s="377"/>
    </row>
    <row r="22" spans="5:19" x14ac:dyDescent="0.2">
      <c r="H22" s="705" t="s">
        <v>836</v>
      </c>
      <c r="I22" s="671"/>
      <c r="J22" s="671"/>
      <c r="K22" s="671"/>
      <c r="L22" s="671"/>
      <c r="M22" s="671"/>
      <c r="N22" s="672"/>
      <c r="O22" s="705" t="s">
        <v>837</v>
      </c>
      <c r="P22" s="672"/>
      <c r="Q22" s="713" t="s">
        <v>838</v>
      </c>
      <c r="R22" s="671"/>
      <c r="S22" s="672"/>
    </row>
    <row r="23" spans="5:19" x14ac:dyDescent="0.2">
      <c r="H23" s="757" t="s">
        <v>839</v>
      </c>
      <c r="I23" s="612"/>
      <c r="J23" s="612"/>
      <c r="K23" s="612"/>
      <c r="L23" s="612"/>
      <c r="M23" s="612"/>
      <c r="N23" s="667"/>
      <c r="O23" s="753">
        <v>1594731.05</v>
      </c>
      <c r="P23" s="667"/>
      <c r="Q23" s="756">
        <v>29484971.329999998</v>
      </c>
      <c r="R23" s="612"/>
      <c r="S23" s="667"/>
    </row>
    <row r="24" spans="5:19" x14ac:dyDescent="0.2">
      <c r="E24" s="377"/>
      <c r="F24" s="377"/>
      <c r="G24" s="377"/>
      <c r="H24" s="754" t="s">
        <v>841</v>
      </c>
      <c r="I24" s="612"/>
      <c r="J24" s="612"/>
      <c r="K24" s="612"/>
      <c r="L24" s="612"/>
      <c r="M24" s="612"/>
      <c r="N24" s="667"/>
      <c r="O24" s="745">
        <v>3019261.46</v>
      </c>
      <c r="P24" s="667"/>
      <c r="Q24" s="755">
        <v>3019261.46</v>
      </c>
      <c r="R24" s="612"/>
      <c r="S24" s="667"/>
    </row>
    <row r="25" spans="5:19" x14ac:dyDescent="0.2">
      <c r="E25" s="377"/>
      <c r="F25" s="377"/>
      <c r="G25" s="377"/>
      <c r="H25" s="737" t="s">
        <v>3388</v>
      </c>
      <c r="I25" s="612"/>
      <c r="J25" s="612"/>
      <c r="K25" s="612"/>
      <c r="L25" s="612"/>
      <c r="M25" s="612"/>
      <c r="N25" s="667"/>
      <c r="O25" s="756">
        <v>4613992.51</v>
      </c>
      <c r="P25" s="612"/>
      <c r="Q25" s="756">
        <v>32504232.789999999</v>
      </c>
      <c r="R25" s="612"/>
      <c r="S25" s="667"/>
    </row>
    <row r="26" spans="5:19" x14ac:dyDescent="0.2">
      <c r="E26" s="377"/>
      <c r="F26" s="377"/>
      <c r="G26" s="377"/>
      <c r="H26" s="754" t="s">
        <v>843</v>
      </c>
      <c r="I26" s="612"/>
      <c r="J26" s="612"/>
      <c r="K26" s="612"/>
      <c r="L26" s="612"/>
      <c r="M26" s="612"/>
      <c r="N26" s="667"/>
      <c r="O26" s="745">
        <v>22966241.68</v>
      </c>
      <c r="P26" s="667"/>
      <c r="Q26" s="755">
        <v>22966241.68</v>
      </c>
      <c r="R26" s="612"/>
      <c r="S26" s="667"/>
    </row>
    <row r="27" spans="5:19" x14ac:dyDescent="0.2">
      <c r="E27" s="377"/>
      <c r="F27" s="377"/>
      <c r="G27" s="377"/>
      <c r="H27" s="706" t="s">
        <v>844</v>
      </c>
      <c r="I27" s="612"/>
      <c r="J27" s="612"/>
      <c r="K27" s="612"/>
      <c r="L27" s="612"/>
      <c r="M27" s="612"/>
      <c r="N27" s="667"/>
      <c r="O27" s="753">
        <v>31831.23</v>
      </c>
      <c r="P27" s="667"/>
      <c r="Q27" s="756">
        <v>31831.23</v>
      </c>
      <c r="R27" s="612"/>
      <c r="S27" s="667"/>
    </row>
    <row r="28" spans="5:19" x14ac:dyDescent="0.2">
      <c r="E28" s="377"/>
      <c r="F28" s="377"/>
      <c r="G28" s="377"/>
      <c r="H28" s="714" t="s">
        <v>845</v>
      </c>
      <c r="I28" s="612"/>
      <c r="J28" s="612"/>
      <c r="K28" s="612"/>
      <c r="L28" s="612"/>
      <c r="M28" s="612"/>
      <c r="N28" s="667"/>
      <c r="O28" s="745">
        <v>-1310431.56</v>
      </c>
      <c r="P28" s="667"/>
      <c r="Q28" s="745">
        <v>-1310431.56</v>
      </c>
      <c r="R28" s="612"/>
      <c r="S28" s="667"/>
    </row>
    <row r="29" spans="5:19" x14ac:dyDescent="0.2">
      <c r="E29" s="377"/>
      <c r="F29" s="377"/>
      <c r="G29" s="377"/>
      <c r="H29" s="706" t="s">
        <v>846</v>
      </c>
      <c r="I29" s="612"/>
      <c r="J29" s="612"/>
      <c r="K29" s="612"/>
      <c r="L29" s="612"/>
      <c r="M29" s="612"/>
      <c r="N29" s="667"/>
      <c r="O29" s="753">
        <v>2381629.35</v>
      </c>
      <c r="P29" s="667"/>
      <c r="Q29" s="753">
        <v>2381629.35</v>
      </c>
      <c r="R29" s="612"/>
      <c r="S29" s="667"/>
    </row>
    <row r="30" spans="5:19" x14ac:dyDescent="0.2">
      <c r="E30" s="377"/>
      <c r="F30" s="377"/>
      <c r="G30" s="377"/>
      <c r="H30" s="738" t="s">
        <v>3389</v>
      </c>
      <c r="I30" s="612"/>
      <c r="J30" s="612"/>
      <c r="K30" s="612"/>
      <c r="L30" s="612"/>
      <c r="M30" s="612"/>
      <c r="N30" s="667"/>
      <c r="O30" s="749">
        <v>26626471.359999999</v>
      </c>
      <c r="P30" s="667"/>
      <c r="Q30" s="750">
        <v>26626471.359999999</v>
      </c>
      <c r="R30" s="612"/>
      <c r="S30" s="667"/>
    </row>
    <row r="31" spans="5:19" x14ac:dyDescent="0.2">
      <c r="E31" s="377"/>
      <c r="F31" s="377"/>
      <c r="G31" s="377"/>
      <c r="H31" s="706" t="s">
        <v>3390</v>
      </c>
      <c r="I31" s="612"/>
      <c r="J31" s="612"/>
      <c r="K31" s="612"/>
      <c r="L31" s="612"/>
      <c r="M31" s="612"/>
      <c r="N31" s="667"/>
      <c r="O31" s="751">
        <v>0</v>
      </c>
      <c r="P31" s="667"/>
      <c r="Q31" s="752">
        <v>0</v>
      </c>
      <c r="R31" s="612"/>
      <c r="S31" s="667"/>
    </row>
    <row r="32" spans="5:19" x14ac:dyDescent="0.2">
      <c r="E32" s="377"/>
      <c r="F32" s="377"/>
      <c r="G32" s="377"/>
      <c r="H32" s="744" t="s">
        <v>3391</v>
      </c>
      <c r="I32" s="612"/>
      <c r="J32" s="612"/>
      <c r="K32" s="612"/>
      <c r="L32" s="612"/>
      <c r="M32" s="612"/>
      <c r="N32" s="667"/>
      <c r="O32" s="745">
        <v>3753812.74</v>
      </c>
      <c r="P32" s="667"/>
      <c r="Q32" s="746">
        <v>3753812.74</v>
      </c>
      <c r="R32" s="612"/>
      <c r="S32" s="667"/>
    </row>
    <row r="33" spans="5:19" x14ac:dyDescent="0.2">
      <c r="E33" s="377"/>
      <c r="F33" s="377"/>
      <c r="G33" s="377"/>
      <c r="H33" s="724" t="s">
        <v>3392</v>
      </c>
      <c r="I33" s="671"/>
      <c r="J33" s="671"/>
      <c r="K33" s="671"/>
      <c r="L33" s="671"/>
      <c r="M33" s="671"/>
      <c r="N33" s="672"/>
      <c r="O33" s="747">
        <v>8367805.25</v>
      </c>
      <c r="P33" s="672"/>
      <c r="Q33" s="748">
        <v>36258045.530000001</v>
      </c>
      <c r="R33" s="671"/>
      <c r="S33" s="672"/>
    </row>
    <row r="34" spans="5:19" x14ac:dyDescent="0.2">
      <c r="E34" s="377"/>
      <c r="F34" s="377"/>
      <c r="G34" s="377"/>
      <c r="H34" s="377"/>
      <c r="I34" s="377"/>
      <c r="J34" s="377"/>
      <c r="K34" s="377"/>
      <c r="L34" s="377"/>
      <c r="M34" s="377"/>
      <c r="N34" s="377"/>
      <c r="O34" s="377"/>
      <c r="P34" s="377"/>
      <c r="Q34" s="377"/>
      <c r="R34" s="377"/>
      <c r="S34" s="377"/>
    </row>
    <row r="35" spans="5:19" x14ac:dyDescent="0.2">
      <c r="E35" s="377"/>
      <c r="F35" s="377"/>
      <c r="G35" s="377"/>
      <c r="H35" s="743" t="s">
        <v>3393</v>
      </c>
      <c r="I35" s="612"/>
      <c r="J35" s="612"/>
      <c r="K35" s="612"/>
      <c r="L35" s="612"/>
      <c r="M35" s="612"/>
      <c r="N35" s="612"/>
      <c r="O35" s="377"/>
      <c r="P35" s="377"/>
      <c r="Q35" s="377"/>
      <c r="R35" s="377"/>
      <c r="S35" s="377"/>
    </row>
    <row r="36" spans="5:19" x14ac:dyDescent="0.2">
      <c r="E36" s="743" t="s">
        <v>3394</v>
      </c>
      <c r="F36" s="612"/>
      <c r="G36" s="612"/>
      <c r="H36" s="612"/>
      <c r="I36" s="612"/>
      <c r="J36" s="612"/>
      <c r="K36" s="612"/>
      <c r="L36" s="612"/>
      <c r="M36" s="612"/>
      <c r="N36" s="612"/>
      <c r="O36" s="612"/>
      <c r="P36" s="612"/>
      <c r="Q36" s="612"/>
      <c r="R36" s="612"/>
      <c r="S36" s="377"/>
    </row>
  </sheetData>
  <mergeCells count="97">
    <mergeCell ref="D1:J1"/>
    <mergeCell ref="M1:R1"/>
    <mergeCell ref="M2:R3"/>
    <mergeCell ref="E3:K3"/>
    <mergeCell ref="G4:R4"/>
    <mergeCell ref="D5:R5"/>
    <mergeCell ref="F6:S6"/>
    <mergeCell ref="J8:M8"/>
    <mergeCell ref="N8:O8"/>
    <mergeCell ref="P8:Q8"/>
    <mergeCell ref="R8:S8"/>
    <mergeCell ref="J9:M9"/>
    <mergeCell ref="N9:O9"/>
    <mergeCell ref="P9:Q9"/>
    <mergeCell ref="R9:S9"/>
    <mergeCell ref="J10:M10"/>
    <mergeCell ref="N10:O10"/>
    <mergeCell ref="P10:Q10"/>
    <mergeCell ref="R10:S10"/>
    <mergeCell ref="J11:M11"/>
    <mergeCell ref="N11:O11"/>
    <mergeCell ref="P11:Q11"/>
    <mergeCell ref="R11:S11"/>
    <mergeCell ref="J12:M12"/>
    <mergeCell ref="N12:O12"/>
    <mergeCell ref="P12:Q12"/>
    <mergeCell ref="R12:S12"/>
    <mergeCell ref="J13:M13"/>
    <mergeCell ref="N13:O13"/>
    <mergeCell ref="P13:Q13"/>
    <mergeCell ref="R13:S13"/>
    <mergeCell ref="J14:M14"/>
    <mergeCell ref="N14:O14"/>
    <mergeCell ref="P14:Q14"/>
    <mergeCell ref="R14:S14"/>
    <mergeCell ref="J15:M15"/>
    <mergeCell ref="N15:O15"/>
    <mergeCell ref="P15:Q15"/>
    <mergeCell ref="R15:S15"/>
    <mergeCell ref="J16:M16"/>
    <mergeCell ref="N16:O16"/>
    <mergeCell ref="P16:Q16"/>
    <mergeCell ref="R16:S16"/>
    <mergeCell ref="J17:M17"/>
    <mergeCell ref="N17:O17"/>
    <mergeCell ref="P17:Q17"/>
    <mergeCell ref="R17:S17"/>
    <mergeCell ref="J18:M18"/>
    <mergeCell ref="N18:O18"/>
    <mergeCell ref="P18:Q18"/>
    <mergeCell ref="R18:S18"/>
    <mergeCell ref="J19:M19"/>
    <mergeCell ref="N19:O19"/>
    <mergeCell ref="P19:Q19"/>
    <mergeCell ref="R19:S19"/>
    <mergeCell ref="J20:M20"/>
    <mergeCell ref="N20:O20"/>
    <mergeCell ref="P20:Q20"/>
    <mergeCell ref="R20:S20"/>
    <mergeCell ref="H22:N22"/>
    <mergeCell ref="O22:P22"/>
    <mergeCell ref="Q22:S22"/>
    <mergeCell ref="H23:N23"/>
    <mergeCell ref="O23:P23"/>
    <mergeCell ref="Q23:S23"/>
    <mergeCell ref="H24:N24"/>
    <mergeCell ref="O24:P24"/>
    <mergeCell ref="Q24:S24"/>
    <mergeCell ref="H25:N25"/>
    <mergeCell ref="O25:P25"/>
    <mergeCell ref="Q25:S25"/>
    <mergeCell ref="H26:N26"/>
    <mergeCell ref="O26:P26"/>
    <mergeCell ref="Q26:S26"/>
    <mergeCell ref="H27:N27"/>
    <mergeCell ref="O27:P27"/>
    <mergeCell ref="Q27:S27"/>
    <mergeCell ref="H28:N28"/>
    <mergeCell ref="O28:P28"/>
    <mergeCell ref="Q28:S28"/>
    <mergeCell ref="H29:N29"/>
    <mergeCell ref="O29:P29"/>
    <mergeCell ref="Q29:S29"/>
    <mergeCell ref="H30:N30"/>
    <mergeCell ref="O30:P30"/>
    <mergeCell ref="Q30:S30"/>
    <mergeCell ref="H31:N31"/>
    <mergeCell ref="O31:P31"/>
    <mergeCell ref="Q31:S31"/>
    <mergeCell ref="H35:N35"/>
    <mergeCell ref="E36:R36"/>
    <mergeCell ref="H32:N32"/>
    <mergeCell ref="O32:P32"/>
    <mergeCell ref="Q32:S32"/>
    <mergeCell ref="H33:N33"/>
    <mergeCell ref="O33:P33"/>
    <mergeCell ref="Q33:S33"/>
  </mergeCells>
  <hyperlinks>
    <hyperlink ref="E3" r:id="rId1"/>
    <hyperlink ref="J9" r:id="rId2" display="https://relatorios.tce.mg.gov.br/ReportServer?%2FSICOM_Consulta%2FModulo_AM%2FRelatoriosComuns%2FBaseCalculo-RL&amp;rs%3AStoredParametersID=xlqhbyjvmg0xfb55fxjxyzj0&amp;rs%3AParameterLanguage="/>
    <hyperlink ref="H23" r:id="rId3"/>
    <hyperlink ref="H24" r:id="rId4"/>
    <hyperlink ref="H26" r:id="rId5"/>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06"/>
  <sheetViews>
    <sheetView workbookViewId="0">
      <selection activeCell="H1" sqref="H1:H1048576"/>
    </sheetView>
  </sheetViews>
  <sheetFormatPr baseColWidth="10" defaultColWidth="8.83203125" defaultRowHeight="15" x14ac:dyDescent="0.2"/>
  <cols>
    <col min="2" max="2" width="98.83203125" bestFit="1" customWidth="1"/>
    <col min="3" max="3" width="11.6640625" bestFit="1" customWidth="1"/>
    <col min="4" max="4" width="12.5" bestFit="1" customWidth="1"/>
    <col min="5" max="5" width="22.1640625" bestFit="1" customWidth="1"/>
    <col min="6" max="7" width="11.6640625" bestFit="1" customWidth="1"/>
    <col min="8" max="8" width="34.83203125" hidden="1" customWidth="1"/>
    <col min="9" max="9" width="11.6640625" bestFit="1" customWidth="1"/>
    <col min="10" max="10" width="10.83203125" bestFit="1" customWidth="1"/>
  </cols>
  <sheetData>
    <row r="1" spans="1:11" x14ac:dyDescent="0.2">
      <c r="A1" s="152"/>
      <c r="B1" s="152"/>
      <c r="C1" s="152"/>
      <c r="D1" s="152"/>
      <c r="E1" s="152"/>
      <c r="F1" s="152"/>
      <c r="G1" s="152"/>
      <c r="H1" s="152"/>
      <c r="I1" s="152"/>
      <c r="J1" s="152"/>
      <c r="K1" s="152"/>
    </row>
    <row r="2" spans="1:11" ht="15" customHeight="1" x14ac:dyDescent="0.2">
      <c r="A2" s="152"/>
      <c r="B2" s="175" t="s">
        <v>182</v>
      </c>
      <c r="C2" s="152"/>
      <c r="D2" s="152"/>
      <c r="E2" s="175" t="s">
        <v>81</v>
      </c>
      <c r="F2" s="152"/>
      <c r="G2" s="152"/>
      <c r="H2" s="175" t="s">
        <v>183</v>
      </c>
      <c r="I2" s="152"/>
      <c r="J2" s="152"/>
      <c r="K2" s="152"/>
    </row>
    <row r="3" spans="1:11" ht="15" customHeight="1" x14ac:dyDescent="0.2">
      <c r="A3" s="152"/>
      <c r="B3" s="176" t="s">
        <v>83</v>
      </c>
      <c r="C3" s="152"/>
      <c r="D3" s="152"/>
      <c r="E3" s="176" t="s">
        <v>184</v>
      </c>
      <c r="F3" s="152"/>
      <c r="G3" s="152"/>
      <c r="H3" s="152"/>
      <c r="I3" s="152"/>
      <c r="J3" s="152"/>
      <c r="K3" s="152"/>
    </row>
    <row r="4" spans="1:11" ht="15" customHeight="1" x14ac:dyDescent="0.2">
      <c r="A4" s="152"/>
      <c r="B4" s="177" t="s">
        <v>185</v>
      </c>
      <c r="C4" s="152"/>
      <c r="D4" s="152"/>
      <c r="E4" s="152"/>
      <c r="F4" s="152"/>
      <c r="G4" s="152"/>
      <c r="H4" s="152"/>
      <c r="I4" s="152"/>
      <c r="J4" s="152"/>
      <c r="K4" s="152"/>
    </row>
    <row r="5" spans="1:11" ht="15" customHeight="1" x14ac:dyDescent="0.2">
      <c r="A5" s="152"/>
      <c r="B5" s="178" t="s">
        <v>186</v>
      </c>
      <c r="C5" s="152"/>
      <c r="D5" s="152"/>
      <c r="E5" s="152"/>
      <c r="F5" s="152"/>
      <c r="G5" s="152"/>
      <c r="H5" s="152"/>
      <c r="I5" s="152"/>
      <c r="J5" s="152"/>
      <c r="K5" s="152"/>
    </row>
    <row r="6" spans="1:11" x14ac:dyDescent="0.2">
      <c r="A6" s="152"/>
      <c r="B6" s="152"/>
      <c r="C6" s="152"/>
      <c r="D6" s="152"/>
      <c r="E6" s="152"/>
      <c r="F6" s="152"/>
      <c r="G6" s="152"/>
      <c r="H6" s="152"/>
      <c r="I6" s="152"/>
      <c r="J6" s="152"/>
      <c r="K6" s="152"/>
    </row>
    <row r="7" spans="1:11" ht="23.25" customHeight="1" x14ac:dyDescent="0.2">
      <c r="A7" s="152"/>
      <c r="B7" s="153" t="s">
        <v>88</v>
      </c>
      <c r="C7" s="154" t="s">
        <v>88</v>
      </c>
      <c r="D7" s="155" t="s">
        <v>187</v>
      </c>
      <c r="E7" s="179"/>
      <c r="F7" s="153" t="s">
        <v>188</v>
      </c>
      <c r="G7" s="155" t="s">
        <v>189</v>
      </c>
      <c r="H7" s="180"/>
      <c r="I7" s="180"/>
      <c r="J7" s="180"/>
      <c r="K7" s="179"/>
    </row>
    <row r="8" spans="1:11" ht="33" x14ac:dyDescent="0.2">
      <c r="A8" s="152"/>
      <c r="B8" s="156" t="s">
        <v>190</v>
      </c>
      <c r="C8" s="156" t="s">
        <v>191</v>
      </c>
      <c r="D8" s="155" t="s">
        <v>192</v>
      </c>
      <c r="E8" s="155" t="s">
        <v>193</v>
      </c>
      <c r="F8" s="156" t="s">
        <v>194</v>
      </c>
      <c r="G8" s="155" t="s">
        <v>195</v>
      </c>
      <c r="H8" s="179"/>
      <c r="I8" s="155" t="s">
        <v>196</v>
      </c>
      <c r="J8" s="155" t="s">
        <v>197</v>
      </c>
      <c r="K8" s="179"/>
    </row>
    <row r="9" spans="1:11" x14ac:dyDescent="0.2">
      <c r="A9" s="152"/>
      <c r="B9" s="157" t="s">
        <v>198</v>
      </c>
      <c r="C9" s="158">
        <v>9000000</v>
      </c>
      <c r="D9" s="158">
        <v>254000</v>
      </c>
      <c r="E9" s="158">
        <v>254000</v>
      </c>
      <c r="F9" s="158">
        <v>9000000</v>
      </c>
      <c r="G9" s="158">
        <v>7058348.7599999998</v>
      </c>
      <c r="H9" s="152"/>
      <c r="I9" s="158">
        <v>7039223.7599999998</v>
      </c>
      <c r="J9" s="181">
        <v>1941651.24</v>
      </c>
      <c r="K9" s="182"/>
    </row>
    <row r="10" spans="1:11" x14ac:dyDescent="0.2">
      <c r="A10" s="152"/>
      <c r="B10" s="159" t="s">
        <v>199</v>
      </c>
      <c r="C10" s="160">
        <v>140000</v>
      </c>
      <c r="D10" s="160">
        <v>0</v>
      </c>
      <c r="E10" s="160">
        <v>0</v>
      </c>
      <c r="F10" s="160">
        <v>140000</v>
      </c>
      <c r="G10" s="160">
        <v>0</v>
      </c>
      <c r="H10" s="152"/>
      <c r="I10" s="160">
        <v>0</v>
      </c>
      <c r="J10" s="183">
        <v>140000</v>
      </c>
      <c r="K10" s="182"/>
    </row>
    <row r="11" spans="1:11" x14ac:dyDescent="0.2">
      <c r="A11" s="152"/>
      <c r="B11" s="161" t="s">
        <v>200</v>
      </c>
      <c r="C11" s="162">
        <v>140000</v>
      </c>
      <c r="D11" s="162">
        <v>0</v>
      </c>
      <c r="E11" s="162">
        <v>0</v>
      </c>
      <c r="F11" s="162">
        <v>140000</v>
      </c>
      <c r="G11" s="162">
        <v>0</v>
      </c>
      <c r="H11" s="152"/>
      <c r="I11" s="162">
        <v>0</v>
      </c>
      <c r="J11" s="184">
        <v>140000</v>
      </c>
      <c r="K11" s="182"/>
    </row>
    <row r="12" spans="1:11" x14ac:dyDescent="0.2">
      <c r="A12" s="152"/>
      <c r="B12" s="163" t="s">
        <v>201</v>
      </c>
      <c r="C12" s="164">
        <v>140000</v>
      </c>
      <c r="D12" s="164">
        <v>0</v>
      </c>
      <c r="E12" s="164">
        <v>0</v>
      </c>
      <c r="F12" s="164">
        <v>140000</v>
      </c>
      <c r="G12" s="164">
        <v>0</v>
      </c>
      <c r="H12" s="152"/>
      <c r="I12" s="164">
        <v>0</v>
      </c>
      <c r="J12" s="185">
        <v>140000</v>
      </c>
      <c r="K12" s="182"/>
    </row>
    <row r="13" spans="1:11" x14ac:dyDescent="0.2">
      <c r="A13" s="152"/>
      <c r="B13" s="165" t="s">
        <v>202</v>
      </c>
      <c r="C13" s="166">
        <v>140000</v>
      </c>
      <c r="D13" s="166">
        <v>0</v>
      </c>
      <c r="E13" s="166">
        <v>0</v>
      </c>
      <c r="F13" s="166">
        <v>140000</v>
      </c>
      <c r="G13" s="166">
        <v>0</v>
      </c>
      <c r="H13" s="152"/>
      <c r="I13" s="166">
        <v>0</v>
      </c>
      <c r="J13" s="186">
        <v>140000</v>
      </c>
      <c r="K13" s="182"/>
    </row>
    <row r="14" spans="1:11" x14ac:dyDescent="0.2">
      <c r="A14" s="152"/>
      <c r="B14" s="167" t="s">
        <v>203</v>
      </c>
      <c r="C14" s="168">
        <v>25000</v>
      </c>
      <c r="D14" s="168">
        <v>0</v>
      </c>
      <c r="E14" s="168">
        <v>0</v>
      </c>
      <c r="F14" s="168">
        <v>25000</v>
      </c>
      <c r="G14" s="168">
        <v>0</v>
      </c>
      <c r="H14" s="152"/>
      <c r="I14" s="168">
        <v>0</v>
      </c>
      <c r="J14" s="187">
        <v>25000</v>
      </c>
      <c r="K14" s="182"/>
    </row>
    <row r="15" spans="1:11" x14ac:dyDescent="0.2">
      <c r="A15" s="152"/>
      <c r="B15" s="169" t="s">
        <v>204</v>
      </c>
      <c r="C15" s="170">
        <v>25000</v>
      </c>
      <c r="D15" s="170">
        <v>0</v>
      </c>
      <c r="E15" s="170">
        <v>0</v>
      </c>
      <c r="F15" s="170">
        <v>25000</v>
      </c>
      <c r="G15" s="170">
        <v>0</v>
      </c>
      <c r="H15" s="152"/>
      <c r="I15" s="170">
        <v>0</v>
      </c>
      <c r="J15" s="188">
        <v>25000</v>
      </c>
      <c r="K15" s="182"/>
    </row>
    <row r="16" spans="1:11" x14ac:dyDescent="0.2">
      <c r="A16" s="152"/>
      <c r="B16" s="169" t="s">
        <v>205</v>
      </c>
      <c r="C16" s="170">
        <v>5000</v>
      </c>
      <c r="D16" s="170">
        <v>0</v>
      </c>
      <c r="E16" s="170">
        <v>0</v>
      </c>
      <c r="F16" s="170">
        <v>5000</v>
      </c>
      <c r="G16" s="170">
        <v>0</v>
      </c>
      <c r="H16" s="152"/>
      <c r="I16" s="170">
        <v>0</v>
      </c>
      <c r="J16" s="188">
        <v>5000</v>
      </c>
      <c r="K16" s="182"/>
    </row>
    <row r="17" spans="2:11" x14ac:dyDescent="0.2">
      <c r="B17" s="171" t="s">
        <v>206</v>
      </c>
      <c r="C17" s="172">
        <v>5000</v>
      </c>
      <c r="D17" s="172">
        <v>0</v>
      </c>
      <c r="E17" s="172">
        <v>0</v>
      </c>
      <c r="F17" s="172">
        <v>5000</v>
      </c>
      <c r="G17" s="172">
        <v>0</v>
      </c>
      <c r="H17" s="152"/>
      <c r="I17" s="172">
        <v>0</v>
      </c>
      <c r="J17" s="189">
        <v>5000</v>
      </c>
      <c r="K17" s="182"/>
    </row>
    <row r="18" spans="2:11" x14ac:dyDescent="0.2">
      <c r="B18" s="171" t="s">
        <v>206</v>
      </c>
      <c r="C18" s="172">
        <v>5000</v>
      </c>
      <c r="D18" s="172">
        <v>0</v>
      </c>
      <c r="E18" s="172">
        <v>0</v>
      </c>
      <c r="F18" s="172">
        <v>5000</v>
      </c>
      <c r="G18" s="172">
        <v>0</v>
      </c>
      <c r="H18" s="152"/>
      <c r="I18" s="172">
        <v>0</v>
      </c>
      <c r="J18" s="189">
        <v>5000</v>
      </c>
      <c r="K18" s="182"/>
    </row>
    <row r="19" spans="2:11" x14ac:dyDescent="0.2">
      <c r="B19" s="169" t="s">
        <v>207</v>
      </c>
      <c r="C19" s="170">
        <v>20000</v>
      </c>
      <c r="D19" s="170">
        <v>0</v>
      </c>
      <c r="E19" s="170">
        <v>0</v>
      </c>
      <c r="F19" s="170">
        <v>20000</v>
      </c>
      <c r="G19" s="170">
        <v>0</v>
      </c>
      <c r="H19" s="152"/>
      <c r="I19" s="170">
        <v>0</v>
      </c>
      <c r="J19" s="188">
        <v>20000</v>
      </c>
      <c r="K19" s="182"/>
    </row>
    <row r="20" spans="2:11" x14ac:dyDescent="0.2">
      <c r="B20" s="171" t="s">
        <v>206</v>
      </c>
      <c r="C20" s="172">
        <v>20000</v>
      </c>
      <c r="D20" s="172">
        <v>0</v>
      </c>
      <c r="E20" s="172">
        <v>0</v>
      </c>
      <c r="F20" s="172">
        <v>20000</v>
      </c>
      <c r="G20" s="172">
        <v>0</v>
      </c>
      <c r="H20" s="152"/>
      <c r="I20" s="172">
        <v>0</v>
      </c>
      <c r="J20" s="189">
        <v>20000</v>
      </c>
      <c r="K20" s="182"/>
    </row>
    <row r="21" spans="2:11" x14ac:dyDescent="0.2">
      <c r="B21" s="171" t="s">
        <v>206</v>
      </c>
      <c r="C21" s="172">
        <v>20000</v>
      </c>
      <c r="D21" s="172">
        <v>0</v>
      </c>
      <c r="E21" s="172">
        <v>0</v>
      </c>
      <c r="F21" s="172">
        <v>20000</v>
      </c>
      <c r="G21" s="172">
        <v>0</v>
      </c>
      <c r="H21" s="152"/>
      <c r="I21" s="172">
        <v>0</v>
      </c>
      <c r="J21" s="189">
        <v>20000</v>
      </c>
      <c r="K21" s="182"/>
    </row>
    <row r="22" spans="2:11" x14ac:dyDescent="0.2">
      <c r="B22" s="167" t="s">
        <v>208</v>
      </c>
      <c r="C22" s="168">
        <v>115000</v>
      </c>
      <c r="D22" s="168">
        <v>0</v>
      </c>
      <c r="E22" s="168">
        <v>0</v>
      </c>
      <c r="F22" s="168">
        <v>115000</v>
      </c>
      <c r="G22" s="168">
        <v>0</v>
      </c>
      <c r="H22" s="152"/>
      <c r="I22" s="168">
        <v>0</v>
      </c>
      <c r="J22" s="187">
        <v>115000</v>
      </c>
      <c r="K22" s="182"/>
    </row>
    <row r="23" spans="2:11" x14ac:dyDescent="0.2">
      <c r="B23" s="169" t="s">
        <v>204</v>
      </c>
      <c r="C23" s="170">
        <v>115000</v>
      </c>
      <c r="D23" s="170">
        <v>0</v>
      </c>
      <c r="E23" s="170">
        <v>0</v>
      </c>
      <c r="F23" s="170">
        <v>115000</v>
      </c>
      <c r="G23" s="170">
        <v>0</v>
      </c>
      <c r="H23" s="152"/>
      <c r="I23" s="170">
        <v>0</v>
      </c>
      <c r="J23" s="188">
        <v>115000</v>
      </c>
      <c r="K23" s="182"/>
    </row>
    <row r="24" spans="2:11" x14ac:dyDescent="0.2">
      <c r="B24" s="169" t="s">
        <v>209</v>
      </c>
      <c r="C24" s="170">
        <v>80000</v>
      </c>
      <c r="D24" s="170">
        <v>0</v>
      </c>
      <c r="E24" s="170">
        <v>0</v>
      </c>
      <c r="F24" s="170">
        <v>80000</v>
      </c>
      <c r="G24" s="170">
        <v>0</v>
      </c>
      <c r="H24" s="152"/>
      <c r="I24" s="170">
        <v>0</v>
      </c>
      <c r="J24" s="188">
        <v>80000</v>
      </c>
      <c r="K24" s="182"/>
    </row>
    <row r="25" spans="2:11" x14ac:dyDescent="0.2">
      <c r="B25" s="171" t="s">
        <v>206</v>
      </c>
      <c r="C25" s="172">
        <v>80000</v>
      </c>
      <c r="D25" s="172">
        <v>0</v>
      </c>
      <c r="E25" s="172">
        <v>0</v>
      </c>
      <c r="F25" s="172">
        <v>80000</v>
      </c>
      <c r="G25" s="172">
        <v>0</v>
      </c>
      <c r="H25" s="152"/>
      <c r="I25" s="172">
        <v>0</v>
      </c>
      <c r="J25" s="189">
        <v>80000</v>
      </c>
      <c r="K25" s="182"/>
    </row>
    <row r="26" spans="2:11" x14ac:dyDescent="0.2">
      <c r="B26" s="171" t="s">
        <v>206</v>
      </c>
      <c r="C26" s="172">
        <v>80000</v>
      </c>
      <c r="D26" s="172">
        <v>0</v>
      </c>
      <c r="E26" s="172">
        <v>0</v>
      </c>
      <c r="F26" s="172">
        <v>80000</v>
      </c>
      <c r="G26" s="172">
        <v>0</v>
      </c>
      <c r="H26" s="152"/>
      <c r="I26" s="172">
        <v>0</v>
      </c>
      <c r="J26" s="189">
        <v>80000</v>
      </c>
      <c r="K26" s="182"/>
    </row>
    <row r="27" spans="2:11" x14ac:dyDescent="0.2">
      <c r="B27" s="169" t="s">
        <v>210</v>
      </c>
      <c r="C27" s="170">
        <v>5000</v>
      </c>
      <c r="D27" s="170">
        <v>0</v>
      </c>
      <c r="E27" s="170">
        <v>0</v>
      </c>
      <c r="F27" s="170">
        <v>5000</v>
      </c>
      <c r="G27" s="170">
        <v>0</v>
      </c>
      <c r="H27" s="152"/>
      <c r="I27" s="170">
        <v>0</v>
      </c>
      <c r="J27" s="188">
        <v>5000</v>
      </c>
      <c r="K27" s="182"/>
    </row>
    <row r="28" spans="2:11" x14ac:dyDescent="0.2">
      <c r="B28" s="171" t="s">
        <v>206</v>
      </c>
      <c r="C28" s="172">
        <v>5000</v>
      </c>
      <c r="D28" s="172">
        <v>0</v>
      </c>
      <c r="E28" s="172">
        <v>0</v>
      </c>
      <c r="F28" s="172">
        <v>5000</v>
      </c>
      <c r="G28" s="172">
        <v>0</v>
      </c>
      <c r="H28" s="152"/>
      <c r="I28" s="172">
        <v>0</v>
      </c>
      <c r="J28" s="189">
        <v>5000</v>
      </c>
      <c r="K28" s="182"/>
    </row>
    <row r="29" spans="2:11" x14ac:dyDescent="0.2">
      <c r="B29" s="171" t="s">
        <v>206</v>
      </c>
      <c r="C29" s="172">
        <v>5000</v>
      </c>
      <c r="D29" s="172">
        <v>0</v>
      </c>
      <c r="E29" s="172">
        <v>0</v>
      </c>
      <c r="F29" s="172">
        <v>5000</v>
      </c>
      <c r="G29" s="172">
        <v>0</v>
      </c>
      <c r="H29" s="152"/>
      <c r="I29" s="172">
        <v>0</v>
      </c>
      <c r="J29" s="189">
        <v>5000</v>
      </c>
      <c r="K29" s="182"/>
    </row>
    <row r="30" spans="2:11" x14ac:dyDescent="0.2">
      <c r="B30" s="169" t="s">
        <v>205</v>
      </c>
      <c r="C30" s="170">
        <v>10000</v>
      </c>
      <c r="D30" s="170">
        <v>0</v>
      </c>
      <c r="E30" s="170">
        <v>0</v>
      </c>
      <c r="F30" s="170">
        <v>10000</v>
      </c>
      <c r="G30" s="170">
        <v>0</v>
      </c>
      <c r="H30" s="152"/>
      <c r="I30" s="170">
        <v>0</v>
      </c>
      <c r="J30" s="188">
        <v>10000</v>
      </c>
      <c r="K30" s="182"/>
    </row>
    <row r="31" spans="2:11" x14ac:dyDescent="0.2">
      <c r="B31" s="171" t="s">
        <v>206</v>
      </c>
      <c r="C31" s="172">
        <v>10000</v>
      </c>
      <c r="D31" s="172">
        <v>0</v>
      </c>
      <c r="E31" s="172">
        <v>0</v>
      </c>
      <c r="F31" s="172">
        <v>10000</v>
      </c>
      <c r="G31" s="172">
        <v>0</v>
      </c>
      <c r="H31" s="152"/>
      <c r="I31" s="172">
        <v>0</v>
      </c>
      <c r="J31" s="189">
        <v>10000</v>
      </c>
      <c r="K31" s="182"/>
    </row>
    <row r="32" spans="2:11" x14ac:dyDescent="0.2">
      <c r="B32" s="171" t="s">
        <v>206</v>
      </c>
      <c r="C32" s="172">
        <v>10000</v>
      </c>
      <c r="D32" s="172">
        <v>0</v>
      </c>
      <c r="E32" s="172">
        <v>0</v>
      </c>
      <c r="F32" s="172">
        <v>10000</v>
      </c>
      <c r="G32" s="172">
        <v>0</v>
      </c>
      <c r="H32" s="152"/>
      <c r="I32" s="172">
        <v>0</v>
      </c>
      <c r="J32" s="189">
        <v>10000</v>
      </c>
      <c r="K32" s="182"/>
    </row>
    <row r="33" spans="2:11" x14ac:dyDescent="0.2">
      <c r="B33" s="169" t="s">
        <v>207</v>
      </c>
      <c r="C33" s="170">
        <v>10000</v>
      </c>
      <c r="D33" s="170">
        <v>0</v>
      </c>
      <c r="E33" s="170">
        <v>0</v>
      </c>
      <c r="F33" s="170">
        <v>10000</v>
      </c>
      <c r="G33" s="170">
        <v>0</v>
      </c>
      <c r="H33" s="152"/>
      <c r="I33" s="170">
        <v>0</v>
      </c>
      <c r="J33" s="188">
        <v>10000</v>
      </c>
      <c r="K33" s="182"/>
    </row>
    <row r="34" spans="2:11" x14ac:dyDescent="0.2">
      <c r="B34" s="171" t="s">
        <v>206</v>
      </c>
      <c r="C34" s="172">
        <v>10000</v>
      </c>
      <c r="D34" s="172">
        <v>0</v>
      </c>
      <c r="E34" s="172">
        <v>0</v>
      </c>
      <c r="F34" s="172">
        <v>10000</v>
      </c>
      <c r="G34" s="172">
        <v>0</v>
      </c>
      <c r="H34" s="152"/>
      <c r="I34" s="172">
        <v>0</v>
      </c>
      <c r="J34" s="189">
        <v>10000</v>
      </c>
      <c r="K34" s="182"/>
    </row>
    <row r="35" spans="2:11" x14ac:dyDescent="0.2">
      <c r="B35" s="171" t="s">
        <v>206</v>
      </c>
      <c r="C35" s="172">
        <v>10000</v>
      </c>
      <c r="D35" s="172">
        <v>0</v>
      </c>
      <c r="E35" s="172">
        <v>0</v>
      </c>
      <c r="F35" s="172">
        <v>10000</v>
      </c>
      <c r="G35" s="172">
        <v>0</v>
      </c>
      <c r="H35" s="152"/>
      <c r="I35" s="172">
        <v>0</v>
      </c>
      <c r="J35" s="189">
        <v>10000</v>
      </c>
      <c r="K35" s="182"/>
    </row>
    <row r="36" spans="2:11" x14ac:dyDescent="0.2">
      <c r="B36" s="169" t="s">
        <v>211</v>
      </c>
      <c r="C36" s="170">
        <v>10000</v>
      </c>
      <c r="D36" s="170">
        <v>0</v>
      </c>
      <c r="E36" s="170">
        <v>0</v>
      </c>
      <c r="F36" s="170">
        <v>10000</v>
      </c>
      <c r="G36" s="170">
        <v>0</v>
      </c>
      <c r="H36" s="152"/>
      <c r="I36" s="170">
        <v>0</v>
      </c>
      <c r="J36" s="188">
        <v>10000</v>
      </c>
      <c r="K36" s="182"/>
    </row>
    <row r="37" spans="2:11" x14ac:dyDescent="0.2">
      <c r="B37" s="171" t="s">
        <v>206</v>
      </c>
      <c r="C37" s="172">
        <v>10000</v>
      </c>
      <c r="D37" s="172">
        <v>0</v>
      </c>
      <c r="E37" s="172">
        <v>0</v>
      </c>
      <c r="F37" s="172">
        <v>10000</v>
      </c>
      <c r="G37" s="172">
        <v>0</v>
      </c>
      <c r="H37" s="152"/>
      <c r="I37" s="172">
        <v>0</v>
      </c>
      <c r="J37" s="189">
        <v>10000</v>
      </c>
      <c r="K37" s="182"/>
    </row>
    <row r="38" spans="2:11" x14ac:dyDescent="0.2">
      <c r="B38" s="171" t="s">
        <v>206</v>
      </c>
      <c r="C38" s="172">
        <v>10000</v>
      </c>
      <c r="D38" s="172">
        <v>0</v>
      </c>
      <c r="E38" s="172">
        <v>0</v>
      </c>
      <c r="F38" s="172">
        <v>10000</v>
      </c>
      <c r="G38" s="172">
        <v>0</v>
      </c>
      <c r="H38" s="152"/>
      <c r="I38" s="172">
        <v>0</v>
      </c>
      <c r="J38" s="189">
        <v>10000</v>
      </c>
      <c r="K38" s="182"/>
    </row>
    <row r="39" spans="2:11" x14ac:dyDescent="0.2">
      <c r="B39" s="159" t="s">
        <v>212</v>
      </c>
      <c r="C39" s="160">
        <v>2750000</v>
      </c>
      <c r="D39" s="160">
        <v>0</v>
      </c>
      <c r="E39" s="160">
        <v>0</v>
      </c>
      <c r="F39" s="160">
        <v>2750000</v>
      </c>
      <c r="G39" s="160">
        <v>2516048.4500000002</v>
      </c>
      <c r="H39" s="152"/>
      <c r="I39" s="160">
        <v>2516048.4500000002</v>
      </c>
      <c r="J39" s="183">
        <v>233951.55</v>
      </c>
      <c r="K39" s="182"/>
    </row>
    <row r="40" spans="2:11" x14ac:dyDescent="0.2">
      <c r="B40" s="161" t="s">
        <v>200</v>
      </c>
      <c r="C40" s="162">
        <v>2750000</v>
      </c>
      <c r="D40" s="162">
        <v>0</v>
      </c>
      <c r="E40" s="162">
        <v>0</v>
      </c>
      <c r="F40" s="162">
        <v>2750000</v>
      </c>
      <c r="G40" s="162">
        <v>2516048.4500000002</v>
      </c>
      <c r="H40" s="152"/>
      <c r="I40" s="162">
        <v>2516048.4500000002</v>
      </c>
      <c r="J40" s="184">
        <v>233951.55</v>
      </c>
      <c r="K40" s="182"/>
    </row>
    <row r="41" spans="2:11" x14ac:dyDescent="0.2">
      <c r="B41" s="163" t="s">
        <v>201</v>
      </c>
      <c r="C41" s="164">
        <v>2750000</v>
      </c>
      <c r="D41" s="164">
        <v>0</v>
      </c>
      <c r="E41" s="164">
        <v>0</v>
      </c>
      <c r="F41" s="164">
        <v>2750000</v>
      </c>
      <c r="G41" s="164">
        <v>2516048.4500000002</v>
      </c>
      <c r="H41" s="152"/>
      <c r="I41" s="164">
        <v>2516048.4500000002</v>
      </c>
      <c r="J41" s="185">
        <v>233951.55</v>
      </c>
      <c r="K41" s="182"/>
    </row>
    <row r="42" spans="2:11" x14ac:dyDescent="0.2">
      <c r="B42" s="165" t="s">
        <v>202</v>
      </c>
      <c r="C42" s="166">
        <v>2750000</v>
      </c>
      <c r="D42" s="166">
        <v>0</v>
      </c>
      <c r="E42" s="166">
        <v>0</v>
      </c>
      <c r="F42" s="166">
        <v>2750000</v>
      </c>
      <c r="G42" s="166">
        <v>2516048.4500000002</v>
      </c>
      <c r="H42" s="152"/>
      <c r="I42" s="166">
        <v>2516048.4500000002</v>
      </c>
      <c r="J42" s="186">
        <v>233951.55</v>
      </c>
      <c r="K42" s="182"/>
    </row>
    <row r="43" spans="2:11" x14ac:dyDescent="0.2">
      <c r="B43" s="167" t="s">
        <v>213</v>
      </c>
      <c r="C43" s="168">
        <v>1545000</v>
      </c>
      <c r="D43" s="168">
        <v>0</v>
      </c>
      <c r="E43" s="168">
        <v>0</v>
      </c>
      <c r="F43" s="168">
        <v>1545000</v>
      </c>
      <c r="G43" s="168">
        <v>1458780.73</v>
      </c>
      <c r="H43" s="152"/>
      <c r="I43" s="168">
        <v>1458780.73</v>
      </c>
      <c r="J43" s="187">
        <v>86219.27</v>
      </c>
      <c r="K43" s="182"/>
    </row>
    <row r="44" spans="2:11" x14ac:dyDescent="0.2">
      <c r="B44" s="169" t="s">
        <v>204</v>
      </c>
      <c r="C44" s="170">
        <v>1545000</v>
      </c>
      <c r="D44" s="170">
        <v>0</v>
      </c>
      <c r="E44" s="170">
        <v>0</v>
      </c>
      <c r="F44" s="170">
        <v>1545000</v>
      </c>
      <c r="G44" s="170">
        <v>1458780.73</v>
      </c>
      <c r="H44" s="152"/>
      <c r="I44" s="170">
        <v>1458780.73</v>
      </c>
      <c r="J44" s="188">
        <v>86219.27</v>
      </c>
      <c r="K44" s="182"/>
    </row>
    <row r="45" spans="2:11" x14ac:dyDescent="0.2">
      <c r="B45" s="169" t="s">
        <v>209</v>
      </c>
      <c r="C45" s="170">
        <v>1400000</v>
      </c>
      <c r="D45" s="170">
        <v>0</v>
      </c>
      <c r="E45" s="170">
        <v>0</v>
      </c>
      <c r="F45" s="170">
        <v>1400000</v>
      </c>
      <c r="G45" s="170">
        <v>1358112.4</v>
      </c>
      <c r="H45" s="152"/>
      <c r="I45" s="170">
        <v>1358112.4</v>
      </c>
      <c r="J45" s="188">
        <v>41887.599999999999</v>
      </c>
      <c r="K45" s="182"/>
    </row>
    <row r="46" spans="2:11" x14ac:dyDescent="0.2">
      <c r="B46" s="171" t="s">
        <v>206</v>
      </c>
      <c r="C46" s="172">
        <v>1400000</v>
      </c>
      <c r="D46" s="172">
        <v>0</v>
      </c>
      <c r="E46" s="172">
        <v>0</v>
      </c>
      <c r="F46" s="172">
        <v>1400000</v>
      </c>
      <c r="G46" s="172">
        <v>1358112.4</v>
      </c>
      <c r="H46" s="152"/>
      <c r="I46" s="172">
        <v>1358112.4</v>
      </c>
      <c r="J46" s="189">
        <v>41887.599999999999</v>
      </c>
      <c r="K46" s="182"/>
    </row>
    <row r="47" spans="2:11" x14ac:dyDescent="0.2">
      <c r="B47" s="171" t="s">
        <v>206</v>
      </c>
      <c r="C47" s="172">
        <v>1400000</v>
      </c>
      <c r="D47" s="172">
        <v>0</v>
      </c>
      <c r="E47" s="172">
        <v>0</v>
      </c>
      <c r="F47" s="172">
        <v>1400000</v>
      </c>
      <c r="G47" s="172">
        <v>1358112.4</v>
      </c>
      <c r="H47" s="152"/>
      <c r="I47" s="172">
        <v>1358112.4</v>
      </c>
      <c r="J47" s="189">
        <v>41887.599999999999</v>
      </c>
      <c r="K47" s="182"/>
    </row>
    <row r="48" spans="2:11" x14ac:dyDescent="0.2">
      <c r="B48" s="169" t="s">
        <v>214</v>
      </c>
      <c r="C48" s="170">
        <v>10000</v>
      </c>
      <c r="D48" s="170">
        <v>0</v>
      </c>
      <c r="E48" s="170">
        <v>0</v>
      </c>
      <c r="F48" s="170">
        <v>10000</v>
      </c>
      <c r="G48" s="170">
        <v>0</v>
      </c>
      <c r="H48" s="152"/>
      <c r="I48" s="170">
        <v>0</v>
      </c>
      <c r="J48" s="188">
        <v>10000</v>
      </c>
      <c r="K48" s="182"/>
    </row>
    <row r="49" spans="2:11" x14ac:dyDescent="0.2">
      <c r="B49" s="171" t="s">
        <v>206</v>
      </c>
      <c r="C49" s="172">
        <v>10000</v>
      </c>
      <c r="D49" s="172">
        <v>0</v>
      </c>
      <c r="E49" s="172">
        <v>0</v>
      </c>
      <c r="F49" s="172">
        <v>10000</v>
      </c>
      <c r="G49" s="172">
        <v>0</v>
      </c>
      <c r="H49" s="152"/>
      <c r="I49" s="172">
        <v>0</v>
      </c>
      <c r="J49" s="189">
        <v>10000</v>
      </c>
      <c r="K49" s="182"/>
    </row>
    <row r="50" spans="2:11" x14ac:dyDescent="0.2">
      <c r="B50" s="171" t="s">
        <v>206</v>
      </c>
      <c r="C50" s="172">
        <v>10000</v>
      </c>
      <c r="D50" s="172">
        <v>0</v>
      </c>
      <c r="E50" s="172">
        <v>0</v>
      </c>
      <c r="F50" s="172">
        <v>10000</v>
      </c>
      <c r="G50" s="172">
        <v>0</v>
      </c>
      <c r="H50" s="152"/>
      <c r="I50" s="172">
        <v>0</v>
      </c>
      <c r="J50" s="189">
        <v>10000</v>
      </c>
      <c r="K50" s="182"/>
    </row>
    <row r="51" spans="2:11" x14ac:dyDescent="0.2">
      <c r="B51" s="169" t="s">
        <v>215</v>
      </c>
      <c r="C51" s="170">
        <v>120000</v>
      </c>
      <c r="D51" s="170">
        <v>0</v>
      </c>
      <c r="E51" s="170">
        <v>0</v>
      </c>
      <c r="F51" s="170">
        <v>120000</v>
      </c>
      <c r="G51" s="170">
        <v>100668.33</v>
      </c>
      <c r="H51" s="152"/>
      <c r="I51" s="170">
        <v>100668.33</v>
      </c>
      <c r="J51" s="188">
        <v>19331.669999999998</v>
      </c>
      <c r="K51" s="182"/>
    </row>
    <row r="52" spans="2:11" x14ac:dyDescent="0.2">
      <c r="B52" s="171" t="s">
        <v>206</v>
      </c>
      <c r="C52" s="172">
        <v>120000</v>
      </c>
      <c r="D52" s="172">
        <v>0</v>
      </c>
      <c r="E52" s="172">
        <v>0</v>
      </c>
      <c r="F52" s="172">
        <v>120000</v>
      </c>
      <c r="G52" s="172">
        <v>100668.33</v>
      </c>
      <c r="H52" s="152"/>
      <c r="I52" s="172">
        <v>100668.33</v>
      </c>
      <c r="J52" s="189">
        <v>19331.669999999998</v>
      </c>
      <c r="K52" s="182"/>
    </row>
    <row r="53" spans="2:11" x14ac:dyDescent="0.2">
      <c r="B53" s="171" t="s">
        <v>206</v>
      </c>
      <c r="C53" s="172">
        <v>120000</v>
      </c>
      <c r="D53" s="172">
        <v>0</v>
      </c>
      <c r="E53" s="172">
        <v>0</v>
      </c>
      <c r="F53" s="172">
        <v>120000</v>
      </c>
      <c r="G53" s="172">
        <v>100668.33</v>
      </c>
      <c r="H53" s="152"/>
      <c r="I53" s="172">
        <v>100668.33</v>
      </c>
      <c r="J53" s="189">
        <v>19331.669999999998</v>
      </c>
      <c r="K53" s="182"/>
    </row>
    <row r="54" spans="2:11" x14ac:dyDescent="0.2">
      <c r="B54" s="169" t="s">
        <v>211</v>
      </c>
      <c r="C54" s="170">
        <v>15000</v>
      </c>
      <c r="D54" s="170">
        <v>0</v>
      </c>
      <c r="E54" s="170">
        <v>0</v>
      </c>
      <c r="F54" s="170">
        <v>15000</v>
      </c>
      <c r="G54" s="170">
        <v>0</v>
      </c>
      <c r="H54" s="152"/>
      <c r="I54" s="170">
        <v>0</v>
      </c>
      <c r="J54" s="188">
        <v>15000</v>
      </c>
      <c r="K54" s="182"/>
    </row>
    <row r="55" spans="2:11" x14ac:dyDescent="0.2">
      <c r="B55" s="171" t="s">
        <v>206</v>
      </c>
      <c r="C55" s="172">
        <v>15000</v>
      </c>
      <c r="D55" s="172">
        <v>0</v>
      </c>
      <c r="E55" s="172">
        <v>0</v>
      </c>
      <c r="F55" s="172">
        <v>15000</v>
      </c>
      <c r="G55" s="172">
        <v>0</v>
      </c>
      <c r="H55" s="152"/>
      <c r="I55" s="172">
        <v>0</v>
      </c>
      <c r="J55" s="189">
        <v>15000</v>
      </c>
      <c r="K55" s="182"/>
    </row>
    <row r="56" spans="2:11" x14ac:dyDescent="0.2">
      <c r="B56" s="171" t="s">
        <v>206</v>
      </c>
      <c r="C56" s="172">
        <v>15000</v>
      </c>
      <c r="D56" s="172">
        <v>0</v>
      </c>
      <c r="E56" s="172">
        <v>0</v>
      </c>
      <c r="F56" s="172">
        <v>15000</v>
      </c>
      <c r="G56" s="172">
        <v>0</v>
      </c>
      <c r="H56" s="152"/>
      <c r="I56" s="172">
        <v>0</v>
      </c>
      <c r="J56" s="189">
        <v>15000</v>
      </c>
      <c r="K56" s="182"/>
    </row>
    <row r="57" spans="2:11" x14ac:dyDescent="0.2">
      <c r="B57" s="167" t="s">
        <v>216</v>
      </c>
      <c r="C57" s="168">
        <v>1180000</v>
      </c>
      <c r="D57" s="168">
        <v>0</v>
      </c>
      <c r="E57" s="168">
        <v>0</v>
      </c>
      <c r="F57" s="168">
        <v>1180000</v>
      </c>
      <c r="G57" s="168">
        <v>1057267.72</v>
      </c>
      <c r="H57" s="152"/>
      <c r="I57" s="168">
        <v>1057267.72</v>
      </c>
      <c r="J57" s="187">
        <v>122732.28</v>
      </c>
      <c r="K57" s="182"/>
    </row>
    <row r="58" spans="2:11" x14ac:dyDescent="0.2">
      <c r="B58" s="169" t="s">
        <v>204</v>
      </c>
      <c r="C58" s="170">
        <v>1180000</v>
      </c>
      <c r="D58" s="170">
        <v>0</v>
      </c>
      <c r="E58" s="170">
        <v>0</v>
      </c>
      <c r="F58" s="170">
        <v>1180000</v>
      </c>
      <c r="G58" s="170">
        <v>1057267.72</v>
      </c>
      <c r="H58" s="152"/>
      <c r="I58" s="170">
        <v>1057267.72</v>
      </c>
      <c r="J58" s="188">
        <v>122732.28</v>
      </c>
      <c r="K58" s="182"/>
    </row>
    <row r="59" spans="2:11" x14ac:dyDescent="0.2">
      <c r="B59" s="169" t="s">
        <v>209</v>
      </c>
      <c r="C59" s="170">
        <v>1130000</v>
      </c>
      <c r="D59" s="170">
        <v>0</v>
      </c>
      <c r="E59" s="170">
        <v>0</v>
      </c>
      <c r="F59" s="170">
        <v>1130000</v>
      </c>
      <c r="G59" s="170">
        <v>1044577.72</v>
      </c>
      <c r="H59" s="152"/>
      <c r="I59" s="170">
        <v>1044577.72</v>
      </c>
      <c r="J59" s="188">
        <v>85422.28</v>
      </c>
      <c r="K59" s="182"/>
    </row>
    <row r="60" spans="2:11" x14ac:dyDescent="0.2">
      <c r="B60" s="171" t="s">
        <v>206</v>
      </c>
      <c r="C60" s="172">
        <v>1130000</v>
      </c>
      <c r="D60" s="172">
        <v>0</v>
      </c>
      <c r="E60" s="172">
        <v>0</v>
      </c>
      <c r="F60" s="172">
        <v>1130000</v>
      </c>
      <c r="G60" s="172">
        <v>1044577.72</v>
      </c>
      <c r="H60" s="152"/>
      <c r="I60" s="172">
        <v>1044577.72</v>
      </c>
      <c r="J60" s="189">
        <v>85422.28</v>
      </c>
      <c r="K60" s="182"/>
    </row>
    <row r="61" spans="2:11" x14ac:dyDescent="0.2">
      <c r="B61" s="171" t="s">
        <v>206</v>
      </c>
      <c r="C61" s="172">
        <v>1130000</v>
      </c>
      <c r="D61" s="172">
        <v>0</v>
      </c>
      <c r="E61" s="172">
        <v>0</v>
      </c>
      <c r="F61" s="172">
        <v>1130000</v>
      </c>
      <c r="G61" s="172">
        <v>1044577.72</v>
      </c>
      <c r="H61" s="152"/>
      <c r="I61" s="172">
        <v>1044577.72</v>
      </c>
      <c r="J61" s="189">
        <v>85422.28</v>
      </c>
      <c r="K61" s="182"/>
    </row>
    <row r="62" spans="2:11" x14ac:dyDescent="0.2">
      <c r="B62" s="169" t="s">
        <v>211</v>
      </c>
      <c r="C62" s="170">
        <v>50000</v>
      </c>
      <c r="D62" s="170">
        <v>0</v>
      </c>
      <c r="E62" s="170">
        <v>0</v>
      </c>
      <c r="F62" s="170">
        <v>50000</v>
      </c>
      <c r="G62" s="170">
        <v>12690</v>
      </c>
      <c r="H62" s="152"/>
      <c r="I62" s="170">
        <v>12690</v>
      </c>
      <c r="J62" s="188">
        <v>37310</v>
      </c>
      <c r="K62" s="182"/>
    </row>
    <row r="63" spans="2:11" x14ac:dyDescent="0.2">
      <c r="B63" s="171" t="s">
        <v>206</v>
      </c>
      <c r="C63" s="172">
        <v>50000</v>
      </c>
      <c r="D63" s="172">
        <v>0</v>
      </c>
      <c r="E63" s="172">
        <v>0</v>
      </c>
      <c r="F63" s="172">
        <v>50000</v>
      </c>
      <c r="G63" s="172">
        <v>12690</v>
      </c>
      <c r="H63" s="152"/>
      <c r="I63" s="172">
        <v>12690</v>
      </c>
      <c r="J63" s="189">
        <v>37310</v>
      </c>
      <c r="K63" s="182"/>
    </row>
    <row r="64" spans="2:11" x14ac:dyDescent="0.2">
      <c r="B64" s="171" t="s">
        <v>206</v>
      </c>
      <c r="C64" s="172">
        <v>50000</v>
      </c>
      <c r="D64" s="172">
        <v>0</v>
      </c>
      <c r="E64" s="172">
        <v>0</v>
      </c>
      <c r="F64" s="172">
        <v>50000</v>
      </c>
      <c r="G64" s="172">
        <v>12690</v>
      </c>
      <c r="H64" s="152"/>
      <c r="I64" s="172">
        <v>12690</v>
      </c>
      <c r="J64" s="189">
        <v>37310</v>
      </c>
      <c r="K64" s="182"/>
    </row>
    <row r="65" spans="2:11" x14ac:dyDescent="0.2">
      <c r="B65" s="167" t="s">
        <v>217</v>
      </c>
      <c r="C65" s="168">
        <v>25000</v>
      </c>
      <c r="D65" s="168">
        <v>0</v>
      </c>
      <c r="E65" s="168">
        <v>0</v>
      </c>
      <c r="F65" s="168">
        <v>25000</v>
      </c>
      <c r="G65" s="168">
        <v>0</v>
      </c>
      <c r="H65" s="152"/>
      <c r="I65" s="168">
        <v>0</v>
      </c>
      <c r="J65" s="187">
        <v>25000</v>
      </c>
      <c r="K65" s="182"/>
    </row>
    <row r="66" spans="2:11" x14ac:dyDescent="0.2">
      <c r="B66" s="169" t="s">
        <v>204</v>
      </c>
      <c r="C66" s="170">
        <v>25000</v>
      </c>
      <c r="D66" s="170">
        <v>0</v>
      </c>
      <c r="E66" s="170">
        <v>0</v>
      </c>
      <c r="F66" s="170">
        <v>25000</v>
      </c>
      <c r="G66" s="170">
        <v>0</v>
      </c>
      <c r="H66" s="152"/>
      <c r="I66" s="170">
        <v>0</v>
      </c>
      <c r="J66" s="188">
        <v>25000</v>
      </c>
      <c r="K66" s="182"/>
    </row>
    <row r="67" spans="2:11" x14ac:dyDescent="0.2">
      <c r="B67" s="169" t="s">
        <v>214</v>
      </c>
      <c r="C67" s="170">
        <v>10000</v>
      </c>
      <c r="D67" s="170">
        <v>0</v>
      </c>
      <c r="E67" s="170">
        <v>0</v>
      </c>
      <c r="F67" s="170">
        <v>10000</v>
      </c>
      <c r="G67" s="170">
        <v>0</v>
      </c>
      <c r="H67" s="152"/>
      <c r="I67" s="170">
        <v>0</v>
      </c>
      <c r="J67" s="188">
        <v>10000</v>
      </c>
      <c r="K67" s="182"/>
    </row>
    <row r="68" spans="2:11" x14ac:dyDescent="0.2">
      <c r="B68" s="171" t="s">
        <v>206</v>
      </c>
      <c r="C68" s="172">
        <v>10000</v>
      </c>
      <c r="D68" s="172">
        <v>0</v>
      </c>
      <c r="E68" s="172">
        <v>0</v>
      </c>
      <c r="F68" s="172">
        <v>10000</v>
      </c>
      <c r="G68" s="172">
        <v>0</v>
      </c>
      <c r="H68" s="152"/>
      <c r="I68" s="172">
        <v>0</v>
      </c>
      <c r="J68" s="189">
        <v>10000</v>
      </c>
      <c r="K68" s="182"/>
    </row>
    <row r="69" spans="2:11" x14ac:dyDescent="0.2">
      <c r="B69" s="171" t="s">
        <v>206</v>
      </c>
      <c r="C69" s="172">
        <v>10000</v>
      </c>
      <c r="D69" s="172">
        <v>0</v>
      </c>
      <c r="E69" s="172">
        <v>0</v>
      </c>
      <c r="F69" s="172">
        <v>10000</v>
      </c>
      <c r="G69" s="172">
        <v>0</v>
      </c>
      <c r="H69" s="152"/>
      <c r="I69" s="172">
        <v>0</v>
      </c>
      <c r="J69" s="189">
        <v>10000</v>
      </c>
      <c r="K69" s="182"/>
    </row>
    <row r="70" spans="2:11" x14ac:dyDescent="0.2">
      <c r="B70" s="169" t="s">
        <v>218</v>
      </c>
      <c r="C70" s="170">
        <v>5000</v>
      </c>
      <c r="D70" s="170">
        <v>0</v>
      </c>
      <c r="E70" s="170">
        <v>0</v>
      </c>
      <c r="F70" s="170">
        <v>5000</v>
      </c>
      <c r="G70" s="170">
        <v>0</v>
      </c>
      <c r="H70" s="152"/>
      <c r="I70" s="170">
        <v>0</v>
      </c>
      <c r="J70" s="188">
        <v>5000</v>
      </c>
      <c r="K70" s="182"/>
    </row>
    <row r="71" spans="2:11" x14ac:dyDescent="0.2">
      <c r="B71" s="171" t="s">
        <v>206</v>
      </c>
      <c r="C71" s="172">
        <v>5000</v>
      </c>
      <c r="D71" s="172">
        <v>0</v>
      </c>
      <c r="E71" s="172">
        <v>0</v>
      </c>
      <c r="F71" s="172">
        <v>5000</v>
      </c>
      <c r="G71" s="172">
        <v>0</v>
      </c>
      <c r="H71" s="152"/>
      <c r="I71" s="172">
        <v>0</v>
      </c>
      <c r="J71" s="189">
        <v>5000</v>
      </c>
      <c r="K71" s="182"/>
    </row>
    <row r="72" spans="2:11" x14ac:dyDescent="0.2">
      <c r="B72" s="171" t="s">
        <v>206</v>
      </c>
      <c r="C72" s="172">
        <v>5000</v>
      </c>
      <c r="D72" s="172">
        <v>0</v>
      </c>
      <c r="E72" s="172">
        <v>0</v>
      </c>
      <c r="F72" s="172">
        <v>5000</v>
      </c>
      <c r="G72" s="172">
        <v>0</v>
      </c>
      <c r="H72" s="152"/>
      <c r="I72" s="172">
        <v>0</v>
      </c>
      <c r="J72" s="189">
        <v>5000</v>
      </c>
      <c r="K72" s="182"/>
    </row>
    <row r="73" spans="2:11" x14ac:dyDescent="0.2">
      <c r="B73" s="169" t="s">
        <v>207</v>
      </c>
      <c r="C73" s="170">
        <v>10000</v>
      </c>
      <c r="D73" s="170">
        <v>0</v>
      </c>
      <c r="E73" s="170">
        <v>0</v>
      </c>
      <c r="F73" s="170">
        <v>10000</v>
      </c>
      <c r="G73" s="170">
        <v>0</v>
      </c>
      <c r="H73" s="152"/>
      <c r="I73" s="170">
        <v>0</v>
      </c>
      <c r="J73" s="188">
        <v>10000</v>
      </c>
      <c r="K73" s="182"/>
    </row>
    <row r="74" spans="2:11" x14ac:dyDescent="0.2">
      <c r="B74" s="171" t="s">
        <v>206</v>
      </c>
      <c r="C74" s="172">
        <v>10000</v>
      </c>
      <c r="D74" s="172">
        <v>0</v>
      </c>
      <c r="E74" s="172">
        <v>0</v>
      </c>
      <c r="F74" s="172">
        <v>10000</v>
      </c>
      <c r="G74" s="172">
        <v>0</v>
      </c>
      <c r="H74" s="152"/>
      <c r="I74" s="172">
        <v>0</v>
      </c>
      <c r="J74" s="189">
        <v>10000</v>
      </c>
      <c r="K74" s="182"/>
    </row>
    <row r="75" spans="2:11" x14ac:dyDescent="0.2">
      <c r="B75" s="171" t="s">
        <v>206</v>
      </c>
      <c r="C75" s="172">
        <v>10000</v>
      </c>
      <c r="D75" s="172">
        <v>0</v>
      </c>
      <c r="E75" s="172">
        <v>0</v>
      </c>
      <c r="F75" s="172">
        <v>10000</v>
      </c>
      <c r="G75" s="172">
        <v>0</v>
      </c>
      <c r="H75" s="152"/>
      <c r="I75" s="172">
        <v>0</v>
      </c>
      <c r="J75" s="189">
        <v>10000</v>
      </c>
      <c r="K75" s="182"/>
    </row>
    <row r="76" spans="2:11" x14ac:dyDescent="0.2">
      <c r="B76" s="159" t="s">
        <v>219</v>
      </c>
      <c r="C76" s="160">
        <v>503000</v>
      </c>
      <c r="D76" s="160">
        <v>75000</v>
      </c>
      <c r="E76" s="160">
        <v>0</v>
      </c>
      <c r="F76" s="160">
        <v>578000</v>
      </c>
      <c r="G76" s="160">
        <v>414009.97</v>
      </c>
      <c r="H76" s="152"/>
      <c r="I76" s="160">
        <v>414009.97</v>
      </c>
      <c r="J76" s="183">
        <v>163990.03</v>
      </c>
      <c r="K76" s="182"/>
    </row>
    <row r="77" spans="2:11" x14ac:dyDescent="0.2">
      <c r="B77" s="161" t="s">
        <v>200</v>
      </c>
      <c r="C77" s="162">
        <v>503000</v>
      </c>
      <c r="D77" s="162">
        <v>75000</v>
      </c>
      <c r="E77" s="162">
        <v>0</v>
      </c>
      <c r="F77" s="162">
        <v>578000</v>
      </c>
      <c r="G77" s="162">
        <v>414009.97</v>
      </c>
      <c r="H77" s="152"/>
      <c r="I77" s="162">
        <v>414009.97</v>
      </c>
      <c r="J77" s="184">
        <v>163990.03</v>
      </c>
      <c r="K77" s="182"/>
    </row>
    <row r="78" spans="2:11" x14ac:dyDescent="0.2">
      <c r="B78" s="163" t="s">
        <v>201</v>
      </c>
      <c r="C78" s="164">
        <v>503000</v>
      </c>
      <c r="D78" s="164">
        <v>75000</v>
      </c>
      <c r="E78" s="164">
        <v>0</v>
      </c>
      <c r="F78" s="164">
        <v>578000</v>
      </c>
      <c r="G78" s="164">
        <v>414009.97</v>
      </c>
      <c r="H78" s="152"/>
      <c r="I78" s="164">
        <v>414009.97</v>
      </c>
      <c r="J78" s="185">
        <v>163990.03</v>
      </c>
      <c r="K78" s="182"/>
    </row>
    <row r="79" spans="2:11" x14ac:dyDescent="0.2">
      <c r="B79" s="165" t="s">
        <v>202</v>
      </c>
      <c r="C79" s="166">
        <v>503000</v>
      </c>
      <c r="D79" s="166">
        <v>75000</v>
      </c>
      <c r="E79" s="166">
        <v>0</v>
      </c>
      <c r="F79" s="166">
        <v>578000</v>
      </c>
      <c r="G79" s="166">
        <v>414009.97</v>
      </c>
      <c r="H79" s="152"/>
      <c r="I79" s="166">
        <v>414009.97</v>
      </c>
      <c r="J79" s="186">
        <v>163990.03</v>
      </c>
      <c r="K79" s="182"/>
    </row>
    <row r="80" spans="2:11" x14ac:dyDescent="0.2">
      <c r="B80" s="167" t="s">
        <v>220</v>
      </c>
      <c r="C80" s="168">
        <v>231000</v>
      </c>
      <c r="D80" s="168">
        <v>25000</v>
      </c>
      <c r="E80" s="168">
        <v>0</v>
      </c>
      <c r="F80" s="168">
        <v>256000</v>
      </c>
      <c r="G80" s="168">
        <v>203876.64</v>
      </c>
      <c r="H80" s="152"/>
      <c r="I80" s="168">
        <v>203876.64</v>
      </c>
      <c r="J80" s="187">
        <v>52123.360000000001</v>
      </c>
      <c r="K80" s="182"/>
    </row>
    <row r="81" spans="2:11" x14ac:dyDescent="0.2">
      <c r="B81" s="169" t="s">
        <v>204</v>
      </c>
      <c r="C81" s="170">
        <v>231000</v>
      </c>
      <c r="D81" s="170">
        <v>25000</v>
      </c>
      <c r="E81" s="170">
        <v>0</v>
      </c>
      <c r="F81" s="170">
        <v>256000</v>
      </c>
      <c r="G81" s="170">
        <v>203876.64</v>
      </c>
      <c r="H81" s="152"/>
      <c r="I81" s="170">
        <v>203876.64</v>
      </c>
      <c r="J81" s="188">
        <v>52123.360000000001</v>
      </c>
      <c r="K81" s="182"/>
    </row>
    <row r="82" spans="2:11" x14ac:dyDescent="0.2">
      <c r="B82" s="169" t="s">
        <v>221</v>
      </c>
      <c r="C82" s="170">
        <v>1000</v>
      </c>
      <c r="D82" s="170">
        <v>0</v>
      </c>
      <c r="E82" s="170">
        <v>0</v>
      </c>
      <c r="F82" s="170">
        <v>1000</v>
      </c>
      <c r="G82" s="170">
        <v>0</v>
      </c>
      <c r="H82" s="152"/>
      <c r="I82" s="170">
        <v>0</v>
      </c>
      <c r="J82" s="188">
        <v>1000</v>
      </c>
      <c r="K82" s="182"/>
    </row>
    <row r="83" spans="2:11" x14ac:dyDescent="0.2">
      <c r="B83" s="171" t="s">
        <v>206</v>
      </c>
      <c r="C83" s="172">
        <v>1000</v>
      </c>
      <c r="D83" s="172">
        <v>0</v>
      </c>
      <c r="E83" s="172">
        <v>0</v>
      </c>
      <c r="F83" s="172">
        <v>1000</v>
      </c>
      <c r="G83" s="172">
        <v>0</v>
      </c>
      <c r="H83" s="152"/>
      <c r="I83" s="172">
        <v>0</v>
      </c>
      <c r="J83" s="189">
        <v>1000</v>
      </c>
      <c r="K83" s="182"/>
    </row>
    <row r="84" spans="2:11" x14ac:dyDescent="0.2">
      <c r="B84" s="171" t="s">
        <v>206</v>
      </c>
      <c r="C84" s="172">
        <v>1000</v>
      </c>
      <c r="D84" s="172">
        <v>0</v>
      </c>
      <c r="E84" s="172">
        <v>0</v>
      </c>
      <c r="F84" s="172">
        <v>1000</v>
      </c>
      <c r="G84" s="172">
        <v>0</v>
      </c>
      <c r="H84" s="152"/>
      <c r="I84" s="172">
        <v>0</v>
      </c>
      <c r="J84" s="189">
        <v>1000</v>
      </c>
      <c r="K84" s="182"/>
    </row>
    <row r="85" spans="2:11" x14ac:dyDescent="0.2">
      <c r="B85" s="169" t="s">
        <v>209</v>
      </c>
      <c r="C85" s="170">
        <v>200000</v>
      </c>
      <c r="D85" s="170">
        <v>15000</v>
      </c>
      <c r="E85" s="170">
        <v>0</v>
      </c>
      <c r="F85" s="170">
        <v>215000</v>
      </c>
      <c r="G85" s="170">
        <v>203876.64</v>
      </c>
      <c r="H85" s="152"/>
      <c r="I85" s="170">
        <v>203876.64</v>
      </c>
      <c r="J85" s="188">
        <v>11123.36</v>
      </c>
      <c r="K85" s="182"/>
    </row>
    <row r="86" spans="2:11" x14ac:dyDescent="0.2">
      <c r="B86" s="171" t="s">
        <v>206</v>
      </c>
      <c r="C86" s="172">
        <v>200000</v>
      </c>
      <c r="D86" s="172">
        <v>15000</v>
      </c>
      <c r="E86" s="172">
        <v>0</v>
      </c>
      <c r="F86" s="172">
        <v>215000</v>
      </c>
      <c r="G86" s="172">
        <v>203876.64</v>
      </c>
      <c r="H86" s="152"/>
      <c r="I86" s="172">
        <v>203876.64</v>
      </c>
      <c r="J86" s="189">
        <v>11123.36</v>
      </c>
      <c r="K86" s="182"/>
    </row>
    <row r="87" spans="2:11" x14ac:dyDescent="0.2">
      <c r="B87" s="171" t="s">
        <v>206</v>
      </c>
      <c r="C87" s="172">
        <v>200000</v>
      </c>
      <c r="D87" s="172">
        <v>15000</v>
      </c>
      <c r="E87" s="172">
        <v>0</v>
      </c>
      <c r="F87" s="172">
        <v>215000</v>
      </c>
      <c r="G87" s="172">
        <v>203876.64</v>
      </c>
      <c r="H87" s="152"/>
      <c r="I87" s="172">
        <v>203876.64</v>
      </c>
      <c r="J87" s="189">
        <v>11123.36</v>
      </c>
      <c r="K87" s="182"/>
    </row>
    <row r="88" spans="2:11" x14ac:dyDescent="0.2">
      <c r="B88" s="169" t="s">
        <v>210</v>
      </c>
      <c r="C88" s="170">
        <v>10000</v>
      </c>
      <c r="D88" s="170">
        <v>0</v>
      </c>
      <c r="E88" s="170">
        <v>0</v>
      </c>
      <c r="F88" s="170">
        <v>10000</v>
      </c>
      <c r="G88" s="170">
        <v>0</v>
      </c>
      <c r="H88" s="152"/>
      <c r="I88" s="170">
        <v>0</v>
      </c>
      <c r="J88" s="188">
        <v>10000</v>
      </c>
      <c r="K88" s="182"/>
    </row>
    <row r="89" spans="2:11" x14ac:dyDescent="0.2">
      <c r="B89" s="171" t="s">
        <v>206</v>
      </c>
      <c r="C89" s="172">
        <v>10000</v>
      </c>
      <c r="D89" s="172">
        <v>0</v>
      </c>
      <c r="E89" s="172">
        <v>0</v>
      </c>
      <c r="F89" s="172">
        <v>10000</v>
      </c>
      <c r="G89" s="172">
        <v>0</v>
      </c>
      <c r="H89" s="152"/>
      <c r="I89" s="172">
        <v>0</v>
      </c>
      <c r="J89" s="189">
        <v>10000</v>
      </c>
      <c r="K89" s="182"/>
    </row>
    <row r="90" spans="2:11" x14ac:dyDescent="0.2">
      <c r="B90" s="171" t="s">
        <v>206</v>
      </c>
      <c r="C90" s="172">
        <v>10000</v>
      </c>
      <c r="D90" s="172">
        <v>0</v>
      </c>
      <c r="E90" s="172">
        <v>0</v>
      </c>
      <c r="F90" s="172">
        <v>10000</v>
      </c>
      <c r="G90" s="172">
        <v>0</v>
      </c>
      <c r="H90" s="152"/>
      <c r="I90" s="172">
        <v>0</v>
      </c>
      <c r="J90" s="189">
        <v>10000</v>
      </c>
      <c r="K90" s="182"/>
    </row>
    <row r="91" spans="2:11" x14ac:dyDescent="0.2">
      <c r="B91" s="169" t="s">
        <v>207</v>
      </c>
      <c r="C91" s="170">
        <v>10000</v>
      </c>
      <c r="D91" s="170">
        <v>0</v>
      </c>
      <c r="E91" s="170">
        <v>0</v>
      </c>
      <c r="F91" s="170">
        <v>10000</v>
      </c>
      <c r="G91" s="170">
        <v>0</v>
      </c>
      <c r="H91" s="152"/>
      <c r="I91" s="170">
        <v>0</v>
      </c>
      <c r="J91" s="188">
        <v>10000</v>
      </c>
      <c r="K91" s="182"/>
    </row>
    <row r="92" spans="2:11" x14ac:dyDescent="0.2">
      <c r="B92" s="171" t="s">
        <v>206</v>
      </c>
      <c r="C92" s="172">
        <v>10000</v>
      </c>
      <c r="D92" s="172">
        <v>0</v>
      </c>
      <c r="E92" s="172">
        <v>0</v>
      </c>
      <c r="F92" s="172">
        <v>10000</v>
      </c>
      <c r="G92" s="172">
        <v>0</v>
      </c>
      <c r="H92" s="152"/>
      <c r="I92" s="172">
        <v>0</v>
      </c>
      <c r="J92" s="189">
        <v>10000</v>
      </c>
      <c r="K92" s="182"/>
    </row>
    <row r="93" spans="2:11" x14ac:dyDescent="0.2">
      <c r="B93" s="171" t="s">
        <v>206</v>
      </c>
      <c r="C93" s="172">
        <v>10000</v>
      </c>
      <c r="D93" s="172">
        <v>0</v>
      </c>
      <c r="E93" s="172">
        <v>0</v>
      </c>
      <c r="F93" s="172">
        <v>10000</v>
      </c>
      <c r="G93" s="172">
        <v>0</v>
      </c>
      <c r="H93" s="152"/>
      <c r="I93" s="172">
        <v>0</v>
      </c>
      <c r="J93" s="189">
        <v>10000</v>
      </c>
      <c r="K93" s="182"/>
    </row>
    <row r="94" spans="2:11" x14ac:dyDescent="0.2">
      <c r="B94" s="169" t="s">
        <v>211</v>
      </c>
      <c r="C94" s="170">
        <v>10000</v>
      </c>
      <c r="D94" s="170">
        <v>10000</v>
      </c>
      <c r="E94" s="170">
        <v>0</v>
      </c>
      <c r="F94" s="170">
        <v>20000</v>
      </c>
      <c r="G94" s="170">
        <v>0</v>
      </c>
      <c r="H94" s="152"/>
      <c r="I94" s="170">
        <v>0</v>
      </c>
      <c r="J94" s="188">
        <v>20000</v>
      </c>
      <c r="K94" s="182"/>
    </row>
    <row r="95" spans="2:11" x14ac:dyDescent="0.2">
      <c r="B95" s="171" t="s">
        <v>206</v>
      </c>
      <c r="C95" s="172">
        <v>10000</v>
      </c>
      <c r="D95" s="172">
        <v>10000</v>
      </c>
      <c r="E95" s="172">
        <v>0</v>
      </c>
      <c r="F95" s="172">
        <v>20000</v>
      </c>
      <c r="G95" s="172">
        <v>0</v>
      </c>
      <c r="H95" s="152"/>
      <c r="I95" s="172">
        <v>0</v>
      </c>
      <c r="J95" s="189">
        <v>20000</v>
      </c>
      <c r="K95" s="182"/>
    </row>
    <row r="96" spans="2:11" x14ac:dyDescent="0.2">
      <c r="B96" s="171" t="s">
        <v>206</v>
      </c>
      <c r="C96" s="172">
        <v>10000</v>
      </c>
      <c r="D96" s="172">
        <v>10000</v>
      </c>
      <c r="E96" s="172">
        <v>0</v>
      </c>
      <c r="F96" s="172">
        <v>20000</v>
      </c>
      <c r="G96" s="172">
        <v>0</v>
      </c>
      <c r="H96" s="152"/>
      <c r="I96" s="172">
        <v>0</v>
      </c>
      <c r="J96" s="189">
        <v>20000</v>
      </c>
      <c r="K96" s="182"/>
    </row>
    <row r="97" spans="2:11" x14ac:dyDescent="0.2">
      <c r="B97" s="167" t="s">
        <v>222</v>
      </c>
      <c r="C97" s="168">
        <v>10000</v>
      </c>
      <c r="D97" s="168">
        <v>0</v>
      </c>
      <c r="E97" s="168">
        <v>0</v>
      </c>
      <c r="F97" s="168">
        <v>10000</v>
      </c>
      <c r="G97" s="168">
        <v>0</v>
      </c>
      <c r="H97" s="152"/>
      <c r="I97" s="168">
        <v>0</v>
      </c>
      <c r="J97" s="187">
        <v>10000</v>
      </c>
      <c r="K97" s="182"/>
    </row>
    <row r="98" spans="2:11" x14ac:dyDescent="0.2">
      <c r="B98" s="169" t="s">
        <v>204</v>
      </c>
      <c r="C98" s="170">
        <v>10000</v>
      </c>
      <c r="D98" s="170">
        <v>0</v>
      </c>
      <c r="E98" s="170">
        <v>0</v>
      </c>
      <c r="F98" s="170">
        <v>10000</v>
      </c>
      <c r="G98" s="170">
        <v>0</v>
      </c>
      <c r="H98" s="152"/>
      <c r="I98" s="170">
        <v>0</v>
      </c>
      <c r="J98" s="188">
        <v>10000</v>
      </c>
      <c r="K98" s="182"/>
    </row>
    <row r="99" spans="2:11" x14ac:dyDescent="0.2">
      <c r="B99" s="169" t="s">
        <v>214</v>
      </c>
      <c r="C99" s="170">
        <v>5000</v>
      </c>
      <c r="D99" s="170">
        <v>0</v>
      </c>
      <c r="E99" s="170">
        <v>0</v>
      </c>
      <c r="F99" s="170">
        <v>5000</v>
      </c>
      <c r="G99" s="170">
        <v>0</v>
      </c>
      <c r="H99" s="152"/>
      <c r="I99" s="170">
        <v>0</v>
      </c>
      <c r="J99" s="188">
        <v>5000</v>
      </c>
      <c r="K99" s="182"/>
    </row>
    <row r="100" spans="2:11" x14ac:dyDescent="0.2">
      <c r="B100" s="171" t="s">
        <v>206</v>
      </c>
      <c r="C100" s="172">
        <v>5000</v>
      </c>
      <c r="D100" s="172">
        <v>0</v>
      </c>
      <c r="E100" s="172">
        <v>0</v>
      </c>
      <c r="F100" s="172">
        <v>5000</v>
      </c>
      <c r="G100" s="172">
        <v>0</v>
      </c>
      <c r="H100" s="152"/>
      <c r="I100" s="172">
        <v>0</v>
      </c>
      <c r="J100" s="189">
        <v>5000</v>
      </c>
      <c r="K100" s="182"/>
    </row>
    <row r="101" spans="2:11" x14ac:dyDescent="0.2">
      <c r="B101" s="171" t="s">
        <v>206</v>
      </c>
      <c r="C101" s="172">
        <v>5000</v>
      </c>
      <c r="D101" s="172">
        <v>0</v>
      </c>
      <c r="E101" s="172">
        <v>0</v>
      </c>
      <c r="F101" s="172">
        <v>5000</v>
      </c>
      <c r="G101" s="172">
        <v>0</v>
      </c>
      <c r="H101" s="152"/>
      <c r="I101" s="172">
        <v>0</v>
      </c>
      <c r="J101" s="189">
        <v>5000</v>
      </c>
      <c r="K101" s="182"/>
    </row>
    <row r="102" spans="2:11" x14ac:dyDescent="0.2">
      <c r="B102" s="169" t="s">
        <v>207</v>
      </c>
      <c r="C102" s="170">
        <v>5000</v>
      </c>
      <c r="D102" s="170">
        <v>0</v>
      </c>
      <c r="E102" s="170">
        <v>0</v>
      </c>
      <c r="F102" s="170">
        <v>5000</v>
      </c>
      <c r="G102" s="170">
        <v>0</v>
      </c>
      <c r="H102" s="152"/>
      <c r="I102" s="170">
        <v>0</v>
      </c>
      <c r="J102" s="188">
        <v>5000</v>
      </c>
      <c r="K102" s="182"/>
    </row>
    <row r="103" spans="2:11" x14ac:dyDescent="0.2">
      <c r="B103" s="171" t="s">
        <v>206</v>
      </c>
      <c r="C103" s="172">
        <v>5000</v>
      </c>
      <c r="D103" s="172">
        <v>0</v>
      </c>
      <c r="E103" s="172">
        <v>0</v>
      </c>
      <c r="F103" s="172">
        <v>5000</v>
      </c>
      <c r="G103" s="172">
        <v>0</v>
      </c>
      <c r="H103" s="152"/>
      <c r="I103" s="172">
        <v>0</v>
      </c>
      <c r="J103" s="189">
        <v>5000</v>
      </c>
      <c r="K103" s="182"/>
    </row>
    <row r="104" spans="2:11" x14ac:dyDescent="0.2">
      <c r="B104" s="171" t="s">
        <v>206</v>
      </c>
      <c r="C104" s="172">
        <v>5000</v>
      </c>
      <c r="D104" s="172">
        <v>0</v>
      </c>
      <c r="E104" s="172">
        <v>0</v>
      </c>
      <c r="F104" s="172">
        <v>5000</v>
      </c>
      <c r="G104" s="172">
        <v>0</v>
      </c>
      <c r="H104" s="152"/>
      <c r="I104" s="172">
        <v>0</v>
      </c>
      <c r="J104" s="189">
        <v>5000</v>
      </c>
      <c r="K104" s="182"/>
    </row>
    <row r="105" spans="2:11" x14ac:dyDescent="0.2">
      <c r="B105" s="167" t="s">
        <v>223</v>
      </c>
      <c r="C105" s="168">
        <v>45000</v>
      </c>
      <c r="D105" s="168">
        <v>0</v>
      </c>
      <c r="E105" s="168">
        <v>0</v>
      </c>
      <c r="F105" s="168">
        <v>45000</v>
      </c>
      <c r="G105" s="168">
        <v>9375</v>
      </c>
      <c r="H105" s="152"/>
      <c r="I105" s="168">
        <v>9375</v>
      </c>
      <c r="J105" s="187">
        <v>35625</v>
      </c>
      <c r="K105" s="182"/>
    </row>
    <row r="106" spans="2:11" x14ac:dyDescent="0.2">
      <c r="B106" s="169" t="s">
        <v>204</v>
      </c>
      <c r="C106" s="170">
        <v>45000</v>
      </c>
      <c r="D106" s="170">
        <v>0</v>
      </c>
      <c r="E106" s="170">
        <v>0</v>
      </c>
      <c r="F106" s="170">
        <v>45000</v>
      </c>
      <c r="G106" s="170">
        <v>9375</v>
      </c>
      <c r="H106" s="152"/>
      <c r="I106" s="170">
        <v>9375</v>
      </c>
      <c r="J106" s="188">
        <v>35625</v>
      </c>
      <c r="K106" s="182"/>
    </row>
    <row r="107" spans="2:11" x14ac:dyDescent="0.2">
      <c r="B107" s="169" t="s">
        <v>210</v>
      </c>
      <c r="C107" s="170">
        <v>15000</v>
      </c>
      <c r="D107" s="170">
        <v>0</v>
      </c>
      <c r="E107" s="170">
        <v>0</v>
      </c>
      <c r="F107" s="170">
        <v>15000</v>
      </c>
      <c r="G107" s="170">
        <v>0</v>
      </c>
      <c r="H107" s="152"/>
      <c r="I107" s="170">
        <v>0</v>
      </c>
      <c r="J107" s="188">
        <v>15000</v>
      </c>
      <c r="K107" s="182"/>
    </row>
    <row r="108" spans="2:11" x14ac:dyDescent="0.2">
      <c r="B108" s="171" t="s">
        <v>206</v>
      </c>
      <c r="C108" s="172">
        <v>15000</v>
      </c>
      <c r="D108" s="172">
        <v>0</v>
      </c>
      <c r="E108" s="172">
        <v>0</v>
      </c>
      <c r="F108" s="172">
        <v>15000</v>
      </c>
      <c r="G108" s="172">
        <v>0</v>
      </c>
      <c r="H108" s="152"/>
      <c r="I108" s="172">
        <v>0</v>
      </c>
      <c r="J108" s="189">
        <v>15000</v>
      </c>
      <c r="K108" s="182"/>
    </row>
    <row r="109" spans="2:11" x14ac:dyDescent="0.2">
      <c r="B109" s="171" t="s">
        <v>206</v>
      </c>
      <c r="C109" s="172">
        <v>15000</v>
      </c>
      <c r="D109" s="172">
        <v>0</v>
      </c>
      <c r="E109" s="172">
        <v>0</v>
      </c>
      <c r="F109" s="172">
        <v>15000</v>
      </c>
      <c r="G109" s="172">
        <v>0</v>
      </c>
      <c r="H109" s="152"/>
      <c r="I109" s="172">
        <v>0</v>
      </c>
      <c r="J109" s="189">
        <v>15000</v>
      </c>
      <c r="K109" s="182"/>
    </row>
    <row r="110" spans="2:11" x14ac:dyDescent="0.2">
      <c r="B110" s="169" t="s">
        <v>205</v>
      </c>
      <c r="C110" s="170">
        <v>5000</v>
      </c>
      <c r="D110" s="170">
        <v>0</v>
      </c>
      <c r="E110" s="170">
        <v>0</v>
      </c>
      <c r="F110" s="170">
        <v>5000</v>
      </c>
      <c r="G110" s="170">
        <v>0</v>
      </c>
      <c r="H110" s="152"/>
      <c r="I110" s="170">
        <v>0</v>
      </c>
      <c r="J110" s="188">
        <v>5000</v>
      </c>
      <c r="K110" s="182"/>
    </row>
    <row r="111" spans="2:11" x14ac:dyDescent="0.2">
      <c r="B111" s="171" t="s">
        <v>206</v>
      </c>
      <c r="C111" s="172">
        <v>5000</v>
      </c>
      <c r="D111" s="172">
        <v>0</v>
      </c>
      <c r="E111" s="172">
        <v>0</v>
      </c>
      <c r="F111" s="172">
        <v>5000</v>
      </c>
      <c r="G111" s="172">
        <v>0</v>
      </c>
      <c r="H111" s="152"/>
      <c r="I111" s="172">
        <v>0</v>
      </c>
      <c r="J111" s="189">
        <v>5000</v>
      </c>
      <c r="K111" s="182"/>
    </row>
    <row r="112" spans="2:11" x14ac:dyDescent="0.2">
      <c r="B112" s="171" t="s">
        <v>206</v>
      </c>
      <c r="C112" s="172">
        <v>5000</v>
      </c>
      <c r="D112" s="172">
        <v>0</v>
      </c>
      <c r="E112" s="172">
        <v>0</v>
      </c>
      <c r="F112" s="172">
        <v>5000</v>
      </c>
      <c r="G112" s="172">
        <v>0</v>
      </c>
      <c r="H112" s="152"/>
      <c r="I112" s="172">
        <v>0</v>
      </c>
      <c r="J112" s="189">
        <v>5000</v>
      </c>
      <c r="K112" s="182"/>
    </row>
    <row r="113" spans="2:11" x14ac:dyDescent="0.2">
      <c r="B113" s="169" t="s">
        <v>207</v>
      </c>
      <c r="C113" s="170">
        <v>25000</v>
      </c>
      <c r="D113" s="170">
        <v>0</v>
      </c>
      <c r="E113" s="170">
        <v>0</v>
      </c>
      <c r="F113" s="170">
        <v>25000</v>
      </c>
      <c r="G113" s="170">
        <v>9375</v>
      </c>
      <c r="H113" s="152"/>
      <c r="I113" s="170">
        <v>9375</v>
      </c>
      <c r="J113" s="188">
        <v>15625</v>
      </c>
      <c r="K113" s="182"/>
    </row>
    <row r="114" spans="2:11" x14ac:dyDescent="0.2">
      <c r="B114" s="171" t="s">
        <v>206</v>
      </c>
      <c r="C114" s="172">
        <v>25000</v>
      </c>
      <c r="D114" s="172">
        <v>0</v>
      </c>
      <c r="E114" s="172">
        <v>0</v>
      </c>
      <c r="F114" s="172">
        <v>25000</v>
      </c>
      <c r="G114" s="172">
        <v>9375</v>
      </c>
      <c r="H114" s="152"/>
      <c r="I114" s="172">
        <v>9375</v>
      </c>
      <c r="J114" s="189">
        <v>15625</v>
      </c>
      <c r="K114" s="182"/>
    </row>
    <row r="115" spans="2:11" x14ac:dyDescent="0.2">
      <c r="B115" s="171" t="s">
        <v>206</v>
      </c>
      <c r="C115" s="172">
        <v>25000</v>
      </c>
      <c r="D115" s="172">
        <v>0</v>
      </c>
      <c r="E115" s="172">
        <v>0</v>
      </c>
      <c r="F115" s="172">
        <v>25000</v>
      </c>
      <c r="G115" s="172">
        <v>9375</v>
      </c>
      <c r="H115" s="152"/>
      <c r="I115" s="172">
        <v>9375</v>
      </c>
      <c r="J115" s="189">
        <v>15625</v>
      </c>
      <c r="K115" s="182"/>
    </row>
    <row r="116" spans="2:11" x14ac:dyDescent="0.2">
      <c r="B116" s="167" t="s">
        <v>224</v>
      </c>
      <c r="C116" s="168">
        <v>46000</v>
      </c>
      <c r="D116" s="168">
        <v>0</v>
      </c>
      <c r="E116" s="168">
        <v>0</v>
      </c>
      <c r="F116" s="168">
        <v>46000</v>
      </c>
      <c r="G116" s="168">
        <v>35758.33</v>
      </c>
      <c r="H116" s="152"/>
      <c r="I116" s="168">
        <v>35758.33</v>
      </c>
      <c r="J116" s="187">
        <v>10241.67</v>
      </c>
      <c r="K116" s="182"/>
    </row>
    <row r="117" spans="2:11" x14ac:dyDescent="0.2">
      <c r="B117" s="169" t="s">
        <v>204</v>
      </c>
      <c r="C117" s="170">
        <v>46000</v>
      </c>
      <c r="D117" s="170">
        <v>0</v>
      </c>
      <c r="E117" s="170">
        <v>0</v>
      </c>
      <c r="F117" s="170">
        <v>46000</v>
      </c>
      <c r="G117" s="170">
        <v>35758.33</v>
      </c>
      <c r="H117" s="152"/>
      <c r="I117" s="170">
        <v>35758.33</v>
      </c>
      <c r="J117" s="188">
        <v>10241.67</v>
      </c>
      <c r="K117" s="182"/>
    </row>
    <row r="118" spans="2:11" x14ac:dyDescent="0.2">
      <c r="B118" s="169" t="s">
        <v>225</v>
      </c>
      <c r="C118" s="170">
        <v>1000</v>
      </c>
      <c r="D118" s="170">
        <v>0</v>
      </c>
      <c r="E118" s="170">
        <v>0</v>
      </c>
      <c r="F118" s="170">
        <v>1000</v>
      </c>
      <c r="G118" s="170">
        <v>0</v>
      </c>
      <c r="H118" s="152"/>
      <c r="I118" s="170">
        <v>0</v>
      </c>
      <c r="J118" s="188">
        <v>1000</v>
      </c>
      <c r="K118" s="182"/>
    </row>
    <row r="119" spans="2:11" x14ac:dyDescent="0.2">
      <c r="B119" s="171" t="s">
        <v>206</v>
      </c>
      <c r="C119" s="172">
        <v>1000</v>
      </c>
      <c r="D119" s="172">
        <v>0</v>
      </c>
      <c r="E119" s="172">
        <v>0</v>
      </c>
      <c r="F119" s="172">
        <v>1000</v>
      </c>
      <c r="G119" s="172">
        <v>0</v>
      </c>
      <c r="H119" s="152"/>
      <c r="I119" s="172">
        <v>0</v>
      </c>
      <c r="J119" s="189">
        <v>1000</v>
      </c>
      <c r="K119" s="182"/>
    </row>
    <row r="120" spans="2:11" x14ac:dyDescent="0.2">
      <c r="B120" s="171" t="s">
        <v>206</v>
      </c>
      <c r="C120" s="172">
        <v>1000</v>
      </c>
      <c r="D120" s="172">
        <v>0</v>
      </c>
      <c r="E120" s="172">
        <v>0</v>
      </c>
      <c r="F120" s="172">
        <v>1000</v>
      </c>
      <c r="G120" s="172">
        <v>0</v>
      </c>
      <c r="H120" s="152"/>
      <c r="I120" s="172">
        <v>0</v>
      </c>
      <c r="J120" s="189">
        <v>1000</v>
      </c>
      <c r="K120" s="182"/>
    </row>
    <row r="121" spans="2:11" x14ac:dyDescent="0.2">
      <c r="B121" s="169" t="s">
        <v>205</v>
      </c>
      <c r="C121" s="170">
        <v>45000</v>
      </c>
      <c r="D121" s="170">
        <v>0</v>
      </c>
      <c r="E121" s="170">
        <v>0</v>
      </c>
      <c r="F121" s="170">
        <v>45000</v>
      </c>
      <c r="G121" s="170">
        <v>35758.33</v>
      </c>
      <c r="H121" s="152"/>
      <c r="I121" s="170">
        <v>35758.33</v>
      </c>
      <c r="J121" s="188">
        <v>9241.67</v>
      </c>
      <c r="K121" s="182"/>
    </row>
    <row r="122" spans="2:11" x14ac:dyDescent="0.2">
      <c r="B122" s="171" t="s">
        <v>206</v>
      </c>
      <c r="C122" s="172">
        <v>45000</v>
      </c>
      <c r="D122" s="172">
        <v>0</v>
      </c>
      <c r="E122" s="172">
        <v>0</v>
      </c>
      <c r="F122" s="172">
        <v>45000</v>
      </c>
      <c r="G122" s="172">
        <v>35758.33</v>
      </c>
      <c r="H122" s="152"/>
      <c r="I122" s="172">
        <v>35758.33</v>
      </c>
      <c r="J122" s="189">
        <v>9241.67</v>
      </c>
      <c r="K122" s="182"/>
    </row>
    <row r="123" spans="2:11" x14ac:dyDescent="0.2">
      <c r="B123" s="171" t="s">
        <v>206</v>
      </c>
      <c r="C123" s="172">
        <v>45000</v>
      </c>
      <c r="D123" s="172">
        <v>0</v>
      </c>
      <c r="E123" s="172">
        <v>0</v>
      </c>
      <c r="F123" s="172">
        <v>45000</v>
      </c>
      <c r="G123" s="172">
        <v>35758.33</v>
      </c>
      <c r="H123" s="152"/>
      <c r="I123" s="172">
        <v>35758.33</v>
      </c>
      <c r="J123" s="189">
        <v>9241.67</v>
      </c>
      <c r="K123" s="182"/>
    </row>
    <row r="124" spans="2:11" x14ac:dyDescent="0.2">
      <c r="B124" s="167" t="s">
        <v>226</v>
      </c>
      <c r="C124" s="168">
        <v>120000</v>
      </c>
      <c r="D124" s="168">
        <v>50000</v>
      </c>
      <c r="E124" s="168">
        <v>0</v>
      </c>
      <c r="F124" s="168">
        <v>170000</v>
      </c>
      <c r="G124" s="168">
        <v>165000</v>
      </c>
      <c r="H124" s="152"/>
      <c r="I124" s="168">
        <v>165000</v>
      </c>
      <c r="J124" s="187">
        <v>5000</v>
      </c>
      <c r="K124" s="182"/>
    </row>
    <row r="125" spans="2:11" x14ac:dyDescent="0.2">
      <c r="B125" s="169" t="s">
        <v>204</v>
      </c>
      <c r="C125" s="170">
        <v>120000</v>
      </c>
      <c r="D125" s="170">
        <v>50000</v>
      </c>
      <c r="E125" s="170">
        <v>0</v>
      </c>
      <c r="F125" s="170">
        <v>170000</v>
      </c>
      <c r="G125" s="170">
        <v>165000</v>
      </c>
      <c r="H125" s="152"/>
      <c r="I125" s="170">
        <v>165000</v>
      </c>
      <c r="J125" s="188">
        <v>5000</v>
      </c>
      <c r="K125" s="182"/>
    </row>
    <row r="126" spans="2:11" x14ac:dyDescent="0.2">
      <c r="B126" s="169" t="s">
        <v>227</v>
      </c>
      <c r="C126" s="170">
        <v>120000</v>
      </c>
      <c r="D126" s="170">
        <v>50000</v>
      </c>
      <c r="E126" s="170">
        <v>0</v>
      </c>
      <c r="F126" s="170">
        <v>170000</v>
      </c>
      <c r="G126" s="170">
        <v>165000</v>
      </c>
      <c r="H126" s="152"/>
      <c r="I126" s="170">
        <v>165000</v>
      </c>
      <c r="J126" s="188">
        <v>5000</v>
      </c>
      <c r="K126" s="182"/>
    </row>
    <row r="127" spans="2:11" x14ac:dyDescent="0.2">
      <c r="B127" s="171" t="s">
        <v>206</v>
      </c>
      <c r="C127" s="172">
        <v>120000</v>
      </c>
      <c r="D127" s="172">
        <v>50000</v>
      </c>
      <c r="E127" s="172">
        <v>0</v>
      </c>
      <c r="F127" s="172">
        <v>170000</v>
      </c>
      <c r="G127" s="172">
        <v>165000</v>
      </c>
      <c r="H127" s="152"/>
      <c r="I127" s="172">
        <v>165000</v>
      </c>
      <c r="J127" s="189">
        <v>5000</v>
      </c>
      <c r="K127" s="182"/>
    </row>
    <row r="128" spans="2:11" x14ac:dyDescent="0.2">
      <c r="B128" s="171" t="s">
        <v>206</v>
      </c>
      <c r="C128" s="172">
        <v>120000</v>
      </c>
      <c r="D128" s="172">
        <v>50000</v>
      </c>
      <c r="E128" s="172">
        <v>0</v>
      </c>
      <c r="F128" s="172">
        <v>170000</v>
      </c>
      <c r="G128" s="172">
        <v>165000</v>
      </c>
      <c r="H128" s="152"/>
      <c r="I128" s="172">
        <v>165000</v>
      </c>
      <c r="J128" s="189">
        <v>5000</v>
      </c>
      <c r="K128" s="182"/>
    </row>
    <row r="129" spans="2:11" x14ac:dyDescent="0.2">
      <c r="B129" s="167" t="s">
        <v>228</v>
      </c>
      <c r="C129" s="168">
        <v>51000</v>
      </c>
      <c r="D129" s="168">
        <v>0</v>
      </c>
      <c r="E129" s="168">
        <v>0</v>
      </c>
      <c r="F129" s="168">
        <v>51000</v>
      </c>
      <c r="G129" s="168">
        <v>0</v>
      </c>
      <c r="H129" s="152"/>
      <c r="I129" s="168">
        <v>0</v>
      </c>
      <c r="J129" s="187">
        <v>51000</v>
      </c>
      <c r="K129" s="182"/>
    </row>
    <row r="130" spans="2:11" x14ac:dyDescent="0.2">
      <c r="B130" s="169" t="s">
        <v>204</v>
      </c>
      <c r="C130" s="170">
        <v>51000</v>
      </c>
      <c r="D130" s="170">
        <v>0</v>
      </c>
      <c r="E130" s="170">
        <v>0</v>
      </c>
      <c r="F130" s="170">
        <v>51000</v>
      </c>
      <c r="G130" s="170">
        <v>0</v>
      </c>
      <c r="H130" s="152"/>
      <c r="I130" s="170">
        <v>0</v>
      </c>
      <c r="J130" s="188">
        <v>51000</v>
      </c>
      <c r="K130" s="182"/>
    </row>
    <row r="131" spans="2:11" x14ac:dyDescent="0.2">
      <c r="B131" s="169" t="s">
        <v>209</v>
      </c>
      <c r="C131" s="170">
        <v>1000</v>
      </c>
      <c r="D131" s="170">
        <v>0</v>
      </c>
      <c r="E131" s="170">
        <v>0</v>
      </c>
      <c r="F131" s="170">
        <v>1000</v>
      </c>
      <c r="G131" s="170">
        <v>0</v>
      </c>
      <c r="H131" s="152"/>
      <c r="I131" s="170">
        <v>0</v>
      </c>
      <c r="J131" s="188">
        <v>1000</v>
      </c>
      <c r="K131" s="182"/>
    </row>
    <row r="132" spans="2:11" x14ac:dyDescent="0.2">
      <c r="B132" s="171" t="s">
        <v>206</v>
      </c>
      <c r="C132" s="172">
        <v>1000</v>
      </c>
      <c r="D132" s="172">
        <v>0</v>
      </c>
      <c r="E132" s="172">
        <v>0</v>
      </c>
      <c r="F132" s="172">
        <v>1000</v>
      </c>
      <c r="G132" s="172">
        <v>0</v>
      </c>
      <c r="H132" s="152"/>
      <c r="I132" s="172">
        <v>0</v>
      </c>
      <c r="J132" s="189">
        <v>1000</v>
      </c>
      <c r="K132" s="182"/>
    </row>
    <row r="133" spans="2:11" x14ac:dyDescent="0.2">
      <c r="B133" s="171" t="s">
        <v>206</v>
      </c>
      <c r="C133" s="172">
        <v>1000</v>
      </c>
      <c r="D133" s="172">
        <v>0</v>
      </c>
      <c r="E133" s="172">
        <v>0</v>
      </c>
      <c r="F133" s="172">
        <v>1000</v>
      </c>
      <c r="G133" s="172">
        <v>0</v>
      </c>
      <c r="H133" s="152"/>
      <c r="I133" s="172">
        <v>0</v>
      </c>
      <c r="J133" s="189">
        <v>1000</v>
      </c>
      <c r="K133" s="182"/>
    </row>
    <row r="134" spans="2:11" x14ac:dyDescent="0.2">
      <c r="B134" s="169" t="s">
        <v>210</v>
      </c>
      <c r="C134" s="170">
        <v>20000</v>
      </c>
      <c r="D134" s="170">
        <v>0</v>
      </c>
      <c r="E134" s="170">
        <v>0</v>
      </c>
      <c r="F134" s="170">
        <v>20000</v>
      </c>
      <c r="G134" s="170">
        <v>0</v>
      </c>
      <c r="H134" s="152"/>
      <c r="I134" s="170">
        <v>0</v>
      </c>
      <c r="J134" s="188">
        <v>20000</v>
      </c>
      <c r="K134" s="182"/>
    </row>
    <row r="135" spans="2:11" x14ac:dyDescent="0.2">
      <c r="B135" s="171" t="s">
        <v>206</v>
      </c>
      <c r="C135" s="172">
        <v>20000</v>
      </c>
      <c r="D135" s="172">
        <v>0</v>
      </c>
      <c r="E135" s="172">
        <v>0</v>
      </c>
      <c r="F135" s="172">
        <v>20000</v>
      </c>
      <c r="G135" s="172">
        <v>0</v>
      </c>
      <c r="H135" s="152"/>
      <c r="I135" s="172">
        <v>0</v>
      </c>
      <c r="J135" s="189">
        <v>20000</v>
      </c>
      <c r="K135" s="182"/>
    </row>
    <row r="136" spans="2:11" x14ac:dyDescent="0.2">
      <c r="B136" s="171" t="s">
        <v>206</v>
      </c>
      <c r="C136" s="172">
        <v>20000</v>
      </c>
      <c r="D136" s="172">
        <v>0</v>
      </c>
      <c r="E136" s="172">
        <v>0</v>
      </c>
      <c r="F136" s="172">
        <v>20000</v>
      </c>
      <c r="G136" s="172">
        <v>0</v>
      </c>
      <c r="H136" s="152"/>
      <c r="I136" s="172">
        <v>0</v>
      </c>
      <c r="J136" s="189">
        <v>20000</v>
      </c>
      <c r="K136" s="182"/>
    </row>
    <row r="137" spans="2:11" x14ac:dyDescent="0.2">
      <c r="B137" s="169" t="s">
        <v>205</v>
      </c>
      <c r="C137" s="170">
        <v>10000</v>
      </c>
      <c r="D137" s="170">
        <v>0</v>
      </c>
      <c r="E137" s="170">
        <v>0</v>
      </c>
      <c r="F137" s="170">
        <v>10000</v>
      </c>
      <c r="G137" s="170">
        <v>0</v>
      </c>
      <c r="H137" s="152"/>
      <c r="I137" s="170">
        <v>0</v>
      </c>
      <c r="J137" s="188">
        <v>10000</v>
      </c>
      <c r="K137" s="182"/>
    </row>
    <row r="138" spans="2:11" x14ac:dyDescent="0.2">
      <c r="B138" s="171" t="s">
        <v>206</v>
      </c>
      <c r="C138" s="172">
        <v>10000</v>
      </c>
      <c r="D138" s="172">
        <v>0</v>
      </c>
      <c r="E138" s="172">
        <v>0</v>
      </c>
      <c r="F138" s="172">
        <v>10000</v>
      </c>
      <c r="G138" s="172">
        <v>0</v>
      </c>
      <c r="H138" s="152"/>
      <c r="I138" s="172">
        <v>0</v>
      </c>
      <c r="J138" s="189">
        <v>10000</v>
      </c>
      <c r="K138" s="182"/>
    </row>
    <row r="139" spans="2:11" x14ac:dyDescent="0.2">
      <c r="B139" s="171" t="s">
        <v>206</v>
      </c>
      <c r="C139" s="172">
        <v>10000</v>
      </c>
      <c r="D139" s="172">
        <v>0</v>
      </c>
      <c r="E139" s="172">
        <v>0</v>
      </c>
      <c r="F139" s="172">
        <v>10000</v>
      </c>
      <c r="G139" s="172">
        <v>0</v>
      </c>
      <c r="H139" s="152"/>
      <c r="I139" s="172">
        <v>0</v>
      </c>
      <c r="J139" s="189">
        <v>10000</v>
      </c>
      <c r="K139" s="182"/>
    </row>
    <row r="140" spans="2:11" x14ac:dyDescent="0.2">
      <c r="B140" s="169" t="s">
        <v>207</v>
      </c>
      <c r="C140" s="170">
        <v>20000</v>
      </c>
      <c r="D140" s="170">
        <v>0</v>
      </c>
      <c r="E140" s="170">
        <v>0</v>
      </c>
      <c r="F140" s="170">
        <v>20000</v>
      </c>
      <c r="G140" s="170">
        <v>0</v>
      </c>
      <c r="H140" s="152"/>
      <c r="I140" s="170">
        <v>0</v>
      </c>
      <c r="J140" s="188">
        <v>20000</v>
      </c>
      <c r="K140" s="182"/>
    </row>
    <row r="141" spans="2:11" x14ac:dyDescent="0.2">
      <c r="B141" s="171" t="s">
        <v>206</v>
      </c>
      <c r="C141" s="172">
        <v>20000</v>
      </c>
      <c r="D141" s="172">
        <v>0</v>
      </c>
      <c r="E141" s="172">
        <v>0</v>
      </c>
      <c r="F141" s="172">
        <v>20000</v>
      </c>
      <c r="G141" s="172">
        <v>0</v>
      </c>
      <c r="H141" s="152"/>
      <c r="I141" s="172">
        <v>0</v>
      </c>
      <c r="J141" s="189">
        <v>20000</v>
      </c>
      <c r="K141" s="182"/>
    </row>
    <row r="142" spans="2:11" x14ac:dyDescent="0.2">
      <c r="B142" s="171" t="s">
        <v>206</v>
      </c>
      <c r="C142" s="172">
        <v>20000</v>
      </c>
      <c r="D142" s="172">
        <v>0</v>
      </c>
      <c r="E142" s="172">
        <v>0</v>
      </c>
      <c r="F142" s="172">
        <v>20000</v>
      </c>
      <c r="G142" s="172">
        <v>0</v>
      </c>
      <c r="H142" s="152"/>
      <c r="I142" s="172">
        <v>0</v>
      </c>
      <c r="J142" s="189">
        <v>20000</v>
      </c>
      <c r="K142" s="182"/>
    </row>
    <row r="143" spans="2:11" x14ac:dyDescent="0.2">
      <c r="B143" s="159" t="s">
        <v>229</v>
      </c>
      <c r="C143" s="160">
        <v>355000</v>
      </c>
      <c r="D143" s="160">
        <v>0</v>
      </c>
      <c r="E143" s="160">
        <v>0</v>
      </c>
      <c r="F143" s="160">
        <v>355000</v>
      </c>
      <c r="G143" s="160">
        <v>262561.32</v>
      </c>
      <c r="H143" s="152"/>
      <c r="I143" s="160">
        <v>262561.32</v>
      </c>
      <c r="J143" s="183">
        <v>92438.68</v>
      </c>
      <c r="K143" s="182"/>
    </row>
    <row r="144" spans="2:11" x14ac:dyDescent="0.2">
      <c r="B144" s="161" t="s">
        <v>200</v>
      </c>
      <c r="C144" s="162">
        <v>355000</v>
      </c>
      <c r="D144" s="162">
        <v>0</v>
      </c>
      <c r="E144" s="162">
        <v>0</v>
      </c>
      <c r="F144" s="162">
        <v>355000</v>
      </c>
      <c r="G144" s="162">
        <v>262561.32</v>
      </c>
      <c r="H144" s="152"/>
      <c r="I144" s="162">
        <v>262561.32</v>
      </c>
      <c r="J144" s="184">
        <v>92438.68</v>
      </c>
      <c r="K144" s="182"/>
    </row>
    <row r="145" spans="2:11" x14ac:dyDescent="0.2">
      <c r="B145" s="163" t="s">
        <v>201</v>
      </c>
      <c r="C145" s="164">
        <v>355000</v>
      </c>
      <c r="D145" s="164">
        <v>0</v>
      </c>
      <c r="E145" s="164">
        <v>0</v>
      </c>
      <c r="F145" s="164">
        <v>355000</v>
      </c>
      <c r="G145" s="164">
        <v>262561.32</v>
      </c>
      <c r="H145" s="152"/>
      <c r="I145" s="164">
        <v>262561.32</v>
      </c>
      <c r="J145" s="185">
        <v>92438.68</v>
      </c>
      <c r="K145" s="182"/>
    </row>
    <row r="146" spans="2:11" x14ac:dyDescent="0.2">
      <c r="B146" s="165" t="s">
        <v>202</v>
      </c>
      <c r="C146" s="166">
        <v>355000</v>
      </c>
      <c r="D146" s="166">
        <v>0</v>
      </c>
      <c r="E146" s="166">
        <v>0</v>
      </c>
      <c r="F146" s="166">
        <v>355000</v>
      </c>
      <c r="G146" s="166">
        <v>262561.32</v>
      </c>
      <c r="H146" s="152"/>
      <c r="I146" s="166">
        <v>262561.32</v>
      </c>
      <c r="J146" s="186">
        <v>92438.68</v>
      </c>
      <c r="K146" s="182"/>
    </row>
    <row r="147" spans="2:11" x14ac:dyDescent="0.2">
      <c r="B147" s="167" t="s">
        <v>230</v>
      </c>
      <c r="C147" s="168">
        <v>330000</v>
      </c>
      <c r="D147" s="168">
        <v>0</v>
      </c>
      <c r="E147" s="168">
        <v>0</v>
      </c>
      <c r="F147" s="168">
        <v>330000</v>
      </c>
      <c r="G147" s="168">
        <v>258061.32</v>
      </c>
      <c r="H147" s="152"/>
      <c r="I147" s="168">
        <v>258061.32</v>
      </c>
      <c r="J147" s="187">
        <v>71938.679999999993</v>
      </c>
      <c r="K147" s="182"/>
    </row>
    <row r="148" spans="2:11" x14ac:dyDescent="0.2">
      <c r="B148" s="169" t="s">
        <v>204</v>
      </c>
      <c r="C148" s="170">
        <v>330000</v>
      </c>
      <c r="D148" s="170">
        <v>0</v>
      </c>
      <c r="E148" s="170">
        <v>0</v>
      </c>
      <c r="F148" s="170">
        <v>330000</v>
      </c>
      <c r="G148" s="170">
        <v>258061.32</v>
      </c>
      <c r="H148" s="152"/>
      <c r="I148" s="170">
        <v>258061.32</v>
      </c>
      <c r="J148" s="188">
        <v>71938.679999999993</v>
      </c>
      <c r="K148" s="182"/>
    </row>
    <row r="149" spans="2:11" x14ac:dyDescent="0.2">
      <c r="B149" s="169" t="s">
        <v>221</v>
      </c>
      <c r="C149" s="170">
        <v>30000</v>
      </c>
      <c r="D149" s="170">
        <v>0</v>
      </c>
      <c r="E149" s="170">
        <v>0</v>
      </c>
      <c r="F149" s="170">
        <v>30000</v>
      </c>
      <c r="G149" s="170">
        <v>27590.46</v>
      </c>
      <c r="H149" s="152"/>
      <c r="I149" s="170">
        <v>27590.46</v>
      </c>
      <c r="J149" s="188">
        <v>2409.54</v>
      </c>
      <c r="K149" s="182"/>
    </row>
    <row r="150" spans="2:11" x14ac:dyDescent="0.2">
      <c r="B150" s="171" t="s">
        <v>206</v>
      </c>
      <c r="C150" s="172">
        <v>30000</v>
      </c>
      <c r="D150" s="172">
        <v>0</v>
      </c>
      <c r="E150" s="172">
        <v>0</v>
      </c>
      <c r="F150" s="172">
        <v>30000</v>
      </c>
      <c r="G150" s="172">
        <v>27590.46</v>
      </c>
      <c r="H150" s="152"/>
      <c r="I150" s="172">
        <v>27590.46</v>
      </c>
      <c r="J150" s="189">
        <v>2409.54</v>
      </c>
      <c r="K150" s="182"/>
    </row>
    <row r="151" spans="2:11" x14ac:dyDescent="0.2">
      <c r="B151" s="171" t="s">
        <v>206</v>
      </c>
      <c r="C151" s="172">
        <v>30000</v>
      </c>
      <c r="D151" s="172">
        <v>0</v>
      </c>
      <c r="E151" s="172">
        <v>0</v>
      </c>
      <c r="F151" s="172">
        <v>30000</v>
      </c>
      <c r="G151" s="172">
        <v>27590.46</v>
      </c>
      <c r="H151" s="152"/>
      <c r="I151" s="172">
        <v>27590.46</v>
      </c>
      <c r="J151" s="189">
        <v>2409.54</v>
      </c>
      <c r="K151" s="182"/>
    </row>
    <row r="152" spans="2:11" x14ac:dyDescent="0.2">
      <c r="B152" s="169" t="s">
        <v>209</v>
      </c>
      <c r="C152" s="170">
        <v>260000</v>
      </c>
      <c r="D152" s="170">
        <v>0</v>
      </c>
      <c r="E152" s="170">
        <v>0</v>
      </c>
      <c r="F152" s="170">
        <v>260000</v>
      </c>
      <c r="G152" s="170">
        <v>230470.86</v>
      </c>
      <c r="H152" s="152"/>
      <c r="I152" s="170">
        <v>230470.86</v>
      </c>
      <c r="J152" s="188">
        <v>29529.14</v>
      </c>
      <c r="K152" s="182"/>
    </row>
    <row r="153" spans="2:11" x14ac:dyDescent="0.2">
      <c r="B153" s="171" t="s">
        <v>206</v>
      </c>
      <c r="C153" s="172">
        <v>260000</v>
      </c>
      <c r="D153" s="172">
        <v>0</v>
      </c>
      <c r="E153" s="172">
        <v>0</v>
      </c>
      <c r="F153" s="172">
        <v>260000</v>
      </c>
      <c r="G153" s="172">
        <v>230470.86</v>
      </c>
      <c r="H153" s="152"/>
      <c r="I153" s="172">
        <v>230470.86</v>
      </c>
      <c r="J153" s="189">
        <v>29529.14</v>
      </c>
      <c r="K153" s="182"/>
    </row>
    <row r="154" spans="2:11" x14ac:dyDescent="0.2">
      <c r="B154" s="171" t="s">
        <v>206</v>
      </c>
      <c r="C154" s="172">
        <v>260000</v>
      </c>
      <c r="D154" s="172">
        <v>0</v>
      </c>
      <c r="E154" s="172">
        <v>0</v>
      </c>
      <c r="F154" s="172">
        <v>260000</v>
      </c>
      <c r="G154" s="172">
        <v>230470.86</v>
      </c>
      <c r="H154" s="152"/>
      <c r="I154" s="172">
        <v>230470.86</v>
      </c>
      <c r="J154" s="189">
        <v>29529.14</v>
      </c>
      <c r="K154" s="182"/>
    </row>
    <row r="155" spans="2:11" x14ac:dyDescent="0.2">
      <c r="B155" s="169" t="s">
        <v>210</v>
      </c>
      <c r="C155" s="170">
        <v>10000</v>
      </c>
      <c r="D155" s="170">
        <v>0</v>
      </c>
      <c r="E155" s="170">
        <v>0</v>
      </c>
      <c r="F155" s="170">
        <v>10000</v>
      </c>
      <c r="G155" s="170">
        <v>0</v>
      </c>
      <c r="H155" s="152"/>
      <c r="I155" s="170">
        <v>0</v>
      </c>
      <c r="J155" s="188">
        <v>10000</v>
      </c>
      <c r="K155" s="182"/>
    </row>
    <row r="156" spans="2:11" x14ac:dyDescent="0.2">
      <c r="B156" s="171" t="s">
        <v>206</v>
      </c>
      <c r="C156" s="172">
        <v>10000</v>
      </c>
      <c r="D156" s="172">
        <v>0</v>
      </c>
      <c r="E156" s="172">
        <v>0</v>
      </c>
      <c r="F156" s="172">
        <v>10000</v>
      </c>
      <c r="G156" s="172">
        <v>0</v>
      </c>
      <c r="H156" s="152"/>
      <c r="I156" s="172">
        <v>0</v>
      </c>
      <c r="J156" s="189">
        <v>10000</v>
      </c>
      <c r="K156" s="182"/>
    </row>
    <row r="157" spans="2:11" x14ac:dyDescent="0.2">
      <c r="B157" s="171" t="s">
        <v>206</v>
      </c>
      <c r="C157" s="172">
        <v>10000</v>
      </c>
      <c r="D157" s="172">
        <v>0</v>
      </c>
      <c r="E157" s="172">
        <v>0</v>
      </c>
      <c r="F157" s="172">
        <v>10000</v>
      </c>
      <c r="G157" s="172">
        <v>0</v>
      </c>
      <c r="H157" s="152"/>
      <c r="I157" s="172">
        <v>0</v>
      </c>
      <c r="J157" s="189">
        <v>10000</v>
      </c>
      <c r="K157" s="182"/>
    </row>
    <row r="158" spans="2:11" x14ac:dyDescent="0.2">
      <c r="B158" s="169" t="s">
        <v>205</v>
      </c>
      <c r="C158" s="170">
        <v>10000</v>
      </c>
      <c r="D158" s="170">
        <v>0</v>
      </c>
      <c r="E158" s="170">
        <v>0</v>
      </c>
      <c r="F158" s="170">
        <v>10000</v>
      </c>
      <c r="G158" s="170">
        <v>0</v>
      </c>
      <c r="H158" s="152"/>
      <c r="I158" s="170">
        <v>0</v>
      </c>
      <c r="J158" s="188">
        <v>10000</v>
      </c>
      <c r="K158" s="182"/>
    </row>
    <row r="159" spans="2:11" x14ac:dyDescent="0.2">
      <c r="B159" s="171" t="s">
        <v>206</v>
      </c>
      <c r="C159" s="172">
        <v>10000</v>
      </c>
      <c r="D159" s="172">
        <v>0</v>
      </c>
      <c r="E159" s="172">
        <v>0</v>
      </c>
      <c r="F159" s="172">
        <v>10000</v>
      </c>
      <c r="G159" s="172">
        <v>0</v>
      </c>
      <c r="H159" s="152"/>
      <c r="I159" s="172">
        <v>0</v>
      </c>
      <c r="J159" s="189">
        <v>10000</v>
      </c>
      <c r="K159" s="182"/>
    </row>
    <row r="160" spans="2:11" x14ac:dyDescent="0.2">
      <c r="B160" s="171" t="s">
        <v>206</v>
      </c>
      <c r="C160" s="172">
        <v>10000</v>
      </c>
      <c r="D160" s="172">
        <v>0</v>
      </c>
      <c r="E160" s="172">
        <v>0</v>
      </c>
      <c r="F160" s="172">
        <v>10000</v>
      </c>
      <c r="G160" s="172">
        <v>0</v>
      </c>
      <c r="H160" s="152"/>
      <c r="I160" s="172">
        <v>0</v>
      </c>
      <c r="J160" s="189">
        <v>10000</v>
      </c>
      <c r="K160" s="182"/>
    </row>
    <row r="161" spans="2:11" x14ac:dyDescent="0.2">
      <c r="B161" s="169" t="s">
        <v>207</v>
      </c>
      <c r="C161" s="170">
        <v>10000</v>
      </c>
      <c r="D161" s="170">
        <v>0</v>
      </c>
      <c r="E161" s="170">
        <v>0</v>
      </c>
      <c r="F161" s="170">
        <v>10000</v>
      </c>
      <c r="G161" s="170">
        <v>0</v>
      </c>
      <c r="H161" s="152"/>
      <c r="I161" s="170">
        <v>0</v>
      </c>
      <c r="J161" s="188">
        <v>10000</v>
      </c>
      <c r="K161" s="182"/>
    </row>
    <row r="162" spans="2:11" x14ac:dyDescent="0.2">
      <c r="B162" s="171" t="s">
        <v>206</v>
      </c>
      <c r="C162" s="172">
        <v>10000</v>
      </c>
      <c r="D162" s="172">
        <v>0</v>
      </c>
      <c r="E162" s="172">
        <v>0</v>
      </c>
      <c r="F162" s="172">
        <v>10000</v>
      </c>
      <c r="G162" s="172">
        <v>0</v>
      </c>
      <c r="H162" s="152"/>
      <c r="I162" s="172">
        <v>0</v>
      </c>
      <c r="J162" s="189">
        <v>10000</v>
      </c>
      <c r="K162" s="182"/>
    </row>
    <row r="163" spans="2:11" x14ac:dyDescent="0.2">
      <c r="B163" s="171" t="s">
        <v>206</v>
      </c>
      <c r="C163" s="172">
        <v>10000</v>
      </c>
      <c r="D163" s="172">
        <v>0</v>
      </c>
      <c r="E163" s="172">
        <v>0</v>
      </c>
      <c r="F163" s="172">
        <v>10000</v>
      </c>
      <c r="G163" s="172">
        <v>0</v>
      </c>
      <c r="H163" s="152"/>
      <c r="I163" s="172">
        <v>0</v>
      </c>
      <c r="J163" s="189">
        <v>10000</v>
      </c>
      <c r="K163" s="182"/>
    </row>
    <row r="164" spans="2:11" x14ac:dyDescent="0.2">
      <c r="B164" s="169" t="s">
        <v>211</v>
      </c>
      <c r="C164" s="170">
        <v>10000</v>
      </c>
      <c r="D164" s="170">
        <v>0</v>
      </c>
      <c r="E164" s="170">
        <v>0</v>
      </c>
      <c r="F164" s="170">
        <v>10000</v>
      </c>
      <c r="G164" s="170">
        <v>0</v>
      </c>
      <c r="H164" s="152"/>
      <c r="I164" s="170">
        <v>0</v>
      </c>
      <c r="J164" s="188">
        <v>10000</v>
      </c>
      <c r="K164" s="182"/>
    </row>
    <row r="165" spans="2:11" x14ac:dyDescent="0.2">
      <c r="B165" s="171" t="s">
        <v>206</v>
      </c>
      <c r="C165" s="172">
        <v>10000</v>
      </c>
      <c r="D165" s="172">
        <v>0</v>
      </c>
      <c r="E165" s="172">
        <v>0</v>
      </c>
      <c r="F165" s="172">
        <v>10000</v>
      </c>
      <c r="G165" s="172">
        <v>0</v>
      </c>
      <c r="H165" s="152"/>
      <c r="I165" s="172">
        <v>0</v>
      </c>
      <c r="J165" s="189">
        <v>10000</v>
      </c>
      <c r="K165" s="182"/>
    </row>
    <row r="166" spans="2:11" x14ac:dyDescent="0.2">
      <c r="B166" s="171" t="s">
        <v>206</v>
      </c>
      <c r="C166" s="172">
        <v>10000</v>
      </c>
      <c r="D166" s="172">
        <v>0</v>
      </c>
      <c r="E166" s="172">
        <v>0</v>
      </c>
      <c r="F166" s="172">
        <v>10000</v>
      </c>
      <c r="G166" s="172">
        <v>0</v>
      </c>
      <c r="H166" s="152"/>
      <c r="I166" s="172">
        <v>0</v>
      </c>
      <c r="J166" s="189">
        <v>10000</v>
      </c>
      <c r="K166" s="182"/>
    </row>
    <row r="167" spans="2:11" x14ac:dyDescent="0.2">
      <c r="B167" s="167" t="s">
        <v>231</v>
      </c>
      <c r="C167" s="168">
        <v>25000</v>
      </c>
      <c r="D167" s="168">
        <v>0</v>
      </c>
      <c r="E167" s="168">
        <v>0</v>
      </c>
      <c r="F167" s="168">
        <v>25000</v>
      </c>
      <c r="G167" s="168">
        <v>4500</v>
      </c>
      <c r="H167" s="152"/>
      <c r="I167" s="168">
        <v>4500</v>
      </c>
      <c r="J167" s="187">
        <v>20500</v>
      </c>
      <c r="K167" s="182"/>
    </row>
    <row r="168" spans="2:11" x14ac:dyDescent="0.2">
      <c r="B168" s="169" t="s">
        <v>204</v>
      </c>
      <c r="C168" s="170">
        <v>25000</v>
      </c>
      <c r="D168" s="170">
        <v>0</v>
      </c>
      <c r="E168" s="170">
        <v>0</v>
      </c>
      <c r="F168" s="170">
        <v>25000</v>
      </c>
      <c r="G168" s="170">
        <v>4500</v>
      </c>
      <c r="H168" s="152"/>
      <c r="I168" s="170">
        <v>4500</v>
      </c>
      <c r="J168" s="188">
        <v>20500</v>
      </c>
      <c r="K168" s="182"/>
    </row>
    <row r="169" spans="2:11" x14ac:dyDescent="0.2">
      <c r="B169" s="169" t="s">
        <v>205</v>
      </c>
      <c r="C169" s="170">
        <v>5000</v>
      </c>
      <c r="D169" s="170">
        <v>0</v>
      </c>
      <c r="E169" s="170">
        <v>0</v>
      </c>
      <c r="F169" s="170">
        <v>5000</v>
      </c>
      <c r="G169" s="170">
        <v>0</v>
      </c>
      <c r="H169" s="152"/>
      <c r="I169" s="170">
        <v>0</v>
      </c>
      <c r="J169" s="188">
        <v>5000</v>
      </c>
      <c r="K169" s="182"/>
    </row>
    <row r="170" spans="2:11" x14ac:dyDescent="0.2">
      <c r="B170" s="171" t="s">
        <v>206</v>
      </c>
      <c r="C170" s="172">
        <v>5000</v>
      </c>
      <c r="D170" s="172">
        <v>0</v>
      </c>
      <c r="E170" s="172">
        <v>0</v>
      </c>
      <c r="F170" s="172">
        <v>5000</v>
      </c>
      <c r="G170" s="172">
        <v>0</v>
      </c>
      <c r="H170" s="152"/>
      <c r="I170" s="172">
        <v>0</v>
      </c>
      <c r="J170" s="189">
        <v>5000</v>
      </c>
      <c r="K170" s="182"/>
    </row>
    <row r="171" spans="2:11" x14ac:dyDescent="0.2">
      <c r="B171" s="171" t="s">
        <v>206</v>
      </c>
      <c r="C171" s="172">
        <v>5000</v>
      </c>
      <c r="D171" s="172">
        <v>0</v>
      </c>
      <c r="E171" s="172">
        <v>0</v>
      </c>
      <c r="F171" s="172">
        <v>5000</v>
      </c>
      <c r="G171" s="172">
        <v>0</v>
      </c>
      <c r="H171" s="152"/>
      <c r="I171" s="172">
        <v>0</v>
      </c>
      <c r="J171" s="189">
        <v>5000</v>
      </c>
      <c r="K171" s="182"/>
    </row>
    <row r="172" spans="2:11" x14ac:dyDescent="0.2">
      <c r="B172" s="169" t="s">
        <v>207</v>
      </c>
      <c r="C172" s="170">
        <v>20000</v>
      </c>
      <c r="D172" s="170">
        <v>0</v>
      </c>
      <c r="E172" s="170">
        <v>0</v>
      </c>
      <c r="F172" s="170">
        <v>20000</v>
      </c>
      <c r="G172" s="170">
        <v>4500</v>
      </c>
      <c r="H172" s="152"/>
      <c r="I172" s="170">
        <v>4500</v>
      </c>
      <c r="J172" s="188">
        <v>15500</v>
      </c>
      <c r="K172" s="182"/>
    </row>
    <row r="173" spans="2:11" x14ac:dyDescent="0.2">
      <c r="B173" s="171" t="s">
        <v>206</v>
      </c>
      <c r="C173" s="172">
        <v>20000</v>
      </c>
      <c r="D173" s="172">
        <v>0</v>
      </c>
      <c r="E173" s="172">
        <v>0</v>
      </c>
      <c r="F173" s="172">
        <v>20000</v>
      </c>
      <c r="G173" s="172">
        <v>4500</v>
      </c>
      <c r="H173" s="152"/>
      <c r="I173" s="172">
        <v>4500</v>
      </c>
      <c r="J173" s="189">
        <v>15500</v>
      </c>
      <c r="K173" s="182"/>
    </row>
    <row r="174" spans="2:11" x14ac:dyDescent="0.2">
      <c r="B174" s="171" t="s">
        <v>206</v>
      </c>
      <c r="C174" s="172">
        <v>20000</v>
      </c>
      <c r="D174" s="172">
        <v>0</v>
      </c>
      <c r="E174" s="172">
        <v>0</v>
      </c>
      <c r="F174" s="172">
        <v>20000</v>
      </c>
      <c r="G174" s="172">
        <v>4500</v>
      </c>
      <c r="H174" s="152"/>
      <c r="I174" s="172">
        <v>4500</v>
      </c>
      <c r="J174" s="189">
        <v>15500</v>
      </c>
      <c r="K174" s="182"/>
    </row>
    <row r="175" spans="2:11" x14ac:dyDescent="0.2">
      <c r="B175" s="159" t="s">
        <v>232</v>
      </c>
      <c r="C175" s="160">
        <v>5107000</v>
      </c>
      <c r="D175" s="160">
        <v>170000</v>
      </c>
      <c r="E175" s="160">
        <v>254000</v>
      </c>
      <c r="F175" s="160">
        <v>5023000</v>
      </c>
      <c r="G175" s="160">
        <v>3757570.33</v>
      </c>
      <c r="H175" s="152"/>
      <c r="I175" s="160">
        <v>3738445.33</v>
      </c>
      <c r="J175" s="183">
        <v>1265429.67</v>
      </c>
      <c r="K175" s="182"/>
    </row>
    <row r="176" spans="2:11" x14ac:dyDescent="0.2">
      <c r="B176" s="161" t="s">
        <v>200</v>
      </c>
      <c r="C176" s="162">
        <v>5107000</v>
      </c>
      <c r="D176" s="162">
        <v>170000</v>
      </c>
      <c r="E176" s="162">
        <v>254000</v>
      </c>
      <c r="F176" s="162">
        <v>5023000</v>
      </c>
      <c r="G176" s="162">
        <v>3757570.33</v>
      </c>
      <c r="H176" s="152"/>
      <c r="I176" s="162">
        <v>3738445.33</v>
      </c>
      <c r="J176" s="184">
        <v>1265429.67</v>
      </c>
      <c r="K176" s="182"/>
    </row>
    <row r="177" spans="2:11" x14ac:dyDescent="0.2">
      <c r="B177" s="163" t="s">
        <v>201</v>
      </c>
      <c r="C177" s="164">
        <v>4107000</v>
      </c>
      <c r="D177" s="164">
        <v>170000</v>
      </c>
      <c r="E177" s="164">
        <v>254000</v>
      </c>
      <c r="F177" s="164">
        <v>4023000</v>
      </c>
      <c r="G177" s="164">
        <v>2820140.25</v>
      </c>
      <c r="H177" s="152"/>
      <c r="I177" s="164">
        <v>2801015.25</v>
      </c>
      <c r="J177" s="185">
        <v>1202859.75</v>
      </c>
      <c r="K177" s="182"/>
    </row>
    <row r="178" spans="2:11" x14ac:dyDescent="0.2">
      <c r="B178" s="165" t="s">
        <v>202</v>
      </c>
      <c r="C178" s="166">
        <v>4107000</v>
      </c>
      <c r="D178" s="166">
        <v>170000</v>
      </c>
      <c r="E178" s="166">
        <v>254000</v>
      </c>
      <c r="F178" s="166">
        <v>4023000</v>
      </c>
      <c r="G178" s="166">
        <v>2820140.25</v>
      </c>
      <c r="H178" s="152"/>
      <c r="I178" s="166">
        <v>2801015.25</v>
      </c>
      <c r="J178" s="186">
        <v>1202859.75</v>
      </c>
      <c r="K178" s="182"/>
    </row>
    <row r="179" spans="2:11" x14ac:dyDescent="0.2">
      <c r="B179" s="167" t="s">
        <v>233</v>
      </c>
      <c r="C179" s="168">
        <v>1000</v>
      </c>
      <c r="D179" s="168">
        <v>0</v>
      </c>
      <c r="E179" s="168">
        <v>0</v>
      </c>
      <c r="F179" s="168">
        <v>1000</v>
      </c>
      <c r="G179" s="168">
        <v>0</v>
      </c>
      <c r="H179" s="152"/>
      <c r="I179" s="168">
        <v>0</v>
      </c>
      <c r="J179" s="187">
        <v>1000</v>
      </c>
      <c r="K179" s="182"/>
    </row>
    <row r="180" spans="2:11" x14ac:dyDescent="0.2">
      <c r="B180" s="169" t="s">
        <v>204</v>
      </c>
      <c r="C180" s="170">
        <v>1000</v>
      </c>
      <c r="D180" s="170">
        <v>0</v>
      </c>
      <c r="E180" s="170">
        <v>0</v>
      </c>
      <c r="F180" s="170">
        <v>1000</v>
      </c>
      <c r="G180" s="170">
        <v>0</v>
      </c>
      <c r="H180" s="152"/>
      <c r="I180" s="170">
        <v>0</v>
      </c>
      <c r="J180" s="188">
        <v>1000</v>
      </c>
      <c r="K180" s="182"/>
    </row>
    <row r="181" spans="2:11" x14ac:dyDescent="0.2">
      <c r="B181" s="169" t="s">
        <v>234</v>
      </c>
      <c r="C181" s="170">
        <v>1000</v>
      </c>
      <c r="D181" s="170">
        <v>0</v>
      </c>
      <c r="E181" s="170">
        <v>0</v>
      </c>
      <c r="F181" s="170">
        <v>1000</v>
      </c>
      <c r="G181" s="170">
        <v>0</v>
      </c>
      <c r="H181" s="152"/>
      <c r="I181" s="170">
        <v>0</v>
      </c>
      <c r="J181" s="188">
        <v>1000</v>
      </c>
      <c r="K181" s="182"/>
    </row>
    <row r="182" spans="2:11" x14ac:dyDescent="0.2">
      <c r="B182" s="171" t="s">
        <v>206</v>
      </c>
      <c r="C182" s="172">
        <v>1000</v>
      </c>
      <c r="D182" s="172">
        <v>0</v>
      </c>
      <c r="E182" s="172">
        <v>0</v>
      </c>
      <c r="F182" s="172">
        <v>1000</v>
      </c>
      <c r="G182" s="172">
        <v>0</v>
      </c>
      <c r="H182" s="152"/>
      <c r="I182" s="172">
        <v>0</v>
      </c>
      <c r="J182" s="189">
        <v>1000</v>
      </c>
      <c r="K182" s="182"/>
    </row>
    <row r="183" spans="2:11" x14ac:dyDescent="0.2">
      <c r="B183" s="171" t="s">
        <v>206</v>
      </c>
      <c r="C183" s="172">
        <v>1000</v>
      </c>
      <c r="D183" s="172">
        <v>0</v>
      </c>
      <c r="E183" s="172">
        <v>0</v>
      </c>
      <c r="F183" s="172">
        <v>1000</v>
      </c>
      <c r="G183" s="172">
        <v>0</v>
      </c>
      <c r="H183" s="152"/>
      <c r="I183" s="172">
        <v>0</v>
      </c>
      <c r="J183" s="189">
        <v>1000</v>
      </c>
      <c r="K183" s="182"/>
    </row>
    <row r="184" spans="2:11" x14ac:dyDescent="0.2">
      <c r="B184" s="167" t="s">
        <v>235</v>
      </c>
      <c r="C184" s="168">
        <v>11000</v>
      </c>
      <c r="D184" s="168">
        <v>0</v>
      </c>
      <c r="E184" s="168">
        <v>0</v>
      </c>
      <c r="F184" s="168">
        <v>11000</v>
      </c>
      <c r="G184" s="168">
        <v>0</v>
      </c>
      <c r="H184" s="152"/>
      <c r="I184" s="168">
        <v>0</v>
      </c>
      <c r="J184" s="187">
        <v>11000</v>
      </c>
      <c r="K184" s="182"/>
    </row>
    <row r="185" spans="2:11" x14ac:dyDescent="0.2">
      <c r="B185" s="169" t="s">
        <v>204</v>
      </c>
      <c r="C185" s="170">
        <v>11000</v>
      </c>
      <c r="D185" s="170">
        <v>0</v>
      </c>
      <c r="E185" s="170">
        <v>0</v>
      </c>
      <c r="F185" s="170">
        <v>11000</v>
      </c>
      <c r="G185" s="170">
        <v>0</v>
      </c>
      <c r="H185" s="152"/>
      <c r="I185" s="170">
        <v>0</v>
      </c>
      <c r="J185" s="188">
        <v>11000</v>
      </c>
      <c r="K185" s="182"/>
    </row>
    <row r="186" spans="2:11" x14ac:dyDescent="0.2">
      <c r="B186" s="169" t="s">
        <v>210</v>
      </c>
      <c r="C186" s="170">
        <v>1000</v>
      </c>
      <c r="D186" s="170">
        <v>0</v>
      </c>
      <c r="E186" s="170">
        <v>0</v>
      </c>
      <c r="F186" s="170">
        <v>1000</v>
      </c>
      <c r="G186" s="170">
        <v>0</v>
      </c>
      <c r="H186" s="152"/>
      <c r="I186" s="170">
        <v>0</v>
      </c>
      <c r="J186" s="188">
        <v>1000</v>
      </c>
      <c r="K186" s="182"/>
    </row>
    <row r="187" spans="2:11" x14ac:dyDescent="0.2">
      <c r="B187" s="171" t="s">
        <v>206</v>
      </c>
      <c r="C187" s="172">
        <v>1000</v>
      </c>
      <c r="D187" s="172">
        <v>0</v>
      </c>
      <c r="E187" s="172">
        <v>0</v>
      </c>
      <c r="F187" s="172">
        <v>1000</v>
      </c>
      <c r="G187" s="172">
        <v>0</v>
      </c>
      <c r="H187" s="152"/>
      <c r="I187" s="172">
        <v>0</v>
      </c>
      <c r="J187" s="189">
        <v>1000</v>
      </c>
      <c r="K187" s="182"/>
    </row>
    <row r="188" spans="2:11" x14ac:dyDescent="0.2">
      <c r="B188" s="171" t="s">
        <v>206</v>
      </c>
      <c r="C188" s="172">
        <v>1000</v>
      </c>
      <c r="D188" s="172">
        <v>0</v>
      </c>
      <c r="E188" s="172">
        <v>0</v>
      </c>
      <c r="F188" s="172">
        <v>1000</v>
      </c>
      <c r="G188" s="172">
        <v>0</v>
      </c>
      <c r="H188" s="152"/>
      <c r="I188" s="172">
        <v>0</v>
      </c>
      <c r="J188" s="189">
        <v>1000</v>
      </c>
      <c r="K188" s="182"/>
    </row>
    <row r="189" spans="2:11" x14ac:dyDescent="0.2">
      <c r="B189" s="169" t="s">
        <v>234</v>
      </c>
      <c r="C189" s="170">
        <v>10000</v>
      </c>
      <c r="D189" s="170">
        <v>0</v>
      </c>
      <c r="E189" s="170">
        <v>0</v>
      </c>
      <c r="F189" s="170">
        <v>10000</v>
      </c>
      <c r="G189" s="170">
        <v>0</v>
      </c>
      <c r="H189" s="152"/>
      <c r="I189" s="170">
        <v>0</v>
      </c>
      <c r="J189" s="188">
        <v>10000</v>
      </c>
      <c r="K189" s="182"/>
    </row>
    <row r="190" spans="2:11" x14ac:dyDescent="0.2">
      <c r="B190" s="171" t="s">
        <v>206</v>
      </c>
      <c r="C190" s="172">
        <v>10000</v>
      </c>
      <c r="D190" s="172">
        <v>0</v>
      </c>
      <c r="E190" s="172">
        <v>0</v>
      </c>
      <c r="F190" s="172">
        <v>10000</v>
      </c>
      <c r="G190" s="172">
        <v>0</v>
      </c>
      <c r="H190" s="152"/>
      <c r="I190" s="172">
        <v>0</v>
      </c>
      <c r="J190" s="189">
        <v>10000</v>
      </c>
      <c r="K190" s="182"/>
    </row>
    <row r="191" spans="2:11" x14ac:dyDescent="0.2">
      <c r="B191" s="171" t="s">
        <v>206</v>
      </c>
      <c r="C191" s="172">
        <v>10000</v>
      </c>
      <c r="D191" s="172">
        <v>0</v>
      </c>
      <c r="E191" s="172">
        <v>0</v>
      </c>
      <c r="F191" s="172">
        <v>10000</v>
      </c>
      <c r="G191" s="172">
        <v>0</v>
      </c>
      <c r="H191" s="152"/>
      <c r="I191" s="172">
        <v>0</v>
      </c>
      <c r="J191" s="189">
        <v>10000</v>
      </c>
      <c r="K191" s="182"/>
    </row>
    <row r="192" spans="2:11" x14ac:dyDescent="0.2">
      <c r="B192" s="167" t="s">
        <v>236</v>
      </c>
      <c r="C192" s="168">
        <v>500000</v>
      </c>
      <c r="D192" s="168">
        <v>0</v>
      </c>
      <c r="E192" s="168">
        <v>254000</v>
      </c>
      <c r="F192" s="168">
        <v>246000</v>
      </c>
      <c r="G192" s="168">
        <v>22683.96</v>
      </c>
      <c r="H192" s="152"/>
      <c r="I192" s="168">
        <v>22683.96</v>
      </c>
      <c r="J192" s="187">
        <v>223316.04</v>
      </c>
      <c r="K192" s="182"/>
    </row>
    <row r="193" spans="2:11" x14ac:dyDescent="0.2">
      <c r="B193" s="169" t="s">
        <v>204</v>
      </c>
      <c r="C193" s="170">
        <v>500000</v>
      </c>
      <c r="D193" s="170">
        <v>0</v>
      </c>
      <c r="E193" s="170">
        <v>254000</v>
      </c>
      <c r="F193" s="170">
        <v>246000</v>
      </c>
      <c r="G193" s="170">
        <v>22683.96</v>
      </c>
      <c r="H193" s="152"/>
      <c r="I193" s="170">
        <v>22683.96</v>
      </c>
      <c r="J193" s="188">
        <v>223316.04</v>
      </c>
      <c r="K193" s="182"/>
    </row>
    <row r="194" spans="2:11" x14ac:dyDescent="0.2">
      <c r="B194" s="169" t="s">
        <v>207</v>
      </c>
      <c r="C194" s="170">
        <v>50000</v>
      </c>
      <c r="D194" s="170">
        <v>0</v>
      </c>
      <c r="E194" s="170">
        <v>0</v>
      </c>
      <c r="F194" s="170">
        <v>50000</v>
      </c>
      <c r="G194" s="170">
        <v>0</v>
      </c>
      <c r="H194" s="152"/>
      <c r="I194" s="170">
        <v>0</v>
      </c>
      <c r="J194" s="188">
        <v>50000</v>
      </c>
      <c r="K194" s="182"/>
    </row>
    <row r="195" spans="2:11" x14ac:dyDescent="0.2">
      <c r="B195" s="171" t="s">
        <v>206</v>
      </c>
      <c r="C195" s="172">
        <v>50000</v>
      </c>
      <c r="D195" s="172">
        <v>0</v>
      </c>
      <c r="E195" s="172">
        <v>0</v>
      </c>
      <c r="F195" s="172">
        <v>50000</v>
      </c>
      <c r="G195" s="172">
        <v>0</v>
      </c>
      <c r="H195" s="152"/>
      <c r="I195" s="172">
        <v>0</v>
      </c>
      <c r="J195" s="189">
        <v>50000</v>
      </c>
      <c r="K195" s="182"/>
    </row>
    <row r="196" spans="2:11" x14ac:dyDescent="0.2">
      <c r="B196" s="171" t="s">
        <v>206</v>
      </c>
      <c r="C196" s="172">
        <v>50000</v>
      </c>
      <c r="D196" s="172">
        <v>0</v>
      </c>
      <c r="E196" s="172">
        <v>0</v>
      </c>
      <c r="F196" s="172">
        <v>50000</v>
      </c>
      <c r="G196" s="172">
        <v>0</v>
      </c>
      <c r="H196" s="152"/>
      <c r="I196" s="172">
        <v>0</v>
      </c>
      <c r="J196" s="189">
        <v>50000</v>
      </c>
      <c r="K196" s="182"/>
    </row>
    <row r="197" spans="2:11" x14ac:dyDescent="0.2">
      <c r="B197" s="169" t="s">
        <v>237</v>
      </c>
      <c r="C197" s="170">
        <v>100000</v>
      </c>
      <c r="D197" s="170">
        <v>0</v>
      </c>
      <c r="E197" s="170">
        <v>50000</v>
      </c>
      <c r="F197" s="170">
        <v>50000</v>
      </c>
      <c r="G197" s="170">
        <v>0</v>
      </c>
      <c r="H197" s="152"/>
      <c r="I197" s="170">
        <v>0</v>
      </c>
      <c r="J197" s="188">
        <v>50000</v>
      </c>
      <c r="K197" s="182"/>
    </row>
    <row r="198" spans="2:11" x14ac:dyDescent="0.2">
      <c r="B198" s="171" t="s">
        <v>206</v>
      </c>
      <c r="C198" s="172">
        <v>100000</v>
      </c>
      <c r="D198" s="172">
        <v>0</v>
      </c>
      <c r="E198" s="172">
        <v>50000</v>
      </c>
      <c r="F198" s="172">
        <v>50000</v>
      </c>
      <c r="G198" s="172">
        <v>0</v>
      </c>
      <c r="H198" s="152"/>
      <c r="I198" s="172">
        <v>0</v>
      </c>
      <c r="J198" s="189">
        <v>50000</v>
      </c>
      <c r="K198" s="182"/>
    </row>
    <row r="199" spans="2:11" x14ac:dyDescent="0.2">
      <c r="B199" s="171" t="s">
        <v>206</v>
      </c>
      <c r="C199" s="172">
        <v>100000</v>
      </c>
      <c r="D199" s="172">
        <v>0</v>
      </c>
      <c r="E199" s="172">
        <v>50000</v>
      </c>
      <c r="F199" s="172">
        <v>50000</v>
      </c>
      <c r="G199" s="172">
        <v>0</v>
      </c>
      <c r="H199" s="152"/>
      <c r="I199" s="172">
        <v>0</v>
      </c>
      <c r="J199" s="189">
        <v>50000</v>
      </c>
      <c r="K199" s="182"/>
    </row>
    <row r="200" spans="2:11" x14ac:dyDescent="0.2">
      <c r="B200" s="169" t="s">
        <v>234</v>
      </c>
      <c r="C200" s="170">
        <v>345000</v>
      </c>
      <c r="D200" s="170">
        <v>0</v>
      </c>
      <c r="E200" s="170">
        <v>204000</v>
      </c>
      <c r="F200" s="170">
        <v>141000</v>
      </c>
      <c r="G200" s="170">
        <v>22683.96</v>
      </c>
      <c r="H200" s="152"/>
      <c r="I200" s="170">
        <v>22683.96</v>
      </c>
      <c r="J200" s="188">
        <v>118316.04</v>
      </c>
      <c r="K200" s="182"/>
    </row>
    <row r="201" spans="2:11" x14ac:dyDescent="0.2">
      <c r="B201" s="171" t="s">
        <v>206</v>
      </c>
      <c r="C201" s="172">
        <v>345000</v>
      </c>
      <c r="D201" s="172">
        <v>0</v>
      </c>
      <c r="E201" s="172">
        <v>204000</v>
      </c>
      <c r="F201" s="172">
        <v>141000</v>
      </c>
      <c r="G201" s="172">
        <v>22683.96</v>
      </c>
      <c r="H201" s="152"/>
      <c r="I201" s="172">
        <v>22683.96</v>
      </c>
      <c r="J201" s="189">
        <v>118316.04</v>
      </c>
      <c r="K201" s="182"/>
    </row>
    <row r="202" spans="2:11" x14ac:dyDescent="0.2">
      <c r="B202" s="171" t="s">
        <v>206</v>
      </c>
      <c r="C202" s="172">
        <v>345000</v>
      </c>
      <c r="D202" s="172">
        <v>0</v>
      </c>
      <c r="E202" s="172">
        <v>204000</v>
      </c>
      <c r="F202" s="172">
        <v>141000</v>
      </c>
      <c r="G202" s="172">
        <v>22683.96</v>
      </c>
      <c r="H202" s="152"/>
      <c r="I202" s="172">
        <v>22683.96</v>
      </c>
      <c r="J202" s="189">
        <v>118316.04</v>
      </c>
      <c r="K202" s="182"/>
    </row>
    <row r="203" spans="2:11" x14ac:dyDescent="0.2">
      <c r="B203" s="169" t="s">
        <v>238</v>
      </c>
      <c r="C203" s="170">
        <v>5000</v>
      </c>
      <c r="D203" s="170">
        <v>0</v>
      </c>
      <c r="E203" s="170">
        <v>0</v>
      </c>
      <c r="F203" s="170">
        <v>5000</v>
      </c>
      <c r="G203" s="170">
        <v>0</v>
      </c>
      <c r="H203" s="152"/>
      <c r="I203" s="170">
        <v>0</v>
      </c>
      <c r="J203" s="188">
        <v>5000</v>
      </c>
      <c r="K203" s="182"/>
    </row>
    <row r="204" spans="2:11" x14ac:dyDescent="0.2">
      <c r="B204" s="171" t="s">
        <v>206</v>
      </c>
      <c r="C204" s="172">
        <v>5000</v>
      </c>
      <c r="D204" s="172">
        <v>0</v>
      </c>
      <c r="E204" s="172">
        <v>0</v>
      </c>
      <c r="F204" s="172">
        <v>5000</v>
      </c>
      <c r="G204" s="172">
        <v>0</v>
      </c>
      <c r="H204" s="152"/>
      <c r="I204" s="172">
        <v>0</v>
      </c>
      <c r="J204" s="189">
        <v>5000</v>
      </c>
      <c r="K204" s="182"/>
    </row>
    <row r="205" spans="2:11" x14ac:dyDescent="0.2">
      <c r="B205" s="171" t="s">
        <v>206</v>
      </c>
      <c r="C205" s="172">
        <v>5000</v>
      </c>
      <c r="D205" s="172">
        <v>0</v>
      </c>
      <c r="E205" s="172">
        <v>0</v>
      </c>
      <c r="F205" s="172">
        <v>5000</v>
      </c>
      <c r="G205" s="172">
        <v>0</v>
      </c>
      <c r="H205" s="152"/>
      <c r="I205" s="172">
        <v>0</v>
      </c>
      <c r="J205" s="189">
        <v>5000</v>
      </c>
      <c r="K205" s="182"/>
    </row>
    <row r="206" spans="2:11" x14ac:dyDescent="0.2">
      <c r="B206" s="167" t="s">
        <v>239</v>
      </c>
      <c r="C206" s="168">
        <v>160000</v>
      </c>
      <c r="D206" s="168">
        <v>0</v>
      </c>
      <c r="E206" s="168">
        <v>0</v>
      </c>
      <c r="F206" s="168">
        <v>160000</v>
      </c>
      <c r="G206" s="168">
        <v>0</v>
      </c>
      <c r="H206" s="152"/>
      <c r="I206" s="168">
        <v>0</v>
      </c>
      <c r="J206" s="187">
        <v>160000</v>
      </c>
      <c r="K206" s="182"/>
    </row>
    <row r="207" spans="2:11" x14ac:dyDescent="0.2">
      <c r="B207" s="169" t="s">
        <v>204</v>
      </c>
      <c r="C207" s="170">
        <v>160000</v>
      </c>
      <c r="D207" s="170">
        <v>0</v>
      </c>
      <c r="E207" s="170">
        <v>0</v>
      </c>
      <c r="F207" s="170">
        <v>160000</v>
      </c>
      <c r="G207" s="170">
        <v>0</v>
      </c>
      <c r="H207" s="152"/>
      <c r="I207" s="170">
        <v>0</v>
      </c>
      <c r="J207" s="188">
        <v>160000</v>
      </c>
      <c r="K207" s="182"/>
    </row>
    <row r="208" spans="2:11" x14ac:dyDescent="0.2">
      <c r="B208" s="169" t="s">
        <v>210</v>
      </c>
      <c r="C208" s="170">
        <v>40000</v>
      </c>
      <c r="D208" s="170">
        <v>0</v>
      </c>
      <c r="E208" s="170">
        <v>0</v>
      </c>
      <c r="F208" s="170">
        <v>40000</v>
      </c>
      <c r="G208" s="170">
        <v>0</v>
      </c>
      <c r="H208" s="152"/>
      <c r="I208" s="170">
        <v>0</v>
      </c>
      <c r="J208" s="188">
        <v>40000</v>
      </c>
      <c r="K208" s="182"/>
    </row>
    <row r="209" spans="2:11" x14ac:dyDescent="0.2">
      <c r="B209" s="171" t="s">
        <v>206</v>
      </c>
      <c r="C209" s="172">
        <v>40000</v>
      </c>
      <c r="D209" s="172">
        <v>0</v>
      </c>
      <c r="E209" s="172">
        <v>0</v>
      </c>
      <c r="F209" s="172">
        <v>40000</v>
      </c>
      <c r="G209" s="172">
        <v>0</v>
      </c>
      <c r="H209" s="152"/>
      <c r="I209" s="172">
        <v>0</v>
      </c>
      <c r="J209" s="189">
        <v>40000</v>
      </c>
      <c r="K209" s="182"/>
    </row>
    <row r="210" spans="2:11" x14ac:dyDescent="0.2">
      <c r="B210" s="171" t="s">
        <v>206</v>
      </c>
      <c r="C210" s="172">
        <v>40000</v>
      </c>
      <c r="D210" s="172">
        <v>0</v>
      </c>
      <c r="E210" s="172">
        <v>0</v>
      </c>
      <c r="F210" s="172">
        <v>40000</v>
      </c>
      <c r="G210" s="172">
        <v>0</v>
      </c>
      <c r="H210" s="152"/>
      <c r="I210" s="172">
        <v>0</v>
      </c>
      <c r="J210" s="189">
        <v>40000</v>
      </c>
      <c r="K210" s="182"/>
    </row>
    <row r="211" spans="2:11" x14ac:dyDescent="0.2">
      <c r="B211" s="169" t="s">
        <v>207</v>
      </c>
      <c r="C211" s="170">
        <v>40000</v>
      </c>
      <c r="D211" s="170">
        <v>0</v>
      </c>
      <c r="E211" s="170">
        <v>0</v>
      </c>
      <c r="F211" s="170">
        <v>40000</v>
      </c>
      <c r="G211" s="170">
        <v>0</v>
      </c>
      <c r="H211" s="152"/>
      <c r="I211" s="170">
        <v>0</v>
      </c>
      <c r="J211" s="188">
        <v>40000</v>
      </c>
      <c r="K211" s="182"/>
    </row>
    <row r="212" spans="2:11" x14ac:dyDescent="0.2">
      <c r="B212" s="171" t="s">
        <v>206</v>
      </c>
      <c r="C212" s="172">
        <v>40000</v>
      </c>
      <c r="D212" s="172">
        <v>0</v>
      </c>
      <c r="E212" s="172">
        <v>0</v>
      </c>
      <c r="F212" s="172">
        <v>40000</v>
      </c>
      <c r="G212" s="172">
        <v>0</v>
      </c>
      <c r="H212" s="152"/>
      <c r="I212" s="172">
        <v>0</v>
      </c>
      <c r="J212" s="189">
        <v>40000</v>
      </c>
      <c r="K212" s="182"/>
    </row>
    <row r="213" spans="2:11" x14ac:dyDescent="0.2">
      <c r="B213" s="171" t="s">
        <v>206</v>
      </c>
      <c r="C213" s="172">
        <v>40000</v>
      </c>
      <c r="D213" s="172">
        <v>0</v>
      </c>
      <c r="E213" s="172">
        <v>0</v>
      </c>
      <c r="F213" s="172">
        <v>40000</v>
      </c>
      <c r="G213" s="172">
        <v>0</v>
      </c>
      <c r="H213" s="152"/>
      <c r="I213" s="172">
        <v>0</v>
      </c>
      <c r="J213" s="189">
        <v>40000</v>
      </c>
      <c r="K213" s="182"/>
    </row>
    <row r="214" spans="2:11" x14ac:dyDescent="0.2">
      <c r="B214" s="169" t="s">
        <v>234</v>
      </c>
      <c r="C214" s="170">
        <v>80000</v>
      </c>
      <c r="D214" s="170">
        <v>0</v>
      </c>
      <c r="E214" s="170">
        <v>0</v>
      </c>
      <c r="F214" s="170">
        <v>80000</v>
      </c>
      <c r="G214" s="170">
        <v>0</v>
      </c>
      <c r="H214" s="152"/>
      <c r="I214" s="170">
        <v>0</v>
      </c>
      <c r="J214" s="188">
        <v>80000</v>
      </c>
      <c r="K214" s="182"/>
    </row>
    <row r="215" spans="2:11" x14ac:dyDescent="0.2">
      <c r="B215" s="171" t="s">
        <v>206</v>
      </c>
      <c r="C215" s="172">
        <v>80000</v>
      </c>
      <c r="D215" s="172">
        <v>0</v>
      </c>
      <c r="E215" s="172">
        <v>0</v>
      </c>
      <c r="F215" s="172">
        <v>80000</v>
      </c>
      <c r="G215" s="172">
        <v>0</v>
      </c>
      <c r="H215" s="152"/>
      <c r="I215" s="172">
        <v>0</v>
      </c>
      <c r="J215" s="189">
        <v>80000</v>
      </c>
      <c r="K215" s="182"/>
    </row>
    <row r="216" spans="2:11" x14ac:dyDescent="0.2">
      <c r="B216" s="171" t="s">
        <v>206</v>
      </c>
      <c r="C216" s="172">
        <v>80000</v>
      </c>
      <c r="D216" s="172">
        <v>0</v>
      </c>
      <c r="E216" s="172">
        <v>0</v>
      </c>
      <c r="F216" s="172">
        <v>80000</v>
      </c>
      <c r="G216" s="172">
        <v>0</v>
      </c>
      <c r="H216" s="152"/>
      <c r="I216" s="172">
        <v>0</v>
      </c>
      <c r="J216" s="189">
        <v>80000</v>
      </c>
      <c r="K216" s="182"/>
    </row>
    <row r="217" spans="2:11" x14ac:dyDescent="0.2">
      <c r="B217" s="167" t="s">
        <v>240</v>
      </c>
      <c r="C217" s="168">
        <v>10000</v>
      </c>
      <c r="D217" s="168">
        <v>0</v>
      </c>
      <c r="E217" s="168">
        <v>0</v>
      </c>
      <c r="F217" s="168">
        <v>10000</v>
      </c>
      <c r="G217" s="168">
        <v>0</v>
      </c>
      <c r="H217" s="152"/>
      <c r="I217" s="168">
        <v>0</v>
      </c>
      <c r="J217" s="187">
        <v>10000</v>
      </c>
      <c r="K217" s="182"/>
    </row>
    <row r="218" spans="2:11" x14ac:dyDescent="0.2">
      <c r="B218" s="169" t="s">
        <v>204</v>
      </c>
      <c r="C218" s="170">
        <v>10000</v>
      </c>
      <c r="D218" s="170">
        <v>0</v>
      </c>
      <c r="E218" s="170">
        <v>0</v>
      </c>
      <c r="F218" s="170">
        <v>10000</v>
      </c>
      <c r="G218" s="170">
        <v>0</v>
      </c>
      <c r="H218" s="152"/>
      <c r="I218" s="170">
        <v>0</v>
      </c>
      <c r="J218" s="188">
        <v>10000</v>
      </c>
      <c r="K218" s="182"/>
    </row>
    <row r="219" spans="2:11" x14ac:dyDescent="0.2">
      <c r="B219" s="169" t="s">
        <v>241</v>
      </c>
      <c r="C219" s="170">
        <v>5000</v>
      </c>
      <c r="D219" s="170">
        <v>0</v>
      </c>
      <c r="E219" s="170">
        <v>0</v>
      </c>
      <c r="F219" s="170">
        <v>5000</v>
      </c>
      <c r="G219" s="170">
        <v>0</v>
      </c>
      <c r="H219" s="152"/>
      <c r="I219" s="170">
        <v>0</v>
      </c>
      <c r="J219" s="188">
        <v>5000</v>
      </c>
      <c r="K219" s="182"/>
    </row>
    <row r="220" spans="2:11" x14ac:dyDescent="0.2">
      <c r="B220" s="171" t="s">
        <v>206</v>
      </c>
      <c r="C220" s="172">
        <v>5000</v>
      </c>
      <c r="D220" s="172">
        <v>0</v>
      </c>
      <c r="E220" s="172">
        <v>0</v>
      </c>
      <c r="F220" s="172">
        <v>5000</v>
      </c>
      <c r="G220" s="172">
        <v>0</v>
      </c>
      <c r="H220" s="152"/>
      <c r="I220" s="172">
        <v>0</v>
      </c>
      <c r="J220" s="189">
        <v>5000</v>
      </c>
      <c r="K220" s="182"/>
    </row>
    <row r="221" spans="2:11" x14ac:dyDescent="0.2">
      <c r="B221" s="171" t="s">
        <v>206</v>
      </c>
      <c r="C221" s="172">
        <v>5000</v>
      </c>
      <c r="D221" s="172">
        <v>0</v>
      </c>
      <c r="E221" s="172">
        <v>0</v>
      </c>
      <c r="F221" s="172">
        <v>5000</v>
      </c>
      <c r="G221" s="172">
        <v>0</v>
      </c>
      <c r="H221" s="152"/>
      <c r="I221" s="172">
        <v>0</v>
      </c>
      <c r="J221" s="189">
        <v>5000</v>
      </c>
      <c r="K221" s="182"/>
    </row>
    <row r="222" spans="2:11" x14ac:dyDescent="0.2">
      <c r="B222" s="169" t="s">
        <v>242</v>
      </c>
      <c r="C222" s="170">
        <v>5000</v>
      </c>
      <c r="D222" s="170">
        <v>0</v>
      </c>
      <c r="E222" s="170">
        <v>0</v>
      </c>
      <c r="F222" s="170">
        <v>5000</v>
      </c>
      <c r="G222" s="170">
        <v>0</v>
      </c>
      <c r="H222" s="152"/>
      <c r="I222" s="170">
        <v>0</v>
      </c>
      <c r="J222" s="188">
        <v>5000</v>
      </c>
      <c r="K222" s="182"/>
    </row>
    <row r="223" spans="2:11" x14ac:dyDescent="0.2">
      <c r="B223" s="171" t="s">
        <v>206</v>
      </c>
      <c r="C223" s="172">
        <v>5000</v>
      </c>
      <c r="D223" s="172">
        <v>0</v>
      </c>
      <c r="E223" s="172">
        <v>0</v>
      </c>
      <c r="F223" s="172">
        <v>5000</v>
      </c>
      <c r="G223" s="172">
        <v>0</v>
      </c>
      <c r="H223" s="152"/>
      <c r="I223" s="172">
        <v>0</v>
      </c>
      <c r="J223" s="189">
        <v>5000</v>
      </c>
      <c r="K223" s="182"/>
    </row>
    <row r="224" spans="2:11" x14ac:dyDescent="0.2">
      <c r="B224" s="171" t="s">
        <v>206</v>
      </c>
      <c r="C224" s="172">
        <v>5000</v>
      </c>
      <c r="D224" s="172">
        <v>0</v>
      </c>
      <c r="E224" s="172">
        <v>0</v>
      </c>
      <c r="F224" s="172">
        <v>5000</v>
      </c>
      <c r="G224" s="172">
        <v>0</v>
      </c>
      <c r="H224" s="152"/>
      <c r="I224" s="172">
        <v>0</v>
      </c>
      <c r="J224" s="189">
        <v>5000</v>
      </c>
      <c r="K224" s="182"/>
    </row>
    <row r="225" spans="2:11" x14ac:dyDescent="0.2">
      <c r="B225" s="167" t="s">
        <v>243</v>
      </c>
      <c r="C225" s="168">
        <v>3025000</v>
      </c>
      <c r="D225" s="168">
        <v>170000</v>
      </c>
      <c r="E225" s="168">
        <v>0</v>
      </c>
      <c r="F225" s="168">
        <v>3195000</v>
      </c>
      <c r="G225" s="168">
        <v>2573470.73</v>
      </c>
      <c r="H225" s="152"/>
      <c r="I225" s="168">
        <v>2554345.73</v>
      </c>
      <c r="J225" s="187">
        <v>621529.27</v>
      </c>
      <c r="K225" s="182"/>
    </row>
    <row r="226" spans="2:11" x14ac:dyDescent="0.2">
      <c r="B226" s="169" t="s">
        <v>204</v>
      </c>
      <c r="C226" s="170">
        <v>3025000</v>
      </c>
      <c r="D226" s="170">
        <v>170000</v>
      </c>
      <c r="E226" s="170">
        <v>0</v>
      </c>
      <c r="F226" s="170">
        <v>3195000</v>
      </c>
      <c r="G226" s="170">
        <v>2573470.73</v>
      </c>
      <c r="H226" s="152"/>
      <c r="I226" s="170">
        <v>2554345.73</v>
      </c>
      <c r="J226" s="188">
        <v>621529.27</v>
      </c>
      <c r="K226" s="182"/>
    </row>
    <row r="227" spans="2:11" x14ac:dyDescent="0.2">
      <c r="B227" s="169" t="s">
        <v>221</v>
      </c>
      <c r="C227" s="170">
        <v>100000</v>
      </c>
      <c r="D227" s="170">
        <v>70000</v>
      </c>
      <c r="E227" s="170">
        <v>0</v>
      </c>
      <c r="F227" s="170">
        <v>170000</v>
      </c>
      <c r="G227" s="170">
        <v>147040.42000000001</v>
      </c>
      <c r="H227" s="152"/>
      <c r="I227" s="170">
        <v>147040.42000000001</v>
      </c>
      <c r="J227" s="188">
        <v>22959.58</v>
      </c>
      <c r="K227" s="182"/>
    </row>
    <row r="228" spans="2:11" x14ac:dyDescent="0.2">
      <c r="B228" s="171" t="s">
        <v>206</v>
      </c>
      <c r="C228" s="172">
        <v>100000</v>
      </c>
      <c r="D228" s="172">
        <v>70000</v>
      </c>
      <c r="E228" s="172">
        <v>0</v>
      </c>
      <c r="F228" s="172">
        <v>170000</v>
      </c>
      <c r="G228" s="172">
        <v>147040.42000000001</v>
      </c>
      <c r="H228" s="152"/>
      <c r="I228" s="172">
        <v>147040.42000000001</v>
      </c>
      <c r="J228" s="189">
        <v>22959.58</v>
      </c>
      <c r="K228" s="182"/>
    </row>
    <row r="229" spans="2:11" x14ac:dyDescent="0.2">
      <c r="B229" s="171" t="s">
        <v>206</v>
      </c>
      <c r="C229" s="172">
        <v>100000</v>
      </c>
      <c r="D229" s="172">
        <v>70000</v>
      </c>
      <c r="E229" s="172">
        <v>0</v>
      </c>
      <c r="F229" s="172">
        <v>170000</v>
      </c>
      <c r="G229" s="172">
        <v>147040.42000000001</v>
      </c>
      <c r="H229" s="152"/>
      <c r="I229" s="172">
        <v>147040.42000000001</v>
      </c>
      <c r="J229" s="189">
        <v>22959.58</v>
      </c>
      <c r="K229" s="182"/>
    </row>
    <row r="230" spans="2:11" x14ac:dyDescent="0.2">
      <c r="B230" s="169" t="s">
        <v>209</v>
      </c>
      <c r="C230" s="170">
        <v>1300000</v>
      </c>
      <c r="D230" s="170">
        <v>0</v>
      </c>
      <c r="E230" s="170">
        <v>0</v>
      </c>
      <c r="F230" s="170">
        <v>1300000</v>
      </c>
      <c r="G230" s="170">
        <v>1209332.6299999999</v>
      </c>
      <c r="H230" s="152"/>
      <c r="I230" s="170">
        <v>1209332.6299999999</v>
      </c>
      <c r="J230" s="188">
        <v>90667.37</v>
      </c>
      <c r="K230" s="182"/>
    </row>
    <row r="231" spans="2:11" x14ac:dyDescent="0.2">
      <c r="B231" s="171" t="s">
        <v>206</v>
      </c>
      <c r="C231" s="172">
        <v>1300000</v>
      </c>
      <c r="D231" s="172">
        <v>0</v>
      </c>
      <c r="E231" s="172">
        <v>0</v>
      </c>
      <c r="F231" s="172">
        <v>1300000</v>
      </c>
      <c r="G231" s="172">
        <v>1209332.6299999999</v>
      </c>
      <c r="H231" s="152"/>
      <c r="I231" s="172">
        <v>1209332.6299999999</v>
      </c>
      <c r="J231" s="189">
        <v>90667.37</v>
      </c>
      <c r="K231" s="182"/>
    </row>
    <row r="232" spans="2:11" x14ac:dyDescent="0.2">
      <c r="B232" s="171" t="s">
        <v>206</v>
      </c>
      <c r="C232" s="172">
        <v>1300000</v>
      </c>
      <c r="D232" s="172">
        <v>0</v>
      </c>
      <c r="E232" s="172">
        <v>0</v>
      </c>
      <c r="F232" s="172">
        <v>1300000</v>
      </c>
      <c r="G232" s="172">
        <v>1209332.6299999999</v>
      </c>
      <c r="H232" s="152"/>
      <c r="I232" s="172">
        <v>1209332.6299999999</v>
      </c>
      <c r="J232" s="189">
        <v>90667.37</v>
      </c>
      <c r="K232" s="182"/>
    </row>
    <row r="233" spans="2:11" x14ac:dyDescent="0.2">
      <c r="B233" s="169" t="s">
        <v>214</v>
      </c>
      <c r="C233" s="170">
        <v>20000</v>
      </c>
      <c r="D233" s="170">
        <v>0</v>
      </c>
      <c r="E233" s="170">
        <v>0</v>
      </c>
      <c r="F233" s="170">
        <v>20000</v>
      </c>
      <c r="G233" s="170">
        <v>0</v>
      </c>
      <c r="H233" s="152"/>
      <c r="I233" s="170">
        <v>0</v>
      </c>
      <c r="J233" s="188">
        <v>20000</v>
      </c>
      <c r="K233" s="182"/>
    </row>
    <row r="234" spans="2:11" x14ac:dyDescent="0.2">
      <c r="B234" s="171" t="s">
        <v>206</v>
      </c>
      <c r="C234" s="172">
        <v>20000</v>
      </c>
      <c r="D234" s="172">
        <v>0</v>
      </c>
      <c r="E234" s="172">
        <v>0</v>
      </c>
      <c r="F234" s="172">
        <v>20000</v>
      </c>
      <c r="G234" s="172">
        <v>0</v>
      </c>
      <c r="H234" s="152"/>
      <c r="I234" s="172">
        <v>0</v>
      </c>
      <c r="J234" s="189">
        <v>20000</v>
      </c>
      <c r="K234" s="182"/>
    </row>
    <row r="235" spans="2:11" x14ac:dyDescent="0.2">
      <c r="B235" s="171" t="s">
        <v>206</v>
      </c>
      <c r="C235" s="172">
        <v>20000</v>
      </c>
      <c r="D235" s="172">
        <v>0</v>
      </c>
      <c r="E235" s="172">
        <v>0</v>
      </c>
      <c r="F235" s="172">
        <v>20000</v>
      </c>
      <c r="G235" s="172">
        <v>0</v>
      </c>
      <c r="H235" s="152"/>
      <c r="I235" s="172">
        <v>0</v>
      </c>
      <c r="J235" s="189">
        <v>20000</v>
      </c>
      <c r="K235" s="182"/>
    </row>
    <row r="236" spans="2:11" x14ac:dyDescent="0.2">
      <c r="B236" s="169" t="s">
        <v>210</v>
      </c>
      <c r="C236" s="170">
        <v>200000</v>
      </c>
      <c r="D236" s="170">
        <v>0</v>
      </c>
      <c r="E236" s="170">
        <v>0</v>
      </c>
      <c r="F236" s="170">
        <v>200000</v>
      </c>
      <c r="G236" s="170">
        <v>112969.18</v>
      </c>
      <c r="H236" s="152"/>
      <c r="I236" s="170">
        <v>112969.18</v>
      </c>
      <c r="J236" s="188">
        <v>87030.82</v>
      </c>
      <c r="K236" s="182"/>
    </row>
    <row r="237" spans="2:11" x14ac:dyDescent="0.2">
      <c r="B237" s="171" t="s">
        <v>206</v>
      </c>
      <c r="C237" s="172">
        <v>200000</v>
      </c>
      <c r="D237" s="172">
        <v>0</v>
      </c>
      <c r="E237" s="172">
        <v>0</v>
      </c>
      <c r="F237" s="172">
        <v>200000</v>
      </c>
      <c r="G237" s="172">
        <v>112969.18</v>
      </c>
      <c r="H237" s="152"/>
      <c r="I237" s="172">
        <v>112969.18</v>
      </c>
      <c r="J237" s="189">
        <v>87030.82</v>
      </c>
      <c r="K237" s="182"/>
    </row>
    <row r="238" spans="2:11" x14ac:dyDescent="0.2">
      <c r="B238" s="171" t="s">
        <v>206</v>
      </c>
      <c r="C238" s="172">
        <v>200000</v>
      </c>
      <c r="D238" s="172">
        <v>0</v>
      </c>
      <c r="E238" s="172">
        <v>0</v>
      </c>
      <c r="F238" s="172">
        <v>200000</v>
      </c>
      <c r="G238" s="172">
        <v>112969.18</v>
      </c>
      <c r="H238" s="152"/>
      <c r="I238" s="172">
        <v>112969.18</v>
      </c>
      <c r="J238" s="189">
        <v>87030.82</v>
      </c>
      <c r="K238" s="182"/>
    </row>
    <row r="239" spans="2:11" x14ac:dyDescent="0.2">
      <c r="B239" s="169" t="s">
        <v>227</v>
      </c>
      <c r="C239" s="170">
        <v>100000</v>
      </c>
      <c r="D239" s="170">
        <v>0</v>
      </c>
      <c r="E239" s="170">
        <v>0</v>
      </c>
      <c r="F239" s="170">
        <v>100000</v>
      </c>
      <c r="G239" s="170">
        <v>99062.19</v>
      </c>
      <c r="H239" s="152"/>
      <c r="I239" s="170">
        <v>79937.19</v>
      </c>
      <c r="J239" s="188">
        <v>937.81</v>
      </c>
      <c r="K239" s="182"/>
    </row>
    <row r="240" spans="2:11" x14ac:dyDescent="0.2">
      <c r="B240" s="171" t="s">
        <v>206</v>
      </c>
      <c r="C240" s="172">
        <v>100000</v>
      </c>
      <c r="D240" s="172">
        <v>0</v>
      </c>
      <c r="E240" s="172">
        <v>0</v>
      </c>
      <c r="F240" s="172">
        <v>100000</v>
      </c>
      <c r="G240" s="172">
        <v>99062.19</v>
      </c>
      <c r="H240" s="152"/>
      <c r="I240" s="172">
        <v>79937.19</v>
      </c>
      <c r="J240" s="189">
        <v>937.81</v>
      </c>
      <c r="K240" s="182"/>
    </row>
    <row r="241" spans="2:11" x14ac:dyDescent="0.2">
      <c r="B241" s="171" t="s">
        <v>206</v>
      </c>
      <c r="C241" s="172">
        <v>100000</v>
      </c>
      <c r="D241" s="172">
        <v>0</v>
      </c>
      <c r="E241" s="172">
        <v>0</v>
      </c>
      <c r="F241" s="172">
        <v>100000</v>
      </c>
      <c r="G241" s="172">
        <v>99062.19</v>
      </c>
      <c r="H241" s="152"/>
      <c r="I241" s="172">
        <v>79937.19</v>
      </c>
      <c r="J241" s="189">
        <v>937.81</v>
      </c>
      <c r="K241" s="182"/>
    </row>
    <row r="242" spans="2:11" x14ac:dyDescent="0.2">
      <c r="B242" s="169" t="s">
        <v>205</v>
      </c>
      <c r="C242" s="170">
        <v>40000</v>
      </c>
      <c r="D242" s="170">
        <v>0</v>
      </c>
      <c r="E242" s="170">
        <v>0</v>
      </c>
      <c r="F242" s="170">
        <v>40000</v>
      </c>
      <c r="G242" s="170">
        <v>0</v>
      </c>
      <c r="H242" s="152"/>
      <c r="I242" s="170">
        <v>0</v>
      </c>
      <c r="J242" s="188">
        <v>40000</v>
      </c>
      <c r="K242" s="182"/>
    </row>
    <row r="243" spans="2:11" x14ac:dyDescent="0.2">
      <c r="B243" s="171" t="s">
        <v>206</v>
      </c>
      <c r="C243" s="172">
        <v>40000</v>
      </c>
      <c r="D243" s="172">
        <v>0</v>
      </c>
      <c r="E243" s="172">
        <v>0</v>
      </c>
      <c r="F243" s="172">
        <v>40000</v>
      </c>
      <c r="G243" s="172">
        <v>0</v>
      </c>
      <c r="H243" s="152"/>
      <c r="I243" s="172">
        <v>0</v>
      </c>
      <c r="J243" s="189">
        <v>40000</v>
      </c>
      <c r="K243" s="182"/>
    </row>
    <row r="244" spans="2:11" x14ac:dyDescent="0.2">
      <c r="B244" s="171" t="s">
        <v>206</v>
      </c>
      <c r="C244" s="172">
        <v>40000</v>
      </c>
      <c r="D244" s="172">
        <v>0</v>
      </c>
      <c r="E244" s="172">
        <v>0</v>
      </c>
      <c r="F244" s="172">
        <v>40000</v>
      </c>
      <c r="G244" s="172">
        <v>0</v>
      </c>
      <c r="H244" s="152"/>
      <c r="I244" s="172">
        <v>0</v>
      </c>
      <c r="J244" s="189">
        <v>40000</v>
      </c>
      <c r="K244" s="182"/>
    </row>
    <row r="245" spans="2:11" x14ac:dyDescent="0.2">
      <c r="B245" s="169" t="s">
        <v>207</v>
      </c>
      <c r="C245" s="170">
        <v>400000</v>
      </c>
      <c r="D245" s="170">
        <v>0</v>
      </c>
      <c r="E245" s="170">
        <v>0</v>
      </c>
      <c r="F245" s="170">
        <v>400000</v>
      </c>
      <c r="G245" s="170">
        <v>210032.5</v>
      </c>
      <c r="H245" s="152"/>
      <c r="I245" s="170">
        <v>210032.5</v>
      </c>
      <c r="J245" s="188">
        <v>189967.5</v>
      </c>
      <c r="K245" s="182"/>
    </row>
    <row r="246" spans="2:11" x14ac:dyDescent="0.2">
      <c r="B246" s="171" t="s">
        <v>206</v>
      </c>
      <c r="C246" s="172">
        <v>400000</v>
      </c>
      <c r="D246" s="172">
        <v>0</v>
      </c>
      <c r="E246" s="172">
        <v>0</v>
      </c>
      <c r="F246" s="172">
        <v>400000</v>
      </c>
      <c r="G246" s="172">
        <v>210032.5</v>
      </c>
      <c r="H246" s="152"/>
      <c r="I246" s="172">
        <v>210032.5</v>
      </c>
      <c r="J246" s="189">
        <v>189967.5</v>
      </c>
      <c r="K246" s="182"/>
    </row>
    <row r="247" spans="2:11" x14ac:dyDescent="0.2">
      <c r="B247" s="171" t="s">
        <v>206</v>
      </c>
      <c r="C247" s="172">
        <v>400000</v>
      </c>
      <c r="D247" s="172">
        <v>0</v>
      </c>
      <c r="E247" s="172">
        <v>0</v>
      </c>
      <c r="F247" s="172">
        <v>400000</v>
      </c>
      <c r="G247" s="172">
        <v>210032.5</v>
      </c>
      <c r="H247" s="152"/>
      <c r="I247" s="172">
        <v>210032.5</v>
      </c>
      <c r="J247" s="189">
        <v>189967.5</v>
      </c>
      <c r="K247" s="182"/>
    </row>
    <row r="248" spans="2:11" x14ac:dyDescent="0.2">
      <c r="B248" s="169" t="s">
        <v>215</v>
      </c>
      <c r="C248" s="170">
        <v>835000</v>
      </c>
      <c r="D248" s="170">
        <v>0</v>
      </c>
      <c r="E248" s="170">
        <v>0</v>
      </c>
      <c r="F248" s="170">
        <v>835000</v>
      </c>
      <c r="G248" s="170">
        <v>752515.68</v>
      </c>
      <c r="H248" s="152"/>
      <c r="I248" s="170">
        <v>752515.68</v>
      </c>
      <c r="J248" s="188">
        <v>82484.320000000007</v>
      </c>
      <c r="K248" s="182"/>
    </row>
    <row r="249" spans="2:11" x14ac:dyDescent="0.2">
      <c r="B249" s="171" t="s">
        <v>206</v>
      </c>
      <c r="C249" s="172">
        <v>835000</v>
      </c>
      <c r="D249" s="172">
        <v>0</v>
      </c>
      <c r="E249" s="172">
        <v>0</v>
      </c>
      <c r="F249" s="172">
        <v>835000</v>
      </c>
      <c r="G249" s="172">
        <v>752515.68</v>
      </c>
      <c r="H249" s="152"/>
      <c r="I249" s="172">
        <v>752515.68</v>
      </c>
      <c r="J249" s="189">
        <v>82484.320000000007</v>
      </c>
      <c r="K249" s="182"/>
    </row>
    <row r="250" spans="2:11" x14ac:dyDescent="0.2">
      <c r="B250" s="171" t="s">
        <v>206</v>
      </c>
      <c r="C250" s="172">
        <v>835000</v>
      </c>
      <c r="D250" s="172">
        <v>0</v>
      </c>
      <c r="E250" s="172">
        <v>0</v>
      </c>
      <c r="F250" s="172">
        <v>835000</v>
      </c>
      <c r="G250" s="172">
        <v>752515.68</v>
      </c>
      <c r="H250" s="152"/>
      <c r="I250" s="172">
        <v>752515.68</v>
      </c>
      <c r="J250" s="189">
        <v>82484.320000000007</v>
      </c>
      <c r="K250" s="182"/>
    </row>
    <row r="251" spans="2:11" x14ac:dyDescent="0.2">
      <c r="B251" s="169" t="s">
        <v>244</v>
      </c>
      <c r="C251" s="170">
        <v>5000</v>
      </c>
      <c r="D251" s="170">
        <v>0</v>
      </c>
      <c r="E251" s="170">
        <v>0</v>
      </c>
      <c r="F251" s="170">
        <v>5000</v>
      </c>
      <c r="G251" s="170">
        <v>0</v>
      </c>
      <c r="H251" s="152"/>
      <c r="I251" s="170">
        <v>0</v>
      </c>
      <c r="J251" s="188">
        <v>5000</v>
      </c>
      <c r="K251" s="182"/>
    </row>
    <row r="252" spans="2:11" x14ac:dyDescent="0.2">
      <c r="B252" s="171" t="s">
        <v>206</v>
      </c>
      <c r="C252" s="172">
        <v>5000</v>
      </c>
      <c r="D252" s="172">
        <v>0</v>
      </c>
      <c r="E252" s="172">
        <v>0</v>
      </c>
      <c r="F252" s="172">
        <v>5000</v>
      </c>
      <c r="G252" s="172">
        <v>0</v>
      </c>
      <c r="H252" s="152"/>
      <c r="I252" s="172">
        <v>0</v>
      </c>
      <c r="J252" s="189">
        <v>5000</v>
      </c>
      <c r="K252" s="182"/>
    </row>
    <row r="253" spans="2:11" x14ac:dyDescent="0.2">
      <c r="B253" s="171" t="s">
        <v>206</v>
      </c>
      <c r="C253" s="172">
        <v>5000</v>
      </c>
      <c r="D253" s="172">
        <v>0</v>
      </c>
      <c r="E253" s="172">
        <v>0</v>
      </c>
      <c r="F253" s="172">
        <v>5000</v>
      </c>
      <c r="G253" s="172">
        <v>0</v>
      </c>
      <c r="H253" s="152"/>
      <c r="I253" s="172">
        <v>0</v>
      </c>
      <c r="J253" s="189">
        <v>5000</v>
      </c>
      <c r="K253" s="182"/>
    </row>
    <row r="254" spans="2:11" x14ac:dyDescent="0.2">
      <c r="B254" s="169" t="s">
        <v>211</v>
      </c>
      <c r="C254" s="170">
        <v>25000</v>
      </c>
      <c r="D254" s="170">
        <v>100000</v>
      </c>
      <c r="E254" s="170">
        <v>0</v>
      </c>
      <c r="F254" s="170">
        <v>125000</v>
      </c>
      <c r="G254" s="170">
        <v>42518.13</v>
      </c>
      <c r="H254" s="152"/>
      <c r="I254" s="170">
        <v>42518.13</v>
      </c>
      <c r="J254" s="188">
        <v>82481.87</v>
      </c>
      <c r="K254" s="182"/>
    </row>
    <row r="255" spans="2:11" x14ac:dyDescent="0.2">
      <c r="B255" s="171" t="s">
        <v>206</v>
      </c>
      <c r="C255" s="172">
        <v>25000</v>
      </c>
      <c r="D255" s="172">
        <v>100000</v>
      </c>
      <c r="E255" s="172">
        <v>0</v>
      </c>
      <c r="F255" s="172">
        <v>125000</v>
      </c>
      <c r="G255" s="172">
        <v>42518.13</v>
      </c>
      <c r="H255" s="152"/>
      <c r="I255" s="172">
        <v>42518.13</v>
      </c>
      <c r="J255" s="189">
        <v>82481.87</v>
      </c>
      <c r="K255" s="182"/>
    </row>
    <row r="256" spans="2:11" x14ac:dyDescent="0.2">
      <c r="B256" s="171" t="s">
        <v>206</v>
      </c>
      <c r="C256" s="172">
        <v>25000</v>
      </c>
      <c r="D256" s="172">
        <v>100000</v>
      </c>
      <c r="E256" s="172">
        <v>0</v>
      </c>
      <c r="F256" s="172">
        <v>125000</v>
      </c>
      <c r="G256" s="172">
        <v>42518.13</v>
      </c>
      <c r="H256" s="152"/>
      <c r="I256" s="172">
        <v>42518.13</v>
      </c>
      <c r="J256" s="189">
        <v>82481.87</v>
      </c>
      <c r="K256" s="182"/>
    </row>
    <row r="257" spans="2:11" x14ac:dyDescent="0.2">
      <c r="B257" s="167" t="s">
        <v>245</v>
      </c>
      <c r="C257" s="168">
        <v>400000</v>
      </c>
      <c r="D257" s="168">
        <v>0</v>
      </c>
      <c r="E257" s="168">
        <v>0</v>
      </c>
      <c r="F257" s="168">
        <v>400000</v>
      </c>
      <c r="G257" s="168">
        <v>223985.56</v>
      </c>
      <c r="H257" s="152"/>
      <c r="I257" s="168">
        <v>223985.56</v>
      </c>
      <c r="J257" s="187">
        <v>176014.44</v>
      </c>
      <c r="K257" s="182"/>
    </row>
    <row r="258" spans="2:11" x14ac:dyDescent="0.2">
      <c r="B258" s="169" t="s">
        <v>204</v>
      </c>
      <c r="C258" s="170">
        <v>400000</v>
      </c>
      <c r="D258" s="170">
        <v>0</v>
      </c>
      <c r="E258" s="170">
        <v>0</v>
      </c>
      <c r="F258" s="170">
        <v>400000</v>
      </c>
      <c r="G258" s="170">
        <v>223985.56</v>
      </c>
      <c r="H258" s="152"/>
      <c r="I258" s="170">
        <v>223985.56</v>
      </c>
      <c r="J258" s="188">
        <v>176014.44</v>
      </c>
      <c r="K258" s="182"/>
    </row>
    <row r="259" spans="2:11" x14ac:dyDescent="0.2">
      <c r="B259" s="169" t="s">
        <v>207</v>
      </c>
      <c r="C259" s="170">
        <v>400000</v>
      </c>
      <c r="D259" s="170">
        <v>0</v>
      </c>
      <c r="E259" s="170">
        <v>0</v>
      </c>
      <c r="F259" s="170">
        <v>400000</v>
      </c>
      <c r="G259" s="170">
        <v>223985.56</v>
      </c>
      <c r="H259" s="152"/>
      <c r="I259" s="170">
        <v>223985.56</v>
      </c>
      <c r="J259" s="188">
        <v>176014.44</v>
      </c>
      <c r="K259" s="182"/>
    </row>
    <row r="260" spans="2:11" x14ac:dyDescent="0.2">
      <c r="B260" s="171" t="s">
        <v>206</v>
      </c>
      <c r="C260" s="172">
        <v>400000</v>
      </c>
      <c r="D260" s="172">
        <v>0</v>
      </c>
      <c r="E260" s="172">
        <v>0</v>
      </c>
      <c r="F260" s="172">
        <v>400000</v>
      </c>
      <c r="G260" s="172">
        <v>223985.56</v>
      </c>
      <c r="H260" s="152"/>
      <c r="I260" s="172">
        <v>223985.56</v>
      </c>
      <c r="J260" s="189">
        <v>176014.44</v>
      </c>
      <c r="K260" s="182"/>
    </row>
    <row r="261" spans="2:11" x14ac:dyDescent="0.2">
      <c r="B261" s="171" t="s">
        <v>206</v>
      </c>
      <c r="C261" s="172">
        <v>400000</v>
      </c>
      <c r="D261" s="172">
        <v>0</v>
      </c>
      <c r="E261" s="172">
        <v>0</v>
      </c>
      <c r="F261" s="172">
        <v>400000</v>
      </c>
      <c r="G261" s="172">
        <v>223985.56</v>
      </c>
      <c r="H261" s="152"/>
      <c r="I261" s="172">
        <v>223985.56</v>
      </c>
      <c r="J261" s="189">
        <v>176014.44</v>
      </c>
      <c r="K261" s="182"/>
    </row>
    <row r="262" spans="2:11" x14ac:dyDescent="0.2">
      <c r="B262" s="163" t="s">
        <v>246</v>
      </c>
      <c r="C262" s="164">
        <v>1000000</v>
      </c>
      <c r="D262" s="164">
        <v>0</v>
      </c>
      <c r="E262" s="164">
        <v>0</v>
      </c>
      <c r="F262" s="164">
        <v>1000000</v>
      </c>
      <c r="G262" s="164">
        <v>937430.08</v>
      </c>
      <c r="H262" s="152"/>
      <c r="I262" s="164">
        <v>937430.08</v>
      </c>
      <c r="J262" s="185">
        <v>62569.919999999998</v>
      </c>
      <c r="K262" s="182"/>
    </row>
    <row r="263" spans="2:11" x14ac:dyDescent="0.2">
      <c r="B263" s="165" t="s">
        <v>202</v>
      </c>
      <c r="C263" s="166">
        <v>1000000</v>
      </c>
      <c r="D263" s="166">
        <v>0</v>
      </c>
      <c r="E263" s="166">
        <v>0</v>
      </c>
      <c r="F263" s="166">
        <v>1000000</v>
      </c>
      <c r="G263" s="166">
        <v>937430.08</v>
      </c>
      <c r="H263" s="152"/>
      <c r="I263" s="166">
        <v>937430.08</v>
      </c>
      <c r="J263" s="186">
        <v>62569.919999999998</v>
      </c>
      <c r="K263" s="182"/>
    </row>
    <row r="264" spans="2:11" x14ac:dyDescent="0.2">
      <c r="B264" s="167" t="s">
        <v>247</v>
      </c>
      <c r="C264" s="168">
        <v>1000000</v>
      </c>
      <c r="D264" s="168">
        <v>0</v>
      </c>
      <c r="E264" s="168">
        <v>0</v>
      </c>
      <c r="F264" s="168">
        <v>1000000</v>
      </c>
      <c r="G264" s="168">
        <v>937430.08</v>
      </c>
      <c r="H264" s="152"/>
      <c r="I264" s="168">
        <v>937430.08</v>
      </c>
      <c r="J264" s="187">
        <v>62569.919999999998</v>
      </c>
      <c r="K264" s="182"/>
    </row>
    <row r="265" spans="2:11" x14ac:dyDescent="0.2">
      <c r="B265" s="169" t="s">
        <v>204</v>
      </c>
      <c r="C265" s="170">
        <v>1000000</v>
      </c>
      <c r="D265" s="170">
        <v>0</v>
      </c>
      <c r="E265" s="170">
        <v>0</v>
      </c>
      <c r="F265" s="170">
        <v>1000000</v>
      </c>
      <c r="G265" s="170">
        <v>937430.08</v>
      </c>
      <c r="H265" s="152"/>
      <c r="I265" s="170">
        <v>937430.08</v>
      </c>
      <c r="J265" s="188">
        <v>62569.919999999998</v>
      </c>
      <c r="K265" s="182"/>
    </row>
    <row r="266" spans="2:11" x14ac:dyDescent="0.2">
      <c r="B266" s="169" t="s">
        <v>248</v>
      </c>
      <c r="C266" s="170">
        <v>1000000</v>
      </c>
      <c r="D266" s="170">
        <v>0</v>
      </c>
      <c r="E266" s="170">
        <v>0</v>
      </c>
      <c r="F266" s="170">
        <v>1000000</v>
      </c>
      <c r="G266" s="170">
        <v>937430.08</v>
      </c>
      <c r="H266" s="152"/>
      <c r="I266" s="170">
        <v>937430.08</v>
      </c>
      <c r="J266" s="188">
        <v>62569.919999999998</v>
      </c>
      <c r="K266" s="182"/>
    </row>
    <row r="267" spans="2:11" x14ac:dyDescent="0.2">
      <c r="B267" s="171" t="s">
        <v>206</v>
      </c>
      <c r="C267" s="172">
        <v>1000000</v>
      </c>
      <c r="D267" s="172">
        <v>0</v>
      </c>
      <c r="E267" s="172">
        <v>0</v>
      </c>
      <c r="F267" s="172">
        <v>1000000</v>
      </c>
      <c r="G267" s="172">
        <v>937430.08</v>
      </c>
      <c r="H267" s="152"/>
      <c r="I267" s="172">
        <v>937430.08</v>
      </c>
      <c r="J267" s="189">
        <v>62569.919999999998</v>
      </c>
      <c r="K267" s="182"/>
    </row>
    <row r="268" spans="2:11" x14ac:dyDescent="0.2">
      <c r="B268" s="171" t="s">
        <v>206</v>
      </c>
      <c r="C268" s="172">
        <v>1000000</v>
      </c>
      <c r="D268" s="172">
        <v>0</v>
      </c>
      <c r="E268" s="172">
        <v>0</v>
      </c>
      <c r="F268" s="172">
        <v>1000000</v>
      </c>
      <c r="G268" s="172">
        <v>937430.08</v>
      </c>
      <c r="H268" s="152"/>
      <c r="I268" s="172">
        <v>937430.08</v>
      </c>
      <c r="J268" s="189">
        <v>62569.919999999998</v>
      </c>
      <c r="K268" s="182"/>
    </row>
    <row r="269" spans="2:11" x14ac:dyDescent="0.2">
      <c r="B269" s="159" t="s">
        <v>249</v>
      </c>
      <c r="C269" s="160">
        <v>145000</v>
      </c>
      <c r="D269" s="160">
        <v>9000</v>
      </c>
      <c r="E269" s="160">
        <v>0</v>
      </c>
      <c r="F269" s="160">
        <v>154000</v>
      </c>
      <c r="G269" s="160">
        <v>108158.69</v>
      </c>
      <c r="H269" s="152"/>
      <c r="I269" s="160">
        <v>108158.69</v>
      </c>
      <c r="J269" s="183">
        <v>45841.31</v>
      </c>
      <c r="K269" s="182"/>
    </row>
    <row r="270" spans="2:11" x14ac:dyDescent="0.2">
      <c r="B270" s="161" t="s">
        <v>200</v>
      </c>
      <c r="C270" s="162">
        <v>145000</v>
      </c>
      <c r="D270" s="162">
        <v>9000</v>
      </c>
      <c r="E270" s="162">
        <v>0</v>
      </c>
      <c r="F270" s="162">
        <v>154000</v>
      </c>
      <c r="G270" s="162">
        <v>108158.69</v>
      </c>
      <c r="H270" s="152"/>
      <c r="I270" s="162">
        <v>108158.69</v>
      </c>
      <c r="J270" s="184">
        <v>45841.31</v>
      </c>
      <c r="K270" s="182"/>
    </row>
    <row r="271" spans="2:11" x14ac:dyDescent="0.2">
      <c r="B271" s="163" t="s">
        <v>201</v>
      </c>
      <c r="C271" s="164">
        <v>145000</v>
      </c>
      <c r="D271" s="164">
        <v>9000</v>
      </c>
      <c r="E271" s="164">
        <v>0</v>
      </c>
      <c r="F271" s="164">
        <v>154000</v>
      </c>
      <c r="G271" s="164">
        <v>108158.69</v>
      </c>
      <c r="H271" s="152"/>
      <c r="I271" s="164">
        <v>108158.69</v>
      </c>
      <c r="J271" s="185">
        <v>45841.31</v>
      </c>
      <c r="K271" s="182"/>
    </row>
    <row r="272" spans="2:11" x14ac:dyDescent="0.2">
      <c r="B272" s="165" t="s">
        <v>202</v>
      </c>
      <c r="C272" s="166">
        <v>145000</v>
      </c>
      <c r="D272" s="166">
        <v>9000</v>
      </c>
      <c r="E272" s="166">
        <v>0</v>
      </c>
      <c r="F272" s="166">
        <v>154000</v>
      </c>
      <c r="G272" s="166">
        <v>108158.69</v>
      </c>
      <c r="H272" s="152"/>
      <c r="I272" s="166">
        <v>108158.69</v>
      </c>
      <c r="J272" s="186">
        <v>45841.31</v>
      </c>
      <c r="K272" s="182"/>
    </row>
    <row r="273" spans="2:11" x14ac:dyDescent="0.2">
      <c r="B273" s="167" t="s">
        <v>250</v>
      </c>
      <c r="C273" s="168">
        <v>145000</v>
      </c>
      <c r="D273" s="168">
        <v>9000</v>
      </c>
      <c r="E273" s="168">
        <v>0</v>
      </c>
      <c r="F273" s="168">
        <v>154000</v>
      </c>
      <c r="G273" s="168">
        <v>108158.69</v>
      </c>
      <c r="H273" s="152"/>
      <c r="I273" s="168">
        <v>108158.69</v>
      </c>
      <c r="J273" s="187">
        <v>45841.31</v>
      </c>
      <c r="K273" s="182"/>
    </row>
    <row r="274" spans="2:11" x14ac:dyDescent="0.2">
      <c r="B274" s="169" t="s">
        <v>204</v>
      </c>
      <c r="C274" s="170">
        <v>145000</v>
      </c>
      <c r="D274" s="170">
        <v>9000</v>
      </c>
      <c r="E274" s="170">
        <v>0</v>
      </c>
      <c r="F274" s="170">
        <v>154000</v>
      </c>
      <c r="G274" s="170">
        <v>108158.69</v>
      </c>
      <c r="H274" s="152"/>
      <c r="I274" s="170">
        <v>108158.69</v>
      </c>
      <c r="J274" s="188">
        <v>45841.31</v>
      </c>
      <c r="K274" s="182"/>
    </row>
    <row r="275" spans="2:11" x14ac:dyDescent="0.2">
      <c r="B275" s="169" t="s">
        <v>209</v>
      </c>
      <c r="C275" s="170">
        <v>100000</v>
      </c>
      <c r="D275" s="170">
        <v>0</v>
      </c>
      <c r="E275" s="170">
        <v>0</v>
      </c>
      <c r="F275" s="170">
        <v>100000</v>
      </c>
      <c r="G275" s="170">
        <v>90178.85</v>
      </c>
      <c r="H275" s="152"/>
      <c r="I275" s="170">
        <v>90178.85</v>
      </c>
      <c r="J275" s="188">
        <v>9821.15</v>
      </c>
      <c r="K275" s="182"/>
    </row>
    <row r="276" spans="2:11" x14ac:dyDescent="0.2">
      <c r="B276" s="171" t="s">
        <v>206</v>
      </c>
      <c r="C276" s="172">
        <v>100000</v>
      </c>
      <c r="D276" s="172">
        <v>0</v>
      </c>
      <c r="E276" s="172">
        <v>0</v>
      </c>
      <c r="F276" s="172">
        <v>100000</v>
      </c>
      <c r="G276" s="172">
        <v>90178.85</v>
      </c>
      <c r="H276" s="152"/>
      <c r="I276" s="172">
        <v>90178.85</v>
      </c>
      <c r="J276" s="189">
        <v>9821.15</v>
      </c>
      <c r="K276" s="182"/>
    </row>
    <row r="277" spans="2:11" x14ac:dyDescent="0.2">
      <c r="B277" s="171" t="s">
        <v>206</v>
      </c>
      <c r="C277" s="172">
        <v>100000</v>
      </c>
      <c r="D277" s="172">
        <v>0</v>
      </c>
      <c r="E277" s="172">
        <v>0</v>
      </c>
      <c r="F277" s="172">
        <v>100000</v>
      </c>
      <c r="G277" s="172">
        <v>90178.85</v>
      </c>
      <c r="H277" s="152"/>
      <c r="I277" s="172">
        <v>90178.85</v>
      </c>
      <c r="J277" s="189">
        <v>9821.15</v>
      </c>
      <c r="K277" s="182"/>
    </row>
    <row r="278" spans="2:11" x14ac:dyDescent="0.2">
      <c r="B278" s="169" t="s">
        <v>210</v>
      </c>
      <c r="C278" s="170">
        <v>10000</v>
      </c>
      <c r="D278" s="170">
        <v>0</v>
      </c>
      <c r="E278" s="170">
        <v>0</v>
      </c>
      <c r="F278" s="170">
        <v>10000</v>
      </c>
      <c r="G278" s="170">
        <v>0</v>
      </c>
      <c r="H278" s="152"/>
      <c r="I278" s="170">
        <v>0</v>
      </c>
      <c r="J278" s="188">
        <v>10000</v>
      </c>
      <c r="K278" s="182"/>
    </row>
    <row r="279" spans="2:11" x14ac:dyDescent="0.2">
      <c r="B279" s="171" t="s">
        <v>206</v>
      </c>
      <c r="C279" s="172">
        <v>10000</v>
      </c>
      <c r="D279" s="172">
        <v>0</v>
      </c>
      <c r="E279" s="172">
        <v>0</v>
      </c>
      <c r="F279" s="172">
        <v>10000</v>
      </c>
      <c r="G279" s="172">
        <v>0</v>
      </c>
      <c r="H279" s="152"/>
      <c r="I279" s="172">
        <v>0</v>
      </c>
      <c r="J279" s="189">
        <v>10000</v>
      </c>
      <c r="K279" s="182"/>
    </row>
    <row r="280" spans="2:11" x14ac:dyDescent="0.2">
      <c r="B280" s="171" t="s">
        <v>206</v>
      </c>
      <c r="C280" s="172">
        <v>10000</v>
      </c>
      <c r="D280" s="172">
        <v>0</v>
      </c>
      <c r="E280" s="172">
        <v>0</v>
      </c>
      <c r="F280" s="172">
        <v>10000</v>
      </c>
      <c r="G280" s="172">
        <v>0</v>
      </c>
      <c r="H280" s="152"/>
      <c r="I280" s="172">
        <v>0</v>
      </c>
      <c r="J280" s="189">
        <v>10000</v>
      </c>
      <c r="K280" s="182"/>
    </row>
    <row r="281" spans="2:11" x14ac:dyDescent="0.2">
      <c r="B281" s="169" t="s">
        <v>205</v>
      </c>
      <c r="C281" s="170">
        <v>5000</v>
      </c>
      <c r="D281" s="170">
        <v>0</v>
      </c>
      <c r="E281" s="170">
        <v>0</v>
      </c>
      <c r="F281" s="170">
        <v>5000</v>
      </c>
      <c r="G281" s="170">
        <v>0</v>
      </c>
      <c r="H281" s="152"/>
      <c r="I281" s="170">
        <v>0</v>
      </c>
      <c r="J281" s="188">
        <v>5000</v>
      </c>
      <c r="K281" s="182"/>
    </row>
    <row r="282" spans="2:11" x14ac:dyDescent="0.2">
      <c r="B282" s="171" t="s">
        <v>206</v>
      </c>
      <c r="C282" s="172">
        <v>5000</v>
      </c>
      <c r="D282" s="172">
        <v>0</v>
      </c>
      <c r="E282" s="172">
        <v>0</v>
      </c>
      <c r="F282" s="172">
        <v>5000</v>
      </c>
      <c r="G282" s="172">
        <v>0</v>
      </c>
      <c r="H282" s="152"/>
      <c r="I282" s="172">
        <v>0</v>
      </c>
      <c r="J282" s="189">
        <v>5000</v>
      </c>
      <c r="K282" s="182"/>
    </row>
    <row r="283" spans="2:11" x14ac:dyDescent="0.2">
      <c r="B283" s="171" t="s">
        <v>206</v>
      </c>
      <c r="C283" s="172">
        <v>5000</v>
      </c>
      <c r="D283" s="172">
        <v>0</v>
      </c>
      <c r="E283" s="172">
        <v>0</v>
      </c>
      <c r="F283" s="172">
        <v>5000</v>
      </c>
      <c r="G283" s="172">
        <v>0</v>
      </c>
      <c r="H283" s="152"/>
      <c r="I283" s="172">
        <v>0</v>
      </c>
      <c r="J283" s="189">
        <v>5000</v>
      </c>
      <c r="K283" s="182"/>
    </row>
    <row r="284" spans="2:11" x14ac:dyDescent="0.2">
      <c r="B284" s="169" t="s">
        <v>207</v>
      </c>
      <c r="C284" s="170">
        <v>20000</v>
      </c>
      <c r="D284" s="170">
        <v>0</v>
      </c>
      <c r="E284" s="170">
        <v>0</v>
      </c>
      <c r="F284" s="170">
        <v>20000</v>
      </c>
      <c r="G284" s="170">
        <v>0</v>
      </c>
      <c r="H284" s="152"/>
      <c r="I284" s="170">
        <v>0</v>
      </c>
      <c r="J284" s="188">
        <v>20000</v>
      </c>
      <c r="K284" s="182"/>
    </row>
    <row r="285" spans="2:11" x14ac:dyDescent="0.2">
      <c r="B285" s="171" t="s">
        <v>206</v>
      </c>
      <c r="C285" s="172">
        <v>20000</v>
      </c>
      <c r="D285" s="172">
        <v>0</v>
      </c>
      <c r="E285" s="172">
        <v>0</v>
      </c>
      <c r="F285" s="172">
        <v>20000</v>
      </c>
      <c r="G285" s="172">
        <v>0</v>
      </c>
      <c r="H285" s="152"/>
      <c r="I285" s="172">
        <v>0</v>
      </c>
      <c r="J285" s="189">
        <v>20000</v>
      </c>
      <c r="K285" s="182"/>
    </row>
    <row r="286" spans="2:11" x14ac:dyDescent="0.2">
      <c r="B286" s="171" t="s">
        <v>206</v>
      </c>
      <c r="C286" s="172">
        <v>20000</v>
      </c>
      <c r="D286" s="172">
        <v>0</v>
      </c>
      <c r="E286" s="172">
        <v>0</v>
      </c>
      <c r="F286" s="172">
        <v>20000</v>
      </c>
      <c r="G286" s="172">
        <v>0</v>
      </c>
      <c r="H286" s="152"/>
      <c r="I286" s="172">
        <v>0</v>
      </c>
      <c r="J286" s="189">
        <v>20000</v>
      </c>
      <c r="K286" s="182"/>
    </row>
    <row r="287" spans="2:11" x14ac:dyDescent="0.2">
      <c r="B287" s="169" t="s">
        <v>211</v>
      </c>
      <c r="C287" s="170">
        <v>10000</v>
      </c>
      <c r="D287" s="170">
        <v>9000</v>
      </c>
      <c r="E287" s="170">
        <v>0</v>
      </c>
      <c r="F287" s="170">
        <v>19000</v>
      </c>
      <c r="G287" s="170">
        <v>17979.84</v>
      </c>
      <c r="H287" s="152"/>
      <c r="I287" s="170">
        <v>17979.84</v>
      </c>
      <c r="J287" s="188">
        <v>1020.16</v>
      </c>
      <c r="K287" s="182"/>
    </row>
    <row r="288" spans="2:11" x14ac:dyDescent="0.2">
      <c r="B288" s="171" t="s">
        <v>206</v>
      </c>
      <c r="C288" s="172">
        <v>10000</v>
      </c>
      <c r="D288" s="172">
        <v>9000</v>
      </c>
      <c r="E288" s="172">
        <v>0</v>
      </c>
      <c r="F288" s="172">
        <v>19000</v>
      </c>
      <c r="G288" s="172">
        <v>17979.84</v>
      </c>
      <c r="H288" s="152"/>
      <c r="I288" s="172">
        <v>17979.84</v>
      </c>
      <c r="J288" s="189">
        <v>1020.16</v>
      </c>
      <c r="K288" s="182"/>
    </row>
    <row r="289" spans="2:11" x14ac:dyDescent="0.2">
      <c r="B289" s="171" t="s">
        <v>206</v>
      </c>
      <c r="C289" s="172">
        <v>10000</v>
      </c>
      <c r="D289" s="172">
        <v>9000</v>
      </c>
      <c r="E289" s="172">
        <v>0</v>
      </c>
      <c r="F289" s="172">
        <v>19000</v>
      </c>
      <c r="G289" s="172">
        <v>17979.84</v>
      </c>
      <c r="H289" s="152"/>
      <c r="I289" s="172">
        <v>17979.84</v>
      </c>
      <c r="J289" s="189">
        <v>1020.16</v>
      </c>
      <c r="K289" s="182"/>
    </row>
    <row r="290" spans="2:11" x14ac:dyDescent="0.2">
      <c r="B290" s="157" t="s">
        <v>251</v>
      </c>
      <c r="C290" s="158">
        <v>194843894.88</v>
      </c>
      <c r="D290" s="158">
        <v>122354177.51000001</v>
      </c>
      <c r="E290" s="158">
        <v>29985218.260000002</v>
      </c>
      <c r="F290" s="158">
        <v>287212854.13</v>
      </c>
      <c r="G290" s="158">
        <v>230025216.99000001</v>
      </c>
      <c r="H290" s="152"/>
      <c r="I290" s="158">
        <v>207544463.56</v>
      </c>
      <c r="J290" s="181">
        <v>57187637.140000001</v>
      </c>
      <c r="K290" s="182"/>
    </row>
    <row r="291" spans="2:11" x14ac:dyDescent="0.2">
      <c r="B291" s="159" t="s">
        <v>252</v>
      </c>
      <c r="C291" s="160">
        <v>1109812.1000000001</v>
      </c>
      <c r="D291" s="160">
        <v>1030500</v>
      </c>
      <c r="E291" s="160">
        <v>94907</v>
      </c>
      <c r="F291" s="160">
        <v>2045405.1</v>
      </c>
      <c r="G291" s="160">
        <v>1901965.65</v>
      </c>
      <c r="H291" s="152"/>
      <c r="I291" s="160">
        <v>1894994.58</v>
      </c>
      <c r="J291" s="183">
        <v>143439.45000000001</v>
      </c>
      <c r="K291" s="182"/>
    </row>
    <row r="292" spans="2:11" x14ac:dyDescent="0.2">
      <c r="B292" s="161" t="s">
        <v>253</v>
      </c>
      <c r="C292" s="162">
        <v>1109812.1000000001</v>
      </c>
      <c r="D292" s="162">
        <v>1030500</v>
      </c>
      <c r="E292" s="162">
        <v>94907</v>
      </c>
      <c r="F292" s="162">
        <v>2045405.1</v>
      </c>
      <c r="G292" s="162">
        <v>1901965.65</v>
      </c>
      <c r="H292" s="152"/>
      <c r="I292" s="162">
        <v>1894994.58</v>
      </c>
      <c r="J292" s="184">
        <v>143439.45000000001</v>
      </c>
      <c r="K292" s="182"/>
    </row>
    <row r="293" spans="2:11" x14ac:dyDescent="0.2">
      <c r="B293" s="163" t="s">
        <v>254</v>
      </c>
      <c r="C293" s="164">
        <v>1109812.1000000001</v>
      </c>
      <c r="D293" s="164">
        <v>1030500</v>
      </c>
      <c r="E293" s="164">
        <v>94907</v>
      </c>
      <c r="F293" s="164">
        <v>2045405.1</v>
      </c>
      <c r="G293" s="164">
        <v>1901965.65</v>
      </c>
      <c r="H293" s="152"/>
      <c r="I293" s="164">
        <v>1894994.58</v>
      </c>
      <c r="J293" s="185">
        <v>143439.45000000001</v>
      </c>
      <c r="K293" s="182"/>
    </row>
    <row r="294" spans="2:11" x14ac:dyDescent="0.2">
      <c r="B294" s="165" t="s">
        <v>255</v>
      </c>
      <c r="C294" s="166">
        <v>1109812.1000000001</v>
      </c>
      <c r="D294" s="166">
        <v>1030500</v>
      </c>
      <c r="E294" s="166">
        <v>94907</v>
      </c>
      <c r="F294" s="166">
        <v>2045405.1</v>
      </c>
      <c r="G294" s="166">
        <v>1901965.65</v>
      </c>
      <c r="H294" s="152"/>
      <c r="I294" s="166">
        <v>1894994.58</v>
      </c>
      <c r="J294" s="186">
        <v>143439.45000000001</v>
      </c>
      <c r="K294" s="182"/>
    </row>
    <row r="295" spans="2:11" x14ac:dyDescent="0.2">
      <c r="B295" s="167" t="s">
        <v>256</v>
      </c>
      <c r="C295" s="168">
        <v>1000</v>
      </c>
      <c r="D295" s="168">
        <v>0</v>
      </c>
      <c r="E295" s="168">
        <v>0</v>
      </c>
      <c r="F295" s="168">
        <v>1000</v>
      </c>
      <c r="G295" s="168">
        <v>0</v>
      </c>
      <c r="H295" s="152"/>
      <c r="I295" s="168">
        <v>0</v>
      </c>
      <c r="J295" s="187">
        <v>1000</v>
      </c>
      <c r="K295" s="182"/>
    </row>
    <row r="296" spans="2:11" x14ac:dyDescent="0.2">
      <c r="B296" s="169" t="s">
        <v>204</v>
      </c>
      <c r="C296" s="170">
        <v>1000</v>
      </c>
      <c r="D296" s="170">
        <v>0</v>
      </c>
      <c r="E296" s="170">
        <v>0</v>
      </c>
      <c r="F296" s="170">
        <v>1000</v>
      </c>
      <c r="G296" s="170">
        <v>0</v>
      </c>
      <c r="H296" s="152"/>
      <c r="I296" s="170">
        <v>0</v>
      </c>
      <c r="J296" s="188">
        <v>1000</v>
      </c>
      <c r="K296" s="182"/>
    </row>
    <row r="297" spans="2:11" x14ac:dyDescent="0.2">
      <c r="B297" s="169" t="s">
        <v>234</v>
      </c>
      <c r="C297" s="170">
        <v>1000</v>
      </c>
      <c r="D297" s="170">
        <v>0</v>
      </c>
      <c r="E297" s="170">
        <v>0</v>
      </c>
      <c r="F297" s="170">
        <v>1000</v>
      </c>
      <c r="G297" s="170">
        <v>0</v>
      </c>
      <c r="H297" s="152"/>
      <c r="I297" s="170">
        <v>0</v>
      </c>
      <c r="J297" s="188">
        <v>1000</v>
      </c>
      <c r="K297" s="182"/>
    </row>
    <row r="298" spans="2:11" x14ac:dyDescent="0.2">
      <c r="B298" s="171" t="s">
        <v>206</v>
      </c>
      <c r="C298" s="172">
        <v>1000</v>
      </c>
      <c r="D298" s="172">
        <v>0</v>
      </c>
      <c r="E298" s="172">
        <v>0</v>
      </c>
      <c r="F298" s="172">
        <v>1000</v>
      </c>
      <c r="G298" s="172">
        <v>0</v>
      </c>
      <c r="H298" s="152"/>
      <c r="I298" s="172">
        <v>0</v>
      </c>
      <c r="J298" s="189">
        <v>1000</v>
      </c>
      <c r="K298" s="182"/>
    </row>
    <row r="299" spans="2:11" x14ac:dyDescent="0.2">
      <c r="B299" s="171" t="s">
        <v>206</v>
      </c>
      <c r="C299" s="172">
        <v>1000</v>
      </c>
      <c r="D299" s="172">
        <v>0</v>
      </c>
      <c r="E299" s="172">
        <v>0</v>
      </c>
      <c r="F299" s="172">
        <v>1000</v>
      </c>
      <c r="G299" s="172">
        <v>0</v>
      </c>
      <c r="H299" s="152"/>
      <c r="I299" s="172">
        <v>0</v>
      </c>
      <c r="J299" s="189">
        <v>1000</v>
      </c>
      <c r="K299" s="182"/>
    </row>
    <row r="300" spans="2:11" x14ac:dyDescent="0.2">
      <c r="B300" s="167" t="s">
        <v>257</v>
      </c>
      <c r="C300" s="168">
        <v>670000</v>
      </c>
      <c r="D300" s="168">
        <v>340100</v>
      </c>
      <c r="E300" s="168">
        <v>56407</v>
      </c>
      <c r="F300" s="168">
        <v>953693</v>
      </c>
      <c r="G300" s="168">
        <v>825088.29</v>
      </c>
      <c r="H300" s="152"/>
      <c r="I300" s="168">
        <v>818117.22</v>
      </c>
      <c r="J300" s="187">
        <v>128604.71</v>
      </c>
      <c r="K300" s="182"/>
    </row>
    <row r="301" spans="2:11" x14ac:dyDescent="0.2">
      <c r="B301" s="169" t="s">
        <v>204</v>
      </c>
      <c r="C301" s="170">
        <v>670000</v>
      </c>
      <c r="D301" s="170">
        <v>340100</v>
      </c>
      <c r="E301" s="170">
        <v>56407</v>
      </c>
      <c r="F301" s="170">
        <v>953693</v>
      </c>
      <c r="G301" s="170">
        <v>825088.29</v>
      </c>
      <c r="H301" s="152"/>
      <c r="I301" s="170">
        <v>818117.22</v>
      </c>
      <c r="J301" s="188">
        <v>128604.71</v>
      </c>
      <c r="K301" s="182"/>
    </row>
    <row r="302" spans="2:11" x14ac:dyDescent="0.2">
      <c r="B302" s="169" t="s">
        <v>221</v>
      </c>
      <c r="C302" s="170">
        <v>142000</v>
      </c>
      <c r="D302" s="170">
        <v>0</v>
      </c>
      <c r="E302" s="170">
        <v>48307</v>
      </c>
      <c r="F302" s="170">
        <v>93693</v>
      </c>
      <c r="G302" s="170">
        <v>19952.27</v>
      </c>
      <c r="H302" s="152"/>
      <c r="I302" s="170">
        <v>19952.27</v>
      </c>
      <c r="J302" s="188">
        <v>73740.73</v>
      </c>
      <c r="K302" s="182"/>
    </row>
    <row r="303" spans="2:11" x14ac:dyDescent="0.2">
      <c r="B303" s="171" t="s">
        <v>206</v>
      </c>
      <c r="C303" s="172">
        <v>142000</v>
      </c>
      <c r="D303" s="172">
        <v>0</v>
      </c>
      <c r="E303" s="172">
        <v>48307</v>
      </c>
      <c r="F303" s="172">
        <v>93693</v>
      </c>
      <c r="G303" s="172">
        <v>19952.27</v>
      </c>
      <c r="H303" s="152"/>
      <c r="I303" s="172">
        <v>19952.27</v>
      </c>
      <c r="J303" s="189">
        <v>73740.73</v>
      </c>
      <c r="K303" s="182"/>
    </row>
    <row r="304" spans="2:11" x14ac:dyDescent="0.2">
      <c r="B304" s="171" t="s">
        <v>206</v>
      </c>
      <c r="C304" s="172">
        <v>142000</v>
      </c>
      <c r="D304" s="172">
        <v>0</v>
      </c>
      <c r="E304" s="172">
        <v>48307</v>
      </c>
      <c r="F304" s="172">
        <v>93693</v>
      </c>
      <c r="G304" s="172">
        <v>19952.27</v>
      </c>
      <c r="H304" s="152"/>
      <c r="I304" s="172">
        <v>19952.27</v>
      </c>
      <c r="J304" s="189">
        <v>73740.73</v>
      </c>
      <c r="K304" s="182"/>
    </row>
    <row r="305" spans="2:11" x14ac:dyDescent="0.2">
      <c r="B305" s="169" t="s">
        <v>209</v>
      </c>
      <c r="C305" s="170">
        <v>335000</v>
      </c>
      <c r="D305" s="170">
        <v>243000</v>
      </c>
      <c r="E305" s="170">
        <v>6600</v>
      </c>
      <c r="F305" s="170">
        <v>571400</v>
      </c>
      <c r="G305" s="170">
        <v>544288.4</v>
      </c>
      <c r="H305" s="152"/>
      <c r="I305" s="170">
        <v>544288.4</v>
      </c>
      <c r="J305" s="188">
        <v>27111.599999999999</v>
      </c>
      <c r="K305" s="182"/>
    </row>
    <row r="306" spans="2:11" x14ac:dyDescent="0.2">
      <c r="B306" s="171" t="s">
        <v>206</v>
      </c>
      <c r="C306" s="172">
        <v>335000</v>
      </c>
      <c r="D306" s="172">
        <v>243000</v>
      </c>
      <c r="E306" s="172">
        <v>6600</v>
      </c>
      <c r="F306" s="172">
        <v>571400</v>
      </c>
      <c r="G306" s="172">
        <v>544288.4</v>
      </c>
      <c r="H306" s="152"/>
      <c r="I306" s="172">
        <v>544288.4</v>
      </c>
      <c r="J306" s="189">
        <v>27111.599999999999</v>
      </c>
      <c r="K306" s="182"/>
    </row>
    <row r="307" spans="2:11" x14ac:dyDescent="0.2">
      <c r="B307" s="171" t="s">
        <v>206</v>
      </c>
      <c r="C307" s="172">
        <v>335000</v>
      </c>
      <c r="D307" s="172">
        <v>243000</v>
      </c>
      <c r="E307" s="172">
        <v>6600</v>
      </c>
      <c r="F307" s="172">
        <v>571400</v>
      </c>
      <c r="G307" s="172">
        <v>544288.4</v>
      </c>
      <c r="H307" s="152"/>
      <c r="I307" s="172">
        <v>544288.4</v>
      </c>
      <c r="J307" s="189">
        <v>27111.599999999999</v>
      </c>
      <c r="K307" s="182"/>
    </row>
    <row r="308" spans="2:11" x14ac:dyDescent="0.2">
      <c r="B308" s="169" t="s">
        <v>248</v>
      </c>
      <c r="C308" s="170">
        <v>110000</v>
      </c>
      <c r="D308" s="170">
        <v>14000</v>
      </c>
      <c r="E308" s="170">
        <v>0</v>
      </c>
      <c r="F308" s="170">
        <v>124000</v>
      </c>
      <c r="G308" s="170">
        <v>123087.03999999999</v>
      </c>
      <c r="H308" s="152"/>
      <c r="I308" s="170">
        <v>123087.03999999999</v>
      </c>
      <c r="J308" s="188">
        <v>912.96</v>
      </c>
      <c r="K308" s="182"/>
    </row>
    <row r="309" spans="2:11" x14ac:dyDescent="0.2">
      <c r="B309" s="171" t="s">
        <v>206</v>
      </c>
      <c r="C309" s="172">
        <v>110000</v>
      </c>
      <c r="D309" s="172">
        <v>14000</v>
      </c>
      <c r="E309" s="172">
        <v>0</v>
      </c>
      <c r="F309" s="172">
        <v>124000</v>
      </c>
      <c r="G309" s="172">
        <v>123087.03999999999</v>
      </c>
      <c r="H309" s="152"/>
      <c r="I309" s="172">
        <v>123087.03999999999</v>
      </c>
      <c r="J309" s="189">
        <v>912.96</v>
      </c>
      <c r="K309" s="182"/>
    </row>
    <row r="310" spans="2:11" x14ac:dyDescent="0.2">
      <c r="B310" s="171" t="s">
        <v>206</v>
      </c>
      <c r="C310" s="172">
        <v>110000</v>
      </c>
      <c r="D310" s="172">
        <v>14000</v>
      </c>
      <c r="E310" s="172">
        <v>0</v>
      </c>
      <c r="F310" s="172">
        <v>124000</v>
      </c>
      <c r="G310" s="172">
        <v>123087.03999999999</v>
      </c>
      <c r="H310" s="152"/>
      <c r="I310" s="172">
        <v>123087.03999999999</v>
      </c>
      <c r="J310" s="189">
        <v>912.96</v>
      </c>
      <c r="K310" s="182"/>
    </row>
    <row r="311" spans="2:11" x14ac:dyDescent="0.2">
      <c r="B311" s="169" t="s">
        <v>258</v>
      </c>
      <c r="C311" s="170">
        <v>10000</v>
      </c>
      <c r="D311" s="170">
        <v>44100</v>
      </c>
      <c r="E311" s="170">
        <v>0</v>
      </c>
      <c r="F311" s="170">
        <v>54100</v>
      </c>
      <c r="G311" s="170">
        <v>49798.22</v>
      </c>
      <c r="H311" s="152"/>
      <c r="I311" s="170">
        <v>49798.22</v>
      </c>
      <c r="J311" s="188">
        <v>4301.78</v>
      </c>
      <c r="K311" s="182"/>
    </row>
    <row r="312" spans="2:11" x14ac:dyDescent="0.2">
      <c r="B312" s="171" t="s">
        <v>206</v>
      </c>
      <c r="C312" s="172">
        <v>10000</v>
      </c>
      <c r="D312" s="172">
        <v>44100</v>
      </c>
      <c r="E312" s="172">
        <v>0</v>
      </c>
      <c r="F312" s="172">
        <v>54100</v>
      </c>
      <c r="G312" s="172">
        <v>49798.22</v>
      </c>
      <c r="H312" s="152"/>
      <c r="I312" s="172">
        <v>49798.22</v>
      </c>
      <c r="J312" s="189">
        <v>4301.78</v>
      </c>
      <c r="K312" s="182"/>
    </row>
    <row r="313" spans="2:11" x14ac:dyDescent="0.2">
      <c r="B313" s="171" t="s">
        <v>206</v>
      </c>
      <c r="C313" s="172">
        <v>10000</v>
      </c>
      <c r="D313" s="172">
        <v>44100</v>
      </c>
      <c r="E313" s="172">
        <v>0</v>
      </c>
      <c r="F313" s="172">
        <v>54100</v>
      </c>
      <c r="G313" s="172">
        <v>49798.22</v>
      </c>
      <c r="H313" s="152"/>
      <c r="I313" s="172">
        <v>49798.22</v>
      </c>
      <c r="J313" s="189">
        <v>4301.78</v>
      </c>
      <c r="K313" s="182"/>
    </row>
    <row r="314" spans="2:11" x14ac:dyDescent="0.2">
      <c r="B314" s="169" t="s">
        <v>214</v>
      </c>
      <c r="C314" s="170">
        <v>500</v>
      </c>
      <c r="D314" s="170">
        <v>0</v>
      </c>
      <c r="E314" s="170">
        <v>0</v>
      </c>
      <c r="F314" s="170">
        <v>500</v>
      </c>
      <c r="G314" s="170">
        <v>0</v>
      </c>
      <c r="H314" s="152"/>
      <c r="I314" s="170">
        <v>0</v>
      </c>
      <c r="J314" s="188">
        <v>500</v>
      </c>
      <c r="K314" s="182"/>
    </row>
    <row r="315" spans="2:11" x14ac:dyDescent="0.2">
      <c r="B315" s="171" t="s">
        <v>206</v>
      </c>
      <c r="C315" s="172">
        <v>500</v>
      </c>
      <c r="D315" s="172">
        <v>0</v>
      </c>
      <c r="E315" s="172">
        <v>0</v>
      </c>
      <c r="F315" s="172">
        <v>500</v>
      </c>
      <c r="G315" s="172">
        <v>0</v>
      </c>
      <c r="H315" s="152"/>
      <c r="I315" s="172">
        <v>0</v>
      </c>
      <c r="J315" s="189">
        <v>500</v>
      </c>
      <c r="K315" s="182"/>
    </row>
    <row r="316" spans="2:11" x14ac:dyDescent="0.2">
      <c r="B316" s="171" t="s">
        <v>206</v>
      </c>
      <c r="C316" s="172">
        <v>500</v>
      </c>
      <c r="D316" s="172">
        <v>0</v>
      </c>
      <c r="E316" s="172">
        <v>0</v>
      </c>
      <c r="F316" s="172">
        <v>500</v>
      </c>
      <c r="G316" s="172">
        <v>0</v>
      </c>
      <c r="H316" s="152"/>
      <c r="I316" s="172">
        <v>0</v>
      </c>
      <c r="J316" s="189">
        <v>500</v>
      </c>
      <c r="K316" s="182"/>
    </row>
    <row r="317" spans="2:11" x14ac:dyDescent="0.2">
      <c r="B317" s="169" t="s">
        <v>210</v>
      </c>
      <c r="C317" s="170">
        <v>1000</v>
      </c>
      <c r="D317" s="170">
        <v>0</v>
      </c>
      <c r="E317" s="170">
        <v>0</v>
      </c>
      <c r="F317" s="170">
        <v>1000</v>
      </c>
      <c r="G317" s="170">
        <v>350</v>
      </c>
      <c r="H317" s="152"/>
      <c r="I317" s="170">
        <v>350</v>
      </c>
      <c r="J317" s="188">
        <v>650</v>
      </c>
      <c r="K317" s="182"/>
    </row>
    <row r="318" spans="2:11" x14ac:dyDescent="0.2">
      <c r="B318" s="171" t="s">
        <v>206</v>
      </c>
      <c r="C318" s="172">
        <v>1000</v>
      </c>
      <c r="D318" s="172">
        <v>0</v>
      </c>
      <c r="E318" s="172">
        <v>0</v>
      </c>
      <c r="F318" s="172">
        <v>1000</v>
      </c>
      <c r="G318" s="172">
        <v>350</v>
      </c>
      <c r="H318" s="152"/>
      <c r="I318" s="172">
        <v>350</v>
      </c>
      <c r="J318" s="189">
        <v>650</v>
      </c>
      <c r="K318" s="182"/>
    </row>
    <row r="319" spans="2:11" x14ac:dyDescent="0.2">
      <c r="B319" s="171" t="s">
        <v>206</v>
      </c>
      <c r="C319" s="172">
        <v>1000</v>
      </c>
      <c r="D319" s="172">
        <v>0</v>
      </c>
      <c r="E319" s="172">
        <v>0</v>
      </c>
      <c r="F319" s="172">
        <v>1000</v>
      </c>
      <c r="G319" s="172">
        <v>350</v>
      </c>
      <c r="H319" s="152"/>
      <c r="I319" s="172">
        <v>350</v>
      </c>
      <c r="J319" s="189">
        <v>650</v>
      </c>
      <c r="K319" s="182"/>
    </row>
    <row r="320" spans="2:11" x14ac:dyDescent="0.2">
      <c r="B320" s="169" t="s">
        <v>218</v>
      </c>
      <c r="C320" s="170">
        <v>1000</v>
      </c>
      <c r="D320" s="170">
        <v>0</v>
      </c>
      <c r="E320" s="170">
        <v>0</v>
      </c>
      <c r="F320" s="170">
        <v>1000</v>
      </c>
      <c r="G320" s="170">
        <v>0</v>
      </c>
      <c r="H320" s="152"/>
      <c r="I320" s="170">
        <v>0</v>
      </c>
      <c r="J320" s="188">
        <v>1000</v>
      </c>
      <c r="K320" s="182"/>
    </row>
    <row r="321" spans="2:11" x14ac:dyDescent="0.2">
      <c r="B321" s="171" t="s">
        <v>206</v>
      </c>
      <c r="C321" s="172">
        <v>1000</v>
      </c>
      <c r="D321" s="172">
        <v>0</v>
      </c>
      <c r="E321" s="172">
        <v>0</v>
      </c>
      <c r="F321" s="172">
        <v>1000</v>
      </c>
      <c r="G321" s="172">
        <v>0</v>
      </c>
      <c r="H321" s="152"/>
      <c r="I321" s="172">
        <v>0</v>
      </c>
      <c r="J321" s="189">
        <v>1000</v>
      </c>
      <c r="K321" s="182"/>
    </row>
    <row r="322" spans="2:11" x14ac:dyDescent="0.2">
      <c r="B322" s="171" t="s">
        <v>206</v>
      </c>
      <c r="C322" s="172">
        <v>1000</v>
      </c>
      <c r="D322" s="172">
        <v>0</v>
      </c>
      <c r="E322" s="172">
        <v>0</v>
      </c>
      <c r="F322" s="172">
        <v>1000</v>
      </c>
      <c r="G322" s="172">
        <v>0</v>
      </c>
      <c r="H322" s="152"/>
      <c r="I322" s="172">
        <v>0</v>
      </c>
      <c r="J322" s="189">
        <v>1000</v>
      </c>
      <c r="K322" s="182"/>
    </row>
    <row r="323" spans="2:11" x14ac:dyDescent="0.2">
      <c r="B323" s="169" t="s">
        <v>259</v>
      </c>
      <c r="C323" s="170">
        <v>1000</v>
      </c>
      <c r="D323" s="170">
        <v>0</v>
      </c>
      <c r="E323" s="170">
        <v>0</v>
      </c>
      <c r="F323" s="170">
        <v>1000</v>
      </c>
      <c r="G323" s="170">
        <v>0</v>
      </c>
      <c r="H323" s="152"/>
      <c r="I323" s="170">
        <v>0</v>
      </c>
      <c r="J323" s="188">
        <v>1000</v>
      </c>
      <c r="K323" s="182"/>
    </row>
    <row r="324" spans="2:11" x14ac:dyDescent="0.2">
      <c r="B324" s="171" t="s">
        <v>206</v>
      </c>
      <c r="C324" s="172">
        <v>1000</v>
      </c>
      <c r="D324" s="172">
        <v>0</v>
      </c>
      <c r="E324" s="172">
        <v>0</v>
      </c>
      <c r="F324" s="172">
        <v>1000</v>
      </c>
      <c r="G324" s="172">
        <v>0</v>
      </c>
      <c r="H324" s="152"/>
      <c r="I324" s="172">
        <v>0</v>
      </c>
      <c r="J324" s="189">
        <v>1000</v>
      </c>
      <c r="K324" s="182"/>
    </row>
    <row r="325" spans="2:11" x14ac:dyDescent="0.2">
      <c r="B325" s="171" t="s">
        <v>206</v>
      </c>
      <c r="C325" s="172">
        <v>1000</v>
      </c>
      <c r="D325" s="172">
        <v>0</v>
      </c>
      <c r="E325" s="172">
        <v>0</v>
      </c>
      <c r="F325" s="172">
        <v>1000</v>
      </c>
      <c r="G325" s="172">
        <v>0</v>
      </c>
      <c r="H325" s="152"/>
      <c r="I325" s="172">
        <v>0</v>
      </c>
      <c r="J325" s="189">
        <v>1000</v>
      </c>
      <c r="K325" s="182"/>
    </row>
    <row r="326" spans="2:11" x14ac:dyDescent="0.2">
      <c r="B326" s="169" t="s">
        <v>227</v>
      </c>
      <c r="C326" s="170">
        <v>2000</v>
      </c>
      <c r="D326" s="170">
        <v>0</v>
      </c>
      <c r="E326" s="170">
        <v>0</v>
      </c>
      <c r="F326" s="170">
        <v>2000</v>
      </c>
      <c r="G326" s="170">
        <v>0</v>
      </c>
      <c r="H326" s="152"/>
      <c r="I326" s="170">
        <v>0</v>
      </c>
      <c r="J326" s="188">
        <v>2000</v>
      </c>
      <c r="K326" s="182"/>
    </row>
    <row r="327" spans="2:11" x14ac:dyDescent="0.2">
      <c r="B327" s="171" t="s">
        <v>206</v>
      </c>
      <c r="C327" s="172">
        <v>2000</v>
      </c>
      <c r="D327" s="172">
        <v>0</v>
      </c>
      <c r="E327" s="172">
        <v>0</v>
      </c>
      <c r="F327" s="172">
        <v>2000</v>
      </c>
      <c r="G327" s="172">
        <v>0</v>
      </c>
      <c r="H327" s="152"/>
      <c r="I327" s="172">
        <v>0</v>
      </c>
      <c r="J327" s="189">
        <v>2000</v>
      </c>
      <c r="K327" s="182"/>
    </row>
    <row r="328" spans="2:11" x14ac:dyDescent="0.2">
      <c r="B328" s="171" t="s">
        <v>206</v>
      </c>
      <c r="C328" s="172">
        <v>2000</v>
      </c>
      <c r="D328" s="172">
        <v>0</v>
      </c>
      <c r="E328" s="172">
        <v>0</v>
      </c>
      <c r="F328" s="172">
        <v>2000</v>
      </c>
      <c r="G328" s="172">
        <v>0</v>
      </c>
      <c r="H328" s="152"/>
      <c r="I328" s="172">
        <v>0</v>
      </c>
      <c r="J328" s="189">
        <v>2000</v>
      </c>
      <c r="K328" s="182"/>
    </row>
    <row r="329" spans="2:11" x14ac:dyDescent="0.2">
      <c r="B329" s="169" t="s">
        <v>205</v>
      </c>
      <c r="C329" s="170">
        <v>36000</v>
      </c>
      <c r="D329" s="170">
        <v>6000</v>
      </c>
      <c r="E329" s="170">
        <v>1500</v>
      </c>
      <c r="F329" s="170">
        <v>40500</v>
      </c>
      <c r="G329" s="170">
        <v>31070.42</v>
      </c>
      <c r="H329" s="152"/>
      <c r="I329" s="170">
        <v>27202.46</v>
      </c>
      <c r="J329" s="188">
        <v>9429.58</v>
      </c>
      <c r="K329" s="182"/>
    </row>
    <row r="330" spans="2:11" x14ac:dyDescent="0.2">
      <c r="B330" s="171" t="s">
        <v>206</v>
      </c>
      <c r="C330" s="172">
        <v>36000</v>
      </c>
      <c r="D330" s="172">
        <v>6000</v>
      </c>
      <c r="E330" s="172">
        <v>1500</v>
      </c>
      <c r="F330" s="172">
        <v>40500</v>
      </c>
      <c r="G330" s="172">
        <v>31070.42</v>
      </c>
      <c r="H330" s="152"/>
      <c r="I330" s="172">
        <v>27202.46</v>
      </c>
      <c r="J330" s="189">
        <v>9429.58</v>
      </c>
      <c r="K330" s="182"/>
    </row>
    <row r="331" spans="2:11" x14ac:dyDescent="0.2">
      <c r="B331" s="171" t="s">
        <v>206</v>
      </c>
      <c r="C331" s="172">
        <v>36000</v>
      </c>
      <c r="D331" s="172">
        <v>6000</v>
      </c>
      <c r="E331" s="172">
        <v>1500</v>
      </c>
      <c r="F331" s="172">
        <v>40500</v>
      </c>
      <c r="G331" s="172">
        <v>31070.42</v>
      </c>
      <c r="H331" s="152"/>
      <c r="I331" s="172">
        <v>27202.46</v>
      </c>
      <c r="J331" s="189">
        <v>9429.58</v>
      </c>
      <c r="K331" s="182"/>
    </row>
    <row r="332" spans="2:11" x14ac:dyDescent="0.2">
      <c r="B332" s="169" t="s">
        <v>207</v>
      </c>
      <c r="C332" s="170">
        <v>30000</v>
      </c>
      <c r="D332" s="170">
        <v>33000</v>
      </c>
      <c r="E332" s="170">
        <v>0</v>
      </c>
      <c r="F332" s="170">
        <v>63000</v>
      </c>
      <c r="G332" s="170">
        <v>56541.94</v>
      </c>
      <c r="H332" s="152"/>
      <c r="I332" s="170">
        <v>53438.83</v>
      </c>
      <c r="J332" s="188">
        <v>6458.06</v>
      </c>
      <c r="K332" s="182"/>
    </row>
    <row r="333" spans="2:11" x14ac:dyDescent="0.2">
      <c r="B333" s="171" t="s">
        <v>206</v>
      </c>
      <c r="C333" s="172">
        <v>30000</v>
      </c>
      <c r="D333" s="172">
        <v>33000</v>
      </c>
      <c r="E333" s="172">
        <v>0</v>
      </c>
      <c r="F333" s="172">
        <v>63000</v>
      </c>
      <c r="G333" s="172">
        <v>56541.94</v>
      </c>
      <c r="H333" s="152"/>
      <c r="I333" s="172">
        <v>53438.83</v>
      </c>
      <c r="J333" s="189">
        <v>6458.06</v>
      </c>
      <c r="K333" s="182"/>
    </row>
    <row r="334" spans="2:11" x14ac:dyDescent="0.2">
      <c r="B334" s="171" t="s">
        <v>206</v>
      </c>
      <c r="C334" s="172">
        <v>30000</v>
      </c>
      <c r="D334" s="172">
        <v>33000</v>
      </c>
      <c r="E334" s="172">
        <v>0</v>
      </c>
      <c r="F334" s="172">
        <v>63000</v>
      </c>
      <c r="G334" s="172">
        <v>56541.94</v>
      </c>
      <c r="H334" s="152"/>
      <c r="I334" s="172">
        <v>53438.83</v>
      </c>
      <c r="J334" s="189">
        <v>6458.06</v>
      </c>
      <c r="K334" s="182"/>
    </row>
    <row r="335" spans="2:11" x14ac:dyDescent="0.2">
      <c r="B335" s="169" t="s">
        <v>260</v>
      </c>
      <c r="C335" s="170">
        <v>500</v>
      </c>
      <c r="D335" s="170">
        <v>0</v>
      </c>
      <c r="E335" s="170">
        <v>0</v>
      </c>
      <c r="F335" s="170">
        <v>500</v>
      </c>
      <c r="G335" s="170">
        <v>0</v>
      </c>
      <c r="H335" s="152"/>
      <c r="I335" s="170">
        <v>0</v>
      </c>
      <c r="J335" s="188">
        <v>500</v>
      </c>
      <c r="K335" s="182"/>
    </row>
    <row r="336" spans="2:11" x14ac:dyDescent="0.2">
      <c r="B336" s="171" t="s">
        <v>206</v>
      </c>
      <c r="C336" s="172">
        <v>500</v>
      </c>
      <c r="D336" s="172">
        <v>0</v>
      </c>
      <c r="E336" s="172">
        <v>0</v>
      </c>
      <c r="F336" s="172">
        <v>500</v>
      </c>
      <c r="G336" s="172">
        <v>0</v>
      </c>
      <c r="H336" s="152"/>
      <c r="I336" s="172">
        <v>0</v>
      </c>
      <c r="J336" s="189">
        <v>500</v>
      </c>
      <c r="K336" s="182"/>
    </row>
    <row r="337" spans="2:11" x14ac:dyDescent="0.2">
      <c r="B337" s="171" t="s">
        <v>206</v>
      </c>
      <c r="C337" s="172">
        <v>500</v>
      </c>
      <c r="D337" s="172">
        <v>0</v>
      </c>
      <c r="E337" s="172">
        <v>0</v>
      </c>
      <c r="F337" s="172">
        <v>500</v>
      </c>
      <c r="G337" s="172">
        <v>0</v>
      </c>
      <c r="H337" s="152"/>
      <c r="I337" s="172">
        <v>0</v>
      </c>
      <c r="J337" s="189">
        <v>500</v>
      </c>
      <c r="K337" s="182"/>
    </row>
    <row r="338" spans="2:11" x14ac:dyDescent="0.2">
      <c r="B338" s="169" t="s">
        <v>211</v>
      </c>
      <c r="C338" s="170">
        <v>1000</v>
      </c>
      <c r="D338" s="170">
        <v>0</v>
      </c>
      <c r="E338" s="170">
        <v>0</v>
      </c>
      <c r="F338" s="170">
        <v>1000</v>
      </c>
      <c r="G338" s="170">
        <v>0</v>
      </c>
      <c r="H338" s="152"/>
      <c r="I338" s="170">
        <v>0</v>
      </c>
      <c r="J338" s="188">
        <v>1000</v>
      </c>
      <c r="K338" s="182"/>
    </row>
    <row r="339" spans="2:11" x14ac:dyDescent="0.2">
      <c r="B339" s="171" t="s">
        <v>206</v>
      </c>
      <c r="C339" s="172">
        <v>1000</v>
      </c>
      <c r="D339" s="172">
        <v>0</v>
      </c>
      <c r="E339" s="172">
        <v>0</v>
      </c>
      <c r="F339" s="172">
        <v>1000</v>
      </c>
      <c r="G339" s="172">
        <v>0</v>
      </c>
      <c r="H339" s="152"/>
      <c r="I339" s="172">
        <v>0</v>
      </c>
      <c r="J339" s="189">
        <v>1000</v>
      </c>
      <c r="K339" s="182"/>
    </row>
    <row r="340" spans="2:11" x14ac:dyDescent="0.2">
      <c r="B340" s="171" t="s">
        <v>206</v>
      </c>
      <c r="C340" s="172">
        <v>1000</v>
      </c>
      <c r="D340" s="172">
        <v>0</v>
      </c>
      <c r="E340" s="172">
        <v>0</v>
      </c>
      <c r="F340" s="172">
        <v>1000</v>
      </c>
      <c r="G340" s="172">
        <v>0</v>
      </c>
      <c r="H340" s="152"/>
      <c r="I340" s="172">
        <v>0</v>
      </c>
      <c r="J340" s="189">
        <v>1000</v>
      </c>
      <c r="K340" s="182"/>
    </row>
    <row r="341" spans="2:11" x14ac:dyDescent="0.2">
      <c r="B341" s="167" t="s">
        <v>261</v>
      </c>
      <c r="C341" s="168">
        <v>438812.1</v>
      </c>
      <c r="D341" s="168">
        <v>690400</v>
      </c>
      <c r="E341" s="168">
        <v>38500</v>
      </c>
      <c r="F341" s="168">
        <v>1090712.1000000001</v>
      </c>
      <c r="G341" s="168">
        <v>1076877.3600000001</v>
      </c>
      <c r="H341" s="152"/>
      <c r="I341" s="168">
        <v>1076877.3600000001</v>
      </c>
      <c r="J341" s="187">
        <v>13834.74</v>
      </c>
      <c r="K341" s="182"/>
    </row>
    <row r="342" spans="2:11" x14ac:dyDescent="0.2">
      <c r="B342" s="169" t="s">
        <v>204</v>
      </c>
      <c r="C342" s="170">
        <v>438812.1</v>
      </c>
      <c r="D342" s="170">
        <v>690400</v>
      </c>
      <c r="E342" s="170">
        <v>38500</v>
      </c>
      <c r="F342" s="170">
        <v>1090712.1000000001</v>
      </c>
      <c r="G342" s="170">
        <v>1076877.3600000001</v>
      </c>
      <c r="H342" s="152"/>
      <c r="I342" s="170">
        <v>1076877.3600000001</v>
      </c>
      <c r="J342" s="188">
        <v>13834.74</v>
      </c>
      <c r="K342" s="182"/>
    </row>
    <row r="343" spans="2:11" x14ac:dyDescent="0.2">
      <c r="B343" s="169" t="s">
        <v>241</v>
      </c>
      <c r="C343" s="170">
        <v>10000</v>
      </c>
      <c r="D343" s="170">
        <v>640000</v>
      </c>
      <c r="E343" s="170">
        <v>0</v>
      </c>
      <c r="F343" s="170">
        <v>650000</v>
      </c>
      <c r="G343" s="170">
        <v>647210.14</v>
      </c>
      <c r="H343" s="152"/>
      <c r="I343" s="170">
        <v>647210.14</v>
      </c>
      <c r="J343" s="188">
        <v>2789.86</v>
      </c>
      <c r="K343" s="182"/>
    </row>
    <row r="344" spans="2:11" x14ac:dyDescent="0.2">
      <c r="B344" s="171" t="s">
        <v>206</v>
      </c>
      <c r="C344" s="172">
        <v>10000</v>
      </c>
      <c r="D344" s="172">
        <v>640000</v>
      </c>
      <c r="E344" s="172">
        <v>0</v>
      </c>
      <c r="F344" s="172">
        <v>650000</v>
      </c>
      <c r="G344" s="172">
        <v>647210.14</v>
      </c>
      <c r="H344" s="152"/>
      <c r="I344" s="172">
        <v>647210.14</v>
      </c>
      <c r="J344" s="189">
        <v>2789.86</v>
      </c>
      <c r="K344" s="182"/>
    </row>
    <row r="345" spans="2:11" x14ac:dyDescent="0.2">
      <c r="B345" s="171" t="s">
        <v>206</v>
      </c>
      <c r="C345" s="172">
        <v>10000</v>
      </c>
      <c r="D345" s="172">
        <v>640000</v>
      </c>
      <c r="E345" s="172">
        <v>0</v>
      </c>
      <c r="F345" s="172">
        <v>650000</v>
      </c>
      <c r="G345" s="172">
        <v>647210.14</v>
      </c>
      <c r="H345" s="152"/>
      <c r="I345" s="172">
        <v>647210.14</v>
      </c>
      <c r="J345" s="189">
        <v>2789.86</v>
      </c>
      <c r="K345" s="182"/>
    </row>
    <row r="346" spans="2:11" x14ac:dyDescent="0.2">
      <c r="B346" s="169" t="s">
        <v>242</v>
      </c>
      <c r="C346" s="170">
        <v>418812.1</v>
      </c>
      <c r="D346" s="170">
        <v>50400</v>
      </c>
      <c r="E346" s="170">
        <v>38500</v>
      </c>
      <c r="F346" s="170">
        <v>430712.1</v>
      </c>
      <c r="G346" s="170">
        <v>429667.22</v>
      </c>
      <c r="H346" s="152"/>
      <c r="I346" s="170">
        <v>429667.22</v>
      </c>
      <c r="J346" s="188">
        <v>1044.8800000000001</v>
      </c>
      <c r="K346" s="182"/>
    </row>
    <row r="347" spans="2:11" x14ac:dyDescent="0.2">
      <c r="B347" s="171" t="s">
        <v>206</v>
      </c>
      <c r="C347" s="172">
        <v>418812.1</v>
      </c>
      <c r="D347" s="172">
        <v>50400</v>
      </c>
      <c r="E347" s="172">
        <v>38500</v>
      </c>
      <c r="F347" s="172">
        <v>430712.1</v>
      </c>
      <c r="G347" s="172">
        <v>429667.22</v>
      </c>
      <c r="H347" s="152"/>
      <c r="I347" s="172">
        <v>429667.22</v>
      </c>
      <c r="J347" s="189">
        <v>1044.8800000000001</v>
      </c>
      <c r="K347" s="182"/>
    </row>
    <row r="348" spans="2:11" x14ac:dyDescent="0.2">
      <c r="B348" s="171" t="s">
        <v>206</v>
      </c>
      <c r="C348" s="172">
        <v>418812.1</v>
      </c>
      <c r="D348" s="172">
        <v>50400</v>
      </c>
      <c r="E348" s="172">
        <v>38500</v>
      </c>
      <c r="F348" s="172">
        <v>430712.1</v>
      </c>
      <c r="G348" s="172">
        <v>429667.22</v>
      </c>
      <c r="H348" s="152"/>
      <c r="I348" s="172">
        <v>429667.22</v>
      </c>
      <c r="J348" s="189">
        <v>1044.8800000000001</v>
      </c>
      <c r="K348" s="182"/>
    </row>
    <row r="349" spans="2:11" x14ac:dyDescent="0.2">
      <c r="B349" s="169" t="s">
        <v>262</v>
      </c>
      <c r="C349" s="170">
        <v>10000</v>
      </c>
      <c r="D349" s="170">
        <v>0</v>
      </c>
      <c r="E349" s="170">
        <v>0</v>
      </c>
      <c r="F349" s="170">
        <v>10000</v>
      </c>
      <c r="G349" s="170">
        <v>0</v>
      </c>
      <c r="H349" s="152"/>
      <c r="I349" s="170">
        <v>0</v>
      </c>
      <c r="J349" s="188">
        <v>10000</v>
      </c>
      <c r="K349" s="182"/>
    </row>
    <row r="350" spans="2:11" x14ac:dyDescent="0.2">
      <c r="B350" s="171" t="s">
        <v>206</v>
      </c>
      <c r="C350" s="172">
        <v>10000</v>
      </c>
      <c r="D350" s="172">
        <v>0</v>
      </c>
      <c r="E350" s="172">
        <v>0</v>
      </c>
      <c r="F350" s="172">
        <v>10000</v>
      </c>
      <c r="G350" s="172">
        <v>0</v>
      </c>
      <c r="H350" s="152"/>
      <c r="I350" s="172">
        <v>0</v>
      </c>
      <c r="J350" s="189">
        <v>10000</v>
      </c>
      <c r="K350" s="182"/>
    </row>
    <row r="351" spans="2:11" x14ac:dyDescent="0.2">
      <c r="B351" s="171" t="s">
        <v>206</v>
      </c>
      <c r="C351" s="172">
        <v>10000</v>
      </c>
      <c r="D351" s="172">
        <v>0</v>
      </c>
      <c r="E351" s="172">
        <v>0</v>
      </c>
      <c r="F351" s="172">
        <v>10000</v>
      </c>
      <c r="G351" s="172">
        <v>0</v>
      </c>
      <c r="H351" s="152"/>
      <c r="I351" s="172">
        <v>0</v>
      </c>
      <c r="J351" s="189">
        <v>10000</v>
      </c>
      <c r="K351" s="182"/>
    </row>
    <row r="352" spans="2:11" x14ac:dyDescent="0.2">
      <c r="B352" s="159" t="s">
        <v>263</v>
      </c>
      <c r="C352" s="160">
        <v>47650026.130000003</v>
      </c>
      <c r="D352" s="160">
        <v>11760375.74</v>
      </c>
      <c r="E352" s="160">
        <v>3342993.44</v>
      </c>
      <c r="F352" s="160">
        <v>56067408.43</v>
      </c>
      <c r="G352" s="160">
        <v>47056642.829999998</v>
      </c>
      <c r="H352" s="152"/>
      <c r="I352" s="160">
        <v>45719227.719999999</v>
      </c>
      <c r="J352" s="183">
        <v>9010765.5999999996</v>
      </c>
      <c r="K352" s="182"/>
    </row>
    <row r="353" spans="2:11" x14ac:dyDescent="0.2">
      <c r="B353" s="161" t="s">
        <v>264</v>
      </c>
      <c r="C353" s="162">
        <v>47650026.130000003</v>
      </c>
      <c r="D353" s="162">
        <v>11760375.74</v>
      </c>
      <c r="E353" s="162">
        <v>3342993.44</v>
      </c>
      <c r="F353" s="162">
        <v>56067408.43</v>
      </c>
      <c r="G353" s="162">
        <v>47056642.829999998</v>
      </c>
      <c r="H353" s="152"/>
      <c r="I353" s="162">
        <v>45719227.719999999</v>
      </c>
      <c r="J353" s="184">
        <v>9010765.5999999996</v>
      </c>
      <c r="K353" s="182"/>
    </row>
    <row r="354" spans="2:11" x14ac:dyDescent="0.2">
      <c r="B354" s="163" t="s">
        <v>265</v>
      </c>
      <c r="C354" s="164">
        <v>6619000</v>
      </c>
      <c r="D354" s="164">
        <v>2331776.25</v>
      </c>
      <c r="E354" s="164">
        <v>130176.25</v>
      </c>
      <c r="F354" s="164">
        <v>8820600</v>
      </c>
      <c r="G354" s="164">
        <v>6549761.9299999997</v>
      </c>
      <c r="H354" s="152"/>
      <c r="I354" s="164">
        <v>6187067.3899999997</v>
      </c>
      <c r="J354" s="185">
        <v>2270838.0699999998</v>
      </c>
      <c r="K354" s="182"/>
    </row>
    <row r="355" spans="2:11" x14ac:dyDescent="0.2">
      <c r="B355" s="165" t="s">
        <v>266</v>
      </c>
      <c r="C355" s="166">
        <v>6619000</v>
      </c>
      <c r="D355" s="166">
        <v>2331776.25</v>
      </c>
      <c r="E355" s="166">
        <v>130176.25</v>
      </c>
      <c r="F355" s="166">
        <v>8820600</v>
      </c>
      <c r="G355" s="166">
        <v>6549761.9299999997</v>
      </c>
      <c r="H355" s="152"/>
      <c r="I355" s="166">
        <v>6187067.3899999997</v>
      </c>
      <c r="J355" s="186">
        <v>2270838.0699999998</v>
      </c>
      <c r="K355" s="182"/>
    </row>
    <row r="356" spans="2:11" x14ac:dyDescent="0.2">
      <c r="B356" s="167" t="s">
        <v>267</v>
      </c>
      <c r="C356" s="168">
        <v>10000</v>
      </c>
      <c r="D356" s="168">
        <v>22000</v>
      </c>
      <c r="E356" s="168">
        <v>10000</v>
      </c>
      <c r="F356" s="168">
        <v>22000</v>
      </c>
      <c r="G356" s="168">
        <v>0</v>
      </c>
      <c r="H356" s="152"/>
      <c r="I356" s="168">
        <v>0</v>
      </c>
      <c r="J356" s="187">
        <v>22000</v>
      </c>
      <c r="K356" s="182"/>
    </row>
    <row r="357" spans="2:11" x14ac:dyDescent="0.2">
      <c r="B357" s="169" t="s">
        <v>204</v>
      </c>
      <c r="C357" s="170">
        <v>10000</v>
      </c>
      <c r="D357" s="170">
        <v>22000</v>
      </c>
      <c r="E357" s="170">
        <v>10000</v>
      </c>
      <c r="F357" s="170">
        <v>22000</v>
      </c>
      <c r="G357" s="170">
        <v>0</v>
      </c>
      <c r="H357" s="152"/>
      <c r="I357" s="170">
        <v>0</v>
      </c>
      <c r="J357" s="188">
        <v>22000</v>
      </c>
      <c r="K357" s="182"/>
    </row>
    <row r="358" spans="2:11" x14ac:dyDescent="0.2">
      <c r="B358" s="169" t="s">
        <v>234</v>
      </c>
      <c r="C358" s="170">
        <v>10000</v>
      </c>
      <c r="D358" s="170">
        <v>22000</v>
      </c>
      <c r="E358" s="170">
        <v>10000</v>
      </c>
      <c r="F358" s="170">
        <v>22000</v>
      </c>
      <c r="G358" s="170">
        <v>0</v>
      </c>
      <c r="H358" s="152"/>
      <c r="I358" s="170">
        <v>0</v>
      </c>
      <c r="J358" s="188">
        <v>22000</v>
      </c>
      <c r="K358" s="182"/>
    </row>
    <row r="359" spans="2:11" x14ac:dyDescent="0.2">
      <c r="B359" s="171" t="s">
        <v>206</v>
      </c>
      <c r="C359" s="172">
        <v>10000</v>
      </c>
      <c r="D359" s="172">
        <v>22000</v>
      </c>
      <c r="E359" s="172">
        <v>10000</v>
      </c>
      <c r="F359" s="172">
        <v>22000</v>
      </c>
      <c r="G359" s="172">
        <v>0</v>
      </c>
      <c r="H359" s="152"/>
      <c r="I359" s="172">
        <v>0</v>
      </c>
      <c r="J359" s="189">
        <v>22000</v>
      </c>
      <c r="K359" s="182"/>
    </row>
    <row r="360" spans="2:11" x14ac:dyDescent="0.2">
      <c r="B360" s="171" t="s">
        <v>206</v>
      </c>
      <c r="C360" s="172">
        <v>10000</v>
      </c>
      <c r="D360" s="172">
        <v>22000</v>
      </c>
      <c r="E360" s="172">
        <v>10000</v>
      </c>
      <c r="F360" s="172">
        <v>22000</v>
      </c>
      <c r="G360" s="172">
        <v>0</v>
      </c>
      <c r="H360" s="152"/>
      <c r="I360" s="172">
        <v>0</v>
      </c>
      <c r="J360" s="189">
        <v>22000</v>
      </c>
      <c r="K360" s="182"/>
    </row>
    <row r="361" spans="2:11" x14ac:dyDescent="0.2">
      <c r="B361" s="167" t="s">
        <v>268</v>
      </c>
      <c r="C361" s="168">
        <v>2101700</v>
      </c>
      <c r="D361" s="168">
        <v>605776.25</v>
      </c>
      <c r="E361" s="168">
        <v>115076.25</v>
      </c>
      <c r="F361" s="168">
        <v>2592400</v>
      </c>
      <c r="G361" s="168">
        <v>2210690</v>
      </c>
      <c r="H361" s="152"/>
      <c r="I361" s="168">
        <v>2154451.35</v>
      </c>
      <c r="J361" s="187">
        <v>381710</v>
      </c>
      <c r="K361" s="182"/>
    </row>
    <row r="362" spans="2:11" x14ac:dyDescent="0.2">
      <c r="B362" s="169" t="s">
        <v>204</v>
      </c>
      <c r="C362" s="170">
        <v>2101700</v>
      </c>
      <c r="D362" s="170">
        <v>605776.25</v>
      </c>
      <c r="E362" s="170">
        <v>115076.25</v>
      </c>
      <c r="F362" s="170">
        <v>2592400</v>
      </c>
      <c r="G362" s="170">
        <v>2210690</v>
      </c>
      <c r="H362" s="152"/>
      <c r="I362" s="170">
        <v>2154451.35</v>
      </c>
      <c r="J362" s="188">
        <v>381710</v>
      </c>
      <c r="K362" s="182"/>
    </row>
    <row r="363" spans="2:11" x14ac:dyDescent="0.2">
      <c r="B363" s="169" t="s">
        <v>221</v>
      </c>
      <c r="C363" s="170">
        <v>227000</v>
      </c>
      <c r="D363" s="170">
        <v>0</v>
      </c>
      <c r="E363" s="170">
        <v>24000</v>
      </c>
      <c r="F363" s="170">
        <v>203000</v>
      </c>
      <c r="G363" s="170">
        <v>112016.32000000001</v>
      </c>
      <c r="H363" s="152"/>
      <c r="I363" s="170">
        <v>112016.32000000001</v>
      </c>
      <c r="J363" s="188">
        <v>90983.679999999993</v>
      </c>
      <c r="K363" s="182"/>
    </row>
    <row r="364" spans="2:11" x14ac:dyDescent="0.2">
      <c r="B364" s="171" t="s">
        <v>269</v>
      </c>
      <c r="C364" s="172">
        <v>167000</v>
      </c>
      <c r="D364" s="172">
        <v>0</v>
      </c>
      <c r="E364" s="172">
        <v>24000</v>
      </c>
      <c r="F364" s="172">
        <v>143000</v>
      </c>
      <c r="G364" s="172">
        <v>108118.79</v>
      </c>
      <c r="H364" s="152"/>
      <c r="I364" s="172">
        <v>108118.79</v>
      </c>
      <c r="J364" s="189">
        <v>34881.21</v>
      </c>
      <c r="K364" s="182"/>
    </row>
    <row r="365" spans="2:11" x14ac:dyDescent="0.2">
      <c r="B365" s="171" t="s">
        <v>270</v>
      </c>
      <c r="C365" s="172">
        <v>60000</v>
      </c>
      <c r="D365" s="172">
        <v>0</v>
      </c>
      <c r="E365" s="172">
        <v>0</v>
      </c>
      <c r="F365" s="172">
        <v>60000</v>
      </c>
      <c r="G365" s="172">
        <v>3897.53</v>
      </c>
      <c r="H365" s="152"/>
      <c r="I365" s="172">
        <v>3897.53</v>
      </c>
      <c r="J365" s="189">
        <v>56102.47</v>
      </c>
      <c r="K365" s="182"/>
    </row>
    <row r="366" spans="2:11" x14ac:dyDescent="0.2">
      <c r="B366" s="171" t="s">
        <v>269</v>
      </c>
      <c r="C366" s="172">
        <v>227000</v>
      </c>
      <c r="D366" s="172">
        <v>0</v>
      </c>
      <c r="E366" s="172">
        <v>24000</v>
      </c>
      <c r="F366" s="172">
        <v>203000</v>
      </c>
      <c r="G366" s="172">
        <v>112016.32000000001</v>
      </c>
      <c r="H366" s="152"/>
      <c r="I366" s="172">
        <v>112016.32000000001</v>
      </c>
      <c r="J366" s="189">
        <v>90983.679999999993</v>
      </c>
      <c r="K366" s="182"/>
    </row>
    <row r="367" spans="2:11" x14ac:dyDescent="0.2">
      <c r="B367" s="169" t="s">
        <v>209</v>
      </c>
      <c r="C367" s="170">
        <v>990000</v>
      </c>
      <c r="D367" s="170">
        <v>295000</v>
      </c>
      <c r="E367" s="170">
        <v>0</v>
      </c>
      <c r="F367" s="170">
        <v>1285000</v>
      </c>
      <c r="G367" s="170">
        <v>1205688.6599999999</v>
      </c>
      <c r="H367" s="152"/>
      <c r="I367" s="170">
        <v>1205688.6599999999</v>
      </c>
      <c r="J367" s="188">
        <v>79311.34</v>
      </c>
      <c r="K367" s="182"/>
    </row>
    <row r="368" spans="2:11" x14ac:dyDescent="0.2">
      <c r="B368" s="171" t="s">
        <v>269</v>
      </c>
      <c r="C368" s="172">
        <v>870000</v>
      </c>
      <c r="D368" s="172">
        <v>295000</v>
      </c>
      <c r="E368" s="172">
        <v>0</v>
      </c>
      <c r="F368" s="172">
        <v>1165000</v>
      </c>
      <c r="G368" s="172">
        <v>1159996.76</v>
      </c>
      <c r="H368" s="152"/>
      <c r="I368" s="172">
        <v>1159996.76</v>
      </c>
      <c r="J368" s="189">
        <v>5003.24</v>
      </c>
      <c r="K368" s="182"/>
    </row>
    <row r="369" spans="2:11" x14ac:dyDescent="0.2">
      <c r="B369" s="171" t="s">
        <v>270</v>
      </c>
      <c r="C369" s="172">
        <v>120000</v>
      </c>
      <c r="D369" s="172">
        <v>0</v>
      </c>
      <c r="E369" s="172">
        <v>0</v>
      </c>
      <c r="F369" s="172">
        <v>120000</v>
      </c>
      <c r="G369" s="172">
        <v>45691.9</v>
      </c>
      <c r="H369" s="152"/>
      <c r="I369" s="172">
        <v>45691.9</v>
      </c>
      <c r="J369" s="189">
        <v>74308.100000000006</v>
      </c>
      <c r="K369" s="182"/>
    </row>
    <row r="370" spans="2:11" x14ac:dyDescent="0.2">
      <c r="B370" s="171" t="s">
        <v>269</v>
      </c>
      <c r="C370" s="172">
        <v>990000</v>
      </c>
      <c r="D370" s="172">
        <v>295000</v>
      </c>
      <c r="E370" s="172">
        <v>0</v>
      </c>
      <c r="F370" s="172">
        <v>1285000</v>
      </c>
      <c r="G370" s="172">
        <v>1205688.6599999999</v>
      </c>
      <c r="H370" s="152"/>
      <c r="I370" s="172">
        <v>1205688.6599999999</v>
      </c>
      <c r="J370" s="189">
        <v>79311.34</v>
      </c>
      <c r="K370" s="182"/>
    </row>
    <row r="371" spans="2:11" x14ac:dyDescent="0.2">
      <c r="B371" s="169" t="s">
        <v>248</v>
      </c>
      <c r="C371" s="170">
        <v>295000</v>
      </c>
      <c r="D371" s="170">
        <v>25000</v>
      </c>
      <c r="E371" s="170">
        <v>0</v>
      </c>
      <c r="F371" s="170">
        <v>320000</v>
      </c>
      <c r="G371" s="170">
        <v>314622.86</v>
      </c>
      <c r="H371" s="152"/>
      <c r="I371" s="170">
        <v>314622.86</v>
      </c>
      <c r="J371" s="188">
        <v>5377.14</v>
      </c>
      <c r="K371" s="182"/>
    </row>
    <row r="372" spans="2:11" x14ac:dyDescent="0.2">
      <c r="B372" s="171" t="s">
        <v>269</v>
      </c>
      <c r="C372" s="172">
        <v>245000</v>
      </c>
      <c r="D372" s="172">
        <v>25000</v>
      </c>
      <c r="E372" s="172">
        <v>0</v>
      </c>
      <c r="F372" s="172">
        <v>270000</v>
      </c>
      <c r="G372" s="172">
        <v>270000</v>
      </c>
      <c r="H372" s="152"/>
      <c r="I372" s="172">
        <v>270000</v>
      </c>
      <c r="J372" s="189">
        <v>0</v>
      </c>
      <c r="K372" s="182"/>
    </row>
    <row r="373" spans="2:11" x14ac:dyDescent="0.2">
      <c r="B373" s="171" t="s">
        <v>270</v>
      </c>
      <c r="C373" s="172">
        <v>50000</v>
      </c>
      <c r="D373" s="172">
        <v>0</v>
      </c>
      <c r="E373" s="172">
        <v>0</v>
      </c>
      <c r="F373" s="172">
        <v>50000</v>
      </c>
      <c r="G373" s="172">
        <v>44622.86</v>
      </c>
      <c r="H373" s="152"/>
      <c r="I373" s="172">
        <v>44622.86</v>
      </c>
      <c r="J373" s="189">
        <v>5377.14</v>
      </c>
      <c r="K373" s="182"/>
    </row>
    <row r="374" spans="2:11" x14ac:dyDescent="0.2">
      <c r="B374" s="171" t="s">
        <v>269</v>
      </c>
      <c r="C374" s="172">
        <v>295000</v>
      </c>
      <c r="D374" s="172">
        <v>25000</v>
      </c>
      <c r="E374" s="172">
        <v>0</v>
      </c>
      <c r="F374" s="172">
        <v>320000</v>
      </c>
      <c r="G374" s="172">
        <v>314622.86</v>
      </c>
      <c r="H374" s="152"/>
      <c r="I374" s="172">
        <v>314622.86</v>
      </c>
      <c r="J374" s="189">
        <v>5377.14</v>
      </c>
      <c r="K374" s="182"/>
    </row>
    <row r="375" spans="2:11" x14ac:dyDescent="0.2">
      <c r="B375" s="169" t="s">
        <v>258</v>
      </c>
      <c r="C375" s="170">
        <v>25000</v>
      </c>
      <c r="D375" s="170">
        <v>62576.25</v>
      </c>
      <c r="E375" s="170">
        <v>22576.25</v>
      </c>
      <c r="F375" s="170">
        <v>65000</v>
      </c>
      <c r="G375" s="170">
        <v>58197.53</v>
      </c>
      <c r="H375" s="152"/>
      <c r="I375" s="170">
        <v>58197.53</v>
      </c>
      <c r="J375" s="188">
        <v>6802.47</v>
      </c>
      <c r="K375" s="182"/>
    </row>
    <row r="376" spans="2:11" x14ac:dyDescent="0.2">
      <c r="B376" s="171" t="s">
        <v>206</v>
      </c>
      <c r="C376" s="172">
        <v>0</v>
      </c>
      <c r="D376" s="172">
        <v>62576.25</v>
      </c>
      <c r="E376" s="172">
        <v>0</v>
      </c>
      <c r="F376" s="172">
        <v>62576.25</v>
      </c>
      <c r="G376" s="172">
        <v>55773.78</v>
      </c>
      <c r="H376" s="152"/>
      <c r="I376" s="172">
        <v>55773.78</v>
      </c>
      <c r="J376" s="189">
        <v>6802.47</v>
      </c>
      <c r="K376" s="182"/>
    </row>
    <row r="377" spans="2:11" x14ac:dyDescent="0.2">
      <c r="B377" s="171" t="s">
        <v>269</v>
      </c>
      <c r="C377" s="172">
        <v>25000</v>
      </c>
      <c r="D377" s="172">
        <v>0</v>
      </c>
      <c r="E377" s="172">
        <v>22576.25</v>
      </c>
      <c r="F377" s="172">
        <v>2423.75</v>
      </c>
      <c r="G377" s="172">
        <v>2423.75</v>
      </c>
      <c r="H377" s="152"/>
      <c r="I377" s="172">
        <v>2423.75</v>
      </c>
      <c r="J377" s="189">
        <v>0</v>
      </c>
      <c r="K377" s="182"/>
    </row>
    <row r="378" spans="2:11" x14ac:dyDescent="0.2">
      <c r="B378" s="171" t="s">
        <v>206</v>
      </c>
      <c r="C378" s="172">
        <v>25000</v>
      </c>
      <c r="D378" s="172">
        <v>62576.25</v>
      </c>
      <c r="E378" s="172">
        <v>22576.25</v>
      </c>
      <c r="F378" s="172">
        <v>65000</v>
      </c>
      <c r="G378" s="172">
        <v>58197.53</v>
      </c>
      <c r="H378" s="152"/>
      <c r="I378" s="172">
        <v>58197.53</v>
      </c>
      <c r="J378" s="189">
        <v>6802.47</v>
      </c>
      <c r="K378" s="182"/>
    </row>
    <row r="379" spans="2:11" x14ac:dyDescent="0.2">
      <c r="B379" s="169" t="s">
        <v>214</v>
      </c>
      <c r="C379" s="170">
        <v>4000</v>
      </c>
      <c r="D379" s="170">
        <v>3000</v>
      </c>
      <c r="E379" s="170">
        <v>0</v>
      </c>
      <c r="F379" s="170">
        <v>7000</v>
      </c>
      <c r="G379" s="170">
        <v>6977</v>
      </c>
      <c r="H379" s="152"/>
      <c r="I379" s="170">
        <v>6977</v>
      </c>
      <c r="J379" s="188">
        <v>23</v>
      </c>
      <c r="K379" s="182"/>
    </row>
    <row r="380" spans="2:11" x14ac:dyDescent="0.2">
      <c r="B380" s="171" t="s">
        <v>206</v>
      </c>
      <c r="C380" s="172">
        <v>4000</v>
      </c>
      <c r="D380" s="172">
        <v>3000</v>
      </c>
      <c r="E380" s="172">
        <v>0</v>
      </c>
      <c r="F380" s="172">
        <v>7000</v>
      </c>
      <c r="G380" s="172">
        <v>6977</v>
      </c>
      <c r="H380" s="152"/>
      <c r="I380" s="172">
        <v>6977</v>
      </c>
      <c r="J380" s="189">
        <v>23</v>
      </c>
      <c r="K380" s="182"/>
    </row>
    <row r="381" spans="2:11" x14ac:dyDescent="0.2">
      <c r="B381" s="171" t="s">
        <v>206</v>
      </c>
      <c r="C381" s="172">
        <v>4000</v>
      </c>
      <c r="D381" s="172">
        <v>3000</v>
      </c>
      <c r="E381" s="172">
        <v>0</v>
      </c>
      <c r="F381" s="172">
        <v>7000</v>
      </c>
      <c r="G381" s="172">
        <v>6977</v>
      </c>
      <c r="H381" s="152"/>
      <c r="I381" s="172">
        <v>6977</v>
      </c>
      <c r="J381" s="189">
        <v>23</v>
      </c>
      <c r="K381" s="182"/>
    </row>
    <row r="382" spans="2:11" x14ac:dyDescent="0.2">
      <c r="B382" s="169" t="s">
        <v>210</v>
      </c>
      <c r="C382" s="170">
        <v>80000</v>
      </c>
      <c r="D382" s="170">
        <v>47000</v>
      </c>
      <c r="E382" s="170">
        <v>57000</v>
      </c>
      <c r="F382" s="170">
        <v>70000</v>
      </c>
      <c r="G382" s="170">
        <v>65060.53</v>
      </c>
      <c r="H382" s="152"/>
      <c r="I382" s="170">
        <v>40733.620000000003</v>
      </c>
      <c r="J382" s="188">
        <v>4939.47</v>
      </c>
      <c r="K382" s="182"/>
    </row>
    <row r="383" spans="2:11" x14ac:dyDescent="0.2">
      <c r="B383" s="171" t="s">
        <v>206</v>
      </c>
      <c r="C383" s="172">
        <v>10000</v>
      </c>
      <c r="D383" s="172">
        <v>47000</v>
      </c>
      <c r="E383" s="172">
        <v>0</v>
      </c>
      <c r="F383" s="172">
        <v>57000</v>
      </c>
      <c r="G383" s="172">
        <v>52629.98</v>
      </c>
      <c r="H383" s="152"/>
      <c r="I383" s="172">
        <v>32957.370000000003</v>
      </c>
      <c r="J383" s="189">
        <v>4370.0200000000004</v>
      </c>
      <c r="K383" s="182"/>
    </row>
    <row r="384" spans="2:11" x14ac:dyDescent="0.2">
      <c r="B384" s="171" t="s">
        <v>269</v>
      </c>
      <c r="C384" s="172">
        <v>70000</v>
      </c>
      <c r="D384" s="172">
        <v>0</v>
      </c>
      <c r="E384" s="172">
        <v>57000</v>
      </c>
      <c r="F384" s="172">
        <v>13000</v>
      </c>
      <c r="G384" s="172">
        <v>12430.55</v>
      </c>
      <c r="H384" s="152"/>
      <c r="I384" s="172">
        <v>7776.25</v>
      </c>
      <c r="J384" s="189">
        <v>569.45000000000005</v>
      </c>
      <c r="K384" s="182"/>
    </row>
    <row r="385" spans="2:11" x14ac:dyDescent="0.2">
      <c r="B385" s="171" t="s">
        <v>206</v>
      </c>
      <c r="C385" s="172">
        <v>80000</v>
      </c>
      <c r="D385" s="172">
        <v>47000</v>
      </c>
      <c r="E385" s="172">
        <v>57000</v>
      </c>
      <c r="F385" s="172">
        <v>70000</v>
      </c>
      <c r="G385" s="172">
        <v>65060.53</v>
      </c>
      <c r="H385" s="152"/>
      <c r="I385" s="172">
        <v>40733.620000000003</v>
      </c>
      <c r="J385" s="189">
        <v>4939.47</v>
      </c>
      <c r="K385" s="182"/>
    </row>
    <row r="386" spans="2:11" x14ac:dyDescent="0.2">
      <c r="B386" s="169" t="s">
        <v>218</v>
      </c>
      <c r="C386" s="170">
        <v>4000</v>
      </c>
      <c r="D386" s="170">
        <v>0</v>
      </c>
      <c r="E386" s="170">
        <v>0</v>
      </c>
      <c r="F386" s="170">
        <v>4000</v>
      </c>
      <c r="G386" s="170">
        <v>0</v>
      </c>
      <c r="H386" s="152"/>
      <c r="I386" s="170">
        <v>0</v>
      </c>
      <c r="J386" s="188">
        <v>4000</v>
      </c>
      <c r="K386" s="182"/>
    </row>
    <row r="387" spans="2:11" x14ac:dyDescent="0.2">
      <c r="B387" s="171" t="s">
        <v>206</v>
      </c>
      <c r="C387" s="172">
        <v>4000</v>
      </c>
      <c r="D387" s="172">
        <v>0</v>
      </c>
      <c r="E387" s="172">
        <v>0</v>
      </c>
      <c r="F387" s="172">
        <v>4000</v>
      </c>
      <c r="G387" s="172">
        <v>0</v>
      </c>
      <c r="H387" s="152"/>
      <c r="I387" s="172">
        <v>0</v>
      </c>
      <c r="J387" s="189">
        <v>4000</v>
      </c>
      <c r="K387" s="182"/>
    </row>
    <row r="388" spans="2:11" x14ac:dyDescent="0.2">
      <c r="B388" s="171" t="s">
        <v>206</v>
      </c>
      <c r="C388" s="172">
        <v>4000</v>
      </c>
      <c r="D388" s="172">
        <v>0</v>
      </c>
      <c r="E388" s="172">
        <v>0</v>
      </c>
      <c r="F388" s="172">
        <v>4000</v>
      </c>
      <c r="G388" s="172">
        <v>0</v>
      </c>
      <c r="H388" s="152"/>
      <c r="I388" s="172">
        <v>0</v>
      </c>
      <c r="J388" s="189">
        <v>4000</v>
      </c>
      <c r="K388" s="182"/>
    </row>
    <row r="389" spans="2:11" x14ac:dyDescent="0.2">
      <c r="B389" s="169" t="s">
        <v>205</v>
      </c>
      <c r="C389" s="170">
        <v>5500</v>
      </c>
      <c r="D389" s="170">
        <v>2500</v>
      </c>
      <c r="E389" s="170">
        <v>1500</v>
      </c>
      <c r="F389" s="170">
        <v>6500</v>
      </c>
      <c r="G389" s="170">
        <v>2000</v>
      </c>
      <c r="H389" s="152"/>
      <c r="I389" s="170">
        <v>2000</v>
      </c>
      <c r="J389" s="188">
        <v>4500</v>
      </c>
      <c r="K389" s="182"/>
    </row>
    <row r="390" spans="2:11" x14ac:dyDescent="0.2">
      <c r="B390" s="171" t="s">
        <v>206</v>
      </c>
      <c r="C390" s="172">
        <v>5400</v>
      </c>
      <c r="D390" s="172">
        <v>0</v>
      </c>
      <c r="E390" s="172">
        <v>1500</v>
      </c>
      <c r="F390" s="172">
        <v>3900</v>
      </c>
      <c r="G390" s="172">
        <v>0</v>
      </c>
      <c r="H390" s="152"/>
      <c r="I390" s="172">
        <v>0</v>
      </c>
      <c r="J390" s="189">
        <v>3900</v>
      </c>
      <c r="K390" s="182"/>
    </row>
    <row r="391" spans="2:11" x14ac:dyDescent="0.2">
      <c r="B391" s="171" t="s">
        <v>269</v>
      </c>
      <c r="C391" s="172">
        <v>100</v>
      </c>
      <c r="D391" s="172">
        <v>2500</v>
      </c>
      <c r="E391" s="172">
        <v>0</v>
      </c>
      <c r="F391" s="172">
        <v>2600</v>
      </c>
      <c r="G391" s="172">
        <v>2000</v>
      </c>
      <c r="H391" s="152"/>
      <c r="I391" s="172">
        <v>2000</v>
      </c>
      <c r="J391" s="189">
        <v>600</v>
      </c>
      <c r="K391" s="182"/>
    </row>
    <row r="392" spans="2:11" x14ac:dyDescent="0.2">
      <c r="B392" s="171" t="s">
        <v>206</v>
      </c>
      <c r="C392" s="172">
        <v>5500</v>
      </c>
      <c r="D392" s="172">
        <v>2500</v>
      </c>
      <c r="E392" s="172">
        <v>1500</v>
      </c>
      <c r="F392" s="172">
        <v>6500</v>
      </c>
      <c r="G392" s="172">
        <v>2000</v>
      </c>
      <c r="H392" s="152"/>
      <c r="I392" s="172">
        <v>2000</v>
      </c>
      <c r="J392" s="189">
        <v>4500</v>
      </c>
      <c r="K392" s="182"/>
    </row>
    <row r="393" spans="2:11" x14ac:dyDescent="0.2">
      <c r="B393" s="169" t="s">
        <v>207</v>
      </c>
      <c r="C393" s="170">
        <v>450000</v>
      </c>
      <c r="D393" s="170">
        <v>141300</v>
      </c>
      <c r="E393" s="170">
        <v>0</v>
      </c>
      <c r="F393" s="170">
        <v>591300</v>
      </c>
      <c r="G393" s="170">
        <v>412519.22</v>
      </c>
      <c r="H393" s="152"/>
      <c r="I393" s="170">
        <v>380607.48</v>
      </c>
      <c r="J393" s="188">
        <v>178780.78</v>
      </c>
      <c r="K393" s="182"/>
    </row>
    <row r="394" spans="2:11" x14ac:dyDescent="0.2">
      <c r="B394" s="171" t="s">
        <v>206</v>
      </c>
      <c r="C394" s="172">
        <v>270000</v>
      </c>
      <c r="D394" s="172">
        <v>700</v>
      </c>
      <c r="E394" s="172">
        <v>0</v>
      </c>
      <c r="F394" s="172">
        <v>270700</v>
      </c>
      <c r="G394" s="172">
        <v>200650.8</v>
      </c>
      <c r="H394" s="152"/>
      <c r="I394" s="172">
        <v>191422.78</v>
      </c>
      <c r="J394" s="189">
        <v>70049.2</v>
      </c>
      <c r="K394" s="182"/>
    </row>
    <row r="395" spans="2:11" x14ac:dyDescent="0.2">
      <c r="B395" s="171" t="s">
        <v>269</v>
      </c>
      <c r="C395" s="172">
        <v>180000</v>
      </c>
      <c r="D395" s="172">
        <v>140600</v>
      </c>
      <c r="E395" s="172">
        <v>0</v>
      </c>
      <c r="F395" s="172">
        <v>320600</v>
      </c>
      <c r="G395" s="172">
        <v>211868.42</v>
      </c>
      <c r="H395" s="152"/>
      <c r="I395" s="172">
        <v>189184.7</v>
      </c>
      <c r="J395" s="189">
        <v>108731.58</v>
      </c>
      <c r="K395" s="182"/>
    </row>
    <row r="396" spans="2:11" x14ac:dyDescent="0.2">
      <c r="B396" s="171" t="s">
        <v>206</v>
      </c>
      <c r="C396" s="172">
        <v>450000</v>
      </c>
      <c r="D396" s="172">
        <v>141300</v>
      </c>
      <c r="E396" s="172">
        <v>0</v>
      </c>
      <c r="F396" s="172">
        <v>591300</v>
      </c>
      <c r="G396" s="172">
        <v>412519.22</v>
      </c>
      <c r="H396" s="152"/>
      <c r="I396" s="172">
        <v>380607.48</v>
      </c>
      <c r="J396" s="189">
        <v>178780.78</v>
      </c>
      <c r="K396" s="182"/>
    </row>
    <row r="397" spans="2:11" x14ac:dyDescent="0.2">
      <c r="B397" s="169" t="s">
        <v>260</v>
      </c>
      <c r="C397" s="170">
        <v>100</v>
      </c>
      <c r="D397" s="170">
        <v>0</v>
      </c>
      <c r="E397" s="170">
        <v>0</v>
      </c>
      <c r="F397" s="170">
        <v>100</v>
      </c>
      <c r="G397" s="170">
        <v>0</v>
      </c>
      <c r="H397" s="152"/>
      <c r="I397" s="170">
        <v>0</v>
      </c>
      <c r="J397" s="188">
        <v>100</v>
      </c>
      <c r="K397" s="182"/>
    </row>
    <row r="398" spans="2:11" x14ac:dyDescent="0.2">
      <c r="B398" s="171" t="s">
        <v>269</v>
      </c>
      <c r="C398" s="172">
        <v>100</v>
      </c>
      <c r="D398" s="172">
        <v>0</v>
      </c>
      <c r="E398" s="172">
        <v>0</v>
      </c>
      <c r="F398" s="172">
        <v>100</v>
      </c>
      <c r="G398" s="172">
        <v>0</v>
      </c>
      <c r="H398" s="152"/>
      <c r="I398" s="172">
        <v>0</v>
      </c>
      <c r="J398" s="189">
        <v>100</v>
      </c>
      <c r="K398" s="182"/>
    </row>
    <row r="399" spans="2:11" x14ac:dyDescent="0.2">
      <c r="B399" s="171" t="s">
        <v>269</v>
      </c>
      <c r="C399" s="172">
        <v>100</v>
      </c>
      <c r="D399" s="172">
        <v>0</v>
      </c>
      <c r="E399" s="172">
        <v>0</v>
      </c>
      <c r="F399" s="172">
        <v>100</v>
      </c>
      <c r="G399" s="172">
        <v>0</v>
      </c>
      <c r="H399" s="152"/>
      <c r="I399" s="172">
        <v>0</v>
      </c>
      <c r="J399" s="189">
        <v>100</v>
      </c>
      <c r="K399" s="182"/>
    </row>
    <row r="400" spans="2:11" x14ac:dyDescent="0.2">
      <c r="B400" s="169" t="s">
        <v>211</v>
      </c>
      <c r="C400" s="170">
        <v>21100</v>
      </c>
      <c r="D400" s="170">
        <v>29400</v>
      </c>
      <c r="E400" s="170">
        <v>10000</v>
      </c>
      <c r="F400" s="170">
        <v>40500</v>
      </c>
      <c r="G400" s="170">
        <v>33607.879999999997</v>
      </c>
      <c r="H400" s="152"/>
      <c r="I400" s="170">
        <v>33607.879999999997</v>
      </c>
      <c r="J400" s="188">
        <v>6892.12</v>
      </c>
      <c r="K400" s="182"/>
    </row>
    <row r="401" spans="2:11" x14ac:dyDescent="0.2">
      <c r="B401" s="171" t="s">
        <v>206</v>
      </c>
      <c r="C401" s="172">
        <v>20000</v>
      </c>
      <c r="D401" s="172">
        <v>0</v>
      </c>
      <c r="E401" s="172">
        <v>10000</v>
      </c>
      <c r="F401" s="172">
        <v>10000</v>
      </c>
      <c r="G401" s="172">
        <v>4146.49</v>
      </c>
      <c r="H401" s="152"/>
      <c r="I401" s="172">
        <v>4146.49</v>
      </c>
      <c r="J401" s="189">
        <v>5853.51</v>
      </c>
      <c r="K401" s="182"/>
    </row>
    <row r="402" spans="2:11" x14ac:dyDescent="0.2">
      <c r="B402" s="171" t="s">
        <v>271</v>
      </c>
      <c r="C402" s="172">
        <v>1000</v>
      </c>
      <c r="D402" s="172">
        <v>0</v>
      </c>
      <c r="E402" s="172">
        <v>0</v>
      </c>
      <c r="F402" s="172">
        <v>1000</v>
      </c>
      <c r="G402" s="172">
        <v>0</v>
      </c>
      <c r="H402" s="152"/>
      <c r="I402" s="172">
        <v>0</v>
      </c>
      <c r="J402" s="189">
        <v>1000</v>
      </c>
      <c r="K402" s="182"/>
    </row>
    <row r="403" spans="2:11" x14ac:dyDescent="0.2">
      <c r="B403" s="171" t="s">
        <v>272</v>
      </c>
      <c r="C403" s="172">
        <v>100</v>
      </c>
      <c r="D403" s="172">
        <v>29400</v>
      </c>
      <c r="E403" s="172">
        <v>0</v>
      </c>
      <c r="F403" s="172">
        <v>29500</v>
      </c>
      <c r="G403" s="172">
        <v>29461.39</v>
      </c>
      <c r="H403" s="152"/>
      <c r="I403" s="172">
        <v>29461.39</v>
      </c>
      <c r="J403" s="189">
        <v>38.61</v>
      </c>
      <c r="K403" s="182"/>
    </row>
    <row r="404" spans="2:11" x14ac:dyDescent="0.2">
      <c r="B404" s="171" t="s">
        <v>206</v>
      </c>
      <c r="C404" s="172">
        <v>21100</v>
      </c>
      <c r="D404" s="172">
        <v>29400</v>
      </c>
      <c r="E404" s="172">
        <v>10000</v>
      </c>
      <c r="F404" s="172">
        <v>40500</v>
      </c>
      <c r="G404" s="172">
        <v>33607.879999999997</v>
      </c>
      <c r="H404" s="152"/>
      <c r="I404" s="172">
        <v>33607.879999999997</v>
      </c>
      <c r="J404" s="189">
        <v>6892.12</v>
      </c>
      <c r="K404" s="182"/>
    </row>
    <row r="405" spans="2:11" x14ac:dyDescent="0.2">
      <c r="B405" s="167" t="s">
        <v>273</v>
      </c>
      <c r="C405" s="168">
        <v>2000</v>
      </c>
      <c r="D405" s="168">
        <v>0</v>
      </c>
      <c r="E405" s="168">
        <v>0</v>
      </c>
      <c r="F405" s="168">
        <v>2000</v>
      </c>
      <c r="G405" s="168">
        <v>1907</v>
      </c>
      <c r="H405" s="152"/>
      <c r="I405" s="168">
        <v>1907</v>
      </c>
      <c r="J405" s="187">
        <v>93</v>
      </c>
      <c r="K405" s="182"/>
    </row>
    <row r="406" spans="2:11" x14ac:dyDescent="0.2">
      <c r="B406" s="169" t="s">
        <v>204</v>
      </c>
      <c r="C406" s="170">
        <v>2000</v>
      </c>
      <c r="D406" s="170">
        <v>0</v>
      </c>
      <c r="E406" s="170">
        <v>0</v>
      </c>
      <c r="F406" s="170">
        <v>2000</v>
      </c>
      <c r="G406" s="170">
        <v>1907</v>
      </c>
      <c r="H406" s="152"/>
      <c r="I406" s="170">
        <v>1907</v>
      </c>
      <c r="J406" s="188">
        <v>93</v>
      </c>
      <c r="K406" s="182"/>
    </row>
    <row r="407" spans="2:11" x14ac:dyDescent="0.2">
      <c r="B407" s="169" t="s">
        <v>225</v>
      </c>
      <c r="C407" s="170">
        <v>2000</v>
      </c>
      <c r="D407" s="170">
        <v>0</v>
      </c>
      <c r="E407" s="170">
        <v>0</v>
      </c>
      <c r="F407" s="170">
        <v>2000</v>
      </c>
      <c r="G407" s="170">
        <v>1907</v>
      </c>
      <c r="H407" s="152"/>
      <c r="I407" s="170">
        <v>1907</v>
      </c>
      <c r="J407" s="188">
        <v>93</v>
      </c>
      <c r="K407" s="182"/>
    </row>
    <row r="408" spans="2:11" x14ac:dyDescent="0.2">
      <c r="B408" s="171" t="s">
        <v>206</v>
      </c>
      <c r="C408" s="172">
        <v>2000</v>
      </c>
      <c r="D408" s="172">
        <v>0</v>
      </c>
      <c r="E408" s="172">
        <v>0</v>
      </c>
      <c r="F408" s="172">
        <v>2000</v>
      </c>
      <c r="G408" s="172">
        <v>1907</v>
      </c>
      <c r="H408" s="152"/>
      <c r="I408" s="172">
        <v>1907</v>
      </c>
      <c r="J408" s="189">
        <v>93</v>
      </c>
      <c r="K408" s="182"/>
    </row>
    <row r="409" spans="2:11" x14ac:dyDescent="0.2">
      <c r="B409" s="171" t="s">
        <v>206</v>
      </c>
      <c r="C409" s="172">
        <v>2000</v>
      </c>
      <c r="D409" s="172">
        <v>0</v>
      </c>
      <c r="E409" s="172">
        <v>0</v>
      </c>
      <c r="F409" s="172">
        <v>2000</v>
      </c>
      <c r="G409" s="172">
        <v>1907</v>
      </c>
      <c r="H409" s="152"/>
      <c r="I409" s="172">
        <v>1907</v>
      </c>
      <c r="J409" s="189">
        <v>93</v>
      </c>
      <c r="K409" s="182"/>
    </row>
    <row r="410" spans="2:11" x14ac:dyDescent="0.2">
      <c r="B410" s="167" t="s">
        <v>274</v>
      </c>
      <c r="C410" s="168">
        <v>700000</v>
      </c>
      <c r="D410" s="168">
        <v>0</v>
      </c>
      <c r="E410" s="168">
        <v>0</v>
      </c>
      <c r="F410" s="168">
        <v>700000</v>
      </c>
      <c r="G410" s="168">
        <v>700000</v>
      </c>
      <c r="H410" s="152"/>
      <c r="I410" s="168">
        <v>700000</v>
      </c>
      <c r="J410" s="187">
        <v>0</v>
      </c>
      <c r="K410" s="182"/>
    </row>
    <row r="411" spans="2:11" x14ac:dyDescent="0.2">
      <c r="B411" s="169" t="s">
        <v>204</v>
      </c>
      <c r="C411" s="170">
        <v>700000</v>
      </c>
      <c r="D411" s="170">
        <v>0</v>
      </c>
      <c r="E411" s="170">
        <v>0</v>
      </c>
      <c r="F411" s="170">
        <v>700000</v>
      </c>
      <c r="G411" s="170">
        <v>700000</v>
      </c>
      <c r="H411" s="152"/>
      <c r="I411" s="170">
        <v>700000</v>
      </c>
      <c r="J411" s="188">
        <v>0</v>
      </c>
      <c r="K411" s="182"/>
    </row>
    <row r="412" spans="2:11" x14ac:dyDescent="0.2">
      <c r="B412" s="169" t="s">
        <v>275</v>
      </c>
      <c r="C412" s="170">
        <v>700000</v>
      </c>
      <c r="D412" s="170">
        <v>0</v>
      </c>
      <c r="E412" s="170">
        <v>0</v>
      </c>
      <c r="F412" s="170">
        <v>700000</v>
      </c>
      <c r="G412" s="170">
        <v>700000</v>
      </c>
      <c r="H412" s="152"/>
      <c r="I412" s="170">
        <v>700000</v>
      </c>
      <c r="J412" s="188">
        <v>0</v>
      </c>
      <c r="K412" s="182"/>
    </row>
    <row r="413" spans="2:11" x14ac:dyDescent="0.2">
      <c r="B413" s="171" t="s">
        <v>269</v>
      </c>
      <c r="C413" s="172">
        <v>700000</v>
      </c>
      <c r="D413" s="172">
        <v>0</v>
      </c>
      <c r="E413" s="172">
        <v>0</v>
      </c>
      <c r="F413" s="172">
        <v>700000</v>
      </c>
      <c r="G413" s="172">
        <v>700000</v>
      </c>
      <c r="H413" s="152"/>
      <c r="I413" s="172">
        <v>700000</v>
      </c>
      <c r="J413" s="189">
        <v>0</v>
      </c>
      <c r="K413" s="182"/>
    </row>
    <row r="414" spans="2:11" x14ac:dyDescent="0.2">
      <c r="B414" s="171" t="s">
        <v>269</v>
      </c>
      <c r="C414" s="172">
        <v>700000</v>
      </c>
      <c r="D414" s="172">
        <v>0</v>
      </c>
      <c r="E414" s="172">
        <v>0</v>
      </c>
      <c r="F414" s="172">
        <v>700000</v>
      </c>
      <c r="G414" s="172">
        <v>700000</v>
      </c>
      <c r="H414" s="152"/>
      <c r="I414" s="172">
        <v>700000</v>
      </c>
      <c r="J414" s="189">
        <v>0</v>
      </c>
      <c r="K414" s="182"/>
    </row>
    <row r="415" spans="2:11" x14ac:dyDescent="0.2">
      <c r="B415" s="167" t="s">
        <v>276</v>
      </c>
      <c r="C415" s="168">
        <v>3800000</v>
      </c>
      <c r="D415" s="168">
        <v>1704000</v>
      </c>
      <c r="E415" s="168">
        <v>0</v>
      </c>
      <c r="F415" s="168">
        <v>5504000</v>
      </c>
      <c r="G415" s="168">
        <v>3637164.93</v>
      </c>
      <c r="H415" s="152"/>
      <c r="I415" s="168">
        <v>3330709.04</v>
      </c>
      <c r="J415" s="187">
        <v>1866835.07</v>
      </c>
      <c r="K415" s="182"/>
    </row>
    <row r="416" spans="2:11" x14ac:dyDescent="0.2">
      <c r="B416" s="169" t="s">
        <v>204</v>
      </c>
      <c r="C416" s="170">
        <v>3800000</v>
      </c>
      <c r="D416" s="170">
        <v>1704000</v>
      </c>
      <c r="E416" s="170">
        <v>0</v>
      </c>
      <c r="F416" s="170">
        <v>5504000</v>
      </c>
      <c r="G416" s="170">
        <v>3637164.93</v>
      </c>
      <c r="H416" s="152"/>
      <c r="I416" s="170">
        <v>3330709.04</v>
      </c>
      <c r="J416" s="188">
        <v>1866835.07</v>
      </c>
      <c r="K416" s="182"/>
    </row>
    <row r="417" spans="2:11" x14ac:dyDescent="0.2">
      <c r="B417" s="169" t="s">
        <v>215</v>
      </c>
      <c r="C417" s="170">
        <v>3800000</v>
      </c>
      <c r="D417" s="170">
        <v>1704000</v>
      </c>
      <c r="E417" s="170">
        <v>0</v>
      </c>
      <c r="F417" s="170">
        <v>5504000</v>
      </c>
      <c r="G417" s="170">
        <v>3637164.93</v>
      </c>
      <c r="H417" s="152"/>
      <c r="I417" s="170">
        <v>3330709.04</v>
      </c>
      <c r="J417" s="188">
        <v>1866835.07</v>
      </c>
      <c r="K417" s="182"/>
    </row>
    <row r="418" spans="2:11" x14ac:dyDescent="0.2">
      <c r="B418" s="171" t="s">
        <v>269</v>
      </c>
      <c r="C418" s="172">
        <v>3800000</v>
      </c>
      <c r="D418" s="172">
        <v>1704000</v>
      </c>
      <c r="E418" s="172">
        <v>0</v>
      </c>
      <c r="F418" s="172">
        <v>5504000</v>
      </c>
      <c r="G418" s="172">
        <v>3637164.93</v>
      </c>
      <c r="H418" s="152"/>
      <c r="I418" s="172">
        <v>3330709.04</v>
      </c>
      <c r="J418" s="189">
        <v>1866835.07</v>
      </c>
      <c r="K418" s="182"/>
    </row>
    <row r="419" spans="2:11" x14ac:dyDescent="0.2">
      <c r="B419" s="171" t="s">
        <v>269</v>
      </c>
      <c r="C419" s="172">
        <v>3800000</v>
      </c>
      <c r="D419" s="172">
        <v>1704000</v>
      </c>
      <c r="E419" s="172">
        <v>0</v>
      </c>
      <c r="F419" s="172">
        <v>5504000</v>
      </c>
      <c r="G419" s="172">
        <v>3637164.93</v>
      </c>
      <c r="H419" s="152"/>
      <c r="I419" s="172">
        <v>3330709.04</v>
      </c>
      <c r="J419" s="189">
        <v>1866835.07</v>
      </c>
      <c r="K419" s="182"/>
    </row>
    <row r="420" spans="2:11" x14ac:dyDescent="0.2">
      <c r="B420" s="167" t="s">
        <v>277</v>
      </c>
      <c r="C420" s="168">
        <v>5300</v>
      </c>
      <c r="D420" s="168">
        <v>0</v>
      </c>
      <c r="E420" s="168">
        <v>5100</v>
      </c>
      <c r="F420" s="168">
        <v>200</v>
      </c>
      <c r="G420" s="168">
        <v>0</v>
      </c>
      <c r="H420" s="152"/>
      <c r="I420" s="168">
        <v>0</v>
      </c>
      <c r="J420" s="187">
        <v>200</v>
      </c>
      <c r="K420" s="182"/>
    </row>
    <row r="421" spans="2:11" x14ac:dyDescent="0.2">
      <c r="B421" s="169" t="s">
        <v>204</v>
      </c>
      <c r="C421" s="170">
        <v>5300</v>
      </c>
      <c r="D421" s="170">
        <v>0</v>
      </c>
      <c r="E421" s="170">
        <v>5100</v>
      </c>
      <c r="F421" s="170">
        <v>200</v>
      </c>
      <c r="G421" s="170">
        <v>0</v>
      </c>
      <c r="H421" s="152"/>
      <c r="I421" s="170">
        <v>0</v>
      </c>
      <c r="J421" s="188">
        <v>200</v>
      </c>
      <c r="K421" s="182"/>
    </row>
    <row r="422" spans="2:11" x14ac:dyDescent="0.2">
      <c r="B422" s="169" t="s">
        <v>210</v>
      </c>
      <c r="C422" s="170">
        <v>100</v>
      </c>
      <c r="D422" s="170">
        <v>0</v>
      </c>
      <c r="E422" s="170">
        <v>0</v>
      </c>
      <c r="F422" s="170">
        <v>100</v>
      </c>
      <c r="G422" s="170">
        <v>0</v>
      </c>
      <c r="H422" s="152"/>
      <c r="I422" s="170">
        <v>0</v>
      </c>
      <c r="J422" s="188">
        <v>100</v>
      </c>
      <c r="K422" s="182"/>
    </row>
    <row r="423" spans="2:11" x14ac:dyDescent="0.2">
      <c r="B423" s="171" t="s">
        <v>206</v>
      </c>
      <c r="C423" s="172">
        <v>100</v>
      </c>
      <c r="D423" s="172">
        <v>0</v>
      </c>
      <c r="E423" s="172">
        <v>0</v>
      </c>
      <c r="F423" s="172">
        <v>100</v>
      </c>
      <c r="G423" s="172">
        <v>0</v>
      </c>
      <c r="H423" s="152"/>
      <c r="I423" s="172">
        <v>0</v>
      </c>
      <c r="J423" s="189">
        <v>100</v>
      </c>
      <c r="K423" s="182"/>
    </row>
    <row r="424" spans="2:11" x14ac:dyDescent="0.2">
      <c r="B424" s="171" t="s">
        <v>206</v>
      </c>
      <c r="C424" s="172">
        <v>100</v>
      </c>
      <c r="D424" s="172">
        <v>0</v>
      </c>
      <c r="E424" s="172">
        <v>0</v>
      </c>
      <c r="F424" s="172">
        <v>100</v>
      </c>
      <c r="G424" s="172">
        <v>0</v>
      </c>
      <c r="H424" s="152"/>
      <c r="I424" s="172">
        <v>0</v>
      </c>
      <c r="J424" s="189">
        <v>100</v>
      </c>
      <c r="K424" s="182"/>
    </row>
    <row r="425" spans="2:11" x14ac:dyDescent="0.2">
      <c r="B425" s="169" t="s">
        <v>207</v>
      </c>
      <c r="C425" s="170">
        <v>100</v>
      </c>
      <c r="D425" s="170">
        <v>0</v>
      </c>
      <c r="E425" s="170">
        <v>0</v>
      </c>
      <c r="F425" s="170">
        <v>100</v>
      </c>
      <c r="G425" s="170">
        <v>0</v>
      </c>
      <c r="H425" s="152"/>
      <c r="I425" s="170">
        <v>0</v>
      </c>
      <c r="J425" s="188">
        <v>100</v>
      </c>
      <c r="K425" s="182"/>
    </row>
    <row r="426" spans="2:11" x14ac:dyDescent="0.2">
      <c r="B426" s="171" t="s">
        <v>206</v>
      </c>
      <c r="C426" s="172">
        <v>100</v>
      </c>
      <c r="D426" s="172">
        <v>0</v>
      </c>
      <c r="E426" s="172">
        <v>0</v>
      </c>
      <c r="F426" s="172">
        <v>100</v>
      </c>
      <c r="G426" s="172">
        <v>0</v>
      </c>
      <c r="H426" s="152"/>
      <c r="I426" s="172">
        <v>0</v>
      </c>
      <c r="J426" s="189">
        <v>100</v>
      </c>
      <c r="K426" s="182"/>
    </row>
    <row r="427" spans="2:11" x14ac:dyDescent="0.2">
      <c r="B427" s="171" t="s">
        <v>206</v>
      </c>
      <c r="C427" s="172">
        <v>100</v>
      </c>
      <c r="D427" s="172">
        <v>0</v>
      </c>
      <c r="E427" s="172">
        <v>0</v>
      </c>
      <c r="F427" s="172">
        <v>100</v>
      </c>
      <c r="G427" s="172">
        <v>0</v>
      </c>
      <c r="H427" s="152"/>
      <c r="I427" s="172">
        <v>0</v>
      </c>
      <c r="J427" s="189">
        <v>100</v>
      </c>
      <c r="K427" s="182"/>
    </row>
    <row r="428" spans="2:11" x14ac:dyDescent="0.2">
      <c r="B428" s="169" t="s">
        <v>234</v>
      </c>
      <c r="C428" s="170">
        <v>5100</v>
      </c>
      <c r="D428" s="170">
        <v>0</v>
      </c>
      <c r="E428" s="170">
        <v>5100</v>
      </c>
      <c r="F428" s="170">
        <v>0</v>
      </c>
      <c r="G428" s="170">
        <v>0</v>
      </c>
      <c r="H428" s="152"/>
      <c r="I428" s="170">
        <v>0</v>
      </c>
      <c r="J428" s="188">
        <v>0</v>
      </c>
      <c r="K428" s="182"/>
    </row>
    <row r="429" spans="2:11" x14ac:dyDescent="0.2">
      <c r="B429" s="171" t="s">
        <v>206</v>
      </c>
      <c r="C429" s="172">
        <v>5100</v>
      </c>
      <c r="D429" s="172">
        <v>0</v>
      </c>
      <c r="E429" s="172">
        <v>5100</v>
      </c>
      <c r="F429" s="172">
        <v>0</v>
      </c>
      <c r="G429" s="172">
        <v>0</v>
      </c>
      <c r="H429" s="152"/>
      <c r="I429" s="172">
        <v>0</v>
      </c>
      <c r="J429" s="189">
        <v>0</v>
      </c>
      <c r="K429" s="182"/>
    </row>
    <row r="430" spans="2:11" x14ac:dyDescent="0.2">
      <c r="B430" s="171" t="s">
        <v>206</v>
      </c>
      <c r="C430" s="172">
        <v>5100</v>
      </c>
      <c r="D430" s="172">
        <v>0</v>
      </c>
      <c r="E430" s="172">
        <v>5100</v>
      </c>
      <c r="F430" s="172">
        <v>0</v>
      </c>
      <c r="G430" s="172">
        <v>0</v>
      </c>
      <c r="H430" s="152"/>
      <c r="I430" s="172">
        <v>0</v>
      </c>
      <c r="J430" s="189">
        <v>0</v>
      </c>
      <c r="K430" s="182"/>
    </row>
    <row r="431" spans="2:11" x14ac:dyDescent="0.2">
      <c r="B431" s="163" t="s">
        <v>278</v>
      </c>
      <c r="C431" s="164">
        <v>458000</v>
      </c>
      <c r="D431" s="164">
        <v>75000</v>
      </c>
      <c r="E431" s="164">
        <v>0</v>
      </c>
      <c r="F431" s="164">
        <v>533000</v>
      </c>
      <c r="G431" s="164">
        <v>529557.05000000005</v>
      </c>
      <c r="H431" s="152"/>
      <c r="I431" s="164">
        <v>529557.05000000005</v>
      </c>
      <c r="J431" s="185">
        <v>3442.95</v>
      </c>
      <c r="K431" s="182"/>
    </row>
    <row r="432" spans="2:11" x14ac:dyDescent="0.2">
      <c r="B432" s="165" t="s">
        <v>279</v>
      </c>
      <c r="C432" s="166">
        <v>458000</v>
      </c>
      <c r="D432" s="166">
        <v>75000</v>
      </c>
      <c r="E432" s="166">
        <v>0</v>
      </c>
      <c r="F432" s="166">
        <v>533000</v>
      </c>
      <c r="G432" s="166">
        <v>529557.05000000005</v>
      </c>
      <c r="H432" s="152"/>
      <c r="I432" s="166">
        <v>529557.05000000005</v>
      </c>
      <c r="J432" s="186">
        <v>3442.95</v>
      </c>
      <c r="K432" s="182"/>
    </row>
    <row r="433" spans="2:11" x14ac:dyDescent="0.2">
      <c r="B433" s="167" t="s">
        <v>280</v>
      </c>
      <c r="C433" s="168">
        <v>458000</v>
      </c>
      <c r="D433" s="168">
        <v>75000</v>
      </c>
      <c r="E433" s="168">
        <v>0</v>
      </c>
      <c r="F433" s="168">
        <v>533000</v>
      </c>
      <c r="G433" s="168">
        <v>529557.05000000005</v>
      </c>
      <c r="H433" s="152"/>
      <c r="I433" s="168">
        <v>529557.05000000005</v>
      </c>
      <c r="J433" s="187">
        <v>3442.95</v>
      </c>
      <c r="K433" s="182"/>
    </row>
    <row r="434" spans="2:11" x14ac:dyDescent="0.2">
      <c r="B434" s="169" t="s">
        <v>204</v>
      </c>
      <c r="C434" s="170">
        <v>458000</v>
      </c>
      <c r="D434" s="170">
        <v>75000</v>
      </c>
      <c r="E434" s="170">
        <v>0</v>
      </c>
      <c r="F434" s="170">
        <v>533000</v>
      </c>
      <c r="G434" s="170">
        <v>529557.05000000005</v>
      </c>
      <c r="H434" s="152"/>
      <c r="I434" s="170">
        <v>529557.05000000005</v>
      </c>
      <c r="J434" s="188">
        <v>3442.95</v>
      </c>
      <c r="K434" s="182"/>
    </row>
    <row r="435" spans="2:11" x14ac:dyDescent="0.2">
      <c r="B435" s="169" t="s">
        <v>281</v>
      </c>
      <c r="C435" s="170">
        <v>360000</v>
      </c>
      <c r="D435" s="170">
        <v>50000</v>
      </c>
      <c r="E435" s="170">
        <v>0</v>
      </c>
      <c r="F435" s="170">
        <v>410000</v>
      </c>
      <c r="G435" s="170">
        <v>407313.98</v>
      </c>
      <c r="H435" s="152"/>
      <c r="I435" s="170">
        <v>407313.98</v>
      </c>
      <c r="J435" s="188">
        <v>2686.02</v>
      </c>
      <c r="K435" s="182"/>
    </row>
    <row r="436" spans="2:11" x14ac:dyDescent="0.2">
      <c r="B436" s="171" t="s">
        <v>206</v>
      </c>
      <c r="C436" s="172">
        <v>360000</v>
      </c>
      <c r="D436" s="172">
        <v>50000</v>
      </c>
      <c r="E436" s="172">
        <v>0</v>
      </c>
      <c r="F436" s="172">
        <v>410000</v>
      </c>
      <c r="G436" s="172">
        <v>407313.98</v>
      </c>
      <c r="H436" s="152"/>
      <c r="I436" s="172">
        <v>407313.98</v>
      </c>
      <c r="J436" s="189">
        <v>2686.02</v>
      </c>
      <c r="K436" s="182"/>
    </row>
    <row r="437" spans="2:11" x14ac:dyDescent="0.2">
      <c r="B437" s="171" t="s">
        <v>206</v>
      </c>
      <c r="C437" s="172">
        <v>360000</v>
      </c>
      <c r="D437" s="172">
        <v>50000</v>
      </c>
      <c r="E437" s="172">
        <v>0</v>
      </c>
      <c r="F437" s="172">
        <v>410000</v>
      </c>
      <c r="G437" s="172">
        <v>407313.98</v>
      </c>
      <c r="H437" s="152"/>
      <c r="I437" s="172">
        <v>407313.98</v>
      </c>
      <c r="J437" s="189">
        <v>2686.02</v>
      </c>
      <c r="K437" s="182"/>
    </row>
    <row r="438" spans="2:11" x14ac:dyDescent="0.2">
      <c r="B438" s="169" t="s">
        <v>282</v>
      </c>
      <c r="C438" s="170">
        <v>98000</v>
      </c>
      <c r="D438" s="170">
        <v>25000</v>
      </c>
      <c r="E438" s="170">
        <v>0</v>
      </c>
      <c r="F438" s="170">
        <v>123000</v>
      </c>
      <c r="G438" s="170">
        <v>122243.07</v>
      </c>
      <c r="H438" s="152"/>
      <c r="I438" s="170">
        <v>122243.07</v>
      </c>
      <c r="J438" s="188">
        <v>756.93</v>
      </c>
      <c r="K438" s="182"/>
    </row>
    <row r="439" spans="2:11" x14ac:dyDescent="0.2">
      <c r="B439" s="171" t="s">
        <v>206</v>
      </c>
      <c r="C439" s="172">
        <v>98000</v>
      </c>
      <c r="D439" s="172">
        <v>25000</v>
      </c>
      <c r="E439" s="172">
        <v>0</v>
      </c>
      <c r="F439" s="172">
        <v>123000</v>
      </c>
      <c r="G439" s="172">
        <v>122243.07</v>
      </c>
      <c r="H439" s="152"/>
      <c r="I439" s="172">
        <v>122243.07</v>
      </c>
      <c r="J439" s="189">
        <v>756.93</v>
      </c>
      <c r="K439" s="182"/>
    </row>
    <row r="440" spans="2:11" x14ac:dyDescent="0.2">
      <c r="B440" s="171" t="s">
        <v>206</v>
      </c>
      <c r="C440" s="172">
        <v>98000</v>
      </c>
      <c r="D440" s="172">
        <v>25000</v>
      </c>
      <c r="E440" s="172">
        <v>0</v>
      </c>
      <c r="F440" s="172">
        <v>123000</v>
      </c>
      <c r="G440" s="172">
        <v>122243.07</v>
      </c>
      <c r="H440" s="152"/>
      <c r="I440" s="172">
        <v>122243.07</v>
      </c>
      <c r="J440" s="189">
        <v>756.93</v>
      </c>
      <c r="K440" s="182"/>
    </row>
    <row r="441" spans="2:11" x14ac:dyDescent="0.2">
      <c r="B441" s="163" t="s">
        <v>283</v>
      </c>
      <c r="C441" s="164">
        <v>1416590</v>
      </c>
      <c r="D441" s="164">
        <v>102387.78</v>
      </c>
      <c r="E441" s="164">
        <v>256000</v>
      </c>
      <c r="F441" s="164">
        <v>1262977.78</v>
      </c>
      <c r="G441" s="164">
        <v>945688.22</v>
      </c>
      <c r="H441" s="152"/>
      <c r="I441" s="164">
        <v>737408.31</v>
      </c>
      <c r="J441" s="185">
        <v>317289.56</v>
      </c>
      <c r="K441" s="182"/>
    </row>
    <row r="442" spans="2:11" x14ac:dyDescent="0.2">
      <c r="B442" s="165" t="s">
        <v>279</v>
      </c>
      <c r="C442" s="166">
        <v>928000</v>
      </c>
      <c r="D442" s="166">
        <v>38460.76</v>
      </c>
      <c r="E442" s="166">
        <v>88000</v>
      </c>
      <c r="F442" s="166">
        <v>878460.76</v>
      </c>
      <c r="G442" s="166">
        <v>705134.83</v>
      </c>
      <c r="H442" s="152"/>
      <c r="I442" s="166">
        <v>555701.4</v>
      </c>
      <c r="J442" s="186">
        <v>173325.93</v>
      </c>
      <c r="K442" s="182"/>
    </row>
    <row r="443" spans="2:11" x14ac:dyDescent="0.2">
      <c r="B443" s="167" t="s">
        <v>284</v>
      </c>
      <c r="C443" s="168">
        <v>928000</v>
      </c>
      <c r="D443" s="168">
        <v>38460.76</v>
      </c>
      <c r="E443" s="168">
        <v>88000</v>
      </c>
      <c r="F443" s="168">
        <v>878460.76</v>
      </c>
      <c r="G443" s="168">
        <v>705134.83</v>
      </c>
      <c r="H443" s="152"/>
      <c r="I443" s="168">
        <v>555701.4</v>
      </c>
      <c r="J443" s="187">
        <v>173325.93</v>
      </c>
      <c r="K443" s="182"/>
    </row>
    <row r="444" spans="2:11" x14ac:dyDescent="0.2">
      <c r="B444" s="169" t="s">
        <v>204</v>
      </c>
      <c r="C444" s="170">
        <v>928000</v>
      </c>
      <c r="D444" s="170">
        <v>38460.76</v>
      </c>
      <c r="E444" s="170">
        <v>88000</v>
      </c>
      <c r="F444" s="170">
        <v>878460.76</v>
      </c>
      <c r="G444" s="170">
        <v>705134.83</v>
      </c>
      <c r="H444" s="152"/>
      <c r="I444" s="170">
        <v>555701.4</v>
      </c>
      <c r="J444" s="188">
        <v>173325.93</v>
      </c>
      <c r="K444" s="182"/>
    </row>
    <row r="445" spans="2:11" x14ac:dyDescent="0.2">
      <c r="B445" s="169" t="s">
        <v>210</v>
      </c>
      <c r="C445" s="170">
        <v>928000</v>
      </c>
      <c r="D445" s="170">
        <v>38460.76</v>
      </c>
      <c r="E445" s="170">
        <v>88000</v>
      </c>
      <c r="F445" s="170">
        <v>878460.76</v>
      </c>
      <c r="G445" s="170">
        <v>705134.83</v>
      </c>
      <c r="H445" s="152"/>
      <c r="I445" s="170">
        <v>555701.4</v>
      </c>
      <c r="J445" s="188">
        <v>173325.93</v>
      </c>
      <c r="K445" s="182"/>
    </row>
    <row r="446" spans="2:11" x14ac:dyDescent="0.2">
      <c r="B446" s="171" t="s">
        <v>206</v>
      </c>
      <c r="C446" s="172">
        <v>460000</v>
      </c>
      <c r="D446" s="172">
        <v>0</v>
      </c>
      <c r="E446" s="172">
        <v>88000</v>
      </c>
      <c r="F446" s="172">
        <v>372000</v>
      </c>
      <c r="G446" s="172">
        <v>291660.07</v>
      </c>
      <c r="H446" s="152"/>
      <c r="I446" s="172">
        <v>200832.95</v>
      </c>
      <c r="J446" s="189">
        <v>80339.929999999993</v>
      </c>
      <c r="K446" s="182"/>
    </row>
    <row r="447" spans="2:11" x14ac:dyDescent="0.2">
      <c r="B447" s="171" t="s">
        <v>285</v>
      </c>
      <c r="C447" s="172">
        <v>468000</v>
      </c>
      <c r="D447" s="172">
        <v>0</v>
      </c>
      <c r="E447" s="172">
        <v>0</v>
      </c>
      <c r="F447" s="172">
        <v>468000</v>
      </c>
      <c r="G447" s="172">
        <v>375021.76</v>
      </c>
      <c r="H447" s="152"/>
      <c r="I447" s="172">
        <v>319053.45</v>
      </c>
      <c r="J447" s="189">
        <v>92978.240000000005</v>
      </c>
      <c r="K447" s="182"/>
    </row>
    <row r="448" spans="2:11" x14ac:dyDescent="0.2">
      <c r="B448" s="171" t="s">
        <v>286</v>
      </c>
      <c r="C448" s="172">
        <v>0</v>
      </c>
      <c r="D448" s="172">
        <v>38460.76</v>
      </c>
      <c r="E448" s="172">
        <v>0</v>
      </c>
      <c r="F448" s="172">
        <v>38460.76</v>
      </c>
      <c r="G448" s="172">
        <v>38453</v>
      </c>
      <c r="H448" s="152"/>
      <c r="I448" s="172">
        <v>35815</v>
      </c>
      <c r="J448" s="189">
        <v>7.76</v>
      </c>
      <c r="K448" s="182"/>
    </row>
    <row r="449" spans="2:11" x14ac:dyDescent="0.2">
      <c r="B449" s="171" t="s">
        <v>206</v>
      </c>
      <c r="C449" s="172">
        <v>928000</v>
      </c>
      <c r="D449" s="172">
        <v>38460.76</v>
      </c>
      <c r="E449" s="172">
        <v>88000</v>
      </c>
      <c r="F449" s="172">
        <v>878460.76</v>
      </c>
      <c r="G449" s="172">
        <v>705134.83</v>
      </c>
      <c r="H449" s="152"/>
      <c r="I449" s="172">
        <v>555701.4</v>
      </c>
      <c r="J449" s="189">
        <v>173325.93</v>
      </c>
      <c r="K449" s="182"/>
    </row>
    <row r="450" spans="2:11" x14ac:dyDescent="0.2">
      <c r="B450" s="165" t="s">
        <v>287</v>
      </c>
      <c r="C450" s="166">
        <v>488590</v>
      </c>
      <c r="D450" s="166">
        <v>63927.02</v>
      </c>
      <c r="E450" s="166">
        <v>168000</v>
      </c>
      <c r="F450" s="166">
        <v>384517.02</v>
      </c>
      <c r="G450" s="166">
        <v>240553.39</v>
      </c>
      <c r="H450" s="152"/>
      <c r="I450" s="166">
        <v>181706.91</v>
      </c>
      <c r="J450" s="186">
        <v>143963.63</v>
      </c>
      <c r="K450" s="182"/>
    </row>
    <row r="451" spans="2:11" x14ac:dyDescent="0.2">
      <c r="B451" s="167" t="s">
        <v>288</v>
      </c>
      <c r="C451" s="168">
        <v>488590</v>
      </c>
      <c r="D451" s="168">
        <v>63927.02</v>
      </c>
      <c r="E451" s="168">
        <v>168000</v>
      </c>
      <c r="F451" s="168">
        <v>384517.02</v>
      </c>
      <c r="G451" s="168">
        <v>240553.39</v>
      </c>
      <c r="H451" s="152"/>
      <c r="I451" s="168">
        <v>181706.91</v>
      </c>
      <c r="J451" s="187">
        <v>143963.63</v>
      </c>
      <c r="K451" s="182"/>
    </row>
    <row r="452" spans="2:11" x14ac:dyDescent="0.2">
      <c r="B452" s="169" t="s">
        <v>204</v>
      </c>
      <c r="C452" s="170">
        <v>488590</v>
      </c>
      <c r="D452" s="170">
        <v>63927.02</v>
      </c>
      <c r="E452" s="170">
        <v>168000</v>
      </c>
      <c r="F452" s="170">
        <v>384517.02</v>
      </c>
      <c r="G452" s="170">
        <v>240553.39</v>
      </c>
      <c r="H452" s="152"/>
      <c r="I452" s="170">
        <v>181706.91</v>
      </c>
      <c r="J452" s="188">
        <v>143963.63</v>
      </c>
      <c r="K452" s="182"/>
    </row>
    <row r="453" spans="2:11" x14ac:dyDescent="0.2">
      <c r="B453" s="169" t="s">
        <v>210</v>
      </c>
      <c r="C453" s="170">
        <v>488590</v>
      </c>
      <c r="D453" s="170">
        <v>63927.02</v>
      </c>
      <c r="E453" s="170">
        <v>168000</v>
      </c>
      <c r="F453" s="170">
        <v>384517.02</v>
      </c>
      <c r="G453" s="170">
        <v>240553.39</v>
      </c>
      <c r="H453" s="152"/>
      <c r="I453" s="170">
        <v>181706.91</v>
      </c>
      <c r="J453" s="188">
        <v>143963.63</v>
      </c>
      <c r="K453" s="182"/>
    </row>
    <row r="454" spans="2:11" x14ac:dyDescent="0.2">
      <c r="B454" s="171" t="s">
        <v>206</v>
      </c>
      <c r="C454" s="172">
        <v>254000</v>
      </c>
      <c r="D454" s="172">
        <v>0</v>
      </c>
      <c r="E454" s="172">
        <v>168000</v>
      </c>
      <c r="F454" s="172">
        <v>86000</v>
      </c>
      <c r="G454" s="172">
        <v>6397.88</v>
      </c>
      <c r="H454" s="152"/>
      <c r="I454" s="172">
        <v>3611.23</v>
      </c>
      <c r="J454" s="189">
        <v>79602.12</v>
      </c>
      <c r="K454" s="182"/>
    </row>
    <row r="455" spans="2:11" x14ac:dyDescent="0.2">
      <c r="B455" s="171" t="s">
        <v>285</v>
      </c>
      <c r="C455" s="172">
        <v>234590</v>
      </c>
      <c r="D455" s="172">
        <v>0</v>
      </c>
      <c r="E455" s="172">
        <v>0</v>
      </c>
      <c r="F455" s="172">
        <v>234590</v>
      </c>
      <c r="G455" s="172">
        <v>202981.34</v>
      </c>
      <c r="H455" s="152"/>
      <c r="I455" s="172">
        <v>154440.48000000001</v>
      </c>
      <c r="J455" s="189">
        <v>31608.66</v>
      </c>
      <c r="K455" s="182"/>
    </row>
    <row r="456" spans="2:11" x14ac:dyDescent="0.2">
      <c r="B456" s="171" t="s">
        <v>286</v>
      </c>
      <c r="C456" s="172">
        <v>0</v>
      </c>
      <c r="D456" s="172">
        <v>63927.02</v>
      </c>
      <c r="E456" s="172">
        <v>0</v>
      </c>
      <c r="F456" s="172">
        <v>63927.02</v>
      </c>
      <c r="G456" s="172">
        <v>31174.17</v>
      </c>
      <c r="H456" s="152"/>
      <c r="I456" s="172">
        <v>23655.200000000001</v>
      </c>
      <c r="J456" s="189">
        <v>32752.85</v>
      </c>
      <c r="K456" s="182"/>
    </row>
    <row r="457" spans="2:11" x14ac:dyDescent="0.2">
      <c r="B457" s="171" t="s">
        <v>206</v>
      </c>
      <c r="C457" s="172">
        <v>488590</v>
      </c>
      <c r="D457" s="172">
        <v>63927.02</v>
      </c>
      <c r="E457" s="172">
        <v>168000</v>
      </c>
      <c r="F457" s="172">
        <v>384517.02</v>
      </c>
      <c r="G457" s="172">
        <v>240553.39</v>
      </c>
      <c r="H457" s="152"/>
      <c r="I457" s="172">
        <v>181706.91</v>
      </c>
      <c r="J457" s="189">
        <v>143963.63</v>
      </c>
      <c r="K457" s="182"/>
    </row>
    <row r="458" spans="2:11" x14ac:dyDescent="0.2">
      <c r="B458" s="163" t="s">
        <v>289</v>
      </c>
      <c r="C458" s="164">
        <v>31466036.129999999</v>
      </c>
      <c r="D458" s="164">
        <v>7732388.6600000001</v>
      </c>
      <c r="E458" s="164">
        <v>2181766.85</v>
      </c>
      <c r="F458" s="164">
        <v>37016657.939999998</v>
      </c>
      <c r="G458" s="164">
        <v>31105782.940000001</v>
      </c>
      <c r="H458" s="152"/>
      <c r="I458" s="164">
        <v>30531779.809999999</v>
      </c>
      <c r="J458" s="185">
        <v>5910875</v>
      </c>
      <c r="K458" s="182"/>
    </row>
    <row r="459" spans="2:11" x14ac:dyDescent="0.2">
      <c r="B459" s="165" t="s">
        <v>266</v>
      </c>
      <c r="C459" s="166">
        <v>687000</v>
      </c>
      <c r="D459" s="166">
        <v>1122084.1299999999</v>
      </c>
      <c r="E459" s="166">
        <v>140100</v>
      </c>
      <c r="F459" s="166">
        <v>1668984.13</v>
      </c>
      <c r="G459" s="166">
        <v>546694</v>
      </c>
      <c r="H459" s="152"/>
      <c r="I459" s="166">
        <v>493154.53</v>
      </c>
      <c r="J459" s="186">
        <v>1122290.1299999999</v>
      </c>
      <c r="K459" s="182"/>
    </row>
    <row r="460" spans="2:11" x14ac:dyDescent="0.2">
      <c r="B460" s="167" t="s">
        <v>290</v>
      </c>
      <c r="C460" s="168">
        <v>672000</v>
      </c>
      <c r="D460" s="168">
        <v>749084.13</v>
      </c>
      <c r="E460" s="168">
        <v>140100</v>
      </c>
      <c r="F460" s="168">
        <v>1280984.1299999999</v>
      </c>
      <c r="G460" s="168">
        <v>193172.06</v>
      </c>
      <c r="H460" s="152"/>
      <c r="I460" s="168">
        <v>190877.81</v>
      </c>
      <c r="J460" s="187">
        <v>1087812.07</v>
      </c>
      <c r="K460" s="182"/>
    </row>
    <row r="461" spans="2:11" x14ac:dyDescent="0.2">
      <c r="B461" s="169" t="s">
        <v>204</v>
      </c>
      <c r="C461" s="170">
        <v>672000</v>
      </c>
      <c r="D461" s="170">
        <v>749084.13</v>
      </c>
      <c r="E461" s="170">
        <v>140100</v>
      </c>
      <c r="F461" s="170">
        <v>1280984.1299999999</v>
      </c>
      <c r="G461" s="170">
        <v>193172.06</v>
      </c>
      <c r="H461" s="152"/>
      <c r="I461" s="170">
        <v>190877.81</v>
      </c>
      <c r="J461" s="188">
        <v>1087812.07</v>
      </c>
      <c r="K461" s="182"/>
    </row>
    <row r="462" spans="2:11" x14ac:dyDescent="0.2">
      <c r="B462" s="169" t="s">
        <v>210</v>
      </c>
      <c r="C462" s="170">
        <v>0</v>
      </c>
      <c r="D462" s="170">
        <v>156084.13</v>
      </c>
      <c r="E462" s="170">
        <v>0</v>
      </c>
      <c r="F462" s="170">
        <v>156084.13</v>
      </c>
      <c r="G462" s="170">
        <v>77011.88</v>
      </c>
      <c r="H462" s="152"/>
      <c r="I462" s="170">
        <v>74717.63</v>
      </c>
      <c r="J462" s="188">
        <v>79072.25</v>
      </c>
      <c r="K462" s="182"/>
    </row>
    <row r="463" spans="2:11" x14ac:dyDescent="0.2">
      <c r="B463" s="171" t="s">
        <v>291</v>
      </c>
      <c r="C463" s="172">
        <v>0</v>
      </c>
      <c r="D463" s="172">
        <v>156084.13</v>
      </c>
      <c r="E463" s="172">
        <v>0</v>
      </c>
      <c r="F463" s="172">
        <v>156084.13</v>
      </c>
      <c r="G463" s="172">
        <v>77011.88</v>
      </c>
      <c r="H463" s="152"/>
      <c r="I463" s="172">
        <v>74717.63</v>
      </c>
      <c r="J463" s="189">
        <v>79072.25</v>
      </c>
      <c r="K463" s="182"/>
    </row>
    <row r="464" spans="2:11" x14ac:dyDescent="0.2">
      <c r="B464" s="171" t="s">
        <v>291</v>
      </c>
      <c r="C464" s="172">
        <v>0</v>
      </c>
      <c r="D464" s="172">
        <v>156084.13</v>
      </c>
      <c r="E464" s="172">
        <v>0</v>
      </c>
      <c r="F464" s="172">
        <v>156084.13</v>
      </c>
      <c r="G464" s="172">
        <v>77011.88</v>
      </c>
      <c r="H464" s="152"/>
      <c r="I464" s="172">
        <v>74717.63</v>
      </c>
      <c r="J464" s="189">
        <v>79072.25</v>
      </c>
      <c r="K464" s="182"/>
    </row>
    <row r="465" spans="2:11" x14ac:dyDescent="0.2">
      <c r="B465" s="169" t="s">
        <v>207</v>
      </c>
      <c r="C465" s="170">
        <v>100000</v>
      </c>
      <c r="D465" s="170">
        <v>550000</v>
      </c>
      <c r="E465" s="170">
        <v>0</v>
      </c>
      <c r="F465" s="170">
        <v>650000</v>
      </c>
      <c r="G465" s="170">
        <v>0</v>
      </c>
      <c r="H465" s="152"/>
      <c r="I465" s="170">
        <v>0</v>
      </c>
      <c r="J465" s="188">
        <v>650000</v>
      </c>
      <c r="K465" s="182"/>
    </row>
    <row r="466" spans="2:11" x14ac:dyDescent="0.2">
      <c r="B466" s="171" t="s">
        <v>269</v>
      </c>
      <c r="C466" s="172">
        <v>50000</v>
      </c>
      <c r="D466" s="172">
        <v>550000</v>
      </c>
      <c r="E466" s="172">
        <v>0</v>
      </c>
      <c r="F466" s="172">
        <v>600000</v>
      </c>
      <c r="G466" s="172">
        <v>0</v>
      </c>
      <c r="H466" s="152"/>
      <c r="I466" s="172">
        <v>0</v>
      </c>
      <c r="J466" s="189">
        <v>600000</v>
      </c>
      <c r="K466" s="182"/>
    </row>
    <row r="467" spans="2:11" x14ac:dyDescent="0.2">
      <c r="B467" s="171" t="s">
        <v>270</v>
      </c>
      <c r="C467" s="172">
        <v>50000</v>
      </c>
      <c r="D467" s="172">
        <v>0</v>
      </c>
      <c r="E467" s="172">
        <v>0</v>
      </c>
      <c r="F467" s="172">
        <v>50000</v>
      </c>
      <c r="G467" s="172">
        <v>0</v>
      </c>
      <c r="H467" s="152"/>
      <c r="I467" s="172">
        <v>0</v>
      </c>
      <c r="J467" s="189">
        <v>50000</v>
      </c>
      <c r="K467" s="182"/>
    </row>
    <row r="468" spans="2:11" x14ac:dyDescent="0.2">
      <c r="B468" s="171" t="s">
        <v>269</v>
      </c>
      <c r="C468" s="172">
        <v>100000</v>
      </c>
      <c r="D468" s="172">
        <v>550000</v>
      </c>
      <c r="E468" s="172">
        <v>0</v>
      </c>
      <c r="F468" s="172">
        <v>650000</v>
      </c>
      <c r="G468" s="172">
        <v>0</v>
      </c>
      <c r="H468" s="152"/>
      <c r="I468" s="172">
        <v>0</v>
      </c>
      <c r="J468" s="189">
        <v>650000</v>
      </c>
      <c r="K468" s="182"/>
    </row>
    <row r="469" spans="2:11" x14ac:dyDescent="0.2">
      <c r="B469" s="169" t="s">
        <v>237</v>
      </c>
      <c r="C469" s="170">
        <v>572000</v>
      </c>
      <c r="D469" s="170">
        <v>43000</v>
      </c>
      <c r="E469" s="170">
        <v>140100</v>
      </c>
      <c r="F469" s="170">
        <v>474900</v>
      </c>
      <c r="G469" s="170">
        <v>116160.18</v>
      </c>
      <c r="H469" s="152"/>
      <c r="I469" s="170">
        <v>116160.18</v>
      </c>
      <c r="J469" s="188">
        <v>358739.82</v>
      </c>
      <c r="K469" s="182"/>
    </row>
    <row r="470" spans="2:11" x14ac:dyDescent="0.2">
      <c r="B470" s="171" t="s">
        <v>269</v>
      </c>
      <c r="C470" s="172">
        <v>100000</v>
      </c>
      <c r="D470" s="172">
        <v>43000</v>
      </c>
      <c r="E470" s="172">
        <v>20000</v>
      </c>
      <c r="F470" s="172">
        <v>123000</v>
      </c>
      <c r="G470" s="172">
        <v>116160.18</v>
      </c>
      <c r="H470" s="152"/>
      <c r="I470" s="172">
        <v>116160.18</v>
      </c>
      <c r="J470" s="189">
        <v>6839.82</v>
      </c>
      <c r="K470" s="182"/>
    </row>
    <row r="471" spans="2:11" x14ac:dyDescent="0.2">
      <c r="B471" s="171" t="s">
        <v>270</v>
      </c>
      <c r="C471" s="172">
        <v>152000</v>
      </c>
      <c r="D471" s="172">
        <v>0</v>
      </c>
      <c r="E471" s="172">
        <v>120100</v>
      </c>
      <c r="F471" s="172">
        <v>31900</v>
      </c>
      <c r="G471" s="172">
        <v>0</v>
      </c>
      <c r="H471" s="152"/>
      <c r="I471" s="172">
        <v>0</v>
      </c>
      <c r="J471" s="189">
        <v>31900</v>
      </c>
      <c r="K471" s="182"/>
    </row>
    <row r="472" spans="2:11" x14ac:dyDescent="0.2">
      <c r="B472" s="171" t="s">
        <v>271</v>
      </c>
      <c r="C472" s="172">
        <v>20000</v>
      </c>
      <c r="D472" s="172">
        <v>0</v>
      </c>
      <c r="E472" s="172">
        <v>0</v>
      </c>
      <c r="F472" s="172">
        <v>20000</v>
      </c>
      <c r="G472" s="172">
        <v>0</v>
      </c>
      <c r="H472" s="152"/>
      <c r="I472" s="172">
        <v>0</v>
      </c>
      <c r="J472" s="189">
        <v>20000</v>
      </c>
      <c r="K472" s="182"/>
    </row>
    <row r="473" spans="2:11" x14ac:dyDescent="0.2">
      <c r="B473" s="171" t="s">
        <v>272</v>
      </c>
      <c r="C473" s="172">
        <v>300000</v>
      </c>
      <c r="D473" s="172">
        <v>0</v>
      </c>
      <c r="E473" s="172">
        <v>0</v>
      </c>
      <c r="F473" s="172">
        <v>300000</v>
      </c>
      <c r="G473" s="172">
        <v>0</v>
      </c>
      <c r="H473" s="152"/>
      <c r="I473" s="172">
        <v>0</v>
      </c>
      <c r="J473" s="189">
        <v>300000</v>
      </c>
      <c r="K473" s="182"/>
    </row>
    <row r="474" spans="2:11" x14ac:dyDescent="0.2">
      <c r="B474" s="171" t="s">
        <v>269</v>
      </c>
      <c r="C474" s="172">
        <v>572000</v>
      </c>
      <c r="D474" s="172">
        <v>43000</v>
      </c>
      <c r="E474" s="172">
        <v>140100</v>
      </c>
      <c r="F474" s="172">
        <v>474900</v>
      </c>
      <c r="G474" s="172">
        <v>116160.18</v>
      </c>
      <c r="H474" s="152"/>
      <c r="I474" s="172">
        <v>116160.18</v>
      </c>
      <c r="J474" s="189">
        <v>358739.82</v>
      </c>
      <c r="K474" s="182"/>
    </row>
    <row r="475" spans="2:11" x14ac:dyDescent="0.2">
      <c r="B475" s="167" t="s">
        <v>292</v>
      </c>
      <c r="C475" s="168">
        <v>15000</v>
      </c>
      <c r="D475" s="168">
        <v>373000</v>
      </c>
      <c r="E475" s="168">
        <v>0</v>
      </c>
      <c r="F475" s="168">
        <v>388000</v>
      </c>
      <c r="G475" s="168">
        <v>353521.94</v>
      </c>
      <c r="H475" s="152"/>
      <c r="I475" s="168">
        <v>302276.71999999997</v>
      </c>
      <c r="J475" s="187">
        <v>34478.06</v>
      </c>
      <c r="K475" s="182"/>
    </row>
    <row r="476" spans="2:11" x14ac:dyDescent="0.2">
      <c r="B476" s="169" t="s">
        <v>204</v>
      </c>
      <c r="C476" s="170">
        <v>15000</v>
      </c>
      <c r="D476" s="170">
        <v>373000</v>
      </c>
      <c r="E476" s="170">
        <v>0</v>
      </c>
      <c r="F476" s="170">
        <v>388000</v>
      </c>
      <c r="G476" s="170">
        <v>353521.94</v>
      </c>
      <c r="H476" s="152"/>
      <c r="I476" s="170">
        <v>302276.71999999997</v>
      </c>
      <c r="J476" s="188">
        <v>34478.06</v>
      </c>
      <c r="K476" s="182"/>
    </row>
    <row r="477" spans="2:11" x14ac:dyDescent="0.2">
      <c r="B477" s="169" t="s">
        <v>237</v>
      </c>
      <c r="C477" s="170">
        <v>15000</v>
      </c>
      <c r="D477" s="170">
        <v>373000</v>
      </c>
      <c r="E477" s="170">
        <v>0</v>
      </c>
      <c r="F477" s="170">
        <v>388000</v>
      </c>
      <c r="G477" s="170">
        <v>353521.94</v>
      </c>
      <c r="H477" s="152"/>
      <c r="I477" s="170">
        <v>302276.71999999997</v>
      </c>
      <c r="J477" s="188">
        <v>34478.06</v>
      </c>
      <c r="K477" s="182"/>
    </row>
    <row r="478" spans="2:11" x14ac:dyDescent="0.2">
      <c r="B478" s="171" t="s">
        <v>206</v>
      </c>
      <c r="C478" s="172">
        <v>0</v>
      </c>
      <c r="D478" s="172">
        <v>180000</v>
      </c>
      <c r="E478" s="172">
        <v>0</v>
      </c>
      <c r="F478" s="172">
        <v>180000</v>
      </c>
      <c r="G478" s="172">
        <v>179220.5</v>
      </c>
      <c r="H478" s="152"/>
      <c r="I478" s="172">
        <v>179220.5</v>
      </c>
      <c r="J478" s="189">
        <v>779.5</v>
      </c>
      <c r="K478" s="182"/>
    </row>
    <row r="479" spans="2:11" x14ac:dyDescent="0.2">
      <c r="B479" s="171" t="s">
        <v>269</v>
      </c>
      <c r="C479" s="172">
        <v>15000</v>
      </c>
      <c r="D479" s="172">
        <v>0</v>
      </c>
      <c r="E479" s="172">
        <v>0</v>
      </c>
      <c r="F479" s="172">
        <v>15000</v>
      </c>
      <c r="G479" s="172">
        <v>0</v>
      </c>
      <c r="H479" s="152"/>
      <c r="I479" s="172">
        <v>0</v>
      </c>
      <c r="J479" s="189">
        <v>15000</v>
      </c>
      <c r="K479" s="182"/>
    </row>
    <row r="480" spans="2:11" x14ac:dyDescent="0.2">
      <c r="B480" s="171" t="s">
        <v>270</v>
      </c>
      <c r="C480" s="172">
        <v>0</v>
      </c>
      <c r="D480" s="172">
        <v>193000</v>
      </c>
      <c r="E480" s="172">
        <v>0</v>
      </c>
      <c r="F480" s="172">
        <v>193000</v>
      </c>
      <c r="G480" s="172">
        <v>174301.44</v>
      </c>
      <c r="H480" s="152"/>
      <c r="I480" s="172">
        <v>123056.22</v>
      </c>
      <c r="J480" s="189">
        <v>18698.560000000001</v>
      </c>
      <c r="K480" s="182"/>
    </row>
    <row r="481" spans="2:11" x14ac:dyDescent="0.2">
      <c r="B481" s="171" t="s">
        <v>206</v>
      </c>
      <c r="C481" s="172">
        <v>15000</v>
      </c>
      <c r="D481" s="172">
        <v>373000</v>
      </c>
      <c r="E481" s="172">
        <v>0</v>
      </c>
      <c r="F481" s="172">
        <v>388000</v>
      </c>
      <c r="G481" s="172">
        <v>353521.94</v>
      </c>
      <c r="H481" s="152"/>
      <c r="I481" s="172">
        <v>302276.71999999997</v>
      </c>
      <c r="J481" s="189">
        <v>34478.06</v>
      </c>
      <c r="K481" s="182"/>
    </row>
    <row r="482" spans="2:11" x14ac:dyDescent="0.2">
      <c r="B482" s="165" t="s">
        <v>279</v>
      </c>
      <c r="C482" s="166">
        <v>30779036.129999999</v>
      </c>
      <c r="D482" s="166">
        <v>6610304.5300000003</v>
      </c>
      <c r="E482" s="166">
        <v>2041666.85</v>
      </c>
      <c r="F482" s="166">
        <v>35347673.810000002</v>
      </c>
      <c r="G482" s="166">
        <v>30559088.940000001</v>
      </c>
      <c r="H482" s="152"/>
      <c r="I482" s="166">
        <v>30038625.280000001</v>
      </c>
      <c r="J482" s="186">
        <v>4788584.87</v>
      </c>
      <c r="K482" s="182"/>
    </row>
    <row r="483" spans="2:11" x14ac:dyDescent="0.2">
      <c r="B483" s="167" t="s">
        <v>293</v>
      </c>
      <c r="C483" s="168">
        <v>1273000</v>
      </c>
      <c r="D483" s="168">
        <v>1137378.99</v>
      </c>
      <c r="E483" s="168">
        <v>43050</v>
      </c>
      <c r="F483" s="168">
        <v>2367328.9900000002</v>
      </c>
      <c r="G483" s="168">
        <v>112800</v>
      </c>
      <c r="H483" s="152"/>
      <c r="I483" s="168">
        <v>112800</v>
      </c>
      <c r="J483" s="187">
        <v>2254528.9900000002</v>
      </c>
      <c r="K483" s="182"/>
    </row>
    <row r="484" spans="2:11" x14ac:dyDescent="0.2">
      <c r="B484" s="169" t="s">
        <v>204</v>
      </c>
      <c r="C484" s="170">
        <v>1273000</v>
      </c>
      <c r="D484" s="170">
        <v>1137378.99</v>
      </c>
      <c r="E484" s="170">
        <v>43050</v>
      </c>
      <c r="F484" s="170">
        <v>2367328.9900000002</v>
      </c>
      <c r="G484" s="170">
        <v>112800</v>
      </c>
      <c r="H484" s="152"/>
      <c r="I484" s="170">
        <v>112800</v>
      </c>
      <c r="J484" s="188">
        <v>2254528.9900000002</v>
      </c>
      <c r="K484" s="182"/>
    </row>
    <row r="485" spans="2:11" x14ac:dyDescent="0.2">
      <c r="B485" s="169" t="s">
        <v>234</v>
      </c>
      <c r="C485" s="170">
        <v>1273000</v>
      </c>
      <c r="D485" s="170">
        <v>1137378.99</v>
      </c>
      <c r="E485" s="170">
        <v>43050</v>
      </c>
      <c r="F485" s="170">
        <v>2367328.9900000002</v>
      </c>
      <c r="G485" s="170">
        <v>112800</v>
      </c>
      <c r="H485" s="152"/>
      <c r="I485" s="170">
        <v>112800</v>
      </c>
      <c r="J485" s="188">
        <v>2254528.9900000002</v>
      </c>
      <c r="K485" s="182"/>
    </row>
    <row r="486" spans="2:11" x14ac:dyDescent="0.2">
      <c r="B486" s="171" t="s">
        <v>206</v>
      </c>
      <c r="C486" s="172">
        <v>0</v>
      </c>
      <c r="D486" s="172">
        <v>8500</v>
      </c>
      <c r="E486" s="172">
        <v>0</v>
      </c>
      <c r="F486" s="172">
        <v>8500</v>
      </c>
      <c r="G486" s="172">
        <v>0</v>
      </c>
      <c r="H486" s="152"/>
      <c r="I486" s="172">
        <v>0</v>
      </c>
      <c r="J486" s="189">
        <v>8500</v>
      </c>
      <c r="K486" s="182"/>
    </row>
    <row r="487" spans="2:11" x14ac:dyDescent="0.2">
      <c r="B487" s="171" t="s">
        <v>269</v>
      </c>
      <c r="C487" s="172">
        <v>20000</v>
      </c>
      <c r="D487" s="172">
        <v>7000</v>
      </c>
      <c r="E487" s="172">
        <v>17250</v>
      </c>
      <c r="F487" s="172">
        <v>9750</v>
      </c>
      <c r="G487" s="172">
        <v>6300</v>
      </c>
      <c r="H487" s="152"/>
      <c r="I487" s="172">
        <v>6300</v>
      </c>
      <c r="J487" s="189">
        <v>3450</v>
      </c>
      <c r="K487" s="182"/>
    </row>
    <row r="488" spans="2:11" x14ac:dyDescent="0.2">
      <c r="B488" s="171" t="s">
        <v>271</v>
      </c>
      <c r="C488" s="172">
        <v>50000</v>
      </c>
      <c r="D488" s="172">
        <v>0</v>
      </c>
      <c r="E488" s="172">
        <v>0</v>
      </c>
      <c r="F488" s="172">
        <v>50000</v>
      </c>
      <c r="G488" s="172">
        <v>0</v>
      </c>
      <c r="H488" s="152"/>
      <c r="I488" s="172">
        <v>0</v>
      </c>
      <c r="J488" s="189">
        <v>50000</v>
      </c>
      <c r="K488" s="182"/>
    </row>
    <row r="489" spans="2:11" x14ac:dyDescent="0.2">
      <c r="B489" s="171" t="s">
        <v>272</v>
      </c>
      <c r="C489" s="172">
        <v>1203000</v>
      </c>
      <c r="D489" s="172">
        <v>0</v>
      </c>
      <c r="E489" s="172">
        <v>25800</v>
      </c>
      <c r="F489" s="172">
        <v>1177200</v>
      </c>
      <c r="G489" s="172">
        <v>0</v>
      </c>
      <c r="H489" s="152"/>
      <c r="I489" s="172">
        <v>0</v>
      </c>
      <c r="J489" s="189">
        <v>1177200</v>
      </c>
      <c r="K489" s="182"/>
    </row>
    <row r="490" spans="2:11" x14ac:dyDescent="0.2">
      <c r="B490" s="171" t="s">
        <v>291</v>
      </c>
      <c r="C490" s="172">
        <v>0</v>
      </c>
      <c r="D490" s="172">
        <v>1121878.99</v>
      </c>
      <c r="E490" s="172">
        <v>0</v>
      </c>
      <c r="F490" s="172">
        <v>1121878.99</v>
      </c>
      <c r="G490" s="172">
        <v>106500</v>
      </c>
      <c r="H490" s="152"/>
      <c r="I490" s="172">
        <v>106500</v>
      </c>
      <c r="J490" s="189">
        <v>1015378.99</v>
      </c>
      <c r="K490" s="182"/>
    </row>
    <row r="491" spans="2:11" x14ac:dyDescent="0.2">
      <c r="B491" s="171" t="s">
        <v>206</v>
      </c>
      <c r="C491" s="172">
        <v>1273000</v>
      </c>
      <c r="D491" s="172">
        <v>1137378.99</v>
      </c>
      <c r="E491" s="172">
        <v>43050</v>
      </c>
      <c r="F491" s="172">
        <v>2367328.9900000002</v>
      </c>
      <c r="G491" s="172">
        <v>112800</v>
      </c>
      <c r="H491" s="152"/>
      <c r="I491" s="172">
        <v>112800</v>
      </c>
      <c r="J491" s="189">
        <v>2254528.9900000002</v>
      </c>
      <c r="K491" s="182"/>
    </row>
    <row r="492" spans="2:11" x14ac:dyDescent="0.2">
      <c r="B492" s="167" t="s">
        <v>294</v>
      </c>
      <c r="C492" s="168">
        <v>17715200</v>
      </c>
      <c r="D492" s="168">
        <v>5098380.8499999996</v>
      </c>
      <c r="E492" s="168">
        <v>1191046.8500000001</v>
      </c>
      <c r="F492" s="168">
        <v>21622534</v>
      </c>
      <c r="G492" s="168">
        <v>20811938.579999998</v>
      </c>
      <c r="H492" s="152"/>
      <c r="I492" s="168">
        <v>20448447.48</v>
      </c>
      <c r="J492" s="187">
        <v>810595.42</v>
      </c>
      <c r="K492" s="182"/>
    </row>
    <row r="493" spans="2:11" x14ac:dyDescent="0.2">
      <c r="B493" s="169" t="s">
        <v>204</v>
      </c>
      <c r="C493" s="170">
        <v>17715200</v>
      </c>
      <c r="D493" s="170">
        <v>5098380.8499999996</v>
      </c>
      <c r="E493" s="170">
        <v>1191046.8500000001</v>
      </c>
      <c r="F493" s="170">
        <v>21622534</v>
      </c>
      <c r="G493" s="170">
        <v>20811938.579999998</v>
      </c>
      <c r="H493" s="152"/>
      <c r="I493" s="170">
        <v>20448447.48</v>
      </c>
      <c r="J493" s="188">
        <v>810595.42</v>
      </c>
      <c r="K493" s="182"/>
    </row>
    <row r="494" spans="2:11" x14ac:dyDescent="0.2">
      <c r="B494" s="169" t="s">
        <v>221</v>
      </c>
      <c r="C494" s="170">
        <v>4267000</v>
      </c>
      <c r="D494" s="170">
        <v>1007752</v>
      </c>
      <c r="E494" s="170">
        <v>85000</v>
      </c>
      <c r="F494" s="170">
        <v>5189752</v>
      </c>
      <c r="G494" s="170">
        <v>4919338.9400000004</v>
      </c>
      <c r="H494" s="152"/>
      <c r="I494" s="170">
        <v>4917769.87</v>
      </c>
      <c r="J494" s="188">
        <v>270413.06</v>
      </c>
      <c r="K494" s="182"/>
    </row>
    <row r="495" spans="2:11" x14ac:dyDescent="0.2">
      <c r="B495" s="171" t="s">
        <v>269</v>
      </c>
      <c r="C495" s="172">
        <v>707000</v>
      </c>
      <c r="D495" s="172">
        <v>418307</v>
      </c>
      <c r="E495" s="172">
        <v>85000</v>
      </c>
      <c r="F495" s="172">
        <v>1040307</v>
      </c>
      <c r="G495" s="172">
        <v>1038384.88</v>
      </c>
      <c r="H495" s="152"/>
      <c r="I495" s="172">
        <v>1036815.81</v>
      </c>
      <c r="J495" s="189">
        <v>1922.12</v>
      </c>
      <c r="K495" s="182"/>
    </row>
    <row r="496" spans="2:11" x14ac:dyDescent="0.2">
      <c r="B496" s="171" t="s">
        <v>295</v>
      </c>
      <c r="C496" s="172">
        <v>3260000</v>
      </c>
      <c r="D496" s="172">
        <v>589445</v>
      </c>
      <c r="E496" s="172">
        <v>0</v>
      </c>
      <c r="F496" s="172">
        <v>3849445</v>
      </c>
      <c r="G496" s="172">
        <v>3846858.89</v>
      </c>
      <c r="H496" s="152"/>
      <c r="I496" s="172">
        <v>3846858.89</v>
      </c>
      <c r="J496" s="189">
        <v>2586.11</v>
      </c>
      <c r="K496" s="182"/>
    </row>
    <row r="497" spans="2:11" x14ac:dyDescent="0.2">
      <c r="B497" s="171" t="s">
        <v>270</v>
      </c>
      <c r="C497" s="172">
        <v>300000</v>
      </c>
      <c r="D497" s="172">
        <v>0</v>
      </c>
      <c r="E497" s="172">
        <v>0</v>
      </c>
      <c r="F497" s="172">
        <v>300000</v>
      </c>
      <c r="G497" s="172">
        <v>34095.17</v>
      </c>
      <c r="H497" s="152"/>
      <c r="I497" s="172">
        <v>34095.17</v>
      </c>
      <c r="J497" s="189">
        <v>265904.83</v>
      </c>
      <c r="K497" s="182"/>
    </row>
    <row r="498" spans="2:11" x14ac:dyDescent="0.2">
      <c r="B498" s="171" t="s">
        <v>269</v>
      </c>
      <c r="C498" s="172">
        <v>4267000</v>
      </c>
      <c r="D498" s="172">
        <v>1007752</v>
      </c>
      <c r="E498" s="172">
        <v>85000</v>
      </c>
      <c r="F498" s="172">
        <v>5189752</v>
      </c>
      <c r="G498" s="172">
        <v>4919338.9400000004</v>
      </c>
      <c r="H498" s="152"/>
      <c r="I498" s="172">
        <v>4917769.87</v>
      </c>
      <c r="J498" s="189">
        <v>270413.06</v>
      </c>
      <c r="K498" s="182"/>
    </row>
    <row r="499" spans="2:11" x14ac:dyDescent="0.2">
      <c r="B499" s="169" t="s">
        <v>209</v>
      </c>
      <c r="C499" s="170">
        <v>9450000</v>
      </c>
      <c r="D499" s="170">
        <v>2407032</v>
      </c>
      <c r="E499" s="170">
        <v>831200</v>
      </c>
      <c r="F499" s="170">
        <v>11025832</v>
      </c>
      <c r="G499" s="170">
        <v>10819756.51</v>
      </c>
      <c r="H499" s="152"/>
      <c r="I499" s="170">
        <v>10817371.109999999</v>
      </c>
      <c r="J499" s="188">
        <v>206075.49</v>
      </c>
      <c r="K499" s="182"/>
    </row>
    <row r="500" spans="2:11" x14ac:dyDescent="0.2">
      <c r="B500" s="171" t="s">
        <v>269</v>
      </c>
      <c r="C500" s="172">
        <v>2050000</v>
      </c>
      <c r="D500" s="172">
        <v>1155870</v>
      </c>
      <c r="E500" s="172">
        <v>638200</v>
      </c>
      <c r="F500" s="172">
        <v>2567670</v>
      </c>
      <c r="G500" s="172">
        <v>2567608.34</v>
      </c>
      <c r="H500" s="152"/>
      <c r="I500" s="172">
        <v>2567608.34</v>
      </c>
      <c r="J500" s="189">
        <v>61.66</v>
      </c>
      <c r="K500" s="182"/>
    </row>
    <row r="501" spans="2:11" x14ac:dyDescent="0.2">
      <c r="B501" s="171" t="s">
        <v>295</v>
      </c>
      <c r="C501" s="172">
        <v>6900000</v>
      </c>
      <c r="D501" s="172">
        <v>1251162</v>
      </c>
      <c r="E501" s="172">
        <v>0</v>
      </c>
      <c r="F501" s="172">
        <v>8151162</v>
      </c>
      <c r="G501" s="172">
        <v>8149829.6399999997</v>
      </c>
      <c r="H501" s="152"/>
      <c r="I501" s="172">
        <v>8147444.2400000002</v>
      </c>
      <c r="J501" s="189">
        <v>1332.36</v>
      </c>
      <c r="K501" s="182"/>
    </row>
    <row r="502" spans="2:11" x14ac:dyDescent="0.2">
      <c r="B502" s="171" t="s">
        <v>270</v>
      </c>
      <c r="C502" s="172">
        <v>500000</v>
      </c>
      <c r="D502" s="172">
        <v>0</v>
      </c>
      <c r="E502" s="172">
        <v>193000</v>
      </c>
      <c r="F502" s="172">
        <v>307000</v>
      </c>
      <c r="G502" s="172">
        <v>102318.53</v>
      </c>
      <c r="H502" s="152"/>
      <c r="I502" s="172">
        <v>102318.53</v>
      </c>
      <c r="J502" s="189">
        <v>204681.47</v>
      </c>
      <c r="K502" s="182"/>
    </row>
    <row r="503" spans="2:11" x14ac:dyDescent="0.2">
      <c r="B503" s="171" t="s">
        <v>269</v>
      </c>
      <c r="C503" s="172">
        <v>9450000</v>
      </c>
      <c r="D503" s="172">
        <v>2407032</v>
      </c>
      <c r="E503" s="172">
        <v>831200</v>
      </c>
      <c r="F503" s="172">
        <v>11025832</v>
      </c>
      <c r="G503" s="172">
        <v>10819756.51</v>
      </c>
      <c r="H503" s="152"/>
      <c r="I503" s="172">
        <v>10817371.109999999</v>
      </c>
      <c r="J503" s="189">
        <v>206075.49</v>
      </c>
      <c r="K503" s="182"/>
    </row>
    <row r="504" spans="2:11" x14ac:dyDescent="0.2">
      <c r="B504" s="169" t="s">
        <v>248</v>
      </c>
      <c r="C504" s="170">
        <v>3190000</v>
      </c>
      <c r="D504" s="170">
        <v>400000</v>
      </c>
      <c r="E504" s="170">
        <v>0</v>
      </c>
      <c r="F504" s="170">
        <v>3590000</v>
      </c>
      <c r="G504" s="170">
        <v>3362960.53</v>
      </c>
      <c r="H504" s="152"/>
      <c r="I504" s="170">
        <v>3362960.53</v>
      </c>
      <c r="J504" s="188">
        <v>227039.47</v>
      </c>
      <c r="K504" s="182"/>
    </row>
    <row r="505" spans="2:11" x14ac:dyDescent="0.2">
      <c r="B505" s="171" t="s">
        <v>269</v>
      </c>
      <c r="C505" s="172">
        <v>650000</v>
      </c>
      <c r="D505" s="172">
        <v>80000</v>
      </c>
      <c r="E505" s="172">
        <v>0</v>
      </c>
      <c r="F505" s="172">
        <v>730000</v>
      </c>
      <c r="G505" s="172">
        <v>730000</v>
      </c>
      <c r="H505" s="152"/>
      <c r="I505" s="172">
        <v>730000</v>
      </c>
      <c r="J505" s="189">
        <v>0</v>
      </c>
      <c r="K505" s="182"/>
    </row>
    <row r="506" spans="2:11" x14ac:dyDescent="0.2">
      <c r="B506" s="171" t="s">
        <v>295</v>
      </c>
      <c r="C506" s="172">
        <v>2400000</v>
      </c>
      <c r="D506" s="172">
        <v>320000</v>
      </c>
      <c r="E506" s="172">
        <v>0</v>
      </c>
      <c r="F506" s="172">
        <v>2720000</v>
      </c>
      <c r="G506" s="172">
        <v>2632960.5299999998</v>
      </c>
      <c r="H506" s="152"/>
      <c r="I506" s="172">
        <v>2632960.5299999998</v>
      </c>
      <c r="J506" s="189">
        <v>87039.47</v>
      </c>
      <c r="K506" s="182"/>
    </row>
    <row r="507" spans="2:11" x14ac:dyDescent="0.2">
      <c r="B507" s="171" t="s">
        <v>270</v>
      </c>
      <c r="C507" s="172">
        <v>140000</v>
      </c>
      <c r="D507" s="172">
        <v>0</v>
      </c>
      <c r="E507" s="172">
        <v>0</v>
      </c>
      <c r="F507" s="172">
        <v>140000</v>
      </c>
      <c r="G507" s="172">
        <v>0</v>
      </c>
      <c r="H507" s="152"/>
      <c r="I507" s="172">
        <v>0</v>
      </c>
      <c r="J507" s="189">
        <v>140000</v>
      </c>
      <c r="K507" s="182"/>
    </row>
    <row r="508" spans="2:11" x14ac:dyDescent="0.2">
      <c r="B508" s="171" t="s">
        <v>269</v>
      </c>
      <c r="C508" s="172">
        <v>3190000</v>
      </c>
      <c r="D508" s="172">
        <v>400000</v>
      </c>
      <c r="E508" s="172">
        <v>0</v>
      </c>
      <c r="F508" s="172">
        <v>3590000</v>
      </c>
      <c r="G508" s="172">
        <v>3362960.53</v>
      </c>
      <c r="H508" s="152"/>
      <c r="I508" s="172">
        <v>3362960.53</v>
      </c>
      <c r="J508" s="189">
        <v>227039.47</v>
      </c>
      <c r="K508" s="182"/>
    </row>
    <row r="509" spans="2:11" x14ac:dyDescent="0.2">
      <c r="B509" s="169" t="s">
        <v>296</v>
      </c>
      <c r="C509" s="170">
        <v>3000</v>
      </c>
      <c r="D509" s="170">
        <v>0</v>
      </c>
      <c r="E509" s="170">
        <v>0</v>
      </c>
      <c r="F509" s="170">
        <v>3000</v>
      </c>
      <c r="G509" s="170">
        <v>0</v>
      </c>
      <c r="H509" s="152"/>
      <c r="I509" s="170">
        <v>0</v>
      </c>
      <c r="J509" s="188">
        <v>3000</v>
      </c>
      <c r="K509" s="182"/>
    </row>
    <row r="510" spans="2:11" x14ac:dyDescent="0.2">
      <c r="B510" s="171" t="s">
        <v>269</v>
      </c>
      <c r="C510" s="172">
        <v>3000</v>
      </c>
      <c r="D510" s="172">
        <v>0</v>
      </c>
      <c r="E510" s="172">
        <v>0</v>
      </c>
      <c r="F510" s="172">
        <v>3000</v>
      </c>
      <c r="G510" s="172">
        <v>0</v>
      </c>
      <c r="H510" s="152"/>
      <c r="I510" s="172">
        <v>0</v>
      </c>
      <c r="J510" s="189">
        <v>3000</v>
      </c>
      <c r="K510" s="182"/>
    </row>
    <row r="511" spans="2:11" x14ac:dyDescent="0.2">
      <c r="B511" s="171" t="s">
        <v>269</v>
      </c>
      <c r="C511" s="172">
        <v>3000</v>
      </c>
      <c r="D511" s="172">
        <v>0</v>
      </c>
      <c r="E511" s="172">
        <v>0</v>
      </c>
      <c r="F511" s="172">
        <v>3000</v>
      </c>
      <c r="G511" s="172">
        <v>0</v>
      </c>
      <c r="H511" s="152"/>
      <c r="I511" s="172">
        <v>0</v>
      </c>
      <c r="J511" s="189">
        <v>3000</v>
      </c>
      <c r="K511" s="182"/>
    </row>
    <row r="512" spans="2:11" x14ac:dyDescent="0.2">
      <c r="B512" s="169" t="s">
        <v>258</v>
      </c>
      <c r="C512" s="170">
        <v>100000</v>
      </c>
      <c r="D512" s="170">
        <v>742746.85</v>
      </c>
      <c r="E512" s="170">
        <v>79846.850000000006</v>
      </c>
      <c r="F512" s="170">
        <v>762900</v>
      </c>
      <c r="G512" s="170">
        <v>762867.08</v>
      </c>
      <c r="H512" s="152"/>
      <c r="I512" s="170">
        <v>762867.08</v>
      </c>
      <c r="J512" s="188">
        <v>32.92</v>
      </c>
      <c r="K512" s="182"/>
    </row>
    <row r="513" spans="2:11" x14ac:dyDescent="0.2">
      <c r="B513" s="171" t="s">
        <v>206</v>
      </c>
      <c r="C513" s="172">
        <v>0</v>
      </c>
      <c r="D513" s="172">
        <v>742746.85</v>
      </c>
      <c r="E513" s="172">
        <v>0</v>
      </c>
      <c r="F513" s="172">
        <v>742746.85</v>
      </c>
      <c r="G513" s="172">
        <v>742713.93</v>
      </c>
      <c r="H513" s="152"/>
      <c r="I513" s="172">
        <v>742713.93</v>
      </c>
      <c r="J513" s="189">
        <v>32.92</v>
      </c>
      <c r="K513" s="182"/>
    </row>
    <row r="514" spans="2:11" x14ac:dyDescent="0.2">
      <c r="B514" s="171" t="s">
        <v>269</v>
      </c>
      <c r="C514" s="172">
        <v>100000</v>
      </c>
      <c r="D514" s="172">
        <v>0</v>
      </c>
      <c r="E514" s="172">
        <v>79846.850000000006</v>
      </c>
      <c r="F514" s="172">
        <v>20153.150000000001</v>
      </c>
      <c r="G514" s="172">
        <v>20153.150000000001</v>
      </c>
      <c r="H514" s="152"/>
      <c r="I514" s="172">
        <v>20153.150000000001</v>
      </c>
      <c r="J514" s="189">
        <v>0</v>
      </c>
      <c r="K514" s="182"/>
    </row>
    <row r="515" spans="2:11" x14ac:dyDescent="0.2">
      <c r="B515" s="171" t="s">
        <v>206</v>
      </c>
      <c r="C515" s="172">
        <v>100000</v>
      </c>
      <c r="D515" s="172">
        <v>742746.85</v>
      </c>
      <c r="E515" s="172">
        <v>79846.850000000006</v>
      </c>
      <c r="F515" s="172">
        <v>762900</v>
      </c>
      <c r="G515" s="172">
        <v>762867.08</v>
      </c>
      <c r="H515" s="152"/>
      <c r="I515" s="172">
        <v>762867.08</v>
      </c>
      <c r="J515" s="189">
        <v>32.92</v>
      </c>
      <c r="K515" s="182"/>
    </row>
    <row r="516" spans="2:11" x14ac:dyDescent="0.2">
      <c r="B516" s="169" t="s">
        <v>210</v>
      </c>
      <c r="C516" s="170">
        <v>140000</v>
      </c>
      <c r="D516" s="170">
        <v>275000</v>
      </c>
      <c r="E516" s="170">
        <v>8000</v>
      </c>
      <c r="F516" s="170">
        <v>407000</v>
      </c>
      <c r="G516" s="170">
        <v>406843.78</v>
      </c>
      <c r="H516" s="152"/>
      <c r="I516" s="170">
        <v>196976.53</v>
      </c>
      <c r="J516" s="188">
        <v>156.22</v>
      </c>
      <c r="K516" s="182"/>
    </row>
    <row r="517" spans="2:11" x14ac:dyDescent="0.2">
      <c r="B517" s="171" t="s">
        <v>206</v>
      </c>
      <c r="C517" s="172">
        <v>20000</v>
      </c>
      <c r="D517" s="172">
        <v>23000</v>
      </c>
      <c r="E517" s="172">
        <v>0</v>
      </c>
      <c r="F517" s="172">
        <v>43000</v>
      </c>
      <c r="G517" s="172">
        <v>42898</v>
      </c>
      <c r="H517" s="152"/>
      <c r="I517" s="172">
        <v>40189</v>
      </c>
      <c r="J517" s="189">
        <v>102</v>
      </c>
      <c r="K517" s="182"/>
    </row>
    <row r="518" spans="2:11" x14ac:dyDescent="0.2">
      <c r="B518" s="171" t="s">
        <v>269</v>
      </c>
      <c r="C518" s="172">
        <v>120000</v>
      </c>
      <c r="D518" s="172">
        <v>65000</v>
      </c>
      <c r="E518" s="172">
        <v>8000</v>
      </c>
      <c r="F518" s="172">
        <v>177000</v>
      </c>
      <c r="G518" s="172">
        <v>176985.78</v>
      </c>
      <c r="H518" s="152"/>
      <c r="I518" s="172">
        <v>156787.53</v>
      </c>
      <c r="J518" s="189">
        <v>14.22</v>
      </c>
      <c r="K518" s="182"/>
    </row>
    <row r="519" spans="2:11" x14ac:dyDescent="0.2">
      <c r="B519" s="171" t="s">
        <v>270</v>
      </c>
      <c r="C519" s="172">
        <v>0</v>
      </c>
      <c r="D519" s="172">
        <v>187000</v>
      </c>
      <c r="E519" s="172">
        <v>0</v>
      </c>
      <c r="F519" s="172">
        <v>187000</v>
      </c>
      <c r="G519" s="172">
        <v>186960</v>
      </c>
      <c r="H519" s="152"/>
      <c r="I519" s="172">
        <v>0</v>
      </c>
      <c r="J519" s="189">
        <v>40</v>
      </c>
      <c r="K519" s="182"/>
    </row>
    <row r="520" spans="2:11" x14ac:dyDescent="0.2">
      <c r="B520" s="171" t="s">
        <v>206</v>
      </c>
      <c r="C520" s="172">
        <v>140000</v>
      </c>
      <c r="D520" s="172">
        <v>275000</v>
      </c>
      <c r="E520" s="172">
        <v>8000</v>
      </c>
      <c r="F520" s="172">
        <v>407000</v>
      </c>
      <c r="G520" s="172">
        <v>406843.78</v>
      </c>
      <c r="H520" s="152"/>
      <c r="I520" s="172">
        <v>196976.53</v>
      </c>
      <c r="J520" s="189">
        <v>156.22</v>
      </c>
      <c r="K520" s="182"/>
    </row>
    <row r="521" spans="2:11" x14ac:dyDescent="0.2">
      <c r="B521" s="169" t="s">
        <v>297</v>
      </c>
      <c r="C521" s="170">
        <v>289000</v>
      </c>
      <c r="D521" s="170">
        <v>232000</v>
      </c>
      <c r="E521" s="170">
        <v>0</v>
      </c>
      <c r="F521" s="170">
        <v>521000</v>
      </c>
      <c r="G521" s="170">
        <v>432834.98</v>
      </c>
      <c r="H521" s="152"/>
      <c r="I521" s="170">
        <v>291042.83</v>
      </c>
      <c r="J521" s="188">
        <v>88165.02</v>
      </c>
      <c r="K521" s="182"/>
    </row>
    <row r="522" spans="2:11" x14ac:dyDescent="0.2">
      <c r="B522" s="171" t="s">
        <v>269</v>
      </c>
      <c r="C522" s="172">
        <v>289000</v>
      </c>
      <c r="D522" s="172">
        <v>232000</v>
      </c>
      <c r="E522" s="172">
        <v>0</v>
      </c>
      <c r="F522" s="172">
        <v>521000</v>
      </c>
      <c r="G522" s="172">
        <v>432834.98</v>
      </c>
      <c r="H522" s="152"/>
      <c r="I522" s="172">
        <v>291042.83</v>
      </c>
      <c r="J522" s="189">
        <v>88165.02</v>
      </c>
      <c r="K522" s="182"/>
    </row>
    <row r="523" spans="2:11" x14ac:dyDescent="0.2">
      <c r="B523" s="171" t="s">
        <v>269</v>
      </c>
      <c r="C523" s="172">
        <v>289000</v>
      </c>
      <c r="D523" s="172">
        <v>232000</v>
      </c>
      <c r="E523" s="172">
        <v>0</v>
      </c>
      <c r="F523" s="172">
        <v>521000</v>
      </c>
      <c r="G523" s="172">
        <v>432834.98</v>
      </c>
      <c r="H523" s="152"/>
      <c r="I523" s="172">
        <v>291042.83</v>
      </c>
      <c r="J523" s="189">
        <v>88165.02</v>
      </c>
      <c r="K523" s="182"/>
    </row>
    <row r="524" spans="2:11" x14ac:dyDescent="0.2">
      <c r="B524" s="169" t="s">
        <v>205</v>
      </c>
      <c r="C524" s="170">
        <v>1000</v>
      </c>
      <c r="D524" s="170">
        <v>0</v>
      </c>
      <c r="E524" s="170">
        <v>0</v>
      </c>
      <c r="F524" s="170">
        <v>1000</v>
      </c>
      <c r="G524" s="170">
        <v>0</v>
      </c>
      <c r="H524" s="152"/>
      <c r="I524" s="170">
        <v>0</v>
      </c>
      <c r="J524" s="188">
        <v>1000</v>
      </c>
      <c r="K524" s="182"/>
    </row>
    <row r="525" spans="2:11" x14ac:dyDescent="0.2">
      <c r="B525" s="171" t="s">
        <v>269</v>
      </c>
      <c r="C525" s="172">
        <v>1000</v>
      </c>
      <c r="D525" s="172">
        <v>0</v>
      </c>
      <c r="E525" s="172">
        <v>0</v>
      </c>
      <c r="F525" s="172">
        <v>1000</v>
      </c>
      <c r="G525" s="172">
        <v>0</v>
      </c>
      <c r="H525" s="152"/>
      <c r="I525" s="172">
        <v>0</v>
      </c>
      <c r="J525" s="189">
        <v>1000</v>
      </c>
      <c r="K525" s="182"/>
    </row>
    <row r="526" spans="2:11" x14ac:dyDescent="0.2">
      <c r="B526" s="171" t="s">
        <v>269</v>
      </c>
      <c r="C526" s="172">
        <v>1000</v>
      </c>
      <c r="D526" s="172">
        <v>0</v>
      </c>
      <c r="E526" s="172">
        <v>0</v>
      </c>
      <c r="F526" s="172">
        <v>1000</v>
      </c>
      <c r="G526" s="172">
        <v>0</v>
      </c>
      <c r="H526" s="152"/>
      <c r="I526" s="172">
        <v>0</v>
      </c>
      <c r="J526" s="189">
        <v>1000</v>
      </c>
      <c r="K526" s="182"/>
    </row>
    <row r="527" spans="2:11" x14ac:dyDescent="0.2">
      <c r="B527" s="169" t="s">
        <v>207</v>
      </c>
      <c r="C527" s="170">
        <v>275000</v>
      </c>
      <c r="D527" s="170">
        <v>33850</v>
      </c>
      <c r="E527" s="170">
        <v>187000</v>
      </c>
      <c r="F527" s="170">
        <v>121850</v>
      </c>
      <c r="G527" s="170">
        <v>107336.76</v>
      </c>
      <c r="H527" s="152"/>
      <c r="I527" s="170">
        <v>99459.53</v>
      </c>
      <c r="J527" s="188">
        <v>14513.24</v>
      </c>
      <c r="K527" s="182"/>
    </row>
    <row r="528" spans="2:11" x14ac:dyDescent="0.2">
      <c r="B528" s="171" t="s">
        <v>269</v>
      </c>
      <c r="C528" s="172">
        <v>75000</v>
      </c>
      <c r="D528" s="172">
        <v>33850</v>
      </c>
      <c r="E528" s="172">
        <v>0</v>
      </c>
      <c r="F528" s="172">
        <v>108850</v>
      </c>
      <c r="G528" s="172">
        <v>107336.76</v>
      </c>
      <c r="H528" s="152"/>
      <c r="I528" s="172">
        <v>99459.53</v>
      </c>
      <c r="J528" s="189">
        <v>1513.24</v>
      </c>
      <c r="K528" s="182"/>
    </row>
    <row r="529" spans="2:11" x14ac:dyDescent="0.2">
      <c r="B529" s="171" t="s">
        <v>270</v>
      </c>
      <c r="C529" s="172">
        <v>200000</v>
      </c>
      <c r="D529" s="172">
        <v>0</v>
      </c>
      <c r="E529" s="172">
        <v>187000</v>
      </c>
      <c r="F529" s="172">
        <v>13000</v>
      </c>
      <c r="G529" s="172">
        <v>0</v>
      </c>
      <c r="H529" s="152"/>
      <c r="I529" s="172">
        <v>0</v>
      </c>
      <c r="J529" s="189">
        <v>13000</v>
      </c>
      <c r="K529" s="182"/>
    </row>
    <row r="530" spans="2:11" x14ac:dyDescent="0.2">
      <c r="B530" s="171" t="s">
        <v>269</v>
      </c>
      <c r="C530" s="172">
        <v>275000</v>
      </c>
      <c r="D530" s="172">
        <v>33850</v>
      </c>
      <c r="E530" s="172">
        <v>187000</v>
      </c>
      <c r="F530" s="172">
        <v>121850</v>
      </c>
      <c r="G530" s="172">
        <v>107336.76</v>
      </c>
      <c r="H530" s="152"/>
      <c r="I530" s="172">
        <v>99459.53</v>
      </c>
      <c r="J530" s="189">
        <v>14513.24</v>
      </c>
      <c r="K530" s="182"/>
    </row>
    <row r="531" spans="2:11" x14ac:dyDescent="0.2">
      <c r="B531" s="169" t="s">
        <v>260</v>
      </c>
      <c r="C531" s="170">
        <v>200</v>
      </c>
      <c r="D531" s="170">
        <v>0</v>
      </c>
      <c r="E531" s="170">
        <v>0</v>
      </c>
      <c r="F531" s="170">
        <v>200</v>
      </c>
      <c r="G531" s="170">
        <v>0</v>
      </c>
      <c r="H531" s="152"/>
      <c r="I531" s="170">
        <v>0</v>
      </c>
      <c r="J531" s="188">
        <v>200</v>
      </c>
      <c r="K531" s="182"/>
    </row>
    <row r="532" spans="2:11" x14ac:dyDescent="0.2">
      <c r="B532" s="171" t="s">
        <v>206</v>
      </c>
      <c r="C532" s="172">
        <v>200</v>
      </c>
      <c r="D532" s="172">
        <v>0</v>
      </c>
      <c r="E532" s="172">
        <v>0</v>
      </c>
      <c r="F532" s="172">
        <v>200</v>
      </c>
      <c r="G532" s="172">
        <v>0</v>
      </c>
      <c r="H532" s="152"/>
      <c r="I532" s="172">
        <v>0</v>
      </c>
      <c r="J532" s="189">
        <v>200</v>
      </c>
      <c r="K532" s="182"/>
    </row>
    <row r="533" spans="2:11" x14ac:dyDescent="0.2">
      <c r="B533" s="171" t="s">
        <v>206</v>
      </c>
      <c r="C533" s="172">
        <v>200</v>
      </c>
      <c r="D533" s="172">
        <v>0</v>
      </c>
      <c r="E533" s="172">
        <v>0</v>
      </c>
      <c r="F533" s="172">
        <v>200</v>
      </c>
      <c r="G533" s="172">
        <v>0</v>
      </c>
      <c r="H533" s="152"/>
      <c r="I533" s="172">
        <v>0</v>
      </c>
      <c r="J533" s="189">
        <v>200</v>
      </c>
      <c r="K533" s="182"/>
    </row>
    <row r="534" spans="2:11" x14ac:dyDescent="0.2">
      <c r="B534" s="167" t="s">
        <v>298</v>
      </c>
      <c r="C534" s="168">
        <v>11790836.130000001</v>
      </c>
      <c r="D534" s="168">
        <v>374544.69</v>
      </c>
      <c r="E534" s="168">
        <v>807570</v>
      </c>
      <c r="F534" s="168">
        <v>11357810.82</v>
      </c>
      <c r="G534" s="168">
        <v>9634350.3599999994</v>
      </c>
      <c r="H534" s="152"/>
      <c r="I534" s="168">
        <v>9477377.8000000007</v>
      </c>
      <c r="J534" s="187">
        <v>1723460.46</v>
      </c>
      <c r="K534" s="182"/>
    </row>
    <row r="535" spans="2:11" x14ac:dyDescent="0.2">
      <c r="B535" s="169" t="s">
        <v>204</v>
      </c>
      <c r="C535" s="170">
        <v>11790836.130000001</v>
      </c>
      <c r="D535" s="170">
        <v>374544.69</v>
      </c>
      <c r="E535" s="170">
        <v>807570</v>
      </c>
      <c r="F535" s="170">
        <v>11357810.82</v>
      </c>
      <c r="G535" s="170">
        <v>9634350.3599999994</v>
      </c>
      <c r="H535" s="152"/>
      <c r="I535" s="170">
        <v>9477377.8000000007</v>
      </c>
      <c r="J535" s="188">
        <v>1723460.46</v>
      </c>
      <c r="K535" s="182"/>
    </row>
    <row r="536" spans="2:11" x14ac:dyDescent="0.2">
      <c r="B536" s="169" t="s">
        <v>207</v>
      </c>
      <c r="C536" s="170">
        <v>11790836.130000001</v>
      </c>
      <c r="D536" s="170">
        <v>374544.69</v>
      </c>
      <c r="E536" s="170">
        <v>807570</v>
      </c>
      <c r="F536" s="170">
        <v>11357810.82</v>
      </c>
      <c r="G536" s="170">
        <v>9634350.3599999994</v>
      </c>
      <c r="H536" s="152"/>
      <c r="I536" s="170">
        <v>9477377.8000000007</v>
      </c>
      <c r="J536" s="188">
        <v>1723460.46</v>
      </c>
      <c r="K536" s="182"/>
    </row>
    <row r="537" spans="2:11" x14ac:dyDescent="0.2">
      <c r="B537" s="171" t="s">
        <v>206</v>
      </c>
      <c r="C537" s="172">
        <v>408946.86</v>
      </c>
      <c r="D537" s="172">
        <v>320000</v>
      </c>
      <c r="E537" s="172">
        <v>64700</v>
      </c>
      <c r="F537" s="172">
        <v>664246.86</v>
      </c>
      <c r="G537" s="172">
        <v>515400</v>
      </c>
      <c r="H537" s="152"/>
      <c r="I537" s="172">
        <v>515400</v>
      </c>
      <c r="J537" s="189">
        <v>148846.85999999999</v>
      </c>
      <c r="K537" s="182"/>
    </row>
    <row r="538" spans="2:11" x14ac:dyDescent="0.2">
      <c r="B538" s="171" t="s">
        <v>269</v>
      </c>
      <c r="C538" s="172">
        <v>9456407</v>
      </c>
      <c r="D538" s="172">
        <v>0</v>
      </c>
      <c r="E538" s="172">
        <v>742870</v>
      </c>
      <c r="F538" s="172">
        <v>8713537</v>
      </c>
      <c r="G538" s="172">
        <v>7210469.5599999996</v>
      </c>
      <c r="H538" s="152"/>
      <c r="I538" s="172">
        <v>7053497</v>
      </c>
      <c r="J538" s="189">
        <v>1503067.44</v>
      </c>
      <c r="K538" s="182"/>
    </row>
    <row r="539" spans="2:11" x14ac:dyDescent="0.2">
      <c r="B539" s="171" t="s">
        <v>270</v>
      </c>
      <c r="C539" s="172">
        <v>50000</v>
      </c>
      <c r="D539" s="172">
        <v>0</v>
      </c>
      <c r="E539" s="172">
        <v>0</v>
      </c>
      <c r="F539" s="172">
        <v>50000</v>
      </c>
      <c r="G539" s="172">
        <v>0</v>
      </c>
      <c r="H539" s="152"/>
      <c r="I539" s="172">
        <v>0</v>
      </c>
      <c r="J539" s="189">
        <v>50000</v>
      </c>
      <c r="K539" s="182"/>
    </row>
    <row r="540" spans="2:11" x14ac:dyDescent="0.2">
      <c r="B540" s="171" t="s">
        <v>299</v>
      </c>
      <c r="C540" s="172">
        <v>410000</v>
      </c>
      <c r="D540" s="172">
        <v>0</v>
      </c>
      <c r="E540" s="172">
        <v>0</v>
      </c>
      <c r="F540" s="172">
        <v>410000</v>
      </c>
      <c r="G540" s="172">
        <v>390491.2</v>
      </c>
      <c r="H540" s="152"/>
      <c r="I540" s="172">
        <v>390491.2</v>
      </c>
      <c r="J540" s="189">
        <v>19508.8</v>
      </c>
      <c r="K540" s="182"/>
    </row>
    <row r="541" spans="2:11" x14ac:dyDescent="0.2">
      <c r="B541" s="171" t="s">
        <v>272</v>
      </c>
      <c r="C541" s="172">
        <v>2000</v>
      </c>
      <c r="D541" s="172">
        <v>0</v>
      </c>
      <c r="E541" s="172">
        <v>0</v>
      </c>
      <c r="F541" s="172">
        <v>2000</v>
      </c>
      <c r="G541" s="172">
        <v>0</v>
      </c>
      <c r="H541" s="152"/>
      <c r="I541" s="172">
        <v>0</v>
      </c>
      <c r="J541" s="189">
        <v>2000</v>
      </c>
      <c r="K541" s="182"/>
    </row>
    <row r="542" spans="2:11" x14ac:dyDescent="0.2">
      <c r="B542" s="171" t="s">
        <v>300</v>
      </c>
      <c r="C542" s="172">
        <v>1463482.27</v>
      </c>
      <c r="D542" s="172">
        <v>0</v>
      </c>
      <c r="E542" s="172">
        <v>0</v>
      </c>
      <c r="F542" s="172">
        <v>1463482.27</v>
      </c>
      <c r="G542" s="172">
        <v>1463444.91</v>
      </c>
      <c r="H542" s="152"/>
      <c r="I542" s="172">
        <v>1463444.91</v>
      </c>
      <c r="J542" s="189">
        <v>37.36</v>
      </c>
      <c r="K542" s="182"/>
    </row>
    <row r="543" spans="2:11" x14ac:dyDescent="0.2">
      <c r="B543" s="171" t="s">
        <v>301</v>
      </c>
      <c r="C543" s="172">
        <v>0</v>
      </c>
      <c r="D543" s="172">
        <v>54544.69</v>
      </c>
      <c r="E543" s="172">
        <v>0</v>
      </c>
      <c r="F543" s="172">
        <v>54544.69</v>
      </c>
      <c r="G543" s="172">
        <v>54544.69</v>
      </c>
      <c r="H543" s="152"/>
      <c r="I543" s="172">
        <v>54544.69</v>
      </c>
      <c r="J543" s="189">
        <v>0</v>
      </c>
      <c r="K543" s="182"/>
    </row>
    <row r="544" spans="2:11" x14ac:dyDescent="0.2">
      <c r="B544" s="171" t="s">
        <v>206</v>
      </c>
      <c r="C544" s="172">
        <v>11790836.130000001</v>
      </c>
      <c r="D544" s="172">
        <v>374544.69</v>
      </c>
      <c r="E544" s="172">
        <v>807570</v>
      </c>
      <c r="F544" s="172">
        <v>11357810.82</v>
      </c>
      <c r="G544" s="172">
        <v>9634350.3599999994</v>
      </c>
      <c r="H544" s="152"/>
      <c r="I544" s="172">
        <v>9477377.8000000007</v>
      </c>
      <c r="J544" s="189">
        <v>1723460.46</v>
      </c>
      <c r="K544" s="182"/>
    </row>
    <row r="545" spans="2:11" x14ac:dyDescent="0.2">
      <c r="B545" s="163" t="s">
        <v>302</v>
      </c>
      <c r="C545" s="164">
        <v>7614000</v>
      </c>
      <c r="D545" s="164">
        <v>1516797.68</v>
      </c>
      <c r="E545" s="164">
        <v>728650.34</v>
      </c>
      <c r="F545" s="164">
        <v>8402147.3399999999</v>
      </c>
      <c r="G545" s="164">
        <v>7909893.7300000004</v>
      </c>
      <c r="H545" s="152"/>
      <c r="I545" s="164">
        <v>7723898.1100000003</v>
      </c>
      <c r="J545" s="185">
        <v>492253.61</v>
      </c>
      <c r="K545" s="182"/>
    </row>
    <row r="546" spans="2:11" x14ac:dyDescent="0.2">
      <c r="B546" s="165" t="s">
        <v>287</v>
      </c>
      <c r="C546" s="166">
        <v>7614000</v>
      </c>
      <c r="D546" s="166">
        <v>1516797.68</v>
      </c>
      <c r="E546" s="166">
        <v>728650.34</v>
      </c>
      <c r="F546" s="166">
        <v>8402147.3399999999</v>
      </c>
      <c r="G546" s="166">
        <v>7909893.7300000004</v>
      </c>
      <c r="H546" s="152"/>
      <c r="I546" s="166">
        <v>7723898.1100000003</v>
      </c>
      <c r="J546" s="186">
        <v>492253.61</v>
      </c>
      <c r="K546" s="182"/>
    </row>
    <row r="547" spans="2:11" x14ac:dyDescent="0.2">
      <c r="B547" s="167" t="s">
        <v>303</v>
      </c>
      <c r="C547" s="168">
        <v>44000</v>
      </c>
      <c r="D547" s="168">
        <v>18500</v>
      </c>
      <c r="E547" s="168">
        <v>19000</v>
      </c>
      <c r="F547" s="168">
        <v>43500</v>
      </c>
      <c r="G547" s="168">
        <v>0</v>
      </c>
      <c r="H547" s="152"/>
      <c r="I547" s="168">
        <v>0</v>
      </c>
      <c r="J547" s="187">
        <v>43500</v>
      </c>
      <c r="K547" s="182"/>
    </row>
    <row r="548" spans="2:11" x14ac:dyDescent="0.2">
      <c r="B548" s="169" t="s">
        <v>204</v>
      </c>
      <c r="C548" s="170">
        <v>44000</v>
      </c>
      <c r="D548" s="170">
        <v>18500</v>
      </c>
      <c r="E548" s="170">
        <v>19000</v>
      </c>
      <c r="F548" s="170">
        <v>43500</v>
      </c>
      <c r="G548" s="170">
        <v>0</v>
      </c>
      <c r="H548" s="152"/>
      <c r="I548" s="170">
        <v>0</v>
      </c>
      <c r="J548" s="188">
        <v>43500</v>
      </c>
      <c r="K548" s="182"/>
    </row>
    <row r="549" spans="2:11" x14ac:dyDescent="0.2">
      <c r="B549" s="169" t="s">
        <v>234</v>
      </c>
      <c r="C549" s="170">
        <v>44000</v>
      </c>
      <c r="D549" s="170">
        <v>18500</v>
      </c>
      <c r="E549" s="170">
        <v>19000</v>
      </c>
      <c r="F549" s="170">
        <v>43500</v>
      </c>
      <c r="G549" s="170">
        <v>0</v>
      </c>
      <c r="H549" s="152"/>
      <c r="I549" s="170">
        <v>0</v>
      </c>
      <c r="J549" s="188">
        <v>43500</v>
      </c>
      <c r="K549" s="182"/>
    </row>
    <row r="550" spans="2:11" x14ac:dyDescent="0.2">
      <c r="B550" s="171" t="s">
        <v>206</v>
      </c>
      <c r="C550" s="172">
        <v>0</v>
      </c>
      <c r="D550" s="172">
        <v>18500</v>
      </c>
      <c r="E550" s="172">
        <v>0</v>
      </c>
      <c r="F550" s="172">
        <v>18500</v>
      </c>
      <c r="G550" s="172">
        <v>0</v>
      </c>
      <c r="H550" s="152"/>
      <c r="I550" s="172">
        <v>0</v>
      </c>
      <c r="J550" s="189">
        <v>18500</v>
      </c>
      <c r="K550" s="182"/>
    </row>
    <row r="551" spans="2:11" x14ac:dyDescent="0.2">
      <c r="B551" s="171" t="s">
        <v>269</v>
      </c>
      <c r="C551" s="172">
        <v>19000</v>
      </c>
      <c r="D551" s="172">
        <v>0</v>
      </c>
      <c r="E551" s="172">
        <v>19000</v>
      </c>
      <c r="F551" s="172">
        <v>0</v>
      </c>
      <c r="G551" s="172">
        <v>0</v>
      </c>
      <c r="H551" s="152"/>
      <c r="I551" s="172">
        <v>0</v>
      </c>
      <c r="J551" s="189">
        <v>0</v>
      </c>
      <c r="K551" s="182"/>
    </row>
    <row r="552" spans="2:11" x14ac:dyDescent="0.2">
      <c r="B552" s="171" t="s">
        <v>271</v>
      </c>
      <c r="C552" s="172">
        <v>10000</v>
      </c>
      <c r="D552" s="172">
        <v>0</v>
      </c>
      <c r="E552" s="172">
        <v>0</v>
      </c>
      <c r="F552" s="172">
        <v>10000</v>
      </c>
      <c r="G552" s="172">
        <v>0</v>
      </c>
      <c r="H552" s="152"/>
      <c r="I552" s="172">
        <v>0</v>
      </c>
      <c r="J552" s="189">
        <v>10000</v>
      </c>
      <c r="K552" s="182"/>
    </row>
    <row r="553" spans="2:11" x14ac:dyDescent="0.2">
      <c r="B553" s="171" t="s">
        <v>272</v>
      </c>
      <c r="C553" s="172">
        <v>15000</v>
      </c>
      <c r="D553" s="172">
        <v>0</v>
      </c>
      <c r="E553" s="172">
        <v>0</v>
      </c>
      <c r="F553" s="172">
        <v>15000</v>
      </c>
      <c r="G553" s="172">
        <v>0</v>
      </c>
      <c r="H553" s="152"/>
      <c r="I553" s="172">
        <v>0</v>
      </c>
      <c r="J553" s="189">
        <v>15000</v>
      </c>
      <c r="K553" s="182"/>
    </row>
    <row r="554" spans="2:11" x14ac:dyDescent="0.2">
      <c r="B554" s="171" t="s">
        <v>206</v>
      </c>
      <c r="C554" s="172">
        <v>44000</v>
      </c>
      <c r="D554" s="172">
        <v>18500</v>
      </c>
      <c r="E554" s="172">
        <v>19000</v>
      </c>
      <c r="F554" s="172">
        <v>43500</v>
      </c>
      <c r="G554" s="172">
        <v>0</v>
      </c>
      <c r="H554" s="152"/>
      <c r="I554" s="172">
        <v>0</v>
      </c>
      <c r="J554" s="189">
        <v>43500</v>
      </c>
      <c r="K554" s="182"/>
    </row>
    <row r="555" spans="2:11" x14ac:dyDescent="0.2">
      <c r="B555" s="167" t="s">
        <v>304</v>
      </c>
      <c r="C555" s="168">
        <v>175000</v>
      </c>
      <c r="D555" s="168">
        <v>0</v>
      </c>
      <c r="E555" s="168">
        <v>153600</v>
      </c>
      <c r="F555" s="168">
        <v>21400</v>
      </c>
      <c r="G555" s="168">
        <v>0</v>
      </c>
      <c r="H555" s="152"/>
      <c r="I555" s="168">
        <v>0</v>
      </c>
      <c r="J555" s="187">
        <v>21400</v>
      </c>
      <c r="K555" s="182"/>
    </row>
    <row r="556" spans="2:11" x14ac:dyDescent="0.2">
      <c r="B556" s="169" t="s">
        <v>204</v>
      </c>
      <c r="C556" s="170">
        <v>175000</v>
      </c>
      <c r="D556" s="170">
        <v>0</v>
      </c>
      <c r="E556" s="170">
        <v>153600</v>
      </c>
      <c r="F556" s="170">
        <v>21400</v>
      </c>
      <c r="G556" s="170">
        <v>0</v>
      </c>
      <c r="H556" s="152"/>
      <c r="I556" s="170">
        <v>0</v>
      </c>
      <c r="J556" s="188">
        <v>21400</v>
      </c>
      <c r="K556" s="182"/>
    </row>
    <row r="557" spans="2:11" x14ac:dyDescent="0.2">
      <c r="B557" s="169" t="s">
        <v>237</v>
      </c>
      <c r="C557" s="170">
        <v>175000</v>
      </c>
      <c r="D557" s="170">
        <v>0</v>
      </c>
      <c r="E557" s="170">
        <v>153600</v>
      </c>
      <c r="F557" s="170">
        <v>21400</v>
      </c>
      <c r="G557" s="170">
        <v>0</v>
      </c>
      <c r="H557" s="152"/>
      <c r="I557" s="170">
        <v>0</v>
      </c>
      <c r="J557" s="188">
        <v>21400</v>
      </c>
      <c r="K557" s="182"/>
    </row>
    <row r="558" spans="2:11" x14ac:dyDescent="0.2">
      <c r="B558" s="171" t="s">
        <v>269</v>
      </c>
      <c r="C558" s="172">
        <v>150000</v>
      </c>
      <c r="D558" s="172">
        <v>0</v>
      </c>
      <c r="E558" s="172">
        <v>150000</v>
      </c>
      <c r="F558" s="172">
        <v>0</v>
      </c>
      <c r="G558" s="172">
        <v>0</v>
      </c>
      <c r="H558" s="152"/>
      <c r="I558" s="172">
        <v>0</v>
      </c>
      <c r="J558" s="189">
        <v>0</v>
      </c>
      <c r="K558" s="182"/>
    </row>
    <row r="559" spans="2:11" x14ac:dyDescent="0.2">
      <c r="B559" s="171" t="s">
        <v>271</v>
      </c>
      <c r="C559" s="172">
        <v>10000</v>
      </c>
      <c r="D559" s="172">
        <v>0</v>
      </c>
      <c r="E559" s="172">
        <v>0</v>
      </c>
      <c r="F559" s="172">
        <v>10000</v>
      </c>
      <c r="G559" s="172">
        <v>0</v>
      </c>
      <c r="H559" s="152"/>
      <c r="I559" s="172">
        <v>0</v>
      </c>
      <c r="J559" s="189">
        <v>10000</v>
      </c>
      <c r="K559" s="182"/>
    </row>
    <row r="560" spans="2:11" x14ac:dyDescent="0.2">
      <c r="B560" s="171" t="s">
        <v>272</v>
      </c>
      <c r="C560" s="172">
        <v>15000</v>
      </c>
      <c r="D560" s="172">
        <v>0</v>
      </c>
      <c r="E560" s="172">
        <v>3600</v>
      </c>
      <c r="F560" s="172">
        <v>11400</v>
      </c>
      <c r="G560" s="172">
        <v>0</v>
      </c>
      <c r="H560" s="152"/>
      <c r="I560" s="172">
        <v>0</v>
      </c>
      <c r="J560" s="189">
        <v>11400</v>
      </c>
      <c r="K560" s="182"/>
    </row>
    <row r="561" spans="2:11" x14ac:dyDescent="0.2">
      <c r="B561" s="171" t="s">
        <v>269</v>
      </c>
      <c r="C561" s="172">
        <v>175000</v>
      </c>
      <c r="D561" s="172">
        <v>0</v>
      </c>
      <c r="E561" s="172">
        <v>153600</v>
      </c>
      <c r="F561" s="172">
        <v>21400</v>
      </c>
      <c r="G561" s="172">
        <v>0</v>
      </c>
      <c r="H561" s="152"/>
      <c r="I561" s="172">
        <v>0</v>
      </c>
      <c r="J561" s="189">
        <v>21400</v>
      </c>
      <c r="K561" s="182"/>
    </row>
    <row r="562" spans="2:11" x14ac:dyDescent="0.2">
      <c r="B562" s="167" t="s">
        <v>305</v>
      </c>
      <c r="C562" s="168">
        <v>7395000</v>
      </c>
      <c r="D562" s="168">
        <v>1498297.68</v>
      </c>
      <c r="E562" s="168">
        <v>556050.34</v>
      </c>
      <c r="F562" s="168">
        <v>8337247.3399999999</v>
      </c>
      <c r="G562" s="168">
        <v>7909893.7300000004</v>
      </c>
      <c r="H562" s="152"/>
      <c r="I562" s="168">
        <v>7723898.1100000003</v>
      </c>
      <c r="J562" s="187">
        <v>427353.61</v>
      </c>
      <c r="K562" s="182"/>
    </row>
    <row r="563" spans="2:11" x14ac:dyDescent="0.2">
      <c r="B563" s="169" t="s">
        <v>204</v>
      </c>
      <c r="C563" s="170">
        <v>7395000</v>
      </c>
      <c r="D563" s="170">
        <v>1498297.68</v>
      </c>
      <c r="E563" s="170">
        <v>556050.34</v>
      </c>
      <c r="F563" s="170">
        <v>8337247.3399999999</v>
      </c>
      <c r="G563" s="170">
        <v>7909893.7300000004</v>
      </c>
      <c r="H563" s="152"/>
      <c r="I563" s="170">
        <v>7723898.1100000003</v>
      </c>
      <c r="J563" s="188">
        <v>427353.61</v>
      </c>
      <c r="K563" s="182"/>
    </row>
    <row r="564" spans="2:11" x14ac:dyDescent="0.2">
      <c r="B564" s="169" t="s">
        <v>221</v>
      </c>
      <c r="C564" s="170">
        <v>840000</v>
      </c>
      <c r="D564" s="170">
        <v>0</v>
      </c>
      <c r="E564" s="170">
        <v>220000</v>
      </c>
      <c r="F564" s="170">
        <v>620000</v>
      </c>
      <c r="G564" s="170">
        <v>532145.86</v>
      </c>
      <c r="H564" s="152"/>
      <c r="I564" s="170">
        <v>532145.86</v>
      </c>
      <c r="J564" s="188">
        <v>87854.14</v>
      </c>
      <c r="K564" s="182"/>
    </row>
    <row r="565" spans="2:11" x14ac:dyDescent="0.2">
      <c r="B565" s="171" t="s">
        <v>269</v>
      </c>
      <c r="C565" s="172">
        <v>15000</v>
      </c>
      <c r="D565" s="172">
        <v>0</v>
      </c>
      <c r="E565" s="172">
        <v>0</v>
      </c>
      <c r="F565" s="172">
        <v>15000</v>
      </c>
      <c r="G565" s="172">
        <v>2397.36</v>
      </c>
      <c r="H565" s="152"/>
      <c r="I565" s="172">
        <v>2397.36</v>
      </c>
      <c r="J565" s="189">
        <v>12602.64</v>
      </c>
      <c r="K565" s="182"/>
    </row>
    <row r="566" spans="2:11" x14ac:dyDescent="0.2">
      <c r="B566" s="171" t="s">
        <v>295</v>
      </c>
      <c r="C566" s="172">
        <v>720000</v>
      </c>
      <c r="D566" s="172">
        <v>0</v>
      </c>
      <c r="E566" s="172">
        <v>220000</v>
      </c>
      <c r="F566" s="172">
        <v>500000</v>
      </c>
      <c r="G566" s="172">
        <v>436657.36</v>
      </c>
      <c r="H566" s="152"/>
      <c r="I566" s="172">
        <v>436657.36</v>
      </c>
      <c r="J566" s="189">
        <v>63342.64</v>
      </c>
      <c r="K566" s="182"/>
    </row>
    <row r="567" spans="2:11" x14ac:dyDescent="0.2">
      <c r="B567" s="171" t="s">
        <v>270</v>
      </c>
      <c r="C567" s="172">
        <v>105000</v>
      </c>
      <c r="D567" s="172">
        <v>0</v>
      </c>
      <c r="E567" s="172">
        <v>0</v>
      </c>
      <c r="F567" s="172">
        <v>105000</v>
      </c>
      <c r="G567" s="172">
        <v>93091.14</v>
      </c>
      <c r="H567" s="152"/>
      <c r="I567" s="172">
        <v>93091.14</v>
      </c>
      <c r="J567" s="189">
        <v>11908.86</v>
      </c>
      <c r="K567" s="182"/>
    </row>
    <row r="568" spans="2:11" x14ac:dyDescent="0.2">
      <c r="B568" s="171" t="s">
        <v>269</v>
      </c>
      <c r="C568" s="172">
        <v>840000</v>
      </c>
      <c r="D568" s="172">
        <v>0</v>
      </c>
      <c r="E568" s="172">
        <v>220000</v>
      </c>
      <c r="F568" s="172">
        <v>620000</v>
      </c>
      <c r="G568" s="172">
        <v>532145.86</v>
      </c>
      <c r="H568" s="152"/>
      <c r="I568" s="172">
        <v>532145.86</v>
      </c>
      <c r="J568" s="189">
        <v>87854.14</v>
      </c>
      <c r="K568" s="182"/>
    </row>
    <row r="569" spans="2:11" x14ac:dyDescent="0.2">
      <c r="B569" s="169" t="s">
        <v>209</v>
      </c>
      <c r="C569" s="170">
        <v>4868000</v>
      </c>
      <c r="D569" s="170">
        <v>765426</v>
      </c>
      <c r="E569" s="170">
        <v>183800</v>
      </c>
      <c r="F569" s="170">
        <v>5449626</v>
      </c>
      <c r="G569" s="170">
        <v>5280351.34</v>
      </c>
      <c r="H569" s="152"/>
      <c r="I569" s="170">
        <v>5280351.34</v>
      </c>
      <c r="J569" s="188">
        <v>169274.66</v>
      </c>
      <c r="K569" s="182"/>
    </row>
    <row r="570" spans="2:11" x14ac:dyDescent="0.2">
      <c r="B570" s="171" t="s">
        <v>269</v>
      </c>
      <c r="C570" s="172">
        <v>960000</v>
      </c>
      <c r="D570" s="172">
        <v>390000</v>
      </c>
      <c r="E570" s="172">
        <v>183800</v>
      </c>
      <c r="F570" s="172">
        <v>1166200</v>
      </c>
      <c r="G570" s="172">
        <v>1156200.47</v>
      </c>
      <c r="H570" s="152"/>
      <c r="I570" s="172">
        <v>1156200.47</v>
      </c>
      <c r="J570" s="189">
        <v>9999.5300000000007</v>
      </c>
      <c r="K570" s="182"/>
    </row>
    <row r="571" spans="2:11" x14ac:dyDescent="0.2">
      <c r="B571" s="171" t="s">
        <v>295</v>
      </c>
      <c r="C571" s="172">
        <v>3700000</v>
      </c>
      <c r="D571" s="172">
        <v>375426</v>
      </c>
      <c r="E571" s="172">
        <v>0</v>
      </c>
      <c r="F571" s="172">
        <v>4075426</v>
      </c>
      <c r="G571" s="172">
        <v>4075425.95</v>
      </c>
      <c r="H571" s="152"/>
      <c r="I571" s="172">
        <v>4075425.95</v>
      </c>
      <c r="J571" s="189">
        <v>0.05</v>
      </c>
      <c r="K571" s="182"/>
    </row>
    <row r="572" spans="2:11" x14ac:dyDescent="0.2">
      <c r="B572" s="171" t="s">
        <v>270</v>
      </c>
      <c r="C572" s="172">
        <v>208000</v>
      </c>
      <c r="D572" s="172">
        <v>0</v>
      </c>
      <c r="E572" s="172">
        <v>0</v>
      </c>
      <c r="F572" s="172">
        <v>208000</v>
      </c>
      <c r="G572" s="172">
        <v>48724.92</v>
      </c>
      <c r="H572" s="152"/>
      <c r="I572" s="172">
        <v>48724.92</v>
      </c>
      <c r="J572" s="189">
        <v>159275.07999999999</v>
      </c>
      <c r="K572" s="182"/>
    </row>
    <row r="573" spans="2:11" x14ac:dyDescent="0.2">
      <c r="B573" s="171" t="s">
        <v>269</v>
      </c>
      <c r="C573" s="172">
        <v>4868000</v>
      </c>
      <c r="D573" s="172">
        <v>765426</v>
      </c>
      <c r="E573" s="172">
        <v>183800</v>
      </c>
      <c r="F573" s="172">
        <v>5449626</v>
      </c>
      <c r="G573" s="172">
        <v>5280351.34</v>
      </c>
      <c r="H573" s="152"/>
      <c r="I573" s="172">
        <v>5280351.34</v>
      </c>
      <c r="J573" s="189">
        <v>169274.66</v>
      </c>
      <c r="K573" s="182"/>
    </row>
    <row r="574" spans="2:11" x14ac:dyDescent="0.2">
      <c r="B574" s="169" t="s">
        <v>248</v>
      </c>
      <c r="C574" s="170">
        <v>1310000</v>
      </c>
      <c r="D574" s="170">
        <v>30000</v>
      </c>
      <c r="E574" s="170">
        <v>0</v>
      </c>
      <c r="F574" s="170">
        <v>1340000</v>
      </c>
      <c r="G574" s="170">
        <v>1255133.51</v>
      </c>
      <c r="H574" s="152"/>
      <c r="I574" s="170">
        <v>1255133.51</v>
      </c>
      <c r="J574" s="188">
        <v>84866.49</v>
      </c>
      <c r="K574" s="182"/>
    </row>
    <row r="575" spans="2:11" x14ac:dyDescent="0.2">
      <c r="B575" s="171" t="s">
        <v>269</v>
      </c>
      <c r="C575" s="172">
        <v>225000</v>
      </c>
      <c r="D575" s="172">
        <v>30000</v>
      </c>
      <c r="E575" s="172">
        <v>0</v>
      </c>
      <c r="F575" s="172">
        <v>255000</v>
      </c>
      <c r="G575" s="172">
        <v>254990.27</v>
      </c>
      <c r="H575" s="152"/>
      <c r="I575" s="172">
        <v>254990.27</v>
      </c>
      <c r="J575" s="189">
        <v>9.73</v>
      </c>
      <c r="K575" s="182"/>
    </row>
    <row r="576" spans="2:11" x14ac:dyDescent="0.2">
      <c r="B576" s="171" t="s">
        <v>295</v>
      </c>
      <c r="C576" s="172">
        <v>1050000</v>
      </c>
      <c r="D576" s="172">
        <v>0</v>
      </c>
      <c r="E576" s="172">
        <v>0</v>
      </c>
      <c r="F576" s="172">
        <v>1050000</v>
      </c>
      <c r="G576" s="172">
        <v>1000143.24</v>
      </c>
      <c r="H576" s="152"/>
      <c r="I576" s="172">
        <v>1000143.24</v>
      </c>
      <c r="J576" s="189">
        <v>49856.76</v>
      </c>
      <c r="K576" s="182"/>
    </row>
    <row r="577" spans="2:11" x14ac:dyDescent="0.2">
      <c r="B577" s="171" t="s">
        <v>270</v>
      </c>
      <c r="C577" s="172">
        <v>35000</v>
      </c>
      <c r="D577" s="172">
        <v>0</v>
      </c>
      <c r="E577" s="172">
        <v>0</v>
      </c>
      <c r="F577" s="172">
        <v>35000</v>
      </c>
      <c r="G577" s="172">
        <v>0</v>
      </c>
      <c r="H577" s="152"/>
      <c r="I577" s="172">
        <v>0</v>
      </c>
      <c r="J577" s="189">
        <v>35000</v>
      </c>
      <c r="K577" s="182"/>
    </row>
    <row r="578" spans="2:11" x14ac:dyDescent="0.2">
      <c r="B578" s="171" t="s">
        <v>269</v>
      </c>
      <c r="C578" s="172">
        <v>1310000</v>
      </c>
      <c r="D578" s="172">
        <v>30000</v>
      </c>
      <c r="E578" s="172">
        <v>0</v>
      </c>
      <c r="F578" s="172">
        <v>1340000</v>
      </c>
      <c r="G578" s="172">
        <v>1255133.51</v>
      </c>
      <c r="H578" s="152"/>
      <c r="I578" s="172">
        <v>1255133.51</v>
      </c>
      <c r="J578" s="189">
        <v>84866.49</v>
      </c>
      <c r="K578" s="182"/>
    </row>
    <row r="579" spans="2:11" x14ac:dyDescent="0.2">
      <c r="B579" s="169" t="s">
        <v>258</v>
      </c>
      <c r="C579" s="170">
        <v>50000</v>
      </c>
      <c r="D579" s="170">
        <v>481350.34</v>
      </c>
      <c r="E579" s="170">
        <v>47250.34</v>
      </c>
      <c r="F579" s="170">
        <v>484100</v>
      </c>
      <c r="G579" s="170">
        <v>484023.56</v>
      </c>
      <c r="H579" s="152"/>
      <c r="I579" s="170">
        <v>484023.56</v>
      </c>
      <c r="J579" s="188">
        <v>76.44</v>
      </c>
      <c r="K579" s="182"/>
    </row>
    <row r="580" spans="2:11" x14ac:dyDescent="0.2">
      <c r="B580" s="171" t="s">
        <v>206</v>
      </c>
      <c r="C580" s="172">
        <v>0</v>
      </c>
      <c r="D580" s="172">
        <v>481350.34</v>
      </c>
      <c r="E580" s="172">
        <v>0</v>
      </c>
      <c r="F580" s="172">
        <v>481350.34</v>
      </c>
      <c r="G580" s="172">
        <v>481273.9</v>
      </c>
      <c r="H580" s="152"/>
      <c r="I580" s="172">
        <v>481273.9</v>
      </c>
      <c r="J580" s="189">
        <v>76.44</v>
      </c>
      <c r="K580" s="182"/>
    </row>
    <row r="581" spans="2:11" x14ac:dyDescent="0.2">
      <c r="B581" s="171" t="s">
        <v>269</v>
      </c>
      <c r="C581" s="172">
        <v>50000</v>
      </c>
      <c r="D581" s="172">
        <v>0</v>
      </c>
      <c r="E581" s="172">
        <v>47250.34</v>
      </c>
      <c r="F581" s="172">
        <v>2749.66</v>
      </c>
      <c r="G581" s="172">
        <v>2749.66</v>
      </c>
      <c r="H581" s="152"/>
      <c r="I581" s="172">
        <v>2749.66</v>
      </c>
      <c r="J581" s="189">
        <v>0</v>
      </c>
      <c r="K581" s="182"/>
    </row>
    <row r="582" spans="2:11" x14ac:dyDescent="0.2">
      <c r="B582" s="171" t="s">
        <v>206</v>
      </c>
      <c r="C582" s="172">
        <v>50000</v>
      </c>
      <c r="D582" s="172">
        <v>481350.34</v>
      </c>
      <c r="E582" s="172">
        <v>47250.34</v>
      </c>
      <c r="F582" s="172">
        <v>484100</v>
      </c>
      <c r="G582" s="172">
        <v>484023.56</v>
      </c>
      <c r="H582" s="152"/>
      <c r="I582" s="172">
        <v>484023.56</v>
      </c>
      <c r="J582" s="189">
        <v>76.44</v>
      </c>
      <c r="K582" s="182"/>
    </row>
    <row r="583" spans="2:11" x14ac:dyDescent="0.2">
      <c r="B583" s="169" t="s">
        <v>210</v>
      </c>
      <c r="C583" s="170">
        <v>85000</v>
      </c>
      <c r="D583" s="170">
        <v>177421.34</v>
      </c>
      <c r="E583" s="170">
        <v>40000</v>
      </c>
      <c r="F583" s="170">
        <v>222421.34</v>
      </c>
      <c r="G583" s="170">
        <v>172465.67</v>
      </c>
      <c r="H583" s="152"/>
      <c r="I583" s="170">
        <v>39257.980000000003</v>
      </c>
      <c r="J583" s="188">
        <v>49955.67</v>
      </c>
      <c r="K583" s="182"/>
    </row>
    <row r="584" spans="2:11" x14ac:dyDescent="0.2">
      <c r="B584" s="171" t="s">
        <v>206</v>
      </c>
      <c r="C584" s="172">
        <v>15000</v>
      </c>
      <c r="D584" s="172">
        <v>10900</v>
      </c>
      <c r="E584" s="172">
        <v>0</v>
      </c>
      <c r="F584" s="172">
        <v>25900</v>
      </c>
      <c r="G584" s="172">
        <v>22393.89</v>
      </c>
      <c r="H584" s="152"/>
      <c r="I584" s="172">
        <v>22330.400000000001</v>
      </c>
      <c r="J584" s="189">
        <v>3506.11</v>
      </c>
      <c r="K584" s="182"/>
    </row>
    <row r="585" spans="2:11" x14ac:dyDescent="0.2">
      <c r="B585" s="171" t="s">
        <v>269</v>
      </c>
      <c r="C585" s="172">
        <v>70000</v>
      </c>
      <c r="D585" s="172">
        <v>0</v>
      </c>
      <c r="E585" s="172">
        <v>40000</v>
      </c>
      <c r="F585" s="172">
        <v>30000</v>
      </c>
      <c r="G585" s="172">
        <v>29991.78</v>
      </c>
      <c r="H585" s="152"/>
      <c r="I585" s="172">
        <v>16927.580000000002</v>
      </c>
      <c r="J585" s="189">
        <v>8.2200000000000006</v>
      </c>
      <c r="K585" s="182"/>
    </row>
    <row r="586" spans="2:11" x14ac:dyDescent="0.2">
      <c r="B586" s="171" t="s">
        <v>270</v>
      </c>
      <c r="C586" s="172">
        <v>0</v>
      </c>
      <c r="D586" s="172">
        <v>120100</v>
      </c>
      <c r="E586" s="172">
        <v>0</v>
      </c>
      <c r="F586" s="172">
        <v>120100</v>
      </c>
      <c r="G586" s="172">
        <v>120080</v>
      </c>
      <c r="H586" s="152"/>
      <c r="I586" s="172">
        <v>0</v>
      </c>
      <c r="J586" s="189">
        <v>20</v>
      </c>
      <c r="K586" s="182"/>
    </row>
    <row r="587" spans="2:11" x14ac:dyDescent="0.2">
      <c r="B587" s="171" t="s">
        <v>291</v>
      </c>
      <c r="C587" s="172">
        <v>0</v>
      </c>
      <c r="D587" s="172">
        <v>46421.34</v>
      </c>
      <c r="E587" s="172">
        <v>0</v>
      </c>
      <c r="F587" s="172">
        <v>46421.34</v>
      </c>
      <c r="G587" s="172">
        <v>0</v>
      </c>
      <c r="H587" s="152"/>
      <c r="I587" s="172">
        <v>0</v>
      </c>
      <c r="J587" s="189">
        <v>46421.34</v>
      </c>
      <c r="K587" s="182"/>
    </row>
    <row r="588" spans="2:11" x14ac:dyDescent="0.2">
      <c r="B588" s="171" t="s">
        <v>206</v>
      </c>
      <c r="C588" s="172">
        <v>85000</v>
      </c>
      <c r="D588" s="172">
        <v>177421.34</v>
      </c>
      <c r="E588" s="172">
        <v>40000</v>
      </c>
      <c r="F588" s="172">
        <v>222421.34</v>
      </c>
      <c r="G588" s="172">
        <v>172465.67</v>
      </c>
      <c r="H588" s="152"/>
      <c r="I588" s="172">
        <v>39257.980000000003</v>
      </c>
      <c r="J588" s="189">
        <v>49955.67</v>
      </c>
      <c r="K588" s="182"/>
    </row>
    <row r="589" spans="2:11" x14ac:dyDescent="0.2">
      <c r="B589" s="169" t="s">
        <v>297</v>
      </c>
      <c r="C589" s="170">
        <v>149000</v>
      </c>
      <c r="D589" s="170">
        <v>40000</v>
      </c>
      <c r="E589" s="170">
        <v>65000</v>
      </c>
      <c r="F589" s="170">
        <v>124000</v>
      </c>
      <c r="G589" s="170">
        <v>102215.41</v>
      </c>
      <c r="H589" s="152"/>
      <c r="I589" s="170">
        <v>56477.41</v>
      </c>
      <c r="J589" s="188">
        <v>21784.59</v>
      </c>
      <c r="K589" s="182"/>
    </row>
    <row r="590" spans="2:11" x14ac:dyDescent="0.2">
      <c r="B590" s="171" t="s">
        <v>269</v>
      </c>
      <c r="C590" s="172">
        <v>149000</v>
      </c>
      <c r="D590" s="172">
        <v>40000</v>
      </c>
      <c r="E590" s="172">
        <v>65000</v>
      </c>
      <c r="F590" s="172">
        <v>124000</v>
      </c>
      <c r="G590" s="172">
        <v>102215.41</v>
      </c>
      <c r="H590" s="152"/>
      <c r="I590" s="172">
        <v>56477.41</v>
      </c>
      <c r="J590" s="189">
        <v>21784.59</v>
      </c>
      <c r="K590" s="182"/>
    </row>
    <row r="591" spans="2:11" x14ac:dyDescent="0.2">
      <c r="B591" s="171" t="s">
        <v>269</v>
      </c>
      <c r="C591" s="172">
        <v>149000</v>
      </c>
      <c r="D591" s="172">
        <v>40000</v>
      </c>
      <c r="E591" s="172">
        <v>65000</v>
      </c>
      <c r="F591" s="172">
        <v>124000</v>
      </c>
      <c r="G591" s="172">
        <v>102215.41</v>
      </c>
      <c r="H591" s="152"/>
      <c r="I591" s="172">
        <v>56477.41</v>
      </c>
      <c r="J591" s="189">
        <v>21784.59</v>
      </c>
      <c r="K591" s="182"/>
    </row>
    <row r="592" spans="2:11" x14ac:dyDescent="0.2">
      <c r="B592" s="169" t="s">
        <v>205</v>
      </c>
      <c r="C592" s="170">
        <v>2000</v>
      </c>
      <c r="D592" s="170">
        <v>0</v>
      </c>
      <c r="E592" s="170">
        <v>0</v>
      </c>
      <c r="F592" s="170">
        <v>2000</v>
      </c>
      <c r="G592" s="170">
        <v>0</v>
      </c>
      <c r="H592" s="152"/>
      <c r="I592" s="170">
        <v>0</v>
      </c>
      <c r="J592" s="188">
        <v>2000</v>
      </c>
      <c r="K592" s="182"/>
    </row>
    <row r="593" spans="2:11" x14ac:dyDescent="0.2">
      <c r="B593" s="171" t="s">
        <v>269</v>
      </c>
      <c r="C593" s="172">
        <v>2000</v>
      </c>
      <c r="D593" s="172">
        <v>0</v>
      </c>
      <c r="E593" s="172">
        <v>0</v>
      </c>
      <c r="F593" s="172">
        <v>2000</v>
      </c>
      <c r="G593" s="172">
        <v>0</v>
      </c>
      <c r="H593" s="152"/>
      <c r="I593" s="172">
        <v>0</v>
      </c>
      <c r="J593" s="189">
        <v>2000</v>
      </c>
      <c r="K593" s="182"/>
    </row>
    <row r="594" spans="2:11" x14ac:dyDescent="0.2">
      <c r="B594" s="171" t="s">
        <v>269</v>
      </c>
      <c r="C594" s="172">
        <v>2000</v>
      </c>
      <c r="D594" s="172">
        <v>0</v>
      </c>
      <c r="E594" s="172">
        <v>0</v>
      </c>
      <c r="F594" s="172">
        <v>2000</v>
      </c>
      <c r="G594" s="172">
        <v>0</v>
      </c>
      <c r="H594" s="152"/>
      <c r="I594" s="172">
        <v>0</v>
      </c>
      <c r="J594" s="189">
        <v>2000</v>
      </c>
      <c r="K594" s="182"/>
    </row>
    <row r="595" spans="2:11" x14ac:dyDescent="0.2">
      <c r="B595" s="169" t="s">
        <v>207</v>
      </c>
      <c r="C595" s="170">
        <v>90600</v>
      </c>
      <c r="D595" s="170">
        <v>4100</v>
      </c>
      <c r="E595" s="170">
        <v>0</v>
      </c>
      <c r="F595" s="170">
        <v>94700</v>
      </c>
      <c r="G595" s="170">
        <v>83558.38</v>
      </c>
      <c r="H595" s="152"/>
      <c r="I595" s="170">
        <v>76508.45</v>
      </c>
      <c r="J595" s="188">
        <v>11141.62</v>
      </c>
      <c r="K595" s="182"/>
    </row>
    <row r="596" spans="2:11" x14ac:dyDescent="0.2">
      <c r="B596" s="171" t="s">
        <v>269</v>
      </c>
      <c r="C596" s="172">
        <v>90600</v>
      </c>
      <c r="D596" s="172">
        <v>4100</v>
      </c>
      <c r="E596" s="172">
        <v>0</v>
      </c>
      <c r="F596" s="172">
        <v>94700</v>
      </c>
      <c r="G596" s="172">
        <v>83558.38</v>
      </c>
      <c r="H596" s="152"/>
      <c r="I596" s="172">
        <v>76508.45</v>
      </c>
      <c r="J596" s="189">
        <v>11141.62</v>
      </c>
      <c r="K596" s="182"/>
    </row>
    <row r="597" spans="2:11" x14ac:dyDescent="0.2">
      <c r="B597" s="171" t="s">
        <v>269</v>
      </c>
      <c r="C597" s="172">
        <v>90600</v>
      </c>
      <c r="D597" s="172">
        <v>4100</v>
      </c>
      <c r="E597" s="172">
        <v>0</v>
      </c>
      <c r="F597" s="172">
        <v>94700</v>
      </c>
      <c r="G597" s="172">
        <v>83558.38</v>
      </c>
      <c r="H597" s="152"/>
      <c r="I597" s="172">
        <v>76508.45</v>
      </c>
      <c r="J597" s="189">
        <v>11141.62</v>
      </c>
      <c r="K597" s="182"/>
    </row>
    <row r="598" spans="2:11" x14ac:dyDescent="0.2">
      <c r="B598" s="169" t="s">
        <v>260</v>
      </c>
      <c r="C598" s="170">
        <v>400</v>
      </c>
      <c r="D598" s="170">
        <v>0</v>
      </c>
      <c r="E598" s="170">
        <v>0</v>
      </c>
      <c r="F598" s="170">
        <v>400</v>
      </c>
      <c r="G598" s="170">
        <v>0</v>
      </c>
      <c r="H598" s="152"/>
      <c r="I598" s="170">
        <v>0</v>
      </c>
      <c r="J598" s="188">
        <v>400</v>
      </c>
      <c r="K598" s="182"/>
    </row>
    <row r="599" spans="2:11" x14ac:dyDescent="0.2">
      <c r="B599" s="171" t="s">
        <v>269</v>
      </c>
      <c r="C599" s="172">
        <v>400</v>
      </c>
      <c r="D599" s="172">
        <v>0</v>
      </c>
      <c r="E599" s="172">
        <v>0</v>
      </c>
      <c r="F599" s="172">
        <v>400</v>
      </c>
      <c r="G599" s="172">
        <v>0</v>
      </c>
      <c r="H599" s="152"/>
      <c r="I599" s="172">
        <v>0</v>
      </c>
      <c r="J599" s="189">
        <v>400</v>
      </c>
      <c r="K599" s="182"/>
    </row>
    <row r="600" spans="2:11" x14ac:dyDescent="0.2">
      <c r="B600" s="171" t="s">
        <v>269</v>
      </c>
      <c r="C600" s="172">
        <v>400</v>
      </c>
      <c r="D600" s="172">
        <v>0</v>
      </c>
      <c r="E600" s="172">
        <v>0</v>
      </c>
      <c r="F600" s="172">
        <v>400</v>
      </c>
      <c r="G600" s="172">
        <v>0</v>
      </c>
      <c r="H600" s="152"/>
      <c r="I600" s="172">
        <v>0</v>
      </c>
      <c r="J600" s="189">
        <v>400</v>
      </c>
      <c r="K600" s="182"/>
    </row>
    <row r="601" spans="2:11" x14ac:dyDescent="0.2">
      <c r="B601" s="163" t="s">
        <v>306</v>
      </c>
      <c r="C601" s="164">
        <v>76400</v>
      </c>
      <c r="D601" s="164">
        <v>2025.37</v>
      </c>
      <c r="E601" s="164">
        <v>46400</v>
      </c>
      <c r="F601" s="164">
        <v>32025.37</v>
      </c>
      <c r="G601" s="164">
        <v>15958.96</v>
      </c>
      <c r="H601" s="152"/>
      <c r="I601" s="164">
        <v>9517.0499999999993</v>
      </c>
      <c r="J601" s="185">
        <v>16066.41</v>
      </c>
      <c r="K601" s="182"/>
    </row>
    <row r="602" spans="2:11" x14ac:dyDescent="0.2">
      <c r="B602" s="165" t="s">
        <v>307</v>
      </c>
      <c r="C602" s="166">
        <v>76400</v>
      </c>
      <c r="D602" s="166">
        <v>2025.37</v>
      </c>
      <c r="E602" s="166">
        <v>46400</v>
      </c>
      <c r="F602" s="166">
        <v>32025.37</v>
      </c>
      <c r="G602" s="166">
        <v>15958.96</v>
      </c>
      <c r="H602" s="152"/>
      <c r="I602" s="166">
        <v>9517.0499999999993</v>
      </c>
      <c r="J602" s="186">
        <v>16066.41</v>
      </c>
      <c r="K602" s="182"/>
    </row>
    <row r="603" spans="2:11" x14ac:dyDescent="0.2">
      <c r="B603" s="167" t="s">
        <v>308</v>
      </c>
      <c r="C603" s="168">
        <v>10000</v>
      </c>
      <c r="D603" s="168">
        <v>0</v>
      </c>
      <c r="E603" s="168">
        <v>10000</v>
      </c>
      <c r="F603" s="168">
        <v>0</v>
      </c>
      <c r="G603" s="168">
        <v>0</v>
      </c>
      <c r="H603" s="152"/>
      <c r="I603" s="168">
        <v>0</v>
      </c>
      <c r="J603" s="187">
        <v>0</v>
      </c>
      <c r="K603" s="182"/>
    </row>
    <row r="604" spans="2:11" x14ac:dyDescent="0.2">
      <c r="B604" s="169" t="s">
        <v>204</v>
      </c>
      <c r="C604" s="170">
        <v>10000</v>
      </c>
      <c r="D604" s="170">
        <v>0</v>
      </c>
      <c r="E604" s="170">
        <v>10000</v>
      </c>
      <c r="F604" s="170">
        <v>0</v>
      </c>
      <c r="G604" s="170">
        <v>0</v>
      </c>
      <c r="H604" s="152"/>
      <c r="I604" s="170">
        <v>0</v>
      </c>
      <c r="J604" s="188">
        <v>0</v>
      </c>
      <c r="K604" s="182"/>
    </row>
    <row r="605" spans="2:11" x14ac:dyDescent="0.2">
      <c r="B605" s="169" t="s">
        <v>234</v>
      </c>
      <c r="C605" s="170">
        <v>10000</v>
      </c>
      <c r="D605" s="170">
        <v>0</v>
      </c>
      <c r="E605" s="170">
        <v>10000</v>
      </c>
      <c r="F605" s="170">
        <v>0</v>
      </c>
      <c r="G605" s="170">
        <v>0</v>
      </c>
      <c r="H605" s="152"/>
      <c r="I605" s="170">
        <v>0</v>
      </c>
      <c r="J605" s="188">
        <v>0</v>
      </c>
      <c r="K605" s="182"/>
    </row>
    <row r="606" spans="2:11" x14ac:dyDescent="0.2">
      <c r="B606" s="171" t="s">
        <v>206</v>
      </c>
      <c r="C606" s="172">
        <v>10000</v>
      </c>
      <c r="D606" s="172">
        <v>0</v>
      </c>
      <c r="E606" s="172">
        <v>10000</v>
      </c>
      <c r="F606" s="172">
        <v>0</v>
      </c>
      <c r="G606" s="172">
        <v>0</v>
      </c>
      <c r="H606" s="152"/>
      <c r="I606" s="172">
        <v>0</v>
      </c>
      <c r="J606" s="189">
        <v>0</v>
      </c>
      <c r="K606" s="182"/>
    </row>
    <row r="607" spans="2:11" x14ac:dyDescent="0.2">
      <c r="B607" s="171" t="s">
        <v>206</v>
      </c>
      <c r="C607" s="172">
        <v>10000</v>
      </c>
      <c r="D607" s="172">
        <v>0</v>
      </c>
      <c r="E607" s="172">
        <v>10000</v>
      </c>
      <c r="F607" s="172">
        <v>0</v>
      </c>
      <c r="G607" s="172">
        <v>0</v>
      </c>
      <c r="H607" s="152"/>
      <c r="I607" s="172">
        <v>0</v>
      </c>
      <c r="J607" s="189">
        <v>0</v>
      </c>
      <c r="K607" s="182"/>
    </row>
    <row r="608" spans="2:11" x14ac:dyDescent="0.2">
      <c r="B608" s="167" t="s">
        <v>309</v>
      </c>
      <c r="C608" s="168">
        <v>66400</v>
      </c>
      <c r="D608" s="168">
        <v>2025.37</v>
      </c>
      <c r="E608" s="168">
        <v>36400</v>
      </c>
      <c r="F608" s="168">
        <v>32025.37</v>
      </c>
      <c r="G608" s="168">
        <v>15958.96</v>
      </c>
      <c r="H608" s="152"/>
      <c r="I608" s="168">
        <v>9517.0499999999993</v>
      </c>
      <c r="J608" s="187">
        <v>16066.41</v>
      </c>
      <c r="K608" s="182"/>
    </row>
    <row r="609" spans="2:11" x14ac:dyDescent="0.2">
      <c r="B609" s="169" t="s">
        <v>204</v>
      </c>
      <c r="C609" s="170">
        <v>66400</v>
      </c>
      <c r="D609" s="170">
        <v>2025.37</v>
      </c>
      <c r="E609" s="170">
        <v>36400</v>
      </c>
      <c r="F609" s="170">
        <v>32025.37</v>
      </c>
      <c r="G609" s="170">
        <v>15958.96</v>
      </c>
      <c r="H609" s="152"/>
      <c r="I609" s="170">
        <v>9517.0499999999993</v>
      </c>
      <c r="J609" s="188">
        <v>16066.41</v>
      </c>
      <c r="K609" s="182"/>
    </row>
    <row r="610" spans="2:11" x14ac:dyDescent="0.2">
      <c r="B610" s="169" t="s">
        <v>221</v>
      </c>
      <c r="C610" s="170">
        <v>100</v>
      </c>
      <c r="D610" s="170">
        <v>0</v>
      </c>
      <c r="E610" s="170">
        <v>0</v>
      </c>
      <c r="F610" s="170">
        <v>100</v>
      </c>
      <c r="G610" s="170">
        <v>0</v>
      </c>
      <c r="H610" s="152"/>
      <c r="I610" s="170">
        <v>0</v>
      </c>
      <c r="J610" s="188">
        <v>100</v>
      </c>
      <c r="K610" s="182"/>
    </row>
    <row r="611" spans="2:11" x14ac:dyDescent="0.2">
      <c r="B611" s="171" t="s">
        <v>206</v>
      </c>
      <c r="C611" s="172">
        <v>100</v>
      </c>
      <c r="D611" s="172">
        <v>0</v>
      </c>
      <c r="E611" s="172">
        <v>0</v>
      </c>
      <c r="F611" s="172">
        <v>100</v>
      </c>
      <c r="G611" s="172">
        <v>0</v>
      </c>
      <c r="H611" s="152"/>
      <c r="I611" s="172">
        <v>0</v>
      </c>
      <c r="J611" s="189">
        <v>100</v>
      </c>
      <c r="K611" s="182"/>
    </row>
    <row r="612" spans="2:11" x14ac:dyDescent="0.2">
      <c r="B612" s="171" t="s">
        <v>206</v>
      </c>
      <c r="C612" s="172">
        <v>100</v>
      </c>
      <c r="D612" s="172">
        <v>0</v>
      </c>
      <c r="E612" s="172">
        <v>0</v>
      </c>
      <c r="F612" s="172">
        <v>100</v>
      </c>
      <c r="G612" s="172">
        <v>0</v>
      </c>
      <c r="H612" s="152"/>
      <c r="I612" s="172">
        <v>0</v>
      </c>
      <c r="J612" s="189">
        <v>100</v>
      </c>
      <c r="K612" s="182"/>
    </row>
    <row r="613" spans="2:11" x14ac:dyDescent="0.2">
      <c r="B613" s="169" t="s">
        <v>209</v>
      </c>
      <c r="C613" s="170">
        <v>100</v>
      </c>
      <c r="D613" s="170">
        <v>0</v>
      </c>
      <c r="E613" s="170">
        <v>0</v>
      </c>
      <c r="F613" s="170">
        <v>100</v>
      </c>
      <c r="G613" s="170">
        <v>0</v>
      </c>
      <c r="H613" s="152"/>
      <c r="I613" s="170">
        <v>0</v>
      </c>
      <c r="J613" s="188">
        <v>100</v>
      </c>
      <c r="K613" s="182"/>
    </row>
    <row r="614" spans="2:11" x14ac:dyDescent="0.2">
      <c r="B614" s="171" t="s">
        <v>206</v>
      </c>
      <c r="C614" s="172">
        <v>100</v>
      </c>
      <c r="D614" s="172">
        <v>0</v>
      </c>
      <c r="E614" s="172">
        <v>0</v>
      </c>
      <c r="F614" s="172">
        <v>100</v>
      </c>
      <c r="G614" s="172">
        <v>0</v>
      </c>
      <c r="H614" s="152"/>
      <c r="I614" s="172">
        <v>0</v>
      </c>
      <c r="J614" s="189">
        <v>100</v>
      </c>
      <c r="K614" s="182"/>
    </row>
    <row r="615" spans="2:11" x14ac:dyDescent="0.2">
      <c r="B615" s="171" t="s">
        <v>206</v>
      </c>
      <c r="C615" s="172">
        <v>100</v>
      </c>
      <c r="D615" s="172">
        <v>0</v>
      </c>
      <c r="E615" s="172">
        <v>0</v>
      </c>
      <c r="F615" s="172">
        <v>100</v>
      </c>
      <c r="G615" s="172">
        <v>0</v>
      </c>
      <c r="H615" s="152"/>
      <c r="I615" s="172">
        <v>0</v>
      </c>
      <c r="J615" s="189">
        <v>100</v>
      </c>
      <c r="K615" s="182"/>
    </row>
    <row r="616" spans="2:11" x14ac:dyDescent="0.2">
      <c r="B616" s="169" t="s">
        <v>248</v>
      </c>
      <c r="C616" s="170">
        <v>100</v>
      </c>
      <c r="D616" s="170">
        <v>0</v>
      </c>
      <c r="E616" s="170">
        <v>0</v>
      </c>
      <c r="F616" s="170">
        <v>100</v>
      </c>
      <c r="G616" s="170">
        <v>0</v>
      </c>
      <c r="H616" s="152"/>
      <c r="I616" s="170">
        <v>0</v>
      </c>
      <c r="J616" s="188">
        <v>100</v>
      </c>
      <c r="K616" s="182"/>
    </row>
    <row r="617" spans="2:11" x14ac:dyDescent="0.2">
      <c r="B617" s="171" t="s">
        <v>206</v>
      </c>
      <c r="C617" s="172">
        <v>100</v>
      </c>
      <c r="D617" s="172">
        <v>0</v>
      </c>
      <c r="E617" s="172">
        <v>0</v>
      </c>
      <c r="F617" s="172">
        <v>100</v>
      </c>
      <c r="G617" s="172">
        <v>0</v>
      </c>
      <c r="H617" s="152"/>
      <c r="I617" s="172">
        <v>0</v>
      </c>
      <c r="J617" s="189">
        <v>100</v>
      </c>
      <c r="K617" s="182"/>
    </row>
    <row r="618" spans="2:11" x14ac:dyDescent="0.2">
      <c r="B618" s="171" t="s">
        <v>206</v>
      </c>
      <c r="C618" s="172">
        <v>100</v>
      </c>
      <c r="D618" s="172">
        <v>0</v>
      </c>
      <c r="E618" s="172">
        <v>0</v>
      </c>
      <c r="F618" s="172">
        <v>100</v>
      </c>
      <c r="G618" s="172">
        <v>0</v>
      </c>
      <c r="H618" s="152"/>
      <c r="I618" s="172">
        <v>0</v>
      </c>
      <c r="J618" s="189">
        <v>100</v>
      </c>
      <c r="K618" s="182"/>
    </row>
    <row r="619" spans="2:11" x14ac:dyDescent="0.2">
      <c r="B619" s="169" t="s">
        <v>258</v>
      </c>
      <c r="C619" s="170">
        <v>100</v>
      </c>
      <c r="D619" s="170">
        <v>0</v>
      </c>
      <c r="E619" s="170">
        <v>0</v>
      </c>
      <c r="F619" s="170">
        <v>100</v>
      </c>
      <c r="G619" s="170">
        <v>0</v>
      </c>
      <c r="H619" s="152"/>
      <c r="I619" s="170">
        <v>0</v>
      </c>
      <c r="J619" s="188">
        <v>100</v>
      </c>
      <c r="K619" s="182"/>
    </row>
    <row r="620" spans="2:11" x14ac:dyDescent="0.2">
      <c r="B620" s="171" t="s">
        <v>206</v>
      </c>
      <c r="C620" s="172">
        <v>100</v>
      </c>
      <c r="D620" s="172">
        <v>0</v>
      </c>
      <c r="E620" s="172">
        <v>0</v>
      </c>
      <c r="F620" s="172">
        <v>100</v>
      </c>
      <c r="G620" s="172">
        <v>0</v>
      </c>
      <c r="H620" s="152"/>
      <c r="I620" s="172">
        <v>0</v>
      </c>
      <c r="J620" s="189">
        <v>100</v>
      </c>
      <c r="K620" s="182"/>
    </row>
    <row r="621" spans="2:11" x14ac:dyDescent="0.2">
      <c r="B621" s="171" t="s">
        <v>206</v>
      </c>
      <c r="C621" s="172">
        <v>100</v>
      </c>
      <c r="D621" s="172">
        <v>0</v>
      </c>
      <c r="E621" s="172">
        <v>0</v>
      </c>
      <c r="F621" s="172">
        <v>100</v>
      </c>
      <c r="G621" s="172">
        <v>0</v>
      </c>
      <c r="H621" s="152"/>
      <c r="I621" s="172">
        <v>0</v>
      </c>
      <c r="J621" s="189">
        <v>100</v>
      </c>
      <c r="K621" s="182"/>
    </row>
    <row r="622" spans="2:11" x14ac:dyDescent="0.2">
      <c r="B622" s="169" t="s">
        <v>210</v>
      </c>
      <c r="C622" s="170">
        <v>50000</v>
      </c>
      <c r="D622" s="170">
        <v>2025.37</v>
      </c>
      <c r="E622" s="170">
        <v>20400</v>
      </c>
      <c r="F622" s="170">
        <v>31625.37</v>
      </c>
      <c r="G622" s="170">
        <v>15958.96</v>
      </c>
      <c r="H622" s="152"/>
      <c r="I622" s="170">
        <v>9517.0499999999993</v>
      </c>
      <c r="J622" s="188">
        <v>15666.41</v>
      </c>
      <c r="K622" s="182"/>
    </row>
    <row r="623" spans="2:11" x14ac:dyDescent="0.2">
      <c r="B623" s="171" t="s">
        <v>206</v>
      </c>
      <c r="C623" s="172">
        <v>30000</v>
      </c>
      <c r="D623" s="172">
        <v>0</v>
      </c>
      <c r="E623" s="172">
        <v>20400</v>
      </c>
      <c r="F623" s="172">
        <v>9600</v>
      </c>
      <c r="G623" s="172">
        <v>9457.4</v>
      </c>
      <c r="H623" s="152"/>
      <c r="I623" s="172">
        <v>6858.2</v>
      </c>
      <c r="J623" s="189">
        <v>142.6</v>
      </c>
      <c r="K623" s="182"/>
    </row>
    <row r="624" spans="2:11" x14ac:dyDescent="0.2">
      <c r="B624" s="171" t="s">
        <v>285</v>
      </c>
      <c r="C624" s="172">
        <v>20000</v>
      </c>
      <c r="D624" s="172">
        <v>0</v>
      </c>
      <c r="E624" s="172">
        <v>0</v>
      </c>
      <c r="F624" s="172">
        <v>20000</v>
      </c>
      <c r="G624" s="172">
        <v>4981.5600000000004</v>
      </c>
      <c r="H624" s="152"/>
      <c r="I624" s="172">
        <v>2411.85</v>
      </c>
      <c r="J624" s="189">
        <v>15018.44</v>
      </c>
      <c r="K624" s="182"/>
    </row>
    <row r="625" spans="2:11" x14ac:dyDescent="0.2">
      <c r="B625" s="171" t="s">
        <v>286</v>
      </c>
      <c r="C625" s="172">
        <v>0</v>
      </c>
      <c r="D625" s="172">
        <v>2025.37</v>
      </c>
      <c r="E625" s="172">
        <v>0</v>
      </c>
      <c r="F625" s="172">
        <v>2025.37</v>
      </c>
      <c r="G625" s="172">
        <v>1520</v>
      </c>
      <c r="H625" s="152"/>
      <c r="I625" s="172">
        <v>247</v>
      </c>
      <c r="J625" s="189">
        <v>505.37</v>
      </c>
      <c r="K625" s="182"/>
    </row>
    <row r="626" spans="2:11" x14ac:dyDescent="0.2">
      <c r="B626" s="171" t="s">
        <v>206</v>
      </c>
      <c r="C626" s="172">
        <v>50000</v>
      </c>
      <c r="D626" s="172">
        <v>2025.37</v>
      </c>
      <c r="E626" s="172">
        <v>20400</v>
      </c>
      <c r="F626" s="172">
        <v>31625.37</v>
      </c>
      <c r="G626" s="172">
        <v>15958.96</v>
      </c>
      <c r="H626" s="152"/>
      <c r="I626" s="172">
        <v>9517.0499999999993</v>
      </c>
      <c r="J626" s="189">
        <v>15666.41</v>
      </c>
      <c r="K626" s="182"/>
    </row>
    <row r="627" spans="2:11" x14ac:dyDescent="0.2">
      <c r="B627" s="169" t="s">
        <v>297</v>
      </c>
      <c r="C627" s="170">
        <v>16000</v>
      </c>
      <c r="D627" s="170">
        <v>0</v>
      </c>
      <c r="E627" s="170">
        <v>16000</v>
      </c>
      <c r="F627" s="170">
        <v>0</v>
      </c>
      <c r="G627" s="170">
        <v>0</v>
      </c>
      <c r="H627" s="152"/>
      <c r="I627" s="170">
        <v>0</v>
      </c>
      <c r="J627" s="188">
        <v>0</v>
      </c>
      <c r="K627" s="182"/>
    </row>
    <row r="628" spans="2:11" x14ac:dyDescent="0.2">
      <c r="B628" s="171" t="s">
        <v>206</v>
      </c>
      <c r="C628" s="172">
        <v>16000</v>
      </c>
      <c r="D628" s="172">
        <v>0</v>
      </c>
      <c r="E628" s="172">
        <v>16000</v>
      </c>
      <c r="F628" s="172">
        <v>0</v>
      </c>
      <c r="G628" s="172">
        <v>0</v>
      </c>
      <c r="H628" s="152"/>
      <c r="I628" s="172">
        <v>0</v>
      </c>
      <c r="J628" s="189">
        <v>0</v>
      </c>
      <c r="K628" s="182"/>
    </row>
    <row r="629" spans="2:11" x14ac:dyDescent="0.2">
      <c r="B629" s="171" t="s">
        <v>206</v>
      </c>
      <c r="C629" s="172">
        <v>16000</v>
      </c>
      <c r="D629" s="172">
        <v>0</v>
      </c>
      <c r="E629" s="172">
        <v>16000</v>
      </c>
      <c r="F629" s="172">
        <v>0</v>
      </c>
      <c r="G629" s="172">
        <v>0</v>
      </c>
      <c r="H629" s="152"/>
      <c r="I629" s="172">
        <v>0</v>
      </c>
      <c r="J629" s="189">
        <v>0</v>
      </c>
      <c r="K629" s="182"/>
    </row>
    <row r="630" spans="2:11" x14ac:dyDescent="0.2">
      <c r="B630" s="159" t="s">
        <v>310</v>
      </c>
      <c r="C630" s="160">
        <v>20497722.899999999</v>
      </c>
      <c r="D630" s="160">
        <v>8829100</v>
      </c>
      <c r="E630" s="160">
        <v>2440960</v>
      </c>
      <c r="F630" s="160">
        <v>26885862.899999999</v>
      </c>
      <c r="G630" s="160">
        <v>25741348.280000001</v>
      </c>
      <c r="H630" s="152"/>
      <c r="I630" s="160">
        <v>23214675.129999999</v>
      </c>
      <c r="J630" s="183">
        <v>1144514.6200000001</v>
      </c>
      <c r="K630" s="182"/>
    </row>
    <row r="631" spans="2:11" x14ac:dyDescent="0.2">
      <c r="B631" s="161" t="s">
        <v>311</v>
      </c>
      <c r="C631" s="162">
        <v>20497722.899999999</v>
      </c>
      <c r="D631" s="162">
        <v>8829100</v>
      </c>
      <c r="E631" s="162">
        <v>2440960</v>
      </c>
      <c r="F631" s="162">
        <v>26885862.899999999</v>
      </c>
      <c r="G631" s="162">
        <v>25741348.280000001</v>
      </c>
      <c r="H631" s="152"/>
      <c r="I631" s="162">
        <v>23214675.129999999</v>
      </c>
      <c r="J631" s="184">
        <v>1144514.6200000001</v>
      </c>
      <c r="K631" s="182"/>
    </row>
    <row r="632" spans="2:11" x14ac:dyDescent="0.2">
      <c r="B632" s="163" t="s">
        <v>312</v>
      </c>
      <c r="C632" s="164">
        <v>20497722.899999999</v>
      </c>
      <c r="D632" s="164">
        <v>8829100</v>
      </c>
      <c r="E632" s="164">
        <v>2440960</v>
      </c>
      <c r="F632" s="164">
        <v>26885862.899999999</v>
      </c>
      <c r="G632" s="164">
        <v>25741348.280000001</v>
      </c>
      <c r="H632" s="152"/>
      <c r="I632" s="164">
        <v>23214675.129999999</v>
      </c>
      <c r="J632" s="185">
        <v>1144514.6200000001</v>
      </c>
      <c r="K632" s="182"/>
    </row>
    <row r="633" spans="2:11" x14ac:dyDescent="0.2">
      <c r="B633" s="165" t="s">
        <v>313</v>
      </c>
      <c r="C633" s="166">
        <v>19289530.390000001</v>
      </c>
      <c r="D633" s="166">
        <v>7689100</v>
      </c>
      <c r="E633" s="166">
        <v>1945980</v>
      </c>
      <c r="F633" s="166">
        <v>25032650.390000001</v>
      </c>
      <c r="G633" s="166">
        <v>24115643.559999999</v>
      </c>
      <c r="H633" s="152"/>
      <c r="I633" s="166">
        <v>22095560.620000001</v>
      </c>
      <c r="J633" s="186">
        <v>917006.83</v>
      </c>
      <c r="K633" s="182"/>
    </row>
    <row r="634" spans="2:11" x14ac:dyDescent="0.2">
      <c r="B634" s="167" t="s">
        <v>314</v>
      </c>
      <c r="C634" s="168">
        <v>18990330.390000001</v>
      </c>
      <c r="D634" s="168">
        <v>7329100</v>
      </c>
      <c r="E634" s="168">
        <v>1815980</v>
      </c>
      <c r="F634" s="168">
        <v>24503450.390000001</v>
      </c>
      <c r="G634" s="168">
        <v>23793194.989999998</v>
      </c>
      <c r="H634" s="152"/>
      <c r="I634" s="168">
        <v>21889411.57</v>
      </c>
      <c r="J634" s="187">
        <v>710255.4</v>
      </c>
      <c r="K634" s="182"/>
    </row>
    <row r="635" spans="2:11" x14ac:dyDescent="0.2">
      <c r="B635" s="169" t="s">
        <v>204</v>
      </c>
      <c r="C635" s="170">
        <v>18990330.390000001</v>
      </c>
      <c r="D635" s="170">
        <v>7329100</v>
      </c>
      <c r="E635" s="170">
        <v>1815980</v>
      </c>
      <c r="F635" s="170">
        <v>24503450.390000001</v>
      </c>
      <c r="G635" s="170">
        <v>23793194.989999998</v>
      </c>
      <c r="H635" s="152"/>
      <c r="I635" s="170">
        <v>21889411.57</v>
      </c>
      <c r="J635" s="188">
        <v>710255.4</v>
      </c>
      <c r="K635" s="182"/>
    </row>
    <row r="636" spans="2:11" x14ac:dyDescent="0.2">
      <c r="B636" s="169" t="s">
        <v>221</v>
      </c>
      <c r="C636" s="170">
        <v>1960000</v>
      </c>
      <c r="D636" s="170">
        <v>580000</v>
      </c>
      <c r="E636" s="170">
        <v>830000</v>
      </c>
      <c r="F636" s="170">
        <v>1710000</v>
      </c>
      <c r="G636" s="170">
        <v>1698000</v>
      </c>
      <c r="H636" s="152"/>
      <c r="I636" s="170">
        <v>1410301.83</v>
      </c>
      <c r="J636" s="188">
        <v>12000</v>
      </c>
      <c r="K636" s="182"/>
    </row>
    <row r="637" spans="2:11" x14ac:dyDescent="0.2">
      <c r="B637" s="171" t="s">
        <v>206</v>
      </c>
      <c r="C637" s="172">
        <v>0</v>
      </c>
      <c r="D637" s="172">
        <v>280000</v>
      </c>
      <c r="E637" s="172">
        <v>0</v>
      </c>
      <c r="F637" s="172">
        <v>280000</v>
      </c>
      <c r="G637" s="172">
        <v>279000</v>
      </c>
      <c r="H637" s="152"/>
      <c r="I637" s="172">
        <v>188015.06</v>
      </c>
      <c r="J637" s="189">
        <v>1000</v>
      </c>
      <c r="K637" s="182"/>
    </row>
    <row r="638" spans="2:11" x14ac:dyDescent="0.2">
      <c r="B638" s="171" t="s">
        <v>315</v>
      </c>
      <c r="C638" s="172">
        <v>1660000</v>
      </c>
      <c r="D638" s="172">
        <v>0</v>
      </c>
      <c r="E638" s="172">
        <v>825000</v>
      </c>
      <c r="F638" s="172">
        <v>835000</v>
      </c>
      <c r="G638" s="172">
        <v>830000</v>
      </c>
      <c r="H638" s="152"/>
      <c r="I638" s="172">
        <v>812636.95</v>
      </c>
      <c r="J638" s="189">
        <v>5000</v>
      </c>
      <c r="K638" s="182"/>
    </row>
    <row r="639" spans="2:11" x14ac:dyDescent="0.2">
      <c r="B639" s="171" t="s">
        <v>316</v>
      </c>
      <c r="C639" s="172">
        <v>300000</v>
      </c>
      <c r="D639" s="172">
        <v>300000</v>
      </c>
      <c r="E639" s="172">
        <v>5000</v>
      </c>
      <c r="F639" s="172">
        <v>595000</v>
      </c>
      <c r="G639" s="172">
        <v>589000</v>
      </c>
      <c r="H639" s="152"/>
      <c r="I639" s="172">
        <v>409649.82</v>
      </c>
      <c r="J639" s="189">
        <v>6000</v>
      </c>
      <c r="K639" s="182"/>
    </row>
    <row r="640" spans="2:11" x14ac:dyDescent="0.2">
      <c r="B640" s="171" t="s">
        <v>206</v>
      </c>
      <c r="C640" s="172">
        <v>1960000</v>
      </c>
      <c r="D640" s="172">
        <v>580000</v>
      </c>
      <c r="E640" s="172">
        <v>830000</v>
      </c>
      <c r="F640" s="172">
        <v>1710000</v>
      </c>
      <c r="G640" s="172">
        <v>1698000</v>
      </c>
      <c r="H640" s="152"/>
      <c r="I640" s="172">
        <v>1410301.83</v>
      </c>
      <c r="J640" s="189">
        <v>12000</v>
      </c>
      <c r="K640" s="182"/>
    </row>
    <row r="641" spans="2:11" x14ac:dyDescent="0.2">
      <c r="B641" s="169" t="s">
        <v>209</v>
      </c>
      <c r="C641" s="170">
        <v>5190100</v>
      </c>
      <c r="D641" s="170">
        <v>2986100</v>
      </c>
      <c r="E641" s="170">
        <v>415000</v>
      </c>
      <c r="F641" s="170">
        <v>7761200</v>
      </c>
      <c r="G641" s="170">
        <v>7739500</v>
      </c>
      <c r="H641" s="152"/>
      <c r="I641" s="170">
        <v>7472061.1200000001</v>
      </c>
      <c r="J641" s="188">
        <v>21700</v>
      </c>
      <c r="K641" s="182"/>
    </row>
    <row r="642" spans="2:11" x14ac:dyDescent="0.2">
      <c r="B642" s="171" t="s">
        <v>206</v>
      </c>
      <c r="C642" s="172">
        <v>0</v>
      </c>
      <c r="D642" s="172">
        <v>2336100</v>
      </c>
      <c r="E642" s="172">
        <v>0</v>
      </c>
      <c r="F642" s="172">
        <v>2336100</v>
      </c>
      <c r="G642" s="172">
        <v>2336100</v>
      </c>
      <c r="H642" s="152"/>
      <c r="I642" s="172">
        <v>2267442.06</v>
      </c>
      <c r="J642" s="189">
        <v>0</v>
      </c>
      <c r="K642" s="182"/>
    </row>
    <row r="643" spans="2:11" x14ac:dyDescent="0.2">
      <c r="B643" s="171" t="s">
        <v>315</v>
      </c>
      <c r="C643" s="172">
        <v>4652000</v>
      </c>
      <c r="D643" s="172">
        <v>650000</v>
      </c>
      <c r="E643" s="172">
        <v>390000</v>
      </c>
      <c r="F643" s="172">
        <v>4912000</v>
      </c>
      <c r="G643" s="172">
        <v>4903400</v>
      </c>
      <c r="H643" s="152"/>
      <c r="I643" s="172">
        <v>4902500.1900000004</v>
      </c>
      <c r="J643" s="189">
        <v>8600</v>
      </c>
      <c r="K643" s="182"/>
    </row>
    <row r="644" spans="2:11" x14ac:dyDescent="0.2">
      <c r="B644" s="171" t="s">
        <v>316</v>
      </c>
      <c r="C644" s="172">
        <v>538000</v>
      </c>
      <c r="D644" s="172">
        <v>0</v>
      </c>
      <c r="E644" s="172">
        <v>25000</v>
      </c>
      <c r="F644" s="172">
        <v>513000</v>
      </c>
      <c r="G644" s="172">
        <v>500000</v>
      </c>
      <c r="H644" s="152"/>
      <c r="I644" s="172">
        <v>302118.87</v>
      </c>
      <c r="J644" s="189">
        <v>13000</v>
      </c>
      <c r="K644" s="182"/>
    </row>
    <row r="645" spans="2:11" x14ac:dyDescent="0.2">
      <c r="B645" s="171" t="s">
        <v>317</v>
      </c>
      <c r="C645" s="172">
        <v>100</v>
      </c>
      <c r="D645" s="172">
        <v>0</v>
      </c>
      <c r="E645" s="172">
        <v>0</v>
      </c>
      <c r="F645" s="172">
        <v>100</v>
      </c>
      <c r="G645" s="172">
        <v>0</v>
      </c>
      <c r="H645" s="152"/>
      <c r="I645" s="172">
        <v>0</v>
      </c>
      <c r="J645" s="189">
        <v>100</v>
      </c>
      <c r="K645" s="182"/>
    </row>
    <row r="646" spans="2:11" x14ac:dyDescent="0.2">
      <c r="B646" s="171" t="s">
        <v>206</v>
      </c>
      <c r="C646" s="172">
        <v>5190100</v>
      </c>
      <c r="D646" s="172">
        <v>2986100</v>
      </c>
      <c r="E646" s="172">
        <v>415000</v>
      </c>
      <c r="F646" s="172">
        <v>7761200</v>
      </c>
      <c r="G646" s="172">
        <v>7739500</v>
      </c>
      <c r="H646" s="152"/>
      <c r="I646" s="172">
        <v>7472061.1200000001</v>
      </c>
      <c r="J646" s="189">
        <v>21700</v>
      </c>
      <c r="K646" s="182"/>
    </row>
    <row r="647" spans="2:11" x14ac:dyDescent="0.2">
      <c r="B647" s="169" t="s">
        <v>248</v>
      </c>
      <c r="C647" s="170">
        <v>1584000</v>
      </c>
      <c r="D647" s="170">
        <v>874000</v>
      </c>
      <c r="E647" s="170">
        <v>22000</v>
      </c>
      <c r="F647" s="170">
        <v>2436000</v>
      </c>
      <c r="G647" s="170">
        <v>2369900</v>
      </c>
      <c r="H647" s="152"/>
      <c r="I647" s="170">
        <v>2193039.9</v>
      </c>
      <c r="J647" s="188">
        <v>66100</v>
      </c>
      <c r="K647" s="182"/>
    </row>
    <row r="648" spans="2:11" x14ac:dyDescent="0.2">
      <c r="B648" s="171" t="s">
        <v>206</v>
      </c>
      <c r="C648" s="172">
        <v>0</v>
      </c>
      <c r="D648" s="172">
        <v>830000</v>
      </c>
      <c r="E648" s="172">
        <v>0</v>
      </c>
      <c r="F648" s="172">
        <v>830000</v>
      </c>
      <c r="G648" s="172">
        <v>769900</v>
      </c>
      <c r="H648" s="152"/>
      <c r="I648" s="172">
        <v>596564.30000000005</v>
      </c>
      <c r="J648" s="189">
        <v>60100</v>
      </c>
      <c r="K648" s="182"/>
    </row>
    <row r="649" spans="2:11" x14ac:dyDescent="0.2">
      <c r="B649" s="171" t="s">
        <v>315</v>
      </c>
      <c r="C649" s="172">
        <v>1584000</v>
      </c>
      <c r="D649" s="172">
        <v>44000</v>
      </c>
      <c r="E649" s="172">
        <v>22000</v>
      </c>
      <c r="F649" s="172">
        <v>1606000</v>
      </c>
      <c r="G649" s="172">
        <v>1600000</v>
      </c>
      <c r="H649" s="152"/>
      <c r="I649" s="172">
        <v>1596475.6</v>
      </c>
      <c r="J649" s="189">
        <v>6000</v>
      </c>
      <c r="K649" s="182"/>
    </row>
    <row r="650" spans="2:11" x14ac:dyDescent="0.2">
      <c r="B650" s="171" t="s">
        <v>206</v>
      </c>
      <c r="C650" s="172">
        <v>1584000</v>
      </c>
      <c r="D650" s="172">
        <v>874000</v>
      </c>
      <c r="E650" s="172">
        <v>22000</v>
      </c>
      <c r="F650" s="172">
        <v>2436000</v>
      </c>
      <c r="G650" s="172">
        <v>2369900</v>
      </c>
      <c r="H650" s="152"/>
      <c r="I650" s="172">
        <v>2193039.9</v>
      </c>
      <c r="J650" s="189">
        <v>66100</v>
      </c>
      <c r="K650" s="182"/>
    </row>
    <row r="651" spans="2:11" x14ac:dyDescent="0.2">
      <c r="B651" s="169" t="s">
        <v>318</v>
      </c>
      <c r="C651" s="170">
        <v>100</v>
      </c>
      <c r="D651" s="170">
        <v>0</v>
      </c>
      <c r="E651" s="170">
        <v>0</v>
      </c>
      <c r="F651" s="170">
        <v>100</v>
      </c>
      <c r="G651" s="170">
        <v>0</v>
      </c>
      <c r="H651" s="152"/>
      <c r="I651" s="170">
        <v>0</v>
      </c>
      <c r="J651" s="188">
        <v>100</v>
      </c>
      <c r="K651" s="182"/>
    </row>
    <row r="652" spans="2:11" x14ac:dyDescent="0.2">
      <c r="B652" s="171" t="s">
        <v>315</v>
      </c>
      <c r="C652" s="172">
        <v>100</v>
      </c>
      <c r="D652" s="172">
        <v>0</v>
      </c>
      <c r="E652" s="172">
        <v>0</v>
      </c>
      <c r="F652" s="172">
        <v>100</v>
      </c>
      <c r="G652" s="172">
        <v>0</v>
      </c>
      <c r="H652" s="152"/>
      <c r="I652" s="172">
        <v>0</v>
      </c>
      <c r="J652" s="189">
        <v>100</v>
      </c>
      <c r="K652" s="182"/>
    </row>
    <row r="653" spans="2:11" x14ac:dyDescent="0.2">
      <c r="B653" s="171" t="s">
        <v>315</v>
      </c>
      <c r="C653" s="172">
        <v>100</v>
      </c>
      <c r="D653" s="172">
        <v>0</v>
      </c>
      <c r="E653" s="172">
        <v>0</v>
      </c>
      <c r="F653" s="172">
        <v>100</v>
      </c>
      <c r="G653" s="172">
        <v>0</v>
      </c>
      <c r="H653" s="152"/>
      <c r="I653" s="172">
        <v>0</v>
      </c>
      <c r="J653" s="189">
        <v>100</v>
      </c>
      <c r="K653" s="182"/>
    </row>
    <row r="654" spans="2:11" x14ac:dyDescent="0.2">
      <c r="B654" s="169" t="s">
        <v>258</v>
      </c>
      <c r="C654" s="170">
        <v>30000</v>
      </c>
      <c r="D654" s="170">
        <v>0</v>
      </c>
      <c r="E654" s="170">
        <v>24000</v>
      </c>
      <c r="F654" s="170">
        <v>6000</v>
      </c>
      <c r="G654" s="170">
        <v>1</v>
      </c>
      <c r="H654" s="152"/>
      <c r="I654" s="170">
        <v>0</v>
      </c>
      <c r="J654" s="188">
        <v>5999</v>
      </c>
      <c r="K654" s="182"/>
    </row>
    <row r="655" spans="2:11" x14ac:dyDescent="0.2">
      <c r="B655" s="171" t="s">
        <v>315</v>
      </c>
      <c r="C655" s="172">
        <v>30000</v>
      </c>
      <c r="D655" s="172">
        <v>0</v>
      </c>
      <c r="E655" s="172">
        <v>24000</v>
      </c>
      <c r="F655" s="172">
        <v>6000</v>
      </c>
      <c r="G655" s="172">
        <v>1</v>
      </c>
      <c r="H655" s="152"/>
      <c r="I655" s="172">
        <v>0</v>
      </c>
      <c r="J655" s="189">
        <v>5999</v>
      </c>
      <c r="K655" s="182"/>
    </row>
    <row r="656" spans="2:11" x14ac:dyDescent="0.2">
      <c r="B656" s="171" t="s">
        <v>315</v>
      </c>
      <c r="C656" s="172">
        <v>30000</v>
      </c>
      <c r="D656" s="172">
        <v>0</v>
      </c>
      <c r="E656" s="172">
        <v>24000</v>
      </c>
      <c r="F656" s="172">
        <v>6000</v>
      </c>
      <c r="G656" s="172">
        <v>1</v>
      </c>
      <c r="H656" s="152"/>
      <c r="I656" s="172">
        <v>0</v>
      </c>
      <c r="J656" s="189">
        <v>5999</v>
      </c>
      <c r="K656" s="182"/>
    </row>
    <row r="657" spans="2:11" x14ac:dyDescent="0.2">
      <c r="B657" s="169" t="s">
        <v>214</v>
      </c>
      <c r="C657" s="170">
        <v>5000</v>
      </c>
      <c r="D657" s="170">
        <v>0</v>
      </c>
      <c r="E657" s="170">
        <v>4990</v>
      </c>
      <c r="F657" s="170">
        <v>10</v>
      </c>
      <c r="G657" s="170">
        <v>0</v>
      </c>
      <c r="H657" s="152"/>
      <c r="I657" s="170">
        <v>0</v>
      </c>
      <c r="J657" s="188">
        <v>10</v>
      </c>
      <c r="K657" s="182"/>
    </row>
    <row r="658" spans="2:11" x14ac:dyDescent="0.2">
      <c r="B658" s="171" t="s">
        <v>315</v>
      </c>
      <c r="C658" s="172">
        <v>5000</v>
      </c>
      <c r="D658" s="172">
        <v>0</v>
      </c>
      <c r="E658" s="172">
        <v>4990</v>
      </c>
      <c r="F658" s="172">
        <v>10</v>
      </c>
      <c r="G658" s="172">
        <v>0</v>
      </c>
      <c r="H658" s="152"/>
      <c r="I658" s="172">
        <v>0</v>
      </c>
      <c r="J658" s="189">
        <v>10</v>
      </c>
      <c r="K658" s="182"/>
    </row>
    <row r="659" spans="2:11" x14ac:dyDescent="0.2">
      <c r="B659" s="171" t="s">
        <v>315</v>
      </c>
      <c r="C659" s="172">
        <v>5000</v>
      </c>
      <c r="D659" s="172">
        <v>0</v>
      </c>
      <c r="E659" s="172">
        <v>4990</v>
      </c>
      <c r="F659" s="172">
        <v>10</v>
      </c>
      <c r="G659" s="172">
        <v>0</v>
      </c>
      <c r="H659" s="152"/>
      <c r="I659" s="172">
        <v>0</v>
      </c>
      <c r="J659" s="189">
        <v>10</v>
      </c>
      <c r="K659" s="182"/>
    </row>
    <row r="660" spans="2:11" x14ac:dyDescent="0.2">
      <c r="B660" s="169" t="s">
        <v>210</v>
      </c>
      <c r="C660" s="170">
        <v>10000</v>
      </c>
      <c r="D660" s="170">
        <v>219000</v>
      </c>
      <c r="E660" s="170">
        <v>39000</v>
      </c>
      <c r="F660" s="170">
        <v>190000</v>
      </c>
      <c r="G660" s="170">
        <v>178932.06</v>
      </c>
      <c r="H660" s="152"/>
      <c r="I660" s="170">
        <v>167631.06</v>
      </c>
      <c r="J660" s="188">
        <v>11067.94</v>
      </c>
      <c r="K660" s="182"/>
    </row>
    <row r="661" spans="2:11" x14ac:dyDescent="0.2">
      <c r="B661" s="171" t="s">
        <v>206</v>
      </c>
      <c r="C661" s="172">
        <v>0</v>
      </c>
      <c r="D661" s="172">
        <v>219000</v>
      </c>
      <c r="E661" s="172">
        <v>30000</v>
      </c>
      <c r="F661" s="172">
        <v>189000</v>
      </c>
      <c r="G661" s="172">
        <v>178332.06</v>
      </c>
      <c r="H661" s="152"/>
      <c r="I661" s="172">
        <v>167631.06</v>
      </c>
      <c r="J661" s="189">
        <v>10667.94</v>
      </c>
      <c r="K661" s="182"/>
    </row>
    <row r="662" spans="2:11" x14ac:dyDescent="0.2">
      <c r="B662" s="171" t="s">
        <v>316</v>
      </c>
      <c r="C662" s="172">
        <v>10000</v>
      </c>
      <c r="D662" s="172">
        <v>0</v>
      </c>
      <c r="E662" s="172">
        <v>9000</v>
      </c>
      <c r="F662" s="172">
        <v>1000</v>
      </c>
      <c r="G662" s="172">
        <v>600</v>
      </c>
      <c r="H662" s="152"/>
      <c r="I662" s="172">
        <v>0</v>
      </c>
      <c r="J662" s="189">
        <v>400</v>
      </c>
      <c r="K662" s="182"/>
    </row>
    <row r="663" spans="2:11" x14ac:dyDescent="0.2">
      <c r="B663" s="171" t="s">
        <v>206</v>
      </c>
      <c r="C663" s="172">
        <v>10000</v>
      </c>
      <c r="D663" s="172">
        <v>219000</v>
      </c>
      <c r="E663" s="172">
        <v>39000</v>
      </c>
      <c r="F663" s="172">
        <v>190000</v>
      </c>
      <c r="G663" s="172">
        <v>178932.06</v>
      </c>
      <c r="H663" s="152"/>
      <c r="I663" s="172">
        <v>167631.06</v>
      </c>
      <c r="J663" s="189">
        <v>11067.94</v>
      </c>
      <c r="K663" s="182"/>
    </row>
    <row r="664" spans="2:11" x14ac:dyDescent="0.2">
      <c r="B664" s="169" t="s">
        <v>259</v>
      </c>
      <c r="C664" s="170">
        <v>100</v>
      </c>
      <c r="D664" s="170">
        <v>0</v>
      </c>
      <c r="E664" s="170">
        <v>0</v>
      </c>
      <c r="F664" s="170">
        <v>100</v>
      </c>
      <c r="G664" s="170">
        <v>0</v>
      </c>
      <c r="H664" s="152"/>
      <c r="I664" s="170">
        <v>0</v>
      </c>
      <c r="J664" s="188">
        <v>100</v>
      </c>
      <c r="K664" s="182"/>
    </row>
    <row r="665" spans="2:11" x14ac:dyDescent="0.2">
      <c r="B665" s="171" t="s">
        <v>315</v>
      </c>
      <c r="C665" s="172">
        <v>100</v>
      </c>
      <c r="D665" s="172">
        <v>0</v>
      </c>
      <c r="E665" s="172">
        <v>0</v>
      </c>
      <c r="F665" s="172">
        <v>100</v>
      </c>
      <c r="G665" s="172">
        <v>0</v>
      </c>
      <c r="H665" s="152"/>
      <c r="I665" s="172">
        <v>0</v>
      </c>
      <c r="J665" s="189">
        <v>100</v>
      </c>
      <c r="K665" s="182"/>
    </row>
    <row r="666" spans="2:11" x14ac:dyDescent="0.2">
      <c r="B666" s="171" t="s">
        <v>315</v>
      </c>
      <c r="C666" s="172">
        <v>100</v>
      </c>
      <c r="D666" s="172">
        <v>0</v>
      </c>
      <c r="E666" s="172">
        <v>0</v>
      </c>
      <c r="F666" s="172">
        <v>100</v>
      </c>
      <c r="G666" s="172">
        <v>0</v>
      </c>
      <c r="H666" s="152"/>
      <c r="I666" s="172">
        <v>0</v>
      </c>
      <c r="J666" s="189">
        <v>100</v>
      </c>
      <c r="K666" s="182"/>
    </row>
    <row r="667" spans="2:11" x14ac:dyDescent="0.2">
      <c r="B667" s="169" t="s">
        <v>205</v>
      </c>
      <c r="C667" s="170">
        <v>150000</v>
      </c>
      <c r="D667" s="170">
        <v>0</v>
      </c>
      <c r="E667" s="170">
        <v>145000</v>
      </c>
      <c r="F667" s="170">
        <v>5000</v>
      </c>
      <c r="G667" s="170">
        <v>0</v>
      </c>
      <c r="H667" s="152"/>
      <c r="I667" s="170">
        <v>0</v>
      </c>
      <c r="J667" s="188">
        <v>5000</v>
      </c>
      <c r="K667" s="182"/>
    </row>
    <row r="668" spans="2:11" x14ac:dyDescent="0.2">
      <c r="B668" s="171" t="s">
        <v>316</v>
      </c>
      <c r="C668" s="172">
        <v>150000</v>
      </c>
      <c r="D668" s="172">
        <v>0</v>
      </c>
      <c r="E668" s="172">
        <v>145000</v>
      </c>
      <c r="F668" s="172">
        <v>5000</v>
      </c>
      <c r="G668" s="172">
        <v>0</v>
      </c>
      <c r="H668" s="152"/>
      <c r="I668" s="172">
        <v>0</v>
      </c>
      <c r="J668" s="189">
        <v>5000</v>
      </c>
      <c r="K668" s="182"/>
    </row>
    <row r="669" spans="2:11" x14ac:dyDescent="0.2">
      <c r="B669" s="171" t="s">
        <v>316</v>
      </c>
      <c r="C669" s="172">
        <v>150000</v>
      </c>
      <c r="D669" s="172">
        <v>0</v>
      </c>
      <c r="E669" s="172">
        <v>145000</v>
      </c>
      <c r="F669" s="172">
        <v>5000</v>
      </c>
      <c r="G669" s="172">
        <v>0</v>
      </c>
      <c r="H669" s="152"/>
      <c r="I669" s="172">
        <v>0</v>
      </c>
      <c r="J669" s="189">
        <v>5000</v>
      </c>
      <c r="K669" s="182"/>
    </row>
    <row r="670" spans="2:11" x14ac:dyDescent="0.2">
      <c r="B670" s="169" t="s">
        <v>207</v>
      </c>
      <c r="C670" s="170">
        <v>10050930.390000001</v>
      </c>
      <c r="D670" s="170">
        <v>2670000</v>
      </c>
      <c r="E670" s="170">
        <v>328000</v>
      </c>
      <c r="F670" s="170">
        <v>12392930.390000001</v>
      </c>
      <c r="G670" s="170">
        <v>11806861.93</v>
      </c>
      <c r="H670" s="152"/>
      <c r="I670" s="170">
        <v>10646377.66</v>
      </c>
      <c r="J670" s="188">
        <v>586068.46</v>
      </c>
      <c r="K670" s="182"/>
    </row>
    <row r="671" spans="2:11" x14ac:dyDescent="0.2">
      <c r="B671" s="171" t="s">
        <v>206</v>
      </c>
      <c r="C671" s="172">
        <v>6490732.6100000003</v>
      </c>
      <c r="D671" s="172">
        <v>2527000</v>
      </c>
      <c r="E671" s="172">
        <v>109000</v>
      </c>
      <c r="F671" s="172">
        <v>8908732.6099999994</v>
      </c>
      <c r="G671" s="172">
        <v>8520609.9800000004</v>
      </c>
      <c r="H671" s="152"/>
      <c r="I671" s="172">
        <v>7762677.2599999998</v>
      </c>
      <c r="J671" s="189">
        <v>388122.63</v>
      </c>
      <c r="K671" s="182"/>
    </row>
    <row r="672" spans="2:11" x14ac:dyDescent="0.2">
      <c r="B672" s="171" t="s">
        <v>315</v>
      </c>
      <c r="C672" s="172">
        <v>2359697.7799999998</v>
      </c>
      <c r="D672" s="172">
        <v>80000</v>
      </c>
      <c r="E672" s="172">
        <v>119000</v>
      </c>
      <c r="F672" s="172">
        <v>2320697.7799999998</v>
      </c>
      <c r="G672" s="172">
        <v>2143642.34</v>
      </c>
      <c r="H672" s="152"/>
      <c r="I672" s="172">
        <v>2088877.36</v>
      </c>
      <c r="J672" s="189">
        <v>177055.44</v>
      </c>
      <c r="K672" s="182"/>
    </row>
    <row r="673" spans="2:11" x14ac:dyDescent="0.2">
      <c r="B673" s="171" t="s">
        <v>316</v>
      </c>
      <c r="C673" s="172">
        <v>1200000</v>
      </c>
      <c r="D673" s="172">
        <v>63000</v>
      </c>
      <c r="E673" s="172">
        <v>100000</v>
      </c>
      <c r="F673" s="172">
        <v>1163000</v>
      </c>
      <c r="G673" s="172">
        <v>1142609.6100000001</v>
      </c>
      <c r="H673" s="152"/>
      <c r="I673" s="172">
        <v>794823.04</v>
      </c>
      <c r="J673" s="189">
        <v>20390.39</v>
      </c>
      <c r="K673" s="182"/>
    </row>
    <row r="674" spans="2:11" x14ac:dyDescent="0.2">
      <c r="B674" s="171" t="s">
        <v>317</v>
      </c>
      <c r="C674" s="172">
        <v>500</v>
      </c>
      <c r="D674" s="172">
        <v>0</v>
      </c>
      <c r="E674" s="172">
        <v>0</v>
      </c>
      <c r="F674" s="172">
        <v>500</v>
      </c>
      <c r="G674" s="172">
        <v>0</v>
      </c>
      <c r="H674" s="152"/>
      <c r="I674" s="172">
        <v>0</v>
      </c>
      <c r="J674" s="189">
        <v>500</v>
      </c>
      <c r="K674" s="182"/>
    </row>
    <row r="675" spans="2:11" x14ac:dyDescent="0.2">
      <c r="B675" s="171" t="s">
        <v>206</v>
      </c>
      <c r="C675" s="172">
        <v>10050930.390000001</v>
      </c>
      <c r="D675" s="172">
        <v>2670000</v>
      </c>
      <c r="E675" s="172">
        <v>328000</v>
      </c>
      <c r="F675" s="172">
        <v>12392930.390000001</v>
      </c>
      <c r="G675" s="172">
        <v>11806861.93</v>
      </c>
      <c r="H675" s="152"/>
      <c r="I675" s="172">
        <v>10646377.66</v>
      </c>
      <c r="J675" s="189">
        <v>586068.46</v>
      </c>
      <c r="K675" s="182"/>
    </row>
    <row r="676" spans="2:11" x14ac:dyDescent="0.2">
      <c r="B676" s="169" t="s">
        <v>260</v>
      </c>
      <c r="C676" s="170">
        <v>100</v>
      </c>
      <c r="D676" s="170">
        <v>0</v>
      </c>
      <c r="E676" s="170">
        <v>0</v>
      </c>
      <c r="F676" s="170">
        <v>100</v>
      </c>
      <c r="G676" s="170">
        <v>0</v>
      </c>
      <c r="H676" s="152"/>
      <c r="I676" s="170">
        <v>0</v>
      </c>
      <c r="J676" s="188">
        <v>100</v>
      </c>
      <c r="K676" s="182"/>
    </row>
    <row r="677" spans="2:11" x14ac:dyDescent="0.2">
      <c r="B677" s="171" t="s">
        <v>315</v>
      </c>
      <c r="C677" s="172">
        <v>100</v>
      </c>
      <c r="D677" s="172">
        <v>0</v>
      </c>
      <c r="E677" s="172">
        <v>0</v>
      </c>
      <c r="F677" s="172">
        <v>100</v>
      </c>
      <c r="G677" s="172">
        <v>0</v>
      </c>
      <c r="H677" s="152"/>
      <c r="I677" s="172">
        <v>0</v>
      </c>
      <c r="J677" s="189">
        <v>100</v>
      </c>
      <c r="K677" s="182"/>
    </row>
    <row r="678" spans="2:11" x14ac:dyDescent="0.2">
      <c r="B678" s="171" t="s">
        <v>315</v>
      </c>
      <c r="C678" s="172">
        <v>100</v>
      </c>
      <c r="D678" s="172">
        <v>0</v>
      </c>
      <c r="E678" s="172">
        <v>0</v>
      </c>
      <c r="F678" s="172">
        <v>100</v>
      </c>
      <c r="G678" s="172">
        <v>0</v>
      </c>
      <c r="H678" s="152"/>
      <c r="I678" s="172">
        <v>0</v>
      </c>
      <c r="J678" s="189">
        <v>100</v>
      </c>
      <c r="K678" s="182"/>
    </row>
    <row r="679" spans="2:11" x14ac:dyDescent="0.2">
      <c r="B679" s="169" t="s">
        <v>244</v>
      </c>
      <c r="C679" s="170">
        <v>2000</v>
      </c>
      <c r="D679" s="170">
        <v>0</v>
      </c>
      <c r="E679" s="170">
        <v>0</v>
      </c>
      <c r="F679" s="170">
        <v>2000</v>
      </c>
      <c r="G679" s="170">
        <v>0</v>
      </c>
      <c r="H679" s="152"/>
      <c r="I679" s="170">
        <v>0</v>
      </c>
      <c r="J679" s="188">
        <v>2000</v>
      </c>
      <c r="K679" s="182"/>
    </row>
    <row r="680" spans="2:11" x14ac:dyDescent="0.2">
      <c r="B680" s="171" t="s">
        <v>315</v>
      </c>
      <c r="C680" s="172">
        <v>2000</v>
      </c>
      <c r="D680" s="172">
        <v>0</v>
      </c>
      <c r="E680" s="172">
        <v>0</v>
      </c>
      <c r="F680" s="172">
        <v>2000</v>
      </c>
      <c r="G680" s="172">
        <v>0</v>
      </c>
      <c r="H680" s="152"/>
      <c r="I680" s="172">
        <v>0</v>
      </c>
      <c r="J680" s="189">
        <v>2000</v>
      </c>
      <c r="K680" s="182"/>
    </row>
    <row r="681" spans="2:11" x14ac:dyDescent="0.2">
      <c r="B681" s="171" t="s">
        <v>315</v>
      </c>
      <c r="C681" s="172">
        <v>2000</v>
      </c>
      <c r="D681" s="172">
        <v>0</v>
      </c>
      <c r="E681" s="172">
        <v>0</v>
      </c>
      <c r="F681" s="172">
        <v>2000</v>
      </c>
      <c r="G681" s="172">
        <v>0</v>
      </c>
      <c r="H681" s="152"/>
      <c r="I681" s="172">
        <v>0</v>
      </c>
      <c r="J681" s="189">
        <v>2000</v>
      </c>
      <c r="K681" s="182"/>
    </row>
    <row r="682" spans="2:11" x14ac:dyDescent="0.2">
      <c r="B682" s="169" t="s">
        <v>211</v>
      </c>
      <c r="C682" s="170">
        <v>8000</v>
      </c>
      <c r="D682" s="170">
        <v>0</v>
      </c>
      <c r="E682" s="170">
        <v>7990</v>
      </c>
      <c r="F682" s="170">
        <v>10</v>
      </c>
      <c r="G682" s="170">
        <v>0</v>
      </c>
      <c r="H682" s="152"/>
      <c r="I682" s="170">
        <v>0</v>
      </c>
      <c r="J682" s="188">
        <v>10</v>
      </c>
      <c r="K682" s="182"/>
    </row>
    <row r="683" spans="2:11" x14ac:dyDescent="0.2">
      <c r="B683" s="171" t="s">
        <v>315</v>
      </c>
      <c r="C683" s="172">
        <v>8000</v>
      </c>
      <c r="D683" s="172">
        <v>0</v>
      </c>
      <c r="E683" s="172">
        <v>7990</v>
      </c>
      <c r="F683" s="172">
        <v>10</v>
      </c>
      <c r="G683" s="172">
        <v>0</v>
      </c>
      <c r="H683" s="152"/>
      <c r="I683" s="172">
        <v>0</v>
      </c>
      <c r="J683" s="189">
        <v>10</v>
      </c>
      <c r="K683" s="182"/>
    </row>
    <row r="684" spans="2:11" x14ac:dyDescent="0.2">
      <c r="B684" s="171" t="s">
        <v>315</v>
      </c>
      <c r="C684" s="172">
        <v>8000</v>
      </c>
      <c r="D684" s="172">
        <v>0</v>
      </c>
      <c r="E684" s="172">
        <v>7990</v>
      </c>
      <c r="F684" s="172">
        <v>10</v>
      </c>
      <c r="G684" s="172">
        <v>0</v>
      </c>
      <c r="H684" s="152"/>
      <c r="I684" s="172">
        <v>0</v>
      </c>
      <c r="J684" s="189">
        <v>10</v>
      </c>
      <c r="K684" s="182"/>
    </row>
    <row r="685" spans="2:11" x14ac:dyDescent="0.2">
      <c r="B685" s="167" t="s">
        <v>319</v>
      </c>
      <c r="C685" s="168">
        <v>299200</v>
      </c>
      <c r="D685" s="168">
        <v>360000</v>
      </c>
      <c r="E685" s="168">
        <v>130000</v>
      </c>
      <c r="F685" s="168">
        <v>529200</v>
      </c>
      <c r="G685" s="168">
        <v>322448.57</v>
      </c>
      <c r="H685" s="152"/>
      <c r="I685" s="168">
        <v>206149.05</v>
      </c>
      <c r="J685" s="187">
        <v>206751.43</v>
      </c>
      <c r="K685" s="182"/>
    </row>
    <row r="686" spans="2:11" x14ac:dyDescent="0.2">
      <c r="B686" s="169" t="s">
        <v>204</v>
      </c>
      <c r="C686" s="170">
        <v>299200</v>
      </c>
      <c r="D686" s="170">
        <v>360000</v>
      </c>
      <c r="E686" s="170">
        <v>130000</v>
      </c>
      <c r="F686" s="170">
        <v>529200</v>
      </c>
      <c r="G686" s="170">
        <v>322448.57</v>
      </c>
      <c r="H686" s="152"/>
      <c r="I686" s="170">
        <v>206149.05</v>
      </c>
      <c r="J686" s="188">
        <v>206751.43</v>
      </c>
      <c r="K686" s="182"/>
    </row>
    <row r="687" spans="2:11" x14ac:dyDescent="0.2">
      <c r="B687" s="169" t="s">
        <v>205</v>
      </c>
      <c r="C687" s="170">
        <v>10000</v>
      </c>
      <c r="D687" s="170">
        <v>0</v>
      </c>
      <c r="E687" s="170">
        <v>0</v>
      </c>
      <c r="F687" s="170">
        <v>10000</v>
      </c>
      <c r="G687" s="170">
        <v>0</v>
      </c>
      <c r="H687" s="152"/>
      <c r="I687" s="170">
        <v>0</v>
      </c>
      <c r="J687" s="188">
        <v>10000</v>
      </c>
      <c r="K687" s="182"/>
    </row>
    <row r="688" spans="2:11" x14ac:dyDescent="0.2">
      <c r="B688" s="171" t="s">
        <v>315</v>
      </c>
      <c r="C688" s="172">
        <v>10000</v>
      </c>
      <c r="D688" s="172">
        <v>0</v>
      </c>
      <c r="E688" s="172">
        <v>0</v>
      </c>
      <c r="F688" s="172">
        <v>10000</v>
      </c>
      <c r="G688" s="172">
        <v>0</v>
      </c>
      <c r="H688" s="152"/>
      <c r="I688" s="172">
        <v>0</v>
      </c>
      <c r="J688" s="189">
        <v>10000</v>
      </c>
      <c r="K688" s="182"/>
    </row>
    <row r="689" spans="2:11" x14ac:dyDescent="0.2">
      <c r="B689" s="171" t="s">
        <v>315</v>
      </c>
      <c r="C689" s="172">
        <v>10000</v>
      </c>
      <c r="D689" s="172">
        <v>0</v>
      </c>
      <c r="E689" s="172">
        <v>0</v>
      </c>
      <c r="F689" s="172">
        <v>10000</v>
      </c>
      <c r="G689" s="172">
        <v>0</v>
      </c>
      <c r="H689" s="152"/>
      <c r="I689" s="172">
        <v>0</v>
      </c>
      <c r="J689" s="189">
        <v>10000</v>
      </c>
      <c r="K689" s="182"/>
    </row>
    <row r="690" spans="2:11" x14ac:dyDescent="0.2">
      <c r="B690" s="169" t="s">
        <v>207</v>
      </c>
      <c r="C690" s="170">
        <v>200000</v>
      </c>
      <c r="D690" s="170">
        <v>360000</v>
      </c>
      <c r="E690" s="170">
        <v>100000</v>
      </c>
      <c r="F690" s="170">
        <v>460000</v>
      </c>
      <c r="G690" s="170">
        <v>299685.57</v>
      </c>
      <c r="H690" s="152"/>
      <c r="I690" s="170">
        <v>185600.23</v>
      </c>
      <c r="J690" s="188">
        <v>160314.43</v>
      </c>
      <c r="K690" s="182"/>
    </row>
    <row r="691" spans="2:11" x14ac:dyDescent="0.2">
      <c r="B691" s="171" t="s">
        <v>206</v>
      </c>
      <c r="C691" s="172">
        <v>0</v>
      </c>
      <c r="D691" s="172">
        <v>360000</v>
      </c>
      <c r="E691" s="172">
        <v>0</v>
      </c>
      <c r="F691" s="172">
        <v>360000</v>
      </c>
      <c r="G691" s="172">
        <v>264377.78000000003</v>
      </c>
      <c r="H691" s="152"/>
      <c r="I691" s="172">
        <v>154844.22</v>
      </c>
      <c r="J691" s="189">
        <v>95622.22</v>
      </c>
      <c r="K691" s="182"/>
    </row>
    <row r="692" spans="2:11" x14ac:dyDescent="0.2">
      <c r="B692" s="171" t="s">
        <v>315</v>
      </c>
      <c r="C692" s="172">
        <v>200000</v>
      </c>
      <c r="D692" s="172">
        <v>0</v>
      </c>
      <c r="E692" s="172">
        <v>100000</v>
      </c>
      <c r="F692" s="172">
        <v>100000</v>
      </c>
      <c r="G692" s="172">
        <v>35307.79</v>
      </c>
      <c r="H692" s="152"/>
      <c r="I692" s="172">
        <v>30756.01</v>
      </c>
      <c r="J692" s="189">
        <v>64692.21</v>
      </c>
      <c r="K692" s="182"/>
    </row>
    <row r="693" spans="2:11" x14ac:dyDescent="0.2">
      <c r="B693" s="171" t="s">
        <v>206</v>
      </c>
      <c r="C693" s="172">
        <v>200000</v>
      </c>
      <c r="D693" s="172">
        <v>360000</v>
      </c>
      <c r="E693" s="172">
        <v>100000</v>
      </c>
      <c r="F693" s="172">
        <v>460000</v>
      </c>
      <c r="G693" s="172">
        <v>299685.57</v>
      </c>
      <c r="H693" s="152"/>
      <c r="I693" s="172">
        <v>185600.23</v>
      </c>
      <c r="J693" s="189">
        <v>160314.43</v>
      </c>
      <c r="K693" s="182"/>
    </row>
    <row r="694" spans="2:11" x14ac:dyDescent="0.2">
      <c r="B694" s="169" t="s">
        <v>215</v>
      </c>
      <c r="C694" s="170">
        <v>9200</v>
      </c>
      <c r="D694" s="170">
        <v>0</v>
      </c>
      <c r="E694" s="170">
        <v>0</v>
      </c>
      <c r="F694" s="170">
        <v>9200</v>
      </c>
      <c r="G694" s="170">
        <v>0</v>
      </c>
      <c r="H694" s="152"/>
      <c r="I694" s="170">
        <v>0</v>
      </c>
      <c r="J694" s="188">
        <v>9200</v>
      </c>
      <c r="K694" s="182"/>
    </row>
    <row r="695" spans="2:11" x14ac:dyDescent="0.2">
      <c r="B695" s="171" t="s">
        <v>315</v>
      </c>
      <c r="C695" s="172">
        <v>9200</v>
      </c>
      <c r="D695" s="172">
        <v>0</v>
      </c>
      <c r="E695" s="172">
        <v>0</v>
      </c>
      <c r="F695" s="172">
        <v>9200</v>
      </c>
      <c r="G695" s="172">
        <v>0</v>
      </c>
      <c r="H695" s="152"/>
      <c r="I695" s="172">
        <v>0</v>
      </c>
      <c r="J695" s="189">
        <v>9200</v>
      </c>
      <c r="K695" s="182"/>
    </row>
    <row r="696" spans="2:11" x14ac:dyDescent="0.2">
      <c r="B696" s="171" t="s">
        <v>315</v>
      </c>
      <c r="C696" s="172">
        <v>9200</v>
      </c>
      <c r="D696" s="172">
        <v>0</v>
      </c>
      <c r="E696" s="172">
        <v>0</v>
      </c>
      <c r="F696" s="172">
        <v>9200</v>
      </c>
      <c r="G696" s="172">
        <v>0</v>
      </c>
      <c r="H696" s="152"/>
      <c r="I696" s="172">
        <v>0</v>
      </c>
      <c r="J696" s="189">
        <v>9200</v>
      </c>
      <c r="K696" s="182"/>
    </row>
    <row r="697" spans="2:11" x14ac:dyDescent="0.2">
      <c r="B697" s="169" t="s">
        <v>320</v>
      </c>
      <c r="C697" s="170">
        <v>5000</v>
      </c>
      <c r="D697" s="170">
        <v>0</v>
      </c>
      <c r="E697" s="170">
        <v>0</v>
      </c>
      <c r="F697" s="170">
        <v>5000</v>
      </c>
      <c r="G697" s="170">
        <v>0</v>
      </c>
      <c r="H697" s="152"/>
      <c r="I697" s="170">
        <v>0</v>
      </c>
      <c r="J697" s="188">
        <v>5000</v>
      </c>
      <c r="K697" s="182"/>
    </row>
    <row r="698" spans="2:11" x14ac:dyDescent="0.2">
      <c r="B698" s="171" t="s">
        <v>315</v>
      </c>
      <c r="C698" s="172">
        <v>5000</v>
      </c>
      <c r="D698" s="172">
        <v>0</v>
      </c>
      <c r="E698" s="172">
        <v>0</v>
      </c>
      <c r="F698" s="172">
        <v>5000</v>
      </c>
      <c r="G698" s="172">
        <v>0</v>
      </c>
      <c r="H698" s="152"/>
      <c r="I698" s="172">
        <v>0</v>
      </c>
      <c r="J698" s="189">
        <v>5000</v>
      </c>
      <c r="K698" s="182"/>
    </row>
    <row r="699" spans="2:11" x14ac:dyDescent="0.2">
      <c r="B699" s="171" t="s">
        <v>315</v>
      </c>
      <c r="C699" s="172">
        <v>5000</v>
      </c>
      <c r="D699" s="172">
        <v>0</v>
      </c>
      <c r="E699" s="172">
        <v>0</v>
      </c>
      <c r="F699" s="172">
        <v>5000</v>
      </c>
      <c r="G699" s="172">
        <v>0</v>
      </c>
      <c r="H699" s="152"/>
      <c r="I699" s="172">
        <v>0</v>
      </c>
      <c r="J699" s="189">
        <v>5000</v>
      </c>
      <c r="K699" s="182"/>
    </row>
    <row r="700" spans="2:11" x14ac:dyDescent="0.2">
      <c r="B700" s="169" t="s">
        <v>321</v>
      </c>
      <c r="C700" s="170">
        <v>70000</v>
      </c>
      <c r="D700" s="170">
        <v>0</v>
      </c>
      <c r="E700" s="170">
        <v>30000</v>
      </c>
      <c r="F700" s="170">
        <v>40000</v>
      </c>
      <c r="G700" s="170">
        <v>18363</v>
      </c>
      <c r="H700" s="152"/>
      <c r="I700" s="170">
        <v>18363</v>
      </c>
      <c r="J700" s="188">
        <v>21637</v>
      </c>
      <c r="K700" s="182"/>
    </row>
    <row r="701" spans="2:11" x14ac:dyDescent="0.2">
      <c r="B701" s="171" t="s">
        <v>315</v>
      </c>
      <c r="C701" s="172">
        <v>70000</v>
      </c>
      <c r="D701" s="172">
        <v>0</v>
      </c>
      <c r="E701" s="172">
        <v>30000</v>
      </c>
      <c r="F701" s="172">
        <v>40000</v>
      </c>
      <c r="G701" s="172">
        <v>18363</v>
      </c>
      <c r="H701" s="152"/>
      <c r="I701" s="172">
        <v>18363</v>
      </c>
      <c r="J701" s="189">
        <v>21637</v>
      </c>
      <c r="K701" s="182"/>
    </row>
    <row r="702" spans="2:11" x14ac:dyDescent="0.2">
      <c r="B702" s="171" t="s">
        <v>315</v>
      </c>
      <c r="C702" s="172">
        <v>70000</v>
      </c>
      <c r="D702" s="172">
        <v>0</v>
      </c>
      <c r="E702" s="172">
        <v>30000</v>
      </c>
      <c r="F702" s="172">
        <v>40000</v>
      </c>
      <c r="G702" s="172">
        <v>18363</v>
      </c>
      <c r="H702" s="152"/>
      <c r="I702" s="172">
        <v>18363</v>
      </c>
      <c r="J702" s="189">
        <v>21637</v>
      </c>
      <c r="K702" s="182"/>
    </row>
    <row r="703" spans="2:11" x14ac:dyDescent="0.2">
      <c r="B703" s="169" t="s">
        <v>211</v>
      </c>
      <c r="C703" s="170">
        <v>5000</v>
      </c>
      <c r="D703" s="170">
        <v>0</v>
      </c>
      <c r="E703" s="170">
        <v>0</v>
      </c>
      <c r="F703" s="170">
        <v>5000</v>
      </c>
      <c r="G703" s="170">
        <v>4400</v>
      </c>
      <c r="H703" s="152"/>
      <c r="I703" s="170">
        <v>2185.8200000000002</v>
      </c>
      <c r="J703" s="188">
        <v>600</v>
      </c>
      <c r="K703" s="182"/>
    </row>
    <row r="704" spans="2:11" x14ac:dyDescent="0.2">
      <c r="B704" s="171" t="s">
        <v>315</v>
      </c>
      <c r="C704" s="172">
        <v>5000</v>
      </c>
      <c r="D704" s="172">
        <v>0</v>
      </c>
      <c r="E704" s="172">
        <v>0</v>
      </c>
      <c r="F704" s="172">
        <v>5000</v>
      </c>
      <c r="G704" s="172">
        <v>4400</v>
      </c>
      <c r="H704" s="152"/>
      <c r="I704" s="172">
        <v>2185.8200000000002</v>
      </c>
      <c r="J704" s="189">
        <v>600</v>
      </c>
      <c r="K704" s="182"/>
    </row>
    <row r="705" spans="2:11" x14ac:dyDescent="0.2">
      <c r="B705" s="171" t="s">
        <v>315</v>
      </c>
      <c r="C705" s="172">
        <v>5000</v>
      </c>
      <c r="D705" s="172">
        <v>0</v>
      </c>
      <c r="E705" s="172">
        <v>0</v>
      </c>
      <c r="F705" s="172">
        <v>5000</v>
      </c>
      <c r="G705" s="172">
        <v>4400</v>
      </c>
      <c r="H705" s="152"/>
      <c r="I705" s="172">
        <v>2185.8200000000002</v>
      </c>
      <c r="J705" s="189">
        <v>600</v>
      </c>
      <c r="K705" s="182"/>
    </row>
    <row r="706" spans="2:11" x14ac:dyDescent="0.2">
      <c r="B706" s="165" t="s">
        <v>322</v>
      </c>
      <c r="C706" s="166">
        <v>1208192.51</v>
      </c>
      <c r="D706" s="166">
        <v>1140000</v>
      </c>
      <c r="E706" s="166">
        <v>494980</v>
      </c>
      <c r="F706" s="166">
        <v>1853212.51</v>
      </c>
      <c r="G706" s="166">
        <v>1625704.72</v>
      </c>
      <c r="H706" s="152"/>
      <c r="I706" s="166">
        <v>1119114.51</v>
      </c>
      <c r="J706" s="186">
        <v>227507.79</v>
      </c>
      <c r="K706" s="182"/>
    </row>
    <row r="707" spans="2:11" x14ac:dyDescent="0.2">
      <c r="B707" s="167" t="s">
        <v>323</v>
      </c>
      <c r="C707" s="168">
        <v>432192.51</v>
      </c>
      <c r="D707" s="168">
        <v>0</v>
      </c>
      <c r="E707" s="168">
        <v>55000</v>
      </c>
      <c r="F707" s="168">
        <v>377192.51</v>
      </c>
      <c r="G707" s="168">
        <v>360000</v>
      </c>
      <c r="H707" s="152"/>
      <c r="I707" s="168">
        <v>360000</v>
      </c>
      <c r="J707" s="187">
        <v>17192.509999999998</v>
      </c>
      <c r="K707" s="182"/>
    </row>
    <row r="708" spans="2:11" x14ac:dyDescent="0.2">
      <c r="B708" s="169" t="s">
        <v>204</v>
      </c>
      <c r="C708" s="170">
        <v>432192.51</v>
      </c>
      <c r="D708" s="170">
        <v>0</v>
      </c>
      <c r="E708" s="170">
        <v>55000</v>
      </c>
      <c r="F708" s="170">
        <v>377192.51</v>
      </c>
      <c r="G708" s="170">
        <v>360000</v>
      </c>
      <c r="H708" s="152"/>
      <c r="I708" s="170">
        <v>360000</v>
      </c>
      <c r="J708" s="188">
        <v>17192.509999999998</v>
      </c>
      <c r="K708" s="182"/>
    </row>
    <row r="709" spans="2:11" x14ac:dyDescent="0.2">
      <c r="B709" s="169" t="s">
        <v>324</v>
      </c>
      <c r="C709" s="170">
        <v>194197.86</v>
      </c>
      <c r="D709" s="170">
        <v>0</v>
      </c>
      <c r="E709" s="170">
        <v>0</v>
      </c>
      <c r="F709" s="170">
        <v>194197.86</v>
      </c>
      <c r="G709" s="170">
        <v>194197.86</v>
      </c>
      <c r="H709" s="152"/>
      <c r="I709" s="170">
        <v>194197.86</v>
      </c>
      <c r="J709" s="188">
        <v>0</v>
      </c>
      <c r="K709" s="182"/>
    </row>
    <row r="710" spans="2:11" x14ac:dyDescent="0.2">
      <c r="B710" s="171" t="s">
        <v>315</v>
      </c>
      <c r="C710" s="172">
        <v>194197.86</v>
      </c>
      <c r="D710" s="172">
        <v>0</v>
      </c>
      <c r="E710" s="172">
        <v>0</v>
      </c>
      <c r="F710" s="172">
        <v>194197.86</v>
      </c>
      <c r="G710" s="172">
        <v>194197.86</v>
      </c>
      <c r="H710" s="152"/>
      <c r="I710" s="172">
        <v>194197.86</v>
      </c>
      <c r="J710" s="189">
        <v>0</v>
      </c>
      <c r="K710" s="182"/>
    </row>
    <row r="711" spans="2:11" x14ac:dyDescent="0.2">
      <c r="B711" s="171" t="s">
        <v>315</v>
      </c>
      <c r="C711" s="172">
        <v>194197.86</v>
      </c>
      <c r="D711" s="172">
        <v>0</v>
      </c>
      <c r="E711" s="172">
        <v>0</v>
      </c>
      <c r="F711" s="172">
        <v>194197.86</v>
      </c>
      <c r="G711" s="172">
        <v>194197.86</v>
      </c>
      <c r="H711" s="152"/>
      <c r="I711" s="172">
        <v>194197.86</v>
      </c>
      <c r="J711" s="189">
        <v>0</v>
      </c>
      <c r="K711" s="182"/>
    </row>
    <row r="712" spans="2:11" x14ac:dyDescent="0.2">
      <c r="B712" s="169" t="s">
        <v>325</v>
      </c>
      <c r="C712" s="170">
        <v>194197.86</v>
      </c>
      <c r="D712" s="170">
        <v>0</v>
      </c>
      <c r="E712" s="170">
        <v>15000</v>
      </c>
      <c r="F712" s="170">
        <v>179197.86</v>
      </c>
      <c r="G712" s="170">
        <v>165802.14000000001</v>
      </c>
      <c r="H712" s="152"/>
      <c r="I712" s="170">
        <v>165802.14000000001</v>
      </c>
      <c r="J712" s="188">
        <v>13395.72</v>
      </c>
      <c r="K712" s="182"/>
    </row>
    <row r="713" spans="2:11" x14ac:dyDescent="0.2">
      <c r="B713" s="171" t="s">
        <v>315</v>
      </c>
      <c r="C713" s="172">
        <v>194197.86</v>
      </c>
      <c r="D713" s="172">
        <v>0</v>
      </c>
      <c r="E713" s="172">
        <v>15000</v>
      </c>
      <c r="F713" s="172">
        <v>179197.86</v>
      </c>
      <c r="G713" s="172">
        <v>165802.14000000001</v>
      </c>
      <c r="H713" s="152"/>
      <c r="I713" s="172">
        <v>165802.14000000001</v>
      </c>
      <c r="J713" s="189">
        <v>13395.72</v>
      </c>
      <c r="K713" s="182"/>
    </row>
    <row r="714" spans="2:11" x14ac:dyDescent="0.2">
      <c r="B714" s="171" t="s">
        <v>315</v>
      </c>
      <c r="C714" s="172">
        <v>194197.86</v>
      </c>
      <c r="D714" s="172">
        <v>0</v>
      </c>
      <c r="E714" s="172">
        <v>15000</v>
      </c>
      <c r="F714" s="172">
        <v>179197.86</v>
      </c>
      <c r="G714" s="172">
        <v>165802.14000000001</v>
      </c>
      <c r="H714" s="152"/>
      <c r="I714" s="172">
        <v>165802.14000000001</v>
      </c>
      <c r="J714" s="189">
        <v>13395.72</v>
      </c>
      <c r="K714" s="182"/>
    </row>
    <row r="715" spans="2:11" x14ac:dyDescent="0.2">
      <c r="B715" s="169" t="s">
        <v>326</v>
      </c>
      <c r="C715" s="170">
        <v>43796.79</v>
      </c>
      <c r="D715" s="170">
        <v>0</v>
      </c>
      <c r="E715" s="170">
        <v>40000</v>
      </c>
      <c r="F715" s="170">
        <v>3796.79</v>
      </c>
      <c r="G715" s="170">
        <v>0</v>
      </c>
      <c r="H715" s="152"/>
      <c r="I715" s="170">
        <v>0</v>
      </c>
      <c r="J715" s="188">
        <v>3796.79</v>
      </c>
      <c r="K715" s="182"/>
    </row>
    <row r="716" spans="2:11" x14ac:dyDescent="0.2">
      <c r="B716" s="171" t="s">
        <v>315</v>
      </c>
      <c r="C716" s="172">
        <v>43796.79</v>
      </c>
      <c r="D716" s="172">
        <v>0</v>
      </c>
      <c r="E716" s="172">
        <v>40000</v>
      </c>
      <c r="F716" s="172">
        <v>3796.79</v>
      </c>
      <c r="G716" s="172">
        <v>0</v>
      </c>
      <c r="H716" s="152"/>
      <c r="I716" s="172">
        <v>0</v>
      </c>
      <c r="J716" s="189">
        <v>3796.79</v>
      </c>
      <c r="K716" s="182"/>
    </row>
    <row r="717" spans="2:11" x14ac:dyDescent="0.2">
      <c r="B717" s="171" t="s">
        <v>315</v>
      </c>
      <c r="C717" s="172">
        <v>43796.79</v>
      </c>
      <c r="D717" s="172">
        <v>0</v>
      </c>
      <c r="E717" s="172">
        <v>40000</v>
      </c>
      <c r="F717" s="172">
        <v>3796.79</v>
      </c>
      <c r="G717" s="172">
        <v>0</v>
      </c>
      <c r="H717" s="152"/>
      <c r="I717" s="172">
        <v>0</v>
      </c>
      <c r="J717" s="189">
        <v>3796.79</v>
      </c>
      <c r="K717" s="182"/>
    </row>
    <row r="718" spans="2:11" x14ac:dyDescent="0.2">
      <c r="B718" s="167" t="s">
        <v>327</v>
      </c>
      <c r="C718" s="168">
        <v>20000</v>
      </c>
      <c r="D718" s="168">
        <v>0</v>
      </c>
      <c r="E718" s="168">
        <v>19980</v>
      </c>
      <c r="F718" s="168">
        <v>20</v>
      </c>
      <c r="G718" s="168">
        <v>0</v>
      </c>
      <c r="H718" s="152"/>
      <c r="I718" s="168">
        <v>0</v>
      </c>
      <c r="J718" s="187">
        <v>20</v>
      </c>
      <c r="K718" s="182"/>
    </row>
    <row r="719" spans="2:11" x14ac:dyDescent="0.2">
      <c r="B719" s="169" t="s">
        <v>204</v>
      </c>
      <c r="C719" s="170">
        <v>20000</v>
      </c>
      <c r="D719" s="170">
        <v>0</v>
      </c>
      <c r="E719" s="170">
        <v>19980</v>
      </c>
      <c r="F719" s="170">
        <v>20</v>
      </c>
      <c r="G719" s="170">
        <v>0</v>
      </c>
      <c r="H719" s="152"/>
      <c r="I719" s="170">
        <v>0</v>
      </c>
      <c r="J719" s="188">
        <v>20</v>
      </c>
      <c r="K719" s="182"/>
    </row>
    <row r="720" spans="2:11" x14ac:dyDescent="0.2">
      <c r="B720" s="169" t="s">
        <v>324</v>
      </c>
      <c r="C720" s="170">
        <v>10000</v>
      </c>
      <c r="D720" s="170">
        <v>0</v>
      </c>
      <c r="E720" s="170">
        <v>9990</v>
      </c>
      <c r="F720" s="170">
        <v>10</v>
      </c>
      <c r="G720" s="170">
        <v>0</v>
      </c>
      <c r="H720" s="152"/>
      <c r="I720" s="170">
        <v>0</v>
      </c>
      <c r="J720" s="188">
        <v>10</v>
      </c>
      <c r="K720" s="182"/>
    </row>
    <row r="721" spans="2:11" x14ac:dyDescent="0.2">
      <c r="B721" s="171" t="s">
        <v>315</v>
      </c>
      <c r="C721" s="172">
        <v>10000</v>
      </c>
      <c r="D721" s="172">
        <v>0</v>
      </c>
      <c r="E721" s="172">
        <v>9990</v>
      </c>
      <c r="F721" s="172">
        <v>10</v>
      </c>
      <c r="G721" s="172">
        <v>0</v>
      </c>
      <c r="H721" s="152"/>
      <c r="I721" s="172">
        <v>0</v>
      </c>
      <c r="J721" s="189">
        <v>10</v>
      </c>
      <c r="K721" s="182"/>
    </row>
    <row r="722" spans="2:11" x14ac:dyDescent="0.2">
      <c r="B722" s="171" t="s">
        <v>315</v>
      </c>
      <c r="C722" s="172">
        <v>10000</v>
      </c>
      <c r="D722" s="172">
        <v>0</v>
      </c>
      <c r="E722" s="172">
        <v>9990</v>
      </c>
      <c r="F722" s="172">
        <v>10</v>
      </c>
      <c r="G722" s="172">
        <v>0</v>
      </c>
      <c r="H722" s="152"/>
      <c r="I722" s="172">
        <v>0</v>
      </c>
      <c r="J722" s="189">
        <v>10</v>
      </c>
      <c r="K722" s="182"/>
    </row>
    <row r="723" spans="2:11" x14ac:dyDescent="0.2">
      <c r="B723" s="169" t="s">
        <v>325</v>
      </c>
      <c r="C723" s="170">
        <v>10000</v>
      </c>
      <c r="D723" s="170">
        <v>0</v>
      </c>
      <c r="E723" s="170">
        <v>9990</v>
      </c>
      <c r="F723" s="170">
        <v>10</v>
      </c>
      <c r="G723" s="170">
        <v>0</v>
      </c>
      <c r="H723" s="152"/>
      <c r="I723" s="170">
        <v>0</v>
      </c>
      <c r="J723" s="188">
        <v>10</v>
      </c>
      <c r="K723" s="182"/>
    </row>
    <row r="724" spans="2:11" x14ac:dyDescent="0.2">
      <c r="B724" s="171" t="s">
        <v>315</v>
      </c>
      <c r="C724" s="172">
        <v>10000</v>
      </c>
      <c r="D724" s="172">
        <v>0</v>
      </c>
      <c r="E724" s="172">
        <v>9990</v>
      </c>
      <c r="F724" s="172">
        <v>10</v>
      </c>
      <c r="G724" s="172">
        <v>0</v>
      </c>
      <c r="H724" s="152"/>
      <c r="I724" s="172">
        <v>0</v>
      </c>
      <c r="J724" s="189">
        <v>10</v>
      </c>
      <c r="K724" s="182"/>
    </row>
    <row r="725" spans="2:11" x14ac:dyDescent="0.2">
      <c r="B725" s="171" t="s">
        <v>315</v>
      </c>
      <c r="C725" s="172">
        <v>10000</v>
      </c>
      <c r="D725" s="172">
        <v>0</v>
      </c>
      <c r="E725" s="172">
        <v>9990</v>
      </c>
      <c r="F725" s="172">
        <v>10</v>
      </c>
      <c r="G725" s="172">
        <v>0</v>
      </c>
      <c r="H725" s="152"/>
      <c r="I725" s="172">
        <v>0</v>
      </c>
      <c r="J725" s="189">
        <v>10</v>
      </c>
      <c r="K725" s="182"/>
    </row>
    <row r="726" spans="2:11" x14ac:dyDescent="0.2">
      <c r="B726" s="167" t="s">
        <v>328</v>
      </c>
      <c r="C726" s="168">
        <v>756000</v>
      </c>
      <c r="D726" s="168">
        <v>1140000</v>
      </c>
      <c r="E726" s="168">
        <v>420000</v>
      </c>
      <c r="F726" s="168">
        <v>1476000</v>
      </c>
      <c r="G726" s="168">
        <v>1265704.72</v>
      </c>
      <c r="H726" s="152"/>
      <c r="I726" s="168">
        <v>759114.51</v>
      </c>
      <c r="J726" s="187">
        <v>210295.28</v>
      </c>
      <c r="K726" s="182"/>
    </row>
    <row r="727" spans="2:11" x14ac:dyDescent="0.2">
      <c r="B727" s="169" t="s">
        <v>204</v>
      </c>
      <c r="C727" s="170">
        <v>756000</v>
      </c>
      <c r="D727" s="170">
        <v>1140000</v>
      </c>
      <c r="E727" s="170">
        <v>420000</v>
      </c>
      <c r="F727" s="170">
        <v>1476000</v>
      </c>
      <c r="G727" s="170">
        <v>1265704.72</v>
      </c>
      <c r="H727" s="152"/>
      <c r="I727" s="170">
        <v>759114.51</v>
      </c>
      <c r="J727" s="188">
        <v>210295.28</v>
      </c>
      <c r="K727" s="182"/>
    </row>
    <row r="728" spans="2:11" x14ac:dyDescent="0.2">
      <c r="B728" s="169" t="s">
        <v>329</v>
      </c>
      <c r="C728" s="170">
        <v>756000</v>
      </c>
      <c r="D728" s="170">
        <v>1140000</v>
      </c>
      <c r="E728" s="170">
        <v>420000</v>
      </c>
      <c r="F728" s="170">
        <v>1476000</v>
      </c>
      <c r="G728" s="170">
        <v>1265704.72</v>
      </c>
      <c r="H728" s="152"/>
      <c r="I728" s="170">
        <v>759114.51</v>
      </c>
      <c r="J728" s="188">
        <v>210295.28</v>
      </c>
      <c r="K728" s="182"/>
    </row>
    <row r="729" spans="2:11" x14ac:dyDescent="0.2">
      <c r="B729" s="171" t="s">
        <v>206</v>
      </c>
      <c r="C729" s="172">
        <v>0</v>
      </c>
      <c r="D729" s="172">
        <v>1140000</v>
      </c>
      <c r="E729" s="172">
        <v>90000</v>
      </c>
      <c r="F729" s="172">
        <v>1050000</v>
      </c>
      <c r="G729" s="172">
        <v>1044683.67</v>
      </c>
      <c r="H729" s="152"/>
      <c r="I729" s="172">
        <v>544537.21</v>
      </c>
      <c r="J729" s="189">
        <v>5316.33</v>
      </c>
      <c r="K729" s="182"/>
    </row>
    <row r="730" spans="2:11" x14ac:dyDescent="0.2">
      <c r="B730" s="171" t="s">
        <v>315</v>
      </c>
      <c r="C730" s="172">
        <v>556000</v>
      </c>
      <c r="D730" s="172">
        <v>0</v>
      </c>
      <c r="E730" s="172">
        <v>330000</v>
      </c>
      <c r="F730" s="172">
        <v>226000</v>
      </c>
      <c r="G730" s="172">
        <v>106306.48</v>
      </c>
      <c r="H730" s="152"/>
      <c r="I730" s="172">
        <v>99862.73</v>
      </c>
      <c r="J730" s="189">
        <v>119693.52</v>
      </c>
      <c r="K730" s="182"/>
    </row>
    <row r="731" spans="2:11" x14ac:dyDescent="0.2">
      <c r="B731" s="171" t="s">
        <v>316</v>
      </c>
      <c r="C731" s="172">
        <v>200000</v>
      </c>
      <c r="D731" s="172">
        <v>0</v>
      </c>
      <c r="E731" s="172">
        <v>0</v>
      </c>
      <c r="F731" s="172">
        <v>200000</v>
      </c>
      <c r="G731" s="172">
        <v>114714.57</v>
      </c>
      <c r="H731" s="152"/>
      <c r="I731" s="172">
        <v>114714.57</v>
      </c>
      <c r="J731" s="189">
        <v>85285.43</v>
      </c>
      <c r="K731" s="182"/>
    </row>
    <row r="732" spans="2:11" x14ac:dyDescent="0.2">
      <c r="B732" s="171" t="s">
        <v>206</v>
      </c>
      <c r="C732" s="172">
        <v>756000</v>
      </c>
      <c r="D732" s="172">
        <v>1140000</v>
      </c>
      <c r="E732" s="172">
        <v>420000</v>
      </c>
      <c r="F732" s="172">
        <v>1476000</v>
      </c>
      <c r="G732" s="172">
        <v>1265704.72</v>
      </c>
      <c r="H732" s="152"/>
      <c r="I732" s="172">
        <v>759114.51</v>
      </c>
      <c r="J732" s="189">
        <v>210295.28</v>
      </c>
      <c r="K732" s="182"/>
    </row>
    <row r="733" spans="2:11" x14ac:dyDescent="0.2">
      <c r="B733" s="159" t="s">
        <v>330</v>
      </c>
      <c r="C733" s="160">
        <v>2142100</v>
      </c>
      <c r="D733" s="160">
        <v>2331000</v>
      </c>
      <c r="E733" s="160">
        <v>195000</v>
      </c>
      <c r="F733" s="160">
        <v>4278100</v>
      </c>
      <c r="G733" s="160">
        <v>3378797.38</v>
      </c>
      <c r="H733" s="152"/>
      <c r="I733" s="160">
        <v>2686970.18</v>
      </c>
      <c r="J733" s="183">
        <v>899302.62</v>
      </c>
      <c r="K733" s="182"/>
    </row>
    <row r="734" spans="2:11" x14ac:dyDescent="0.2">
      <c r="B734" s="161" t="s">
        <v>311</v>
      </c>
      <c r="C734" s="162">
        <v>2142100</v>
      </c>
      <c r="D734" s="162">
        <v>2331000</v>
      </c>
      <c r="E734" s="162">
        <v>195000</v>
      </c>
      <c r="F734" s="162">
        <v>4278100</v>
      </c>
      <c r="G734" s="162">
        <v>3378797.38</v>
      </c>
      <c r="H734" s="152"/>
      <c r="I734" s="162">
        <v>2686970.18</v>
      </c>
      <c r="J734" s="184">
        <v>899302.62</v>
      </c>
      <c r="K734" s="182"/>
    </row>
    <row r="735" spans="2:11" x14ac:dyDescent="0.2">
      <c r="B735" s="163" t="s">
        <v>331</v>
      </c>
      <c r="C735" s="164">
        <v>2142100</v>
      </c>
      <c r="D735" s="164">
        <v>2331000</v>
      </c>
      <c r="E735" s="164">
        <v>195000</v>
      </c>
      <c r="F735" s="164">
        <v>4278100</v>
      </c>
      <c r="G735" s="164">
        <v>3378797.38</v>
      </c>
      <c r="H735" s="152"/>
      <c r="I735" s="164">
        <v>2686970.18</v>
      </c>
      <c r="J735" s="185">
        <v>899302.62</v>
      </c>
      <c r="K735" s="182"/>
    </row>
    <row r="736" spans="2:11" x14ac:dyDescent="0.2">
      <c r="B736" s="165" t="s">
        <v>332</v>
      </c>
      <c r="C736" s="166">
        <v>2142100</v>
      </c>
      <c r="D736" s="166">
        <v>2331000</v>
      </c>
      <c r="E736" s="166">
        <v>195000</v>
      </c>
      <c r="F736" s="166">
        <v>4278100</v>
      </c>
      <c r="G736" s="166">
        <v>3378797.38</v>
      </c>
      <c r="H736" s="152"/>
      <c r="I736" s="166">
        <v>2686970.18</v>
      </c>
      <c r="J736" s="186">
        <v>899302.62</v>
      </c>
      <c r="K736" s="182"/>
    </row>
    <row r="737" spans="2:11" x14ac:dyDescent="0.2">
      <c r="B737" s="167" t="s">
        <v>333</v>
      </c>
      <c r="C737" s="168">
        <v>1357000</v>
      </c>
      <c r="D737" s="168">
        <v>2051000</v>
      </c>
      <c r="E737" s="168">
        <v>45000</v>
      </c>
      <c r="F737" s="168">
        <v>3363000</v>
      </c>
      <c r="G737" s="168">
        <v>2616898.6800000002</v>
      </c>
      <c r="H737" s="152"/>
      <c r="I737" s="168">
        <v>2102475.59</v>
      </c>
      <c r="J737" s="187">
        <v>746101.32</v>
      </c>
      <c r="K737" s="182"/>
    </row>
    <row r="738" spans="2:11" x14ac:dyDescent="0.2">
      <c r="B738" s="169" t="s">
        <v>204</v>
      </c>
      <c r="C738" s="170">
        <v>1357000</v>
      </c>
      <c r="D738" s="170">
        <v>2051000</v>
      </c>
      <c r="E738" s="170">
        <v>45000</v>
      </c>
      <c r="F738" s="170">
        <v>3363000</v>
      </c>
      <c r="G738" s="170">
        <v>2616898.6800000002</v>
      </c>
      <c r="H738" s="152"/>
      <c r="I738" s="170">
        <v>2102475.59</v>
      </c>
      <c r="J738" s="188">
        <v>746101.32</v>
      </c>
      <c r="K738" s="182"/>
    </row>
    <row r="739" spans="2:11" x14ac:dyDescent="0.2">
      <c r="B739" s="169" t="s">
        <v>210</v>
      </c>
      <c r="C739" s="170">
        <v>1355000</v>
      </c>
      <c r="D739" s="170">
        <v>2051000</v>
      </c>
      <c r="E739" s="170">
        <v>45000</v>
      </c>
      <c r="F739" s="170">
        <v>3361000</v>
      </c>
      <c r="G739" s="170">
        <v>2616898.6800000002</v>
      </c>
      <c r="H739" s="152"/>
      <c r="I739" s="170">
        <v>2102475.59</v>
      </c>
      <c r="J739" s="188">
        <v>744101.32</v>
      </c>
      <c r="K739" s="182"/>
    </row>
    <row r="740" spans="2:11" x14ac:dyDescent="0.2">
      <c r="B740" s="171" t="s">
        <v>206</v>
      </c>
      <c r="C740" s="172">
        <v>0</v>
      </c>
      <c r="D740" s="172">
        <v>1651000</v>
      </c>
      <c r="E740" s="172">
        <v>0</v>
      </c>
      <c r="F740" s="172">
        <v>1651000</v>
      </c>
      <c r="G740" s="172">
        <v>1149920.57</v>
      </c>
      <c r="H740" s="152"/>
      <c r="I740" s="172">
        <v>648197.06999999995</v>
      </c>
      <c r="J740" s="189">
        <v>501079.43</v>
      </c>
      <c r="K740" s="182"/>
    </row>
    <row r="741" spans="2:11" x14ac:dyDescent="0.2">
      <c r="B741" s="171" t="s">
        <v>315</v>
      </c>
      <c r="C741" s="172">
        <v>149000</v>
      </c>
      <c r="D741" s="172">
        <v>400000</v>
      </c>
      <c r="E741" s="172">
        <v>0</v>
      </c>
      <c r="F741" s="172">
        <v>549000</v>
      </c>
      <c r="G741" s="172">
        <v>481106.34</v>
      </c>
      <c r="H741" s="152"/>
      <c r="I741" s="172">
        <v>474732.25</v>
      </c>
      <c r="J741" s="189">
        <v>67893.66</v>
      </c>
      <c r="K741" s="182"/>
    </row>
    <row r="742" spans="2:11" x14ac:dyDescent="0.2">
      <c r="B742" s="171" t="s">
        <v>334</v>
      </c>
      <c r="C742" s="172">
        <v>400000</v>
      </c>
      <c r="D742" s="172">
        <v>0</v>
      </c>
      <c r="E742" s="172">
        <v>0</v>
      </c>
      <c r="F742" s="172">
        <v>400000</v>
      </c>
      <c r="G742" s="172">
        <v>365627.91</v>
      </c>
      <c r="H742" s="152"/>
      <c r="I742" s="172">
        <v>365627.91</v>
      </c>
      <c r="J742" s="189">
        <v>34372.089999999997</v>
      </c>
      <c r="K742" s="182"/>
    </row>
    <row r="743" spans="2:11" x14ac:dyDescent="0.2">
      <c r="B743" s="171" t="s">
        <v>316</v>
      </c>
      <c r="C743" s="172">
        <v>400000</v>
      </c>
      <c r="D743" s="172">
        <v>0</v>
      </c>
      <c r="E743" s="172">
        <v>0</v>
      </c>
      <c r="F743" s="172">
        <v>400000</v>
      </c>
      <c r="G743" s="172">
        <v>379003.1</v>
      </c>
      <c r="H743" s="152"/>
      <c r="I743" s="172">
        <v>374844.6</v>
      </c>
      <c r="J743" s="189">
        <v>20996.9</v>
      </c>
      <c r="K743" s="182"/>
    </row>
    <row r="744" spans="2:11" x14ac:dyDescent="0.2">
      <c r="B744" s="171" t="s">
        <v>335</v>
      </c>
      <c r="C744" s="172">
        <v>5000</v>
      </c>
      <c r="D744" s="172">
        <v>0</v>
      </c>
      <c r="E744" s="172">
        <v>0</v>
      </c>
      <c r="F744" s="172">
        <v>5000</v>
      </c>
      <c r="G744" s="172">
        <v>0</v>
      </c>
      <c r="H744" s="152"/>
      <c r="I744" s="172">
        <v>0</v>
      </c>
      <c r="J744" s="189">
        <v>5000</v>
      </c>
      <c r="K744" s="182"/>
    </row>
    <row r="745" spans="2:11" x14ac:dyDescent="0.2">
      <c r="B745" s="171" t="s">
        <v>336</v>
      </c>
      <c r="C745" s="172">
        <v>200000</v>
      </c>
      <c r="D745" s="172">
        <v>0</v>
      </c>
      <c r="E745" s="172">
        <v>0</v>
      </c>
      <c r="F745" s="172">
        <v>200000</v>
      </c>
      <c r="G745" s="172">
        <v>171807.05</v>
      </c>
      <c r="H745" s="152"/>
      <c r="I745" s="172">
        <v>171807.05</v>
      </c>
      <c r="J745" s="189">
        <v>28192.95</v>
      </c>
      <c r="K745" s="182"/>
    </row>
    <row r="746" spans="2:11" x14ac:dyDescent="0.2">
      <c r="B746" s="171" t="s">
        <v>337</v>
      </c>
      <c r="C746" s="172">
        <v>1000</v>
      </c>
      <c r="D746" s="172">
        <v>0</v>
      </c>
      <c r="E746" s="172">
        <v>0</v>
      </c>
      <c r="F746" s="172">
        <v>1000</v>
      </c>
      <c r="G746" s="172">
        <v>0</v>
      </c>
      <c r="H746" s="152"/>
      <c r="I746" s="172">
        <v>0</v>
      </c>
      <c r="J746" s="189">
        <v>1000</v>
      </c>
      <c r="K746" s="182"/>
    </row>
    <row r="747" spans="2:11" x14ac:dyDescent="0.2">
      <c r="B747" s="171" t="s">
        <v>317</v>
      </c>
      <c r="C747" s="172">
        <v>200000</v>
      </c>
      <c r="D747" s="172">
        <v>0</v>
      </c>
      <c r="E747" s="172">
        <v>45000</v>
      </c>
      <c r="F747" s="172">
        <v>155000</v>
      </c>
      <c r="G747" s="172">
        <v>69433.710000000006</v>
      </c>
      <c r="H747" s="152"/>
      <c r="I747" s="172">
        <v>67266.710000000006</v>
      </c>
      <c r="J747" s="189">
        <v>85566.29</v>
      </c>
      <c r="K747" s="182"/>
    </row>
    <row r="748" spans="2:11" x14ac:dyDescent="0.2">
      <c r="B748" s="171" t="s">
        <v>206</v>
      </c>
      <c r="C748" s="172">
        <v>1355000</v>
      </c>
      <c r="D748" s="172">
        <v>2051000</v>
      </c>
      <c r="E748" s="172">
        <v>45000</v>
      </c>
      <c r="F748" s="172">
        <v>3361000</v>
      </c>
      <c r="G748" s="172">
        <v>2616898.6800000002</v>
      </c>
      <c r="H748" s="152"/>
      <c r="I748" s="172">
        <v>2102475.59</v>
      </c>
      <c r="J748" s="189">
        <v>744101.32</v>
      </c>
      <c r="K748" s="182"/>
    </row>
    <row r="749" spans="2:11" x14ac:dyDescent="0.2">
      <c r="B749" s="169" t="s">
        <v>244</v>
      </c>
      <c r="C749" s="170">
        <v>1000</v>
      </c>
      <c r="D749" s="170">
        <v>0</v>
      </c>
      <c r="E749" s="170">
        <v>0</v>
      </c>
      <c r="F749" s="170">
        <v>1000</v>
      </c>
      <c r="G749" s="170">
        <v>0</v>
      </c>
      <c r="H749" s="152"/>
      <c r="I749" s="170">
        <v>0</v>
      </c>
      <c r="J749" s="188">
        <v>1000</v>
      </c>
      <c r="K749" s="182"/>
    </row>
    <row r="750" spans="2:11" x14ac:dyDescent="0.2">
      <c r="B750" s="171" t="s">
        <v>315</v>
      </c>
      <c r="C750" s="172">
        <v>1000</v>
      </c>
      <c r="D750" s="172">
        <v>0</v>
      </c>
      <c r="E750" s="172">
        <v>0</v>
      </c>
      <c r="F750" s="172">
        <v>1000</v>
      </c>
      <c r="G750" s="172">
        <v>0</v>
      </c>
      <c r="H750" s="152"/>
      <c r="I750" s="172">
        <v>0</v>
      </c>
      <c r="J750" s="189">
        <v>1000</v>
      </c>
      <c r="K750" s="182"/>
    </row>
    <row r="751" spans="2:11" x14ac:dyDescent="0.2">
      <c r="B751" s="171" t="s">
        <v>315</v>
      </c>
      <c r="C751" s="172">
        <v>1000</v>
      </c>
      <c r="D751" s="172">
        <v>0</v>
      </c>
      <c r="E751" s="172">
        <v>0</v>
      </c>
      <c r="F751" s="172">
        <v>1000</v>
      </c>
      <c r="G751" s="172">
        <v>0</v>
      </c>
      <c r="H751" s="152"/>
      <c r="I751" s="172">
        <v>0</v>
      </c>
      <c r="J751" s="189">
        <v>1000</v>
      </c>
      <c r="K751" s="182"/>
    </row>
    <row r="752" spans="2:11" x14ac:dyDescent="0.2">
      <c r="B752" s="169" t="s">
        <v>211</v>
      </c>
      <c r="C752" s="170">
        <v>1000</v>
      </c>
      <c r="D752" s="170">
        <v>0</v>
      </c>
      <c r="E752" s="170">
        <v>0</v>
      </c>
      <c r="F752" s="170">
        <v>1000</v>
      </c>
      <c r="G752" s="170">
        <v>0</v>
      </c>
      <c r="H752" s="152"/>
      <c r="I752" s="170">
        <v>0</v>
      </c>
      <c r="J752" s="188">
        <v>1000</v>
      </c>
      <c r="K752" s="182"/>
    </row>
    <row r="753" spans="2:11" x14ac:dyDescent="0.2">
      <c r="B753" s="171" t="s">
        <v>315</v>
      </c>
      <c r="C753" s="172">
        <v>1000</v>
      </c>
      <c r="D753" s="172">
        <v>0</v>
      </c>
      <c r="E753" s="172">
        <v>0</v>
      </c>
      <c r="F753" s="172">
        <v>1000</v>
      </c>
      <c r="G753" s="172">
        <v>0</v>
      </c>
      <c r="H753" s="152"/>
      <c r="I753" s="172">
        <v>0</v>
      </c>
      <c r="J753" s="189">
        <v>1000</v>
      </c>
      <c r="K753" s="182"/>
    </row>
    <row r="754" spans="2:11" x14ac:dyDescent="0.2">
      <c r="B754" s="171" t="s">
        <v>315</v>
      </c>
      <c r="C754" s="172">
        <v>1000</v>
      </c>
      <c r="D754" s="172">
        <v>0</v>
      </c>
      <c r="E754" s="172">
        <v>0</v>
      </c>
      <c r="F754" s="172">
        <v>1000</v>
      </c>
      <c r="G754" s="172">
        <v>0</v>
      </c>
      <c r="H754" s="152"/>
      <c r="I754" s="172">
        <v>0</v>
      </c>
      <c r="J754" s="189">
        <v>1000</v>
      </c>
      <c r="K754" s="182"/>
    </row>
    <row r="755" spans="2:11" x14ac:dyDescent="0.2">
      <c r="B755" s="167" t="s">
        <v>338</v>
      </c>
      <c r="C755" s="168">
        <v>399100</v>
      </c>
      <c r="D755" s="168">
        <v>100000</v>
      </c>
      <c r="E755" s="168">
        <v>30000</v>
      </c>
      <c r="F755" s="168">
        <v>469100</v>
      </c>
      <c r="G755" s="168">
        <v>379780.44</v>
      </c>
      <c r="H755" s="152"/>
      <c r="I755" s="168">
        <v>282376.33</v>
      </c>
      <c r="J755" s="187">
        <v>89319.56</v>
      </c>
      <c r="K755" s="182"/>
    </row>
    <row r="756" spans="2:11" x14ac:dyDescent="0.2">
      <c r="B756" s="169" t="s">
        <v>204</v>
      </c>
      <c r="C756" s="170">
        <v>399100</v>
      </c>
      <c r="D756" s="170">
        <v>100000</v>
      </c>
      <c r="E756" s="170">
        <v>30000</v>
      </c>
      <c r="F756" s="170">
        <v>469100</v>
      </c>
      <c r="G756" s="170">
        <v>379780.44</v>
      </c>
      <c r="H756" s="152"/>
      <c r="I756" s="170">
        <v>282376.33</v>
      </c>
      <c r="J756" s="188">
        <v>89319.56</v>
      </c>
      <c r="K756" s="182"/>
    </row>
    <row r="757" spans="2:11" x14ac:dyDescent="0.2">
      <c r="B757" s="169" t="s">
        <v>210</v>
      </c>
      <c r="C757" s="170">
        <v>398000</v>
      </c>
      <c r="D757" s="170">
        <v>100000</v>
      </c>
      <c r="E757" s="170">
        <v>30000</v>
      </c>
      <c r="F757" s="170">
        <v>468000</v>
      </c>
      <c r="G757" s="170">
        <v>379780.44</v>
      </c>
      <c r="H757" s="152"/>
      <c r="I757" s="170">
        <v>282376.33</v>
      </c>
      <c r="J757" s="188">
        <v>88219.56</v>
      </c>
      <c r="K757" s="182"/>
    </row>
    <row r="758" spans="2:11" x14ac:dyDescent="0.2">
      <c r="B758" s="171" t="s">
        <v>206</v>
      </c>
      <c r="C758" s="172">
        <v>0</v>
      </c>
      <c r="D758" s="172">
        <v>100000</v>
      </c>
      <c r="E758" s="172">
        <v>0</v>
      </c>
      <c r="F758" s="172">
        <v>100000</v>
      </c>
      <c r="G758" s="172">
        <v>40000</v>
      </c>
      <c r="H758" s="152"/>
      <c r="I758" s="172">
        <v>0</v>
      </c>
      <c r="J758" s="189">
        <v>60000</v>
      </c>
      <c r="K758" s="182"/>
    </row>
    <row r="759" spans="2:11" x14ac:dyDescent="0.2">
      <c r="B759" s="171" t="s">
        <v>315</v>
      </c>
      <c r="C759" s="172">
        <v>398000</v>
      </c>
      <c r="D759" s="172">
        <v>0</v>
      </c>
      <c r="E759" s="172">
        <v>30000</v>
      </c>
      <c r="F759" s="172">
        <v>368000</v>
      </c>
      <c r="G759" s="172">
        <v>339780.44</v>
      </c>
      <c r="H759" s="152"/>
      <c r="I759" s="172">
        <v>282376.33</v>
      </c>
      <c r="J759" s="189">
        <v>28219.56</v>
      </c>
      <c r="K759" s="182"/>
    </row>
    <row r="760" spans="2:11" x14ac:dyDescent="0.2">
      <c r="B760" s="171" t="s">
        <v>206</v>
      </c>
      <c r="C760" s="172">
        <v>398000</v>
      </c>
      <c r="D760" s="172">
        <v>100000</v>
      </c>
      <c r="E760" s="172">
        <v>30000</v>
      </c>
      <c r="F760" s="172">
        <v>468000</v>
      </c>
      <c r="G760" s="172">
        <v>379780.44</v>
      </c>
      <c r="H760" s="152"/>
      <c r="I760" s="172">
        <v>282376.33</v>
      </c>
      <c r="J760" s="189">
        <v>88219.56</v>
      </c>
      <c r="K760" s="182"/>
    </row>
    <row r="761" spans="2:11" x14ac:dyDescent="0.2">
      <c r="B761" s="169" t="s">
        <v>244</v>
      </c>
      <c r="C761" s="170">
        <v>100</v>
      </c>
      <c r="D761" s="170">
        <v>0</v>
      </c>
      <c r="E761" s="170">
        <v>0</v>
      </c>
      <c r="F761" s="170">
        <v>100</v>
      </c>
      <c r="G761" s="170">
        <v>0</v>
      </c>
      <c r="H761" s="152"/>
      <c r="I761" s="170">
        <v>0</v>
      </c>
      <c r="J761" s="188">
        <v>100</v>
      </c>
      <c r="K761" s="182"/>
    </row>
    <row r="762" spans="2:11" x14ac:dyDescent="0.2">
      <c r="B762" s="171" t="s">
        <v>315</v>
      </c>
      <c r="C762" s="172">
        <v>100</v>
      </c>
      <c r="D762" s="172">
        <v>0</v>
      </c>
      <c r="E762" s="172">
        <v>0</v>
      </c>
      <c r="F762" s="172">
        <v>100</v>
      </c>
      <c r="G762" s="172">
        <v>0</v>
      </c>
      <c r="H762" s="152"/>
      <c r="I762" s="172">
        <v>0</v>
      </c>
      <c r="J762" s="189">
        <v>100</v>
      </c>
      <c r="K762" s="182"/>
    </row>
    <row r="763" spans="2:11" x14ac:dyDescent="0.2">
      <c r="B763" s="171" t="s">
        <v>315</v>
      </c>
      <c r="C763" s="172">
        <v>100</v>
      </c>
      <c r="D763" s="172">
        <v>0</v>
      </c>
      <c r="E763" s="172">
        <v>0</v>
      </c>
      <c r="F763" s="172">
        <v>100</v>
      </c>
      <c r="G763" s="172">
        <v>0</v>
      </c>
      <c r="H763" s="152"/>
      <c r="I763" s="172">
        <v>0</v>
      </c>
      <c r="J763" s="189">
        <v>100</v>
      </c>
      <c r="K763" s="182"/>
    </row>
    <row r="764" spans="2:11" x14ac:dyDescent="0.2">
      <c r="B764" s="169" t="s">
        <v>211</v>
      </c>
      <c r="C764" s="170">
        <v>1000</v>
      </c>
      <c r="D764" s="170">
        <v>0</v>
      </c>
      <c r="E764" s="170">
        <v>0</v>
      </c>
      <c r="F764" s="170">
        <v>1000</v>
      </c>
      <c r="G764" s="170">
        <v>0</v>
      </c>
      <c r="H764" s="152"/>
      <c r="I764" s="170">
        <v>0</v>
      </c>
      <c r="J764" s="188">
        <v>1000</v>
      </c>
      <c r="K764" s="182"/>
    </row>
    <row r="765" spans="2:11" x14ac:dyDescent="0.2">
      <c r="B765" s="171" t="s">
        <v>315</v>
      </c>
      <c r="C765" s="172">
        <v>1000</v>
      </c>
      <c r="D765" s="172">
        <v>0</v>
      </c>
      <c r="E765" s="172">
        <v>0</v>
      </c>
      <c r="F765" s="172">
        <v>1000</v>
      </c>
      <c r="G765" s="172">
        <v>0</v>
      </c>
      <c r="H765" s="152"/>
      <c r="I765" s="172">
        <v>0</v>
      </c>
      <c r="J765" s="189">
        <v>1000</v>
      </c>
      <c r="K765" s="182"/>
    </row>
    <row r="766" spans="2:11" x14ac:dyDescent="0.2">
      <c r="B766" s="171" t="s">
        <v>315</v>
      </c>
      <c r="C766" s="172">
        <v>1000</v>
      </c>
      <c r="D766" s="172">
        <v>0</v>
      </c>
      <c r="E766" s="172">
        <v>0</v>
      </c>
      <c r="F766" s="172">
        <v>1000</v>
      </c>
      <c r="G766" s="172">
        <v>0</v>
      </c>
      <c r="H766" s="152"/>
      <c r="I766" s="172">
        <v>0</v>
      </c>
      <c r="J766" s="189">
        <v>1000</v>
      </c>
      <c r="K766" s="182"/>
    </row>
    <row r="767" spans="2:11" x14ac:dyDescent="0.2">
      <c r="B767" s="167" t="s">
        <v>339</v>
      </c>
      <c r="C767" s="168">
        <v>386000</v>
      </c>
      <c r="D767" s="168">
        <v>180000</v>
      </c>
      <c r="E767" s="168">
        <v>120000</v>
      </c>
      <c r="F767" s="168">
        <v>446000</v>
      </c>
      <c r="G767" s="168">
        <v>382118.26</v>
      </c>
      <c r="H767" s="152"/>
      <c r="I767" s="168">
        <v>302118.26</v>
      </c>
      <c r="J767" s="187">
        <v>63881.74</v>
      </c>
      <c r="K767" s="182"/>
    </row>
    <row r="768" spans="2:11" x14ac:dyDescent="0.2">
      <c r="B768" s="169" t="s">
        <v>204</v>
      </c>
      <c r="C768" s="170">
        <v>386000</v>
      </c>
      <c r="D768" s="170">
        <v>180000</v>
      </c>
      <c r="E768" s="170">
        <v>120000</v>
      </c>
      <c r="F768" s="170">
        <v>446000</v>
      </c>
      <c r="G768" s="170">
        <v>382118.26</v>
      </c>
      <c r="H768" s="152"/>
      <c r="I768" s="170">
        <v>302118.26</v>
      </c>
      <c r="J768" s="188">
        <v>63881.74</v>
      </c>
      <c r="K768" s="182"/>
    </row>
    <row r="769" spans="2:11" x14ac:dyDescent="0.2">
      <c r="B769" s="169" t="s">
        <v>210</v>
      </c>
      <c r="C769" s="170">
        <v>284000</v>
      </c>
      <c r="D769" s="170">
        <v>130000</v>
      </c>
      <c r="E769" s="170">
        <v>20000</v>
      </c>
      <c r="F769" s="170">
        <v>394000</v>
      </c>
      <c r="G769" s="170">
        <v>337518.26</v>
      </c>
      <c r="H769" s="152"/>
      <c r="I769" s="170">
        <v>257518.26</v>
      </c>
      <c r="J769" s="188">
        <v>56481.74</v>
      </c>
      <c r="K769" s="182"/>
    </row>
    <row r="770" spans="2:11" x14ac:dyDescent="0.2">
      <c r="B770" s="171" t="s">
        <v>206</v>
      </c>
      <c r="C770" s="172">
        <v>0</v>
      </c>
      <c r="D770" s="172">
        <v>100000</v>
      </c>
      <c r="E770" s="172">
        <v>0</v>
      </c>
      <c r="F770" s="172">
        <v>100000</v>
      </c>
      <c r="G770" s="172">
        <v>80000</v>
      </c>
      <c r="H770" s="152"/>
      <c r="I770" s="172">
        <v>0</v>
      </c>
      <c r="J770" s="189">
        <v>20000</v>
      </c>
      <c r="K770" s="182"/>
    </row>
    <row r="771" spans="2:11" x14ac:dyDescent="0.2">
      <c r="B771" s="171" t="s">
        <v>315</v>
      </c>
      <c r="C771" s="172">
        <v>284000</v>
      </c>
      <c r="D771" s="172">
        <v>30000</v>
      </c>
      <c r="E771" s="172">
        <v>20000</v>
      </c>
      <c r="F771" s="172">
        <v>294000</v>
      </c>
      <c r="G771" s="172">
        <v>257518.26</v>
      </c>
      <c r="H771" s="152"/>
      <c r="I771" s="172">
        <v>257518.26</v>
      </c>
      <c r="J771" s="189">
        <v>36481.74</v>
      </c>
      <c r="K771" s="182"/>
    </row>
    <row r="772" spans="2:11" x14ac:dyDescent="0.2">
      <c r="B772" s="171" t="s">
        <v>206</v>
      </c>
      <c r="C772" s="172">
        <v>284000</v>
      </c>
      <c r="D772" s="172">
        <v>130000</v>
      </c>
      <c r="E772" s="172">
        <v>20000</v>
      </c>
      <c r="F772" s="172">
        <v>394000</v>
      </c>
      <c r="G772" s="172">
        <v>337518.26</v>
      </c>
      <c r="H772" s="152"/>
      <c r="I772" s="172">
        <v>257518.26</v>
      </c>
      <c r="J772" s="189">
        <v>56481.74</v>
      </c>
      <c r="K772" s="182"/>
    </row>
    <row r="773" spans="2:11" x14ac:dyDescent="0.2">
      <c r="B773" s="169" t="s">
        <v>207</v>
      </c>
      <c r="C773" s="170">
        <v>101900</v>
      </c>
      <c r="D773" s="170">
        <v>0</v>
      </c>
      <c r="E773" s="170">
        <v>100000</v>
      </c>
      <c r="F773" s="170">
        <v>1900</v>
      </c>
      <c r="G773" s="170">
        <v>0</v>
      </c>
      <c r="H773" s="152"/>
      <c r="I773" s="170">
        <v>0</v>
      </c>
      <c r="J773" s="188">
        <v>1900</v>
      </c>
      <c r="K773" s="182"/>
    </row>
    <row r="774" spans="2:11" x14ac:dyDescent="0.2">
      <c r="B774" s="171" t="s">
        <v>315</v>
      </c>
      <c r="C774" s="172">
        <v>101900</v>
      </c>
      <c r="D774" s="172">
        <v>0</v>
      </c>
      <c r="E774" s="172">
        <v>100000</v>
      </c>
      <c r="F774" s="172">
        <v>1900</v>
      </c>
      <c r="G774" s="172">
        <v>0</v>
      </c>
      <c r="H774" s="152"/>
      <c r="I774" s="172">
        <v>0</v>
      </c>
      <c r="J774" s="189">
        <v>1900</v>
      </c>
      <c r="K774" s="182"/>
    </row>
    <row r="775" spans="2:11" x14ac:dyDescent="0.2">
      <c r="B775" s="171" t="s">
        <v>315</v>
      </c>
      <c r="C775" s="172">
        <v>101900</v>
      </c>
      <c r="D775" s="172">
        <v>0</v>
      </c>
      <c r="E775" s="172">
        <v>100000</v>
      </c>
      <c r="F775" s="172">
        <v>1900</v>
      </c>
      <c r="G775" s="172">
        <v>0</v>
      </c>
      <c r="H775" s="152"/>
      <c r="I775" s="172">
        <v>0</v>
      </c>
      <c r="J775" s="189">
        <v>1900</v>
      </c>
      <c r="K775" s="182"/>
    </row>
    <row r="776" spans="2:11" x14ac:dyDescent="0.2">
      <c r="B776" s="169" t="s">
        <v>211</v>
      </c>
      <c r="C776" s="170">
        <v>100</v>
      </c>
      <c r="D776" s="170">
        <v>50000</v>
      </c>
      <c r="E776" s="170">
        <v>0</v>
      </c>
      <c r="F776" s="170">
        <v>50100</v>
      </c>
      <c r="G776" s="170">
        <v>44600</v>
      </c>
      <c r="H776" s="152"/>
      <c r="I776" s="170">
        <v>44600</v>
      </c>
      <c r="J776" s="188">
        <v>5500</v>
      </c>
      <c r="K776" s="182"/>
    </row>
    <row r="777" spans="2:11" x14ac:dyDescent="0.2">
      <c r="B777" s="171" t="s">
        <v>315</v>
      </c>
      <c r="C777" s="172">
        <v>100</v>
      </c>
      <c r="D777" s="172">
        <v>50000</v>
      </c>
      <c r="E777" s="172">
        <v>0</v>
      </c>
      <c r="F777" s="172">
        <v>50100</v>
      </c>
      <c r="G777" s="172">
        <v>44600</v>
      </c>
      <c r="H777" s="152"/>
      <c r="I777" s="172">
        <v>44600</v>
      </c>
      <c r="J777" s="189">
        <v>5500</v>
      </c>
      <c r="K777" s="182"/>
    </row>
    <row r="778" spans="2:11" x14ac:dyDescent="0.2">
      <c r="B778" s="171" t="s">
        <v>315</v>
      </c>
      <c r="C778" s="172">
        <v>100</v>
      </c>
      <c r="D778" s="172">
        <v>50000</v>
      </c>
      <c r="E778" s="172">
        <v>0</v>
      </c>
      <c r="F778" s="172">
        <v>50100</v>
      </c>
      <c r="G778" s="172">
        <v>44600</v>
      </c>
      <c r="H778" s="152"/>
      <c r="I778" s="172">
        <v>44600</v>
      </c>
      <c r="J778" s="189">
        <v>5500</v>
      </c>
      <c r="K778" s="182"/>
    </row>
    <row r="779" spans="2:11" x14ac:dyDescent="0.2">
      <c r="B779" s="159" t="s">
        <v>340</v>
      </c>
      <c r="C779" s="160">
        <v>8238900</v>
      </c>
      <c r="D779" s="160">
        <v>2958139.87</v>
      </c>
      <c r="E779" s="160">
        <v>664990</v>
      </c>
      <c r="F779" s="160">
        <v>10532049.869999999</v>
      </c>
      <c r="G779" s="160">
        <v>1641938.46</v>
      </c>
      <c r="H779" s="152"/>
      <c r="I779" s="160">
        <v>327421.46000000002</v>
      </c>
      <c r="J779" s="183">
        <v>8890111.4100000001</v>
      </c>
      <c r="K779" s="182"/>
    </row>
    <row r="780" spans="2:11" x14ac:dyDescent="0.2">
      <c r="B780" s="161" t="s">
        <v>311</v>
      </c>
      <c r="C780" s="162">
        <v>8238900</v>
      </c>
      <c r="D780" s="162">
        <v>2958139.87</v>
      </c>
      <c r="E780" s="162">
        <v>664990</v>
      </c>
      <c r="F780" s="162">
        <v>10532049.869999999</v>
      </c>
      <c r="G780" s="162">
        <v>1641938.46</v>
      </c>
      <c r="H780" s="152"/>
      <c r="I780" s="162">
        <v>327421.46000000002</v>
      </c>
      <c r="J780" s="184">
        <v>8890111.4100000001</v>
      </c>
      <c r="K780" s="182"/>
    </row>
    <row r="781" spans="2:11" x14ac:dyDescent="0.2">
      <c r="B781" s="163" t="s">
        <v>265</v>
      </c>
      <c r="C781" s="164">
        <v>76300</v>
      </c>
      <c r="D781" s="164">
        <v>1274954</v>
      </c>
      <c r="E781" s="164">
        <v>0</v>
      </c>
      <c r="F781" s="164">
        <v>1351254</v>
      </c>
      <c r="G781" s="164">
        <v>1334833</v>
      </c>
      <c r="H781" s="152"/>
      <c r="I781" s="164">
        <v>35409</v>
      </c>
      <c r="J781" s="185">
        <v>16421</v>
      </c>
      <c r="K781" s="182"/>
    </row>
    <row r="782" spans="2:11" x14ac:dyDescent="0.2">
      <c r="B782" s="165" t="s">
        <v>322</v>
      </c>
      <c r="C782" s="166">
        <v>76300</v>
      </c>
      <c r="D782" s="166">
        <v>1274954</v>
      </c>
      <c r="E782" s="166">
        <v>0</v>
      </c>
      <c r="F782" s="166">
        <v>1351254</v>
      </c>
      <c r="G782" s="166">
        <v>1334833</v>
      </c>
      <c r="H782" s="152"/>
      <c r="I782" s="166">
        <v>35409</v>
      </c>
      <c r="J782" s="186">
        <v>16421</v>
      </c>
      <c r="K782" s="182"/>
    </row>
    <row r="783" spans="2:11" x14ac:dyDescent="0.2">
      <c r="B783" s="167" t="s">
        <v>341</v>
      </c>
      <c r="C783" s="168">
        <v>76300</v>
      </c>
      <c r="D783" s="168">
        <v>1274954</v>
      </c>
      <c r="E783" s="168">
        <v>0</v>
      </c>
      <c r="F783" s="168">
        <v>1351254</v>
      </c>
      <c r="G783" s="168">
        <v>1334833</v>
      </c>
      <c r="H783" s="152"/>
      <c r="I783" s="168">
        <v>35409</v>
      </c>
      <c r="J783" s="187">
        <v>16421</v>
      </c>
      <c r="K783" s="182"/>
    </row>
    <row r="784" spans="2:11" x14ac:dyDescent="0.2">
      <c r="B784" s="169" t="s">
        <v>204</v>
      </c>
      <c r="C784" s="170">
        <v>76300</v>
      </c>
      <c r="D784" s="170">
        <v>1274954</v>
      </c>
      <c r="E784" s="170">
        <v>0</v>
      </c>
      <c r="F784" s="170">
        <v>1351254</v>
      </c>
      <c r="G784" s="170">
        <v>1334833</v>
      </c>
      <c r="H784" s="152"/>
      <c r="I784" s="170">
        <v>35409</v>
      </c>
      <c r="J784" s="188">
        <v>16421</v>
      </c>
      <c r="K784" s="182"/>
    </row>
    <row r="785" spans="2:11" x14ac:dyDescent="0.2">
      <c r="B785" s="169" t="s">
        <v>237</v>
      </c>
      <c r="C785" s="170">
        <v>100</v>
      </c>
      <c r="D785" s="170">
        <v>0</v>
      </c>
      <c r="E785" s="170">
        <v>0</v>
      </c>
      <c r="F785" s="170">
        <v>100</v>
      </c>
      <c r="G785" s="170">
        <v>0</v>
      </c>
      <c r="H785" s="152"/>
      <c r="I785" s="170">
        <v>0</v>
      </c>
      <c r="J785" s="188">
        <v>100</v>
      </c>
      <c r="K785" s="182"/>
    </row>
    <row r="786" spans="2:11" x14ac:dyDescent="0.2">
      <c r="B786" s="171" t="s">
        <v>315</v>
      </c>
      <c r="C786" s="172">
        <v>100</v>
      </c>
      <c r="D786" s="172">
        <v>0</v>
      </c>
      <c r="E786" s="172">
        <v>0</v>
      </c>
      <c r="F786" s="172">
        <v>100</v>
      </c>
      <c r="G786" s="172">
        <v>0</v>
      </c>
      <c r="H786" s="152"/>
      <c r="I786" s="172">
        <v>0</v>
      </c>
      <c r="J786" s="189">
        <v>100</v>
      </c>
      <c r="K786" s="182"/>
    </row>
    <row r="787" spans="2:11" x14ac:dyDescent="0.2">
      <c r="B787" s="171" t="s">
        <v>315</v>
      </c>
      <c r="C787" s="172">
        <v>100</v>
      </c>
      <c r="D787" s="172">
        <v>0</v>
      </c>
      <c r="E787" s="172">
        <v>0</v>
      </c>
      <c r="F787" s="172">
        <v>100</v>
      </c>
      <c r="G787" s="172">
        <v>0</v>
      </c>
      <c r="H787" s="152"/>
      <c r="I787" s="172">
        <v>0</v>
      </c>
      <c r="J787" s="189">
        <v>100</v>
      </c>
      <c r="K787" s="182"/>
    </row>
    <row r="788" spans="2:11" x14ac:dyDescent="0.2">
      <c r="B788" s="169" t="s">
        <v>234</v>
      </c>
      <c r="C788" s="170">
        <v>76200</v>
      </c>
      <c r="D788" s="170">
        <v>1274954</v>
      </c>
      <c r="E788" s="170">
        <v>0</v>
      </c>
      <c r="F788" s="170">
        <v>1351154</v>
      </c>
      <c r="G788" s="170">
        <v>1334833</v>
      </c>
      <c r="H788" s="152"/>
      <c r="I788" s="170">
        <v>35409</v>
      </c>
      <c r="J788" s="188">
        <v>16321</v>
      </c>
      <c r="K788" s="182"/>
    </row>
    <row r="789" spans="2:11" x14ac:dyDescent="0.2">
      <c r="B789" s="171" t="s">
        <v>206</v>
      </c>
      <c r="C789" s="172">
        <v>0</v>
      </c>
      <c r="D789" s="172">
        <v>1274954</v>
      </c>
      <c r="E789" s="172">
        <v>0</v>
      </c>
      <c r="F789" s="172">
        <v>1274954</v>
      </c>
      <c r="G789" s="172">
        <v>1274454</v>
      </c>
      <c r="H789" s="152"/>
      <c r="I789" s="172">
        <v>0</v>
      </c>
      <c r="J789" s="189">
        <v>500</v>
      </c>
      <c r="K789" s="182"/>
    </row>
    <row r="790" spans="2:11" x14ac:dyDescent="0.2">
      <c r="B790" s="171" t="s">
        <v>315</v>
      </c>
      <c r="C790" s="172">
        <v>76200</v>
      </c>
      <c r="D790" s="172">
        <v>0</v>
      </c>
      <c r="E790" s="172">
        <v>0</v>
      </c>
      <c r="F790" s="172">
        <v>76200</v>
      </c>
      <c r="G790" s="172">
        <v>60379</v>
      </c>
      <c r="H790" s="152"/>
      <c r="I790" s="172">
        <v>35409</v>
      </c>
      <c r="J790" s="189">
        <v>15821</v>
      </c>
      <c r="K790" s="182"/>
    </row>
    <row r="791" spans="2:11" x14ac:dyDescent="0.2">
      <c r="B791" s="171" t="s">
        <v>206</v>
      </c>
      <c r="C791" s="172">
        <v>76200</v>
      </c>
      <c r="D791" s="172">
        <v>1274954</v>
      </c>
      <c r="E791" s="172">
        <v>0</v>
      </c>
      <c r="F791" s="172">
        <v>1351154</v>
      </c>
      <c r="G791" s="172">
        <v>1334833</v>
      </c>
      <c r="H791" s="152"/>
      <c r="I791" s="172">
        <v>35409</v>
      </c>
      <c r="J791" s="189">
        <v>16321</v>
      </c>
      <c r="K791" s="182"/>
    </row>
    <row r="792" spans="2:11" x14ac:dyDescent="0.2">
      <c r="B792" s="163" t="s">
        <v>342</v>
      </c>
      <c r="C792" s="164">
        <v>636100</v>
      </c>
      <c r="D792" s="164">
        <v>777185.87</v>
      </c>
      <c r="E792" s="164">
        <v>321990</v>
      </c>
      <c r="F792" s="164">
        <v>1091295.8700000001</v>
      </c>
      <c r="G792" s="164">
        <v>109455.46</v>
      </c>
      <c r="H792" s="152"/>
      <c r="I792" s="164">
        <v>109455.46</v>
      </c>
      <c r="J792" s="185">
        <v>981840.41</v>
      </c>
      <c r="K792" s="182"/>
    </row>
    <row r="793" spans="2:11" x14ac:dyDescent="0.2">
      <c r="B793" s="165" t="s">
        <v>313</v>
      </c>
      <c r="C793" s="166">
        <v>636100</v>
      </c>
      <c r="D793" s="166">
        <v>777185.87</v>
      </c>
      <c r="E793" s="166">
        <v>321990</v>
      </c>
      <c r="F793" s="166">
        <v>1091295.8700000001</v>
      </c>
      <c r="G793" s="166">
        <v>109455.46</v>
      </c>
      <c r="H793" s="152"/>
      <c r="I793" s="166">
        <v>109455.46</v>
      </c>
      <c r="J793" s="186">
        <v>981840.41</v>
      </c>
      <c r="K793" s="182"/>
    </row>
    <row r="794" spans="2:11" x14ac:dyDescent="0.2">
      <c r="B794" s="167" t="s">
        <v>343</v>
      </c>
      <c r="C794" s="168">
        <v>636100</v>
      </c>
      <c r="D794" s="168">
        <v>777185.87</v>
      </c>
      <c r="E794" s="168">
        <v>321990</v>
      </c>
      <c r="F794" s="168">
        <v>1091295.8700000001</v>
      </c>
      <c r="G794" s="168">
        <v>109455.46</v>
      </c>
      <c r="H794" s="152"/>
      <c r="I794" s="168">
        <v>109455.46</v>
      </c>
      <c r="J794" s="187">
        <v>981840.41</v>
      </c>
      <c r="K794" s="182"/>
    </row>
    <row r="795" spans="2:11" x14ac:dyDescent="0.2">
      <c r="B795" s="169" t="s">
        <v>204</v>
      </c>
      <c r="C795" s="170">
        <v>636100</v>
      </c>
      <c r="D795" s="170">
        <v>777185.87</v>
      </c>
      <c r="E795" s="170">
        <v>321990</v>
      </c>
      <c r="F795" s="170">
        <v>1091295.8700000001</v>
      </c>
      <c r="G795" s="170">
        <v>109455.46</v>
      </c>
      <c r="H795" s="152"/>
      <c r="I795" s="170">
        <v>109455.46</v>
      </c>
      <c r="J795" s="188">
        <v>981840.41</v>
      </c>
      <c r="K795" s="182"/>
    </row>
    <row r="796" spans="2:11" x14ac:dyDescent="0.2">
      <c r="B796" s="169" t="s">
        <v>237</v>
      </c>
      <c r="C796" s="170">
        <v>4100</v>
      </c>
      <c r="D796" s="170">
        <v>704185.87</v>
      </c>
      <c r="E796" s="170">
        <v>0</v>
      </c>
      <c r="F796" s="170">
        <v>708285.87</v>
      </c>
      <c r="G796" s="170">
        <v>0</v>
      </c>
      <c r="H796" s="152"/>
      <c r="I796" s="170">
        <v>0</v>
      </c>
      <c r="J796" s="188">
        <v>708285.87</v>
      </c>
      <c r="K796" s="182"/>
    </row>
    <row r="797" spans="2:11" x14ac:dyDescent="0.2">
      <c r="B797" s="171" t="s">
        <v>315</v>
      </c>
      <c r="C797" s="172">
        <v>1000</v>
      </c>
      <c r="D797" s="172">
        <v>584185.87</v>
      </c>
      <c r="E797" s="172">
        <v>0</v>
      </c>
      <c r="F797" s="172">
        <v>585185.87</v>
      </c>
      <c r="G797" s="172">
        <v>0</v>
      </c>
      <c r="H797" s="152"/>
      <c r="I797" s="172">
        <v>0</v>
      </c>
      <c r="J797" s="189">
        <v>585185.87</v>
      </c>
      <c r="K797" s="182"/>
    </row>
    <row r="798" spans="2:11" x14ac:dyDescent="0.2">
      <c r="B798" s="171" t="s">
        <v>344</v>
      </c>
      <c r="C798" s="172">
        <v>2000</v>
      </c>
      <c r="D798" s="172">
        <v>120000</v>
      </c>
      <c r="E798" s="172">
        <v>0</v>
      </c>
      <c r="F798" s="172">
        <v>122000</v>
      </c>
      <c r="G798" s="172">
        <v>0</v>
      </c>
      <c r="H798" s="152"/>
      <c r="I798" s="172">
        <v>0</v>
      </c>
      <c r="J798" s="189">
        <v>122000</v>
      </c>
      <c r="K798" s="182"/>
    </row>
    <row r="799" spans="2:11" x14ac:dyDescent="0.2">
      <c r="B799" s="171" t="s">
        <v>334</v>
      </c>
      <c r="C799" s="172">
        <v>1000</v>
      </c>
      <c r="D799" s="172">
        <v>0</v>
      </c>
      <c r="E799" s="172">
        <v>0</v>
      </c>
      <c r="F799" s="172">
        <v>1000</v>
      </c>
      <c r="G799" s="172">
        <v>0</v>
      </c>
      <c r="H799" s="152"/>
      <c r="I799" s="172">
        <v>0</v>
      </c>
      <c r="J799" s="189">
        <v>1000</v>
      </c>
      <c r="K799" s="182"/>
    </row>
    <row r="800" spans="2:11" x14ac:dyDescent="0.2">
      <c r="B800" s="171" t="s">
        <v>317</v>
      </c>
      <c r="C800" s="172">
        <v>100</v>
      </c>
      <c r="D800" s="172">
        <v>0</v>
      </c>
      <c r="E800" s="172">
        <v>0</v>
      </c>
      <c r="F800" s="172">
        <v>100</v>
      </c>
      <c r="G800" s="172">
        <v>0</v>
      </c>
      <c r="H800" s="152"/>
      <c r="I800" s="172">
        <v>0</v>
      </c>
      <c r="J800" s="189">
        <v>100</v>
      </c>
      <c r="K800" s="182"/>
    </row>
    <row r="801" spans="2:11" x14ac:dyDescent="0.2">
      <c r="B801" s="171" t="s">
        <v>315</v>
      </c>
      <c r="C801" s="172">
        <v>4100</v>
      </c>
      <c r="D801" s="172">
        <v>704185.87</v>
      </c>
      <c r="E801" s="172">
        <v>0</v>
      </c>
      <c r="F801" s="172">
        <v>708285.87</v>
      </c>
      <c r="G801" s="172">
        <v>0</v>
      </c>
      <c r="H801" s="152"/>
      <c r="I801" s="172">
        <v>0</v>
      </c>
      <c r="J801" s="189">
        <v>708285.87</v>
      </c>
      <c r="K801" s="182"/>
    </row>
    <row r="802" spans="2:11" x14ac:dyDescent="0.2">
      <c r="B802" s="169" t="s">
        <v>234</v>
      </c>
      <c r="C802" s="170">
        <v>632000</v>
      </c>
      <c r="D802" s="170">
        <v>73000</v>
      </c>
      <c r="E802" s="170">
        <v>321990</v>
      </c>
      <c r="F802" s="170">
        <v>383010</v>
      </c>
      <c r="G802" s="170">
        <v>109455.46</v>
      </c>
      <c r="H802" s="152"/>
      <c r="I802" s="170">
        <v>109455.46</v>
      </c>
      <c r="J802" s="188">
        <v>273554.53999999998</v>
      </c>
      <c r="K802" s="182"/>
    </row>
    <row r="803" spans="2:11" x14ac:dyDescent="0.2">
      <c r="B803" s="171" t="s">
        <v>206</v>
      </c>
      <c r="C803" s="172">
        <v>0</v>
      </c>
      <c r="D803" s="172">
        <v>40000</v>
      </c>
      <c r="E803" s="172">
        <v>0</v>
      </c>
      <c r="F803" s="172">
        <v>40000</v>
      </c>
      <c r="G803" s="172">
        <v>0</v>
      </c>
      <c r="H803" s="152"/>
      <c r="I803" s="172">
        <v>0</v>
      </c>
      <c r="J803" s="189">
        <v>40000</v>
      </c>
      <c r="K803" s="182"/>
    </row>
    <row r="804" spans="2:11" x14ac:dyDescent="0.2">
      <c r="B804" s="171" t="s">
        <v>315</v>
      </c>
      <c r="C804" s="172">
        <v>30000</v>
      </c>
      <c r="D804" s="172">
        <v>33000</v>
      </c>
      <c r="E804" s="172">
        <v>0</v>
      </c>
      <c r="F804" s="172">
        <v>63000</v>
      </c>
      <c r="G804" s="172">
        <v>21443</v>
      </c>
      <c r="H804" s="152"/>
      <c r="I804" s="172">
        <v>21443</v>
      </c>
      <c r="J804" s="189">
        <v>41557</v>
      </c>
      <c r="K804" s="182"/>
    </row>
    <row r="805" spans="2:11" x14ac:dyDescent="0.2">
      <c r="B805" s="171" t="s">
        <v>344</v>
      </c>
      <c r="C805" s="172">
        <v>2000</v>
      </c>
      <c r="D805" s="172">
        <v>0</v>
      </c>
      <c r="E805" s="172">
        <v>0</v>
      </c>
      <c r="F805" s="172">
        <v>2000</v>
      </c>
      <c r="G805" s="172">
        <v>0</v>
      </c>
      <c r="H805" s="152"/>
      <c r="I805" s="172">
        <v>0</v>
      </c>
      <c r="J805" s="189">
        <v>2000</v>
      </c>
      <c r="K805" s="182"/>
    </row>
    <row r="806" spans="2:11" x14ac:dyDescent="0.2">
      <c r="B806" s="171" t="s">
        <v>334</v>
      </c>
      <c r="C806" s="172">
        <v>300000</v>
      </c>
      <c r="D806" s="172">
        <v>0</v>
      </c>
      <c r="E806" s="172">
        <v>299990</v>
      </c>
      <c r="F806" s="172">
        <v>10</v>
      </c>
      <c r="G806" s="172">
        <v>0</v>
      </c>
      <c r="H806" s="152"/>
      <c r="I806" s="172">
        <v>0</v>
      </c>
      <c r="J806" s="189">
        <v>10</v>
      </c>
      <c r="K806" s="182"/>
    </row>
    <row r="807" spans="2:11" x14ac:dyDescent="0.2">
      <c r="B807" s="171" t="s">
        <v>337</v>
      </c>
      <c r="C807" s="172">
        <v>100000</v>
      </c>
      <c r="D807" s="172">
        <v>0</v>
      </c>
      <c r="E807" s="172">
        <v>0</v>
      </c>
      <c r="F807" s="172">
        <v>100000</v>
      </c>
      <c r="G807" s="172">
        <v>88012.46</v>
      </c>
      <c r="H807" s="152"/>
      <c r="I807" s="172">
        <v>88012.46</v>
      </c>
      <c r="J807" s="189">
        <v>11987.54</v>
      </c>
      <c r="K807" s="182"/>
    </row>
    <row r="808" spans="2:11" x14ac:dyDescent="0.2">
      <c r="B808" s="171" t="s">
        <v>317</v>
      </c>
      <c r="C808" s="172">
        <v>200000</v>
      </c>
      <c r="D808" s="172">
        <v>0</v>
      </c>
      <c r="E808" s="172">
        <v>22000</v>
      </c>
      <c r="F808" s="172">
        <v>178000</v>
      </c>
      <c r="G808" s="172">
        <v>0</v>
      </c>
      <c r="H808" s="152"/>
      <c r="I808" s="172">
        <v>0</v>
      </c>
      <c r="J808" s="189">
        <v>178000</v>
      </c>
      <c r="K808" s="182"/>
    </row>
    <row r="809" spans="2:11" x14ac:dyDescent="0.2">
      <c r="B809" s="171" t="s">
        <v>206</v>
      </c>
      <c r="C809" s="172">
        <v>632000</v>
      </c>
      <c r="D809" s="172">
        <v>73000</v>
      </c>
      <c r="E809" s="172">
        <v>321990</v>
      </c>
      <c r="F809" s="172">
        <v>383010</v>
      </c>
      <c r="G809" s="172">
        <v>109455.46</v>
      </c>
      <c r="H809" s="152"/>
      <c r="I809" s="172">
        <v>109455.46</v>
      </c>
      <c r="J809" s="189">
        <v>273554.53999999998</v>
      </c>
      <c r="K809" s="182"/>
    </row>
    <row r="810" spans="2:11" x14ac:dyDescent="0.2">
      <c r="B810" s="163" t="s">
        <v>312</v>
      </c>
      <c r="C810" s="164">
        <v>7341200</v>
      </c>
      <c r="D810" s="164">
        <v>884000</v>
      </c>
      <c r="E810" s="164">
        <v>313000</v>
      </c>
      <c r="F810" s="164">
        <v>7912200</v>
      </c>
      <c r="G810" s="164">
        <v>77390</v>
      </c>
      <c r="H810" s="152"/>
      <c r="I810" s="164">
        <v>69732</v>
      </c>
      <c r="J810" s="185">
        <v>7834810</v>
      </c>
      <c r="K810" s="182"/>
    </row>
    <row r="811" spans="2:11" x14ac:dyDescent="0.2">
      <c r="B811" s="165" t="s">
        <v>313</v>
      </c>
      <c r="C811" s="166">
        <v>7341200</v>
      </c>
      <c r="D811" s="166">
        <v>884000</v>
      </c>
      <c r="E811" s="166">
        <v>313000</v>
      </c>
      <c r="F811" s="166">
        <v>7912200</v>
      </c>
      <c r="G811" s="166">
        <v>77390</v>
      </c>
      <c r="H811" s="152"/>
      <c r="I811" s="166">
        <v>69732</v>
      </c>
      <c r="J811" s="186">
        <v>7834810</v>
      </c>
      <c r="K811" s="182"/>
    </row>
    <row r="812" spans="2:11" x14ac:dyDescent="0.2">
      <c r="B812" s="167" t="s">
        <v>345</v>
      </c>
      <c r="C812" s="168">
        <v>7341200</v>
      </c>
      <c r="D812" s="168">
        <v>884000</v>
      </c>
      <c r="E812" s="168">
        <v>313000</v>
      </c>
      <c r="F812" s="168">
        <v>7912200</v>
      </c>
      <c r="G812" s="168">
        <v>77390</v>
      </c>
      <c r="H812" s="152"/>
      <c r="I812" s="168">
        <v>69732</v>
      </c>
      <c r="J812" s="187">
        <v>7834810</v>
      </c>
      <c r="K812" s="182"/>
    </row>
    <row r="813" spans="2:11" x14ac:dyDescent="0.2">
      <c r="B813" s="169" t="s">
        <v>204</v>
      </c>
      <c r="C813" s="170">
        <v>7341200</v>
      </c>
      <c r="D813" s="170">
        <v>884000</v>
      </c>
      <c r="E813" s="170">
        <v>313000</v>
      </c>
      <c r="F813" s="170">
        <v>7912200</v>
      </c>
      <c r="G813" s="170">
        <v>77390</v>
      </c>
      <c r="H813" s="152"/>
      <c r="I813" s="170">
        <v>69732</v>
      </c>
      <c r="J813" s="188">
        <v>7834810</v>
      </c>
      <c r="K813" s="182"/>
    </row>
    <row r="814" spans="2:11" x14ac:dyDescent="0.2">
      <c r="B814" s="169" t="s">
        <v>237</v>
      </c>
      <c r="C814" s="170">
        <v>7090200</v>
      </c>
      <c r="D814" s="170">
        <v>0</v>
      </c>
      <c r="E814" s="170">
        <v>215000</v>
      </c>
      <c r="F814" s="170">
        <v>6875200</v>
      </c>
      <c r="G814" s="170">
        <v>0</v>
      </c>
      <c r="H814" s="152"/>
      <c r="I814" s="170">
        <v>0</v>
      </c>
      <c r="J814" s="188">
        <v>6875200</v>
      </c>
      <c r="K814" s="182"/>
    </row>
    <row r="815" spans="2:11" x14ac:dyDescent="0.2">
      <c r="B815" s="171" t="s">
        <v>315</v>
      </c>
      <c r="C815" s="172">
        <v>100</v>
      </c>
      <c r="D815" s="172">
        <v>0</v>
      </c>
      <c r="E815" s="172">
        <v>0</v>
      </c>
      <c r="F815" s="172">
        <v>100</v>
      </c>
      <c r="G815" s="172">
        <v>0</v>
      </c>
      <c r="H815" s="152"/>
      <c r="I815" s="172">
        <v>0</v>
      </c>
      <c r="J815" s="189">
        <v>100</v>
      </c>
      <c r="K815" s="182"/>
    </row>
    <row r="816" spans="2:11" x14ac:dyDescent="0.2">
      <c r="B816" s="171" t="s">
        <v>344</v>
      </c>
      <c r="C816" s="172">
        <v>6990000</v>
      </c>
      <c r="D816" s="172">
        <v>0</v>
      </c>
      <c r="E816" s="172">
        <v>120000</v>
      </c>
      <c r="F816" s="172">
        <v>6870000</v>
      </c>
      <c r="G816" s="172">
        <v>0</v>
      </c>
      <c r="H816" s="152"/>
      <c r="I816" s="172">
        <v>0</v>
      </c>
      <c r="J816" s="189">
        <v>6870000</v>
      </c>
      <c r="K816" s="182"/>
    </row>
    <row r="817" spans="2:11" x14ac:dyDescent="0.2">
      <c r="B817" s="171" t="s">
        <v>316</v>
      </c>
      <c r="C817" s="172">
        <v>100000</v>
      </c>
      <c r="D817" s="172">
        <v>0</v>
      </c>
      <c r="E817" s="172">
        <v>95000</v>
      </c>
      <c r="F817" s="172">
        <v>5000</v>
      </c>
      <c r="G817" s="172">
        <v>0</v>
      </c>
      <c r="H817" s="152"/>
      <c r="I817" s="172">
        <v>0</v>
      </c>
      <c r="J817" s="189">
        <v>5000</v>
      </c>
      <c r="K817" s="182"/>
    </row>
    <row r="818" spans="2:11" x14ac:dyDescent="0.2">
      <c r="B818" s="171" t="s">
        <v>317</v>
      </c>
      <c r="C818" s="172">
        <v>100</v>
      </c>
      <c r="D818" s="172">
        <v>0</v>
      </c>
      <c r="E818" s="172">
        <v>0</v>
      </c>
      <c r="F818" s="172">
        <v>100</v>
      </c>
      <c r="G818" s="172">
        <v>0</v>
      </c>
      <c r="H818" s="152"/>
      <c r="I818" s="172">
        <v>0</v>
      </c>
      <c r="J818" s="189">
        <v>100</v>
      </c>
      <c r="K818" s="182"/>
    </row>
    <row r="819" spans="2:11" x14ac:dyDescent="0.2">
      <c r="B819" s="171" t="s">
        <v>315</v>
      </c>
      <c r="C819" s="172">
        <v>7090200</v>
      </c>
      <c r="D819" s="172">
        <v>0</v>
      </c>
      <c r="E819" s="172">
        <v>215000</v>
      </c>
      <c r="F819" s="172">
        <v>6875200</v>
      </c>
      <c r="G819" s="172">
        <v>0</v>
      </c>
      <c r="H819" s="152"/>
      <c r="I819" s="172">
        <v>0</v>
      </c>
      <c r="J819" s="189">
        <v>6875200</v>
      </c>
      <c r="K819" s="182"/>
    </row>
    <row r="820" spans="2:11" x14ac:dyDescent="0.2">
      <c r="B820" s="169" t="s">
        <v>234</v>
      </c>
      <c r="C820" s="170">
        <v>251000</v>
      </c>
      <c r="D820" s="170">
        <v>884000</v>
      </c>
      <c r="E820" s="170">
        <v>98000</v>
      </c>
      <c r="F820" s="170">
        <v>1037000</v>
      </c>
      <c r="G820" s="170">
        <v>77390</v>
      </c>
      <c r="H820" s="152"/>
      <c r="I820" s="170">
        <v>69732</v>
      </c>
      <c r="J820" s="188">
        <v>959610</v>
      </c>
      <c r="K820" s="182"/>
    </row>
    <row r="821" spans="2:11" x14ac:dyDescent="0.2">
      <c r="B821" s="171" t="s">
        <v>206</v>
      </c>
      <c r="C821" s="172">
        <v>0</v>
      </c>
      <c r="D821" s="172">
        <v>839000</v>
      </c>
      <c r="E821" s="172">
        <v>0</v>
      </c>
      <c r="F821" s="172">
        <v>839000</v>
      </c>
      <c r="G821" s="172">
        <v>4100</v>
      </c>
      <c r="H821" s="152"/>
      <c r="I821" s="172">
        <v>0</v>
      </c>
      <c r="J821" s="189">
        <v>834900</v>
      </c>
      <c r="K821" s="182"/>
    </row>
    <row r="822" spans="2:11" x14ac:dyDescent="0.2">
      <c r="B822" s="171" t="s">
        <v>315</v>
      </c>
      <c r="C822" s="172">
        <v>40000</v>
      </c>
      <c r="D822" s="172">
        <v>0</v>
      </c>
      <c r="E822" s="172">
        <v>33000</v>
      </c>
      <c r="F822" s="172">
        <v>7000</v>
      </c>
      <c r="G822" s="172">
        <v>3988</v>
      </c>
      <c r="H822" s="152"/>
      <c r="I822" s="172">
        <v>1848</v>
      </c>
      <c r="J822" s="189">
        <v>3012</v>
      </c>
      <c r="K822" s="182"/>
    </row>
    <row r="823" spans="2:11" x14ac:dyDescent="0.2">
      <c r="B823" s="171" t="s">
        <v>344</v>
      </c>
      <c r="C823" s="172">
        <v>1000</v>
      </c>
      <c r="D823" s="172">
        <v>0</v>
      </c>
      <c r="E823" s="172">
        <v>0</v>
      </c>
      <c r="F823" s="172">
        <v>1000</v>
      </c>
      <c r="G823" s="172">
        <v>0</v>
      </c>
      <c r="H823" s="152"/>
      <c r="I823" s="172">
        <v>0</v>
      </c>
      <c r="J823" s="189">
        <v>1000</v>
      </c>
      <c r="K823" s="182"/>
    </row>
    <row r="824" spans="2:11" x14ac:dyDescent="0.2">
      <c r="B824" s="171" t="s">
        <v>316</v>
      </c>
      <c r="C824" s="172">
        <v>100000</v>
      </c>
      <c r="D824" s="172">
        <v>0</v>
      </c>
      <c r="E824" s="172">
        <v>65000</v>
      </c>
      <c r="F824" s="172">
        <v>35000</v>
      </c>
      <c r="G824" s="172">
        <v>4102</v>
      </c>
      <c r="H824" s="152"/>
      <c r="I824" s="172">
        <v>2684</v>
      </c>
      <c r="J824" s="189">
        <v>30898</v>
      </c>
      <c r="K824" s="182"/>
    </row>
    <row r="825" spans="2:11" x14ac:dyDescent="0.2">
      <c r="B825" s="171" t="s">
        <v>337</v>
      </c>
      <c r="C825" s="172">
        <v>10000</v>
      </c>
      <c r="D825" s="172">
        <v>0</v>
      </c>
      <c r="E825" s="172">
        <v>0</v>
      </c>
      <c r="F825" s="172">
        <v>10000</v>
      </c>
      <c r="G825" s="172">
        <v>0</v>
      </c>
      <c r="H825" s="152"/>
      <c r="I825" s="172">
        <v>0</v>
      </c>
      <c r="J825" s="189">
        <v>10000</v>
      </c>
      <c r="K825" s="182"/>
    </row>
    <row r="826" spans="2:11" x14ac:dyDescent="0.2">
      <c r="B826" s="171" t="s">
        <v>317</v>
      </c>
      <c r="C826" s="172">
        <v>100000</v>
      </c>
      <c r="D826" s="172">
        <v>45000</v>
      </c>
      <c r="E826" s="172">
        <v>0</v>
      </c>
      <c r="F826" s="172">
        <v>145000</v>
      </c>
      <c r="G826" s="172">
        <v>65200</v>
      </c>
      <c r="H826" s="152"/>
      <c r="I826" s="172">
        <v>65200</v>
      </c>
      <c r="J826" s="189">
        <v>79800</v>
      </c>
      <c r="K826" s="182"/>
    </row>
    <row r="827" spans="2:11" x14ac:dyDescent="0.2">
      <c r="B827" s="171" t="s">
        <v>206</v>
      </c>
      <c r="C827" s="172">
        <v>251000</v>
      </c>
      <c r="D827" s="172">
        <v>884000</v>
      </c>
      <c r="E827" s="172">
        <v>98000</v>
      </c>
      <c r="F827" s="172">
        <v>1037000</v>
      </c>
      <c r="G827" s="172">
        <v>77390</v>
      </c>
      <c r="H827" s="152"/>
      <c r="I827" s="172">
        <v>69732</v>
      </c>
      <c r="J827" s="189">
        <v>959610</v>
      </c>
      <c r="K827" s="182"/>
    </row>
    <row r="828" spans="2:11" x14ac:dyDescent="0.2">
      <c r="B828" s="163" t="s">
        <v>346</v>
      </c>
      <c r="C828" s="164">
        <v>185300</v>
      </c>
      <c r="D828" s="164">
        <v>22000</v>
      </c>
      <c r="E828" s="164">
        <v>30000</v>
      </c>
      <c r="F828" s="164">
        <v>177300</v>
      </c>
      <c r="G828" s="164">
        <v>120260</v>
      </c>
      <c r="H828" s="152"/>
      <c r="I828" s="164">
        <v>112825</v>
      </c>
      <c r="J828" s="185">
        <v>57040</v>
      </c>
      <c r="K828" s="182"/>
    </row>
    <row r="829" spans="2:11" x14ac:dyDescent="0.2">
      <c r="B829" s="165" t="s">
        <v>313</v>
      </c>
      <c r="C829" s="166">
        <v>185300</v>
      </c>
      <c r="D829" s="166">
        <v>22000</v>
      </c>
      <c r="E829" s="166">
        <v>30000</v>
      </c>
      <c r="F829" s="166">
        <v>177300</v>
      </c>
      <c r="G829" s="166">
        <v>120260</v>
      </c>
      <c r="H829" s="152"/>
      <c r="I829" s="166">
        <v>112825</v>
      </c>
      <c r="J829" s="186">
        <v>57040</v>
      </c>
      <c r="K829" s="182"/>
    </row>
    <row r="830" spans="2:11" x14ac:dyDescent="0.2">
      <c r="B830" s="167" t="s">
        <v>347</v>
      </c>
      <c r="C830" s="168">
        <v>185300</v>
      </c>
      <c r="D830" s="168">
        <v>22000</v>
      </c>
      <c r="E830" s="168">
        <v>30000</v>
      </c>
      <c r="F830" s="168">
        <v>177300</v>
      </c>
      <c r="G830" s="168">
        <v>120260</v>
      </c>
      <c r="H830" s="152"/>
      <c r="I830" s="168">
        <v>112825</v>
      </c>
      <c r="J830" s="187">
        <v>57040</v>
      </c>
      <c r="K830" s="182"/>
    </row>
    <row r="831" spans="2:11" x14ac:dyDescent="0.2">
      <c r="B831" s="169" t="s">
        <v>204</v>
      </c>
      <c r="C831" s="170">
        <v>185300</v>
      </c>
      <c r="D831" s="170">
        <v>22000</v>
      </c>
      <c r="E831" s="170">
        <v>30000</v>
      </c>
      <c r="F831" s="170">
        <v>177300</v>
      </c>
      <c r="G831" s="170">
        <v>120260</v>
      </c>
      <c r="H831" s="152"/>
      <c r="I831" s="170">
        <v>112825</v>
      </c>
      <c r="J831" s="188">
        <v>57040</v>
      </c>
      <c r="K831" s="182"/>
    </row>
    <row r="832" spans="2:11" x14ac:dyDescent="0.2">
      <c r="B832" s="169" t="s">
        <v>237</v>
      </c>
      <c r="C832" s="170">
        <v>300</v>
      </c>
      <c r="D832" s="170">
        <v>0</v>
      </c>
      <c r="E832" s="170">
        <v>0</v>
      </c>
      <c r="F832" s="170">
        <v>300</v>
      </c>
      <c r="G832" s="170">
        <v>0</v>
      </c>
      <c r="H832" s="152"/>
      <c r="I832" s="170">
        <v>0</v>
      </c>
      <c r="J832" s="188">
        <v>300</v>
      </c>
      <c r="K832" s="182"/>
    </row>
    <row r="833" spans="2:11" x14ac:dyDescent="0.2">
      <c r="B833" s="171" t="s">
        <v>315</v>
      </c>
      <c r="C833" s="172">
        <v>100</v>
      </c>
      <c r="D833" s="172">
        <v>0</v>
      </c>
      <c r="E833" s="172">
        <v>0</v>
      </c>
      <c r="F833" s="172">
        <v>100</v>
      </c>
      <c r="G833" s="172">
        <v>0</v>
      </c>
      <c r="H833" s="152"/>
      <c r="I833" s="172">
        <v>0</v>
      </c>
      <c r="J833" s="189">
        <v>100</v>
      </c>
      <c r="K833" s="182"/>
    </row>
    <row r="834" spans="2:11" x14ac:dyDescent="0.2">
      <c r="B834" s="171" t="s">
        <v>335</v>
      </c>
      <c r="C834" s="172">
        <v>100</v>
      </c>
      <c r="D834" s="172">
        <v>0</v>
      </c>
      <c r="E834" s="172">
        <v>0</v>
      </c>
      <c r="F834" s="172">
        <v>100</v>
      </c>
      <c r="G834" s="172">
        <v>0</v>
      </c>
      <c r="H834" s="152"/>
      <c r="I834" s="172">
        <v>0</v>
      </c>
      <c r="J834" s="189">
        <v>100</v>
      </c>
      <c r="K834" s="182"/>
    </row>
    <row r="835" spans="2:11" x14ac:dyDescent="0.2">
      <c r="B835" s="171" t="s">
        <v>317</v>
      </c>
      <c r="C835" s="172">
        <v>100</v>
      </c>
      <c r="D835" s="172">
        <v>0</v>
      </c>
      <c r="E835" s="172">
        <v>0</v>
      </c>
      <c r="F835" s="172">
        <v>100</v>
      </c>
      <c r="G835" s="172">
        <v>0</v>
      </c>
      <c r="H835" s="152"/>
      <c r="I835" s="172">
        <v>0</v>
      </c>
      <c r="J835" s="189">
        <v>100</v>
      </c>
      <c r="K835" s="182"/>
    </row>
    <row r="836" spans="2:11" x14ac:dyDescent="0.2">
      <c r="B836" s="171" t="s">
        <v>315</v>
      </c>
      <c r="C836" s="172">
        <v>300</v>
      </c>
      <c r="D836" s="172">
        <v>0</v>
      </c>
      <c r="E836" s="172">
        <v>0</v>
      </c>
      <c r="F836" s="172">
        <v>300</v>
      </c>
      <c r="G836" s="172">
        <v>0</v>
      </c>
      <c r="H836" s="152"/>
      <c r="I836" s="172">
        <v>0</v>
      </c>
      <c r="J836" s="189">
        <v>300</v>
      </c>
      <c r="K836" s="182"/>
    </row>
    <row r="837" spans="2:11" x14ac:dyDescent="0.2">
      <c r="B837" s="169" t="s">
        <v>234</v>
      </c>
      <c r="C837" s="170">
        <v>185000</v>
      </c>
      <c r="D837" s="170">
        <v>22000</v>
      </c>
      <c r="E837" s="170">
        <v>30000</v>
      </c>
      <c r="F837" s="170">
        <v>177000</v>
      </c>
      <c r="G837" s="170">
        <v>120260</v>
      </c>
      <c r="H837" s="152"/>
      <c r="I837" s="170">
        <v>112825</v>
      </c>
      <c r="J837" s="188">
        <v>56740</v>
      </c>
      <c r="K837" s="182"/>
    </row>
    <row r="838" spans="2:11" x14ac:dyDescent="0.2">
      <c r="B838" s="171" t="s">
        <v>315</v>
      </c>
      <c r="C838" s="172">
        <v>34000</v>
      </c>
      <c r="D838" s="172">
        <v>0</v>
      </c>
      <c r="E838" s="172">
        <v>0</v>
      </c>
      <c r="F838" s="172">
        <v>34000</v>
      </c>
      <c r="G838" s="172">
        <v>0</v>
      </c>
      <c r="H838" s="152"/>
      <c r="I838" s="172">
        <v>0</v>
      </c>
      <c r="J838" s="189">
        <v>34000</v>
      </c>
      <c r="K838" s="182"/>
    </row>
    <row r="839" spans="2:11" x14ac:dyDescent="0.2">
      <c r="B839" s="171" t="s">
        <v>344</v>
      </c>
      <c r="C839" s="172">
        <v>1000</v>
      </c>
      <c r="D839" s="172">
        <v>0</v>
      </c>
      <c r="E839" s="172">
        <v>0</v>
      </c>
      <c r="F839" s="172">
        <v>1000</v>
      </c>
      <c r="G839" s="172">
        <v>0</v>
      </c>
      <c r="H839" s="152"/>
      <c r="I839" s="172">
        <v>0</v>
      </c>
      <c r="J839" s="189">
        <v>1000</v>
      </c>
      <c r="K839" s="182"/>
    </row>
    <row r="840" spans="2:11" x14ac:dyDescent="0.2">
      <c r="B840" s="171" t="s">
        <v>335</v>
      </c>
      <c r="C840" s="172">
        <v>50000</v>
      </c>
      <c r="D840" s="172">
        <v>0</v>
      </c>
      <c r="E840" s="172">
        <v>30000</v>
      </c>
      <c r="F840" s="172">
        <v>20000</v>
      </c>
      <c r="G840" s="172">
        <v>0</v>
      </c>
      <c r="H840" s="152"/>
      <c r="I840" s="172">
        <v>0</v>
      </c>
      <c r="J840" s="189">
        <v>20000</v>
      </c>
      <c r="K840" s="182"/>
    </row>
    <row r="841" spans="2:11" x14ac:dyDescent="0.2">
      <c r="B841" s="171" t="s">
        <v>317</v>
      </c>
      <c r="C841" s="172">
        <v>100000</v>
      </c>
      <c r="D841" s="172">
        <v>22000</v>
      </c>
      <c r="E841" s="172">
        <v>0</v>
      </c>
      <c r="F841" s="172">
        <v>122000</v>
      </c>
      <c r="G841" s="172">
        <v>120260</v>
      </c>
      <c r="H841" s="152"/>
      <c r="I841" s="172">
        <v>112825</v>
      </c>
      <c r="J841" s="189">
        <v>1740</v>
      </c>
      <c r="K841" s="182"/>
    </row>
    <row r="842" spans="2:11" x14ac:dyDescent="0.2">
      <c r="B842" s="171" t="s">
        <v>315</v>
      </c>
      <c r="C842" s="172">
        <v>185000</v>
      </c>
      <c r="D842" s="172">
        <v>22000</v>
      </c>
      <c r="E842" s="172">
        <v>30000</v>
      </c>
      <c r="F842" s="172">
        <v>177000</v>
      </c>
      <c r="G842" s="172">
        <v>120260</v>
      </c>
      <c r="H842" s="152"/>
      <c r="I842" s="172">
        <v>112825</v>
      </c>
      <c r="J842" s="189">
        <v>56740</v>
      </c>
      <c r="K842" s="182"/>
    </row>
    <row r="843" spans="2:11" x14ac:dyDescent="0.2">
      <c r="B843" s="159" t="s">
        <v>348</v>
      </c>
      <c r="C843" s="160">
        <v>11545500</v>
      </c>
      <c r="D843" s="160">
        <v>9144800</v>
      </c>
      <c r="E843" s="160">
        <v>2092970</v>
      </c>
      <c r="F843" s="160">
        <v>18597330</v>
      </c>
      <c r="G843" s="160">
        <v>16107933.949999999</v>
      </c>
      <c r="H843" s="152"/>
      <c r="I843" s="160">
        <v>15761495.109999999</v>
      </c>
      <c r="J843" s="183">
        <v>2489396.0499999998</v>
      </c>
      <c r="K843" s="182"/>
    </row>
    <row r="844" spans="2:11" x14ac:dyDescent="0.2">
      <c r="B844" s="161" t="s">
        <v>311</v>
      </c>
      <c r="C844" s="162">
        <v>11545500</v>
      </c>
      <c r="D844" s="162">
        <v>9144800</v>
      </c>
      <c r="E844" s="162">
        <v>2092970</v>
      </c>
      <c r="F844" s="162">
        <v>18597330</v>
      </c>
      <c r="G844" s="162">
        <v>16107933.949999999</v>
      </c>
      <c r="H844" s="152"/>
      <c r="I844" s="162">
        <v>15761495.109999999</v>
      </c>
      <c r="J844" s="184">
        <v>2489396.0499999998</v>
      </c>
      <c r="K844" s="182"/>
    </row>
    <row r="845" spans="2:11" x14ac:dyDescent="0.2">
      <c r="B845" s="163" t="s">
        <v>342</v>
      </c>
      <c r="C845" s="164">
        <v>11545500</v>
      </c>
      <c r="D845" s="164">
        <v>9144800</v>
      </c>
      <c r="E845" s="164">
        <v>2092970</v>
      </c>
      <c r="F845" s="164">
        <v>18597330</v>
      </c>
      <c r="G845" s="164">
        <v>16107933.949999999</v>
      </c>
      <c r="H845" s="152"/>
      <c r="I845" s="164">
        <v>15761495.109999999</v>
      </c>
      <c r="J845" s="185">
        <v>2489396.0499999998</v>
      </c>
      <c r="K845" s="182"/>
    </row>
    <row r="846" spans="2:11" x14ac:dyDescent="0.2">
      <c r="B846" s="165" t="s">
        <v>313</v>
      </c>
      <c r="C846" s="166">
        <v>11545500</v>
      </c>
      <c r="D846" s="166">
        <v>9144800</v>
      </c>
      <c r="E846" s="166">
        <v>2092970</v>
      </c>
      <c r="F846" s="166">
        <v>18597330</v>
      </c>
      <c r="G846" s="166">
        <v>16107933.949999999</v>
      </c>
      <c r="H846" s="152"/>
      <c r="I846" s="166">
        <v>15761495.109999999</v>
      </c>
      <c r="J846" s="186">
        <v>2489396.0499999998</v>
      </c>
      <c r="K846" s="182"/>
    </row>
    <row r="847" spans="2:11" x14ac:dyDescent="0.2">
      <c r="B847" s="167" t="s">
        <v>349</v>
      </c>
      <c r="C847" s="168">
        <v>11545500</v>
      </c>
      <c r="D847" s="168">
        <v>9144800</v>
      </c>
      <c r="E847" s="168">
        <v>2092970</v>
      </c>
      <c r="F847" s="168">
        <v>18597330</v>
      </c>
      <c r="G847" s="168">
        <v>16107933.949999999</v>
      </c>
      <c r="H847" s="152"/>
      <c r="I847" s="168">
        <v>15761495.109999999</v>
      </c>
      <c r="J847" s="187">
        <v>2489396.0499999998</v>
      </c>
      <c r="K847" s="182"/>
    </row>
    <row r="848" spans="2:11" x14ac:dyDescent="0.2">
      <c r="B848" s="169" t="s">
        <v>204</v>
      </c>
      <c r="C848" s="170">
        <v>11545500</v>
      </c>
      <c r="D848" s="170">
        <v>9144800</v>
      </c>
      <c r="E848" s="170">
        <v>2092970</v>
      </c>
      <c r="F848" s="170">
        <v>18597330</v>
      </c>
      <c r="G848" s="170">
        <v>16107933.949999999</v>
      </c>
      <c r="H848" s="152"/>
      <c r="I848" s="170">
        <v>15761495.109999999</v>
      </c>
      <c r="J848" s="188">
        <v>2489396.0499999998</v>
      </c>
      <c r="K848" s="182"/>
    </row>
    <row r="849" spans="2:11" x14ac:dyDescent="0.2">
      <c r="B849" s="169" t="s">
        <v>221</v>
      </c>
      <c r="C849" s="170">
        <v>3160100</v>
      </c>
      <c r="D849" s="170">
        <v>2800000</v>
      </c>
      <c r="E849" s="170">
        <v>818000</v>
      </c>
      <c r="F849" s="170">
        <v>5142100</v>
      </c>
      <c r="G849" s="170">
        <v>3932000</v>
      </c>
      <c r="H849" s="152"/>
      <c r="I849" s="170">
        <v>3875614.05</v>
      </c>
      <c r="J849" s="188">
        <v>1210100</v>
      </c>
      <c r="K849" s="182"/>
    </row>
    <row r="850" spans="2:11" x14ac:dyDescent="0.2">
      <c r="B850" s="171" t="s">
        <v>206</v>
      </c>
      <c r="C850" s="172">
        <v>0</v>
      </c>
      <c r="D850" s="172">
        <v>2000000</v>
      </c>
      <c r="E850" s="172">
        <v>0</v>
      </c>
      <c r="F850" s="172">
        <v>2000000</v>
      </c>
      <c r="G850" s="172">
        <v>821000</v>
      </c>
      <c r="H850" s="152"/>
      <c r="I850" s="172">
        <v>781083.66</v>
      </c>
      <c r="J850" s="189">
        <v>1179000</v>
      </c>
      <c r="K850" s="182"/>
    </row>
    <row r="851" spans="2:11" x14ac:dyDescent="0.2">
      <c r="B851" s="171" t="s">
        <v>315</v>
      </c>
      <c r="C851" s="172">
        <v>1160000</v>
      </c>
      <c r="D851" s="172">
        <v>500000</v>
      </c>
      <c r="E851" s="172">
        <v>267000</v>
      </c>
      <c r="F851" s="172">
        <v>1393000</v>
      </c>
      <c r="G851" s="172">
        <v>1383000</v>
      </c>
      <c r="H851" s="152"/>
      <c r="I851" s="172">
        <v>1377877.83</v>
      </c>
      <c r="J851" s="189">
        <v>10000</v>
      </c>
      <c r="K851" s="182"/>
    </row>
    <row r="852" spans="2:11" x14ac:dyDescent="0.2">
      <c r="B852" s="171" t="s">
        <v>334</v>
      </c>
      <c r="C852" s="172">
        <v>2000000</v>
      </c>
      <c r="D852" s="172">
        <v>300000</v>
      </c>
      <c r="E852" s="172">
        <v>551000</v>
      </c>
      <c r="F852" s="172">
        <v>1749000</v>
      </c>
      <c r="G852" s="172">
        <v>1728000</v>
      </c>
      <c r="H852" s="152"/>
      <c r="I852" s="172">
        <v>1716652.56</v>
      </c>
      <c r="J852" s="189">
        <v>21000</v>
      </c>
      <c r="K852" s="182"/>
    </row>
    <row r="853" spans="2:11" x14ac:dyDescent="0.2">
      <c r="B853" s="171" t="s">
        <v>317</v>
      </c>
      <c r="C853" s="172">
        <v>100</v>
      </c>
      <c r="D853" s="172">
        <v>0</v>
      </c>
      <c r="E853" s="172">
        <v>0</v>
      </c>
      <c r="F853" s="172">
        <v>100</v>
      </c>
      <c r="G853" s="172">
        <v>0</v>
      </c>
      <c r="H853" s="152"/>
      <c r="I853" s="172">
        <v>0</v>
      </c>
      <c r="J853" s="189">
        <v>100</v>
      </c>
      <c r="K853" s="182"/>
    </row>
    <row r="854" spans="2:11" x14ac:dyDescent="0.2">
      <c r="B854" s="171" t="s">
        <v>206</v>
      </c>
      <c r="C854" s="172">
        <v>3160100</v>
      </c>
      <c r="D854" s="172">
        <v>2800000</v>
      </c>
      <c r="E854" s="172">
        <v>818000</v>
      </c>
      <c r="F854" s="172">
        <v>5142100</v>
      </c>
      <c r="G854" s="172">
        <v>3932000</v>
      </c>
      <c r="H854" s="152"/>
      <c r="I854" s="172">
        <v>3875614.05</v>
      </c>
      <c r="J854" s="189">
        <v>1210100</v>
      </c>
      <c r="K854" s="182"/>
    </row>
    <row r="855" spans="2:11" x14ac:dyDescent="0.2">
      <c r="B855" s="169" t="s">
        <v>209</v>
      </c>
      <c r="C855" s="170">
        <v>6069100</v>
      </c>
      <c r="D855" s="170">
        <v>4215000</v>
      </c>
      <c r="E855" s="170">
        <v>1180000</v>
      </c>
      <c r="F855" s="170">
        <v>9104100</v>
      </c>
      <c r="G855" s="170">
        <v>8540800</v>
      </c>
      <c r="H855" s="152"/>
      <c r="I855" s="170">
        <v>8466316.9499999993</v>
      </c>
      <c r="J855" s="188">
        <v>563300</v>
      </c>
      <c r="K855" s="182"/>
    </row>
    <row r="856" spans="2:11" x14ac:dyDescent="0.2">
      <c r="B856" s="171" t="s">
        <v>206</v>
      </c>
      <c r="C856" s="172">
        <v>0</v>
      </c>
      <c r="D856" s="172">
        <v>3100000</v>
      </c>
      <c r="E856" s="172">
        <v>0</v>
      </c>
      <c r="F856" s="172">
        <v>3100000</v>
      </c>
      <c r="G856" s="172">
        <v>2538800</v>
      </c>
      <c r="H856" s="152"/>
      <c r="I856" s="172">
        <v>2524689.52</v>
      </c>
      <c r="J856" s="189">
        <v>561200</v>
      </c>
      <c r="K856" s="182"/>
    </row>
    <row r="857" spans="2:11" x14ac:dyDescent="0.2">
      <c r="B857" s="171" t="s">
        <v>315</v>
      </c>
      <c r="C857" s="172">
        <v>4900000</v>
      </c>
      <c r="D857" s="172">
        <v>560000</v>
      </c>
      <c r="E857" s="172">
        <v>1080000</v>
      </c>
      <c r="F857" s="172">
        <v>4380000</v>
      </c>
      <c r="G857" s="172">
        <v>4380000</v>
      </c>
      <c r="H857" s="152"/>
      <c r="I857" s="172">
        <v>4377120.97</v>
      </c>
      <c r="J857" s="189">
        <v>0</v>
      </c>
      <c r="K857" s="182"/>
    </row>
    <row r="858" spans="2:11" x14ac:dyDescent="0.2">
      <c r="B858" s="171" t="s">
        <v>334</v>
      </c>
      <c r="C858" s="172">
        <v>1169000</v>
      </c>
      <c r="D858" s="172">
        <v>555000</v>
      </c>
      <c r="E858" s="172">
        <v>100000</v>
      </c>
      <c r="F858" s="172">
        <v>1624000</v>
      </c>
      <c r="G858" s="172">
        <v>1622000</v>
      </c>
      <c r="H858" s="152"/>
      <c r="I858" s="172">
        <v>1564506.46</v>
      </c>
      <c r="J858" s="189">
        <v>2000</v>
      </c>
      <c r="K858" s="182"/>
    </row>
    <row r="859" spans="2:11" x14ac:dyDescent="0.2">
      <c r="B859" s="171" t="s">
        <v>317</v>
      </c>
      <c r="C859" s="172">
        <v>100</v>
      </c>
      <c r="D859" s="172">
        <v>0</v>
      </c>
      <c r="E859" s="172">
        <v>0</v>
      </c>
      <c r="F859" s="172">
        <v>100</v>
      </c>
      <c r="G859" s="172">
        <v>0</v>
      </c>
      <c r="H859" s="152"/>
      <c r="I859" s="172">
        <v>0</v>
      </c>
      <c r="J859" s="189">
        <v>100</v>
      </c>
      <c r="K859" s="182"/>
    </row>
    <row r="860" spans="2:11" x14ac:dyDescent="0.2">
      <c r="B860" s="171" t="s">
        <v>206</v>
      </c>
      <c r="C860" s="172">
        <v>6069100</v>
      </c>
      <c r="D860" s="172">
        <v>4215000</v>
      </c>
      <c r="E860" s="172">
        <v>1180000</v>
      </c>
      <c r="F860" s="172">
        <v>9104100</v>
      </c>
      <c r="G860" s="172">
        <v>8540800</v>
      </c>
      <c r="H860" s="152"/>
      <c r="I860" s="172">
        <v>8466316.9499999993</v>
      </c>
      <c r="J860" s="189">
        <v>563300</v>
      </c>
      <c r="K860" s="182"/>
    </row>
    <row r="861" spans="2:11" x14ac:dyDescent="0.2">
      <c r="B861" s="169" t="s">
        <v>248</v>
      </c>
      <c r="C861" s="170">
        <v>2192500</v>
      </c>
      <c r="D861" s="170">
        <v>1690800</v>
      </c>
      <c r="E861" s="170">
        <v>0</v>
      </c>
      <c r="F861" s="170">
        <v>3883300</v>
      </c>
      <c r="G861" s="170">
        <v>3333086.61</v>
      </c>
      <c r="H861" s="152"/>
      <c r="I861" s="170">
        <v>3137552.67</v>
      </c>
      <c r="J861" s="188">
        <v>550213.39</v>
      </c>
      <c r="K861" s="182"/>
    </row>
    <row r="862" spans="2:11" x14ac:dyDescent="0.2">
      <c r="B862" s="171" t="s">
        <v>206</v>
      </c>
      <c r="C862" s="172">
        <v>0</v>
      </c>
      <c r="D862" s="172">
        <v>1500000</v>
      </c>
      <c r="E862" s="172">
        <v>0</v>
      </c>
      <c r="F862" s="172">
        <v>1500000</v>
      </c>
      <c r="G862" s="172">
        <v>949900</v>
      </c>
      <c r="H862" s="152"/>
      <c r="I862" s="172">
        <v>786046.48</v>
      </c>
      <c r="J862" s="189">
        <v>550100</v>
      </c>
      <c r="K862" s="182"/>
    </row>
    <row r="863" spans="2:11" x14ac:dyDescent="0.2">
      <c r="B863" s="171" t="s">
        <v>315</v>
      </c>
      <c r="C863" s="172">
        <v>2192500</v>
      </c>
      <c r="D863" s="172">
        <v>190800</v>
      </c>
      <c r="E863" s="172">
        <v>0</v>
      </c>
      <c r="F863" s="172">
        <v>2383300</v>
      </c>
      <c r="G863" s="172">
        <v>2383186.61</v>
      </c>
      <c r="H863" s="152"/>
      <c r="I863" s="172">
        <v>2351506.19</v>
      </c>
      <c r="J863" s="189">
        <v>113.39</v>
      </c>
      <c r="K863" s="182"/>
    </row>
    <row r="864" spans="2:11" x14ac:dyDescent="0.2">
      <c r="B864" s="171" t="s">
        <v>206</v>
      </c>
      <c r="C864" s="172">
        <v>2192500</v>
      </c>
      <c r="D864" s="172">
        <v>1690800</v>
      </c>
      <c r="E864" s="172">
        <v>0</v>
      </c>
      <c r="F864" s="172">
        <v>3883300</v>
      </c>
      <c r="G864" s="172">
        <v>3333086.61</v>
      </c>
      <c r="H864" s="152"/>
      <c r="I864" s="172">
        <v>3137552.67</v>
      </c>
      <c r="J864" s="189">
        <v>550213.39</v>
      </c>
      <c r="K864" s="182"/>
    </row>
    <row r="865" spans="2:11" x14ac:dyDescent="0.2">
      <c r="B865" s="169" t="s">
        <v>318</v>
      </c>
      <c r="C865" s="170">
        <v>100</v>
      </c>
      <c r="D865" s="170">
        <v>0</v>
      </c>
      <c r="E865" s="170">
        <v>0</v>
      </c>
      <c r="F865" s="170">
        <v>100</v>
      </c>
      <c r="G865" s="170">
        <v>0</v>
      </c>
      <c r="H865" s="152"/>
      <c r="I865" s="170">
        <v>0</v>
      </c>
      <c r="J865" s="188">
        <v>100</v>
      </c>
      <c r="K865" s="182"/>
    </row>
    <row r="866" spans="2:11" x14ac:dyDescent="0.2">
      <c r="B866" s="171" t="s">
        <v>315</v>
      </c>
      <c r="C866" s="172">
        <v>100</v>
      </c>
      <c r="D866" s="172">
        <v>0</v>
      </c>
      <c r="E866" s="172">
        <v>0</v>
      </c>
      <c r="F866" s="172">
        <v>100</v>
      </c>
      <c r="G866" s="172">
        <v>0</v>
      </c>
      <c r="H866" s="152"/>
      <c r="I866" s="172">
        <v>0</v>
      </c>
      <c r="J866" s="189">
        <v>100</v>
      </c>
      <c r="K866" s="182"/>
    </row>
    <row r="867" spans="2:11" x14ac:dyDescent="0.2">
      <c r="B867" s="171" t="s">
        <v>315</v>
      </c>
      <c r="C867" s="172">
        <v>100</v>
      </c>
      <c r="D867" s="172">
        <v>0</v>
      </c>
      <c r="E867" s="172">
        <v>0</v>
      </c>
      <c r="F867" s="172">
        <v>100</v>
      </c>
      <c r="G867" s="172">
        <v>0</v>
      </c>
      <c r="H867" s="152"/>
      <c r="I867" s="172">
        <v>0</v>
      </c>
      <c r="J867" s="189">
        <v>100</v>
      </c>
      <c r="K867" s="182"/>
    </row>
    <row r="868" spans="2:11" x14ac:dyDescent="0.2">
      <c r="B868" s="169" t="s">
        <v>258</v>
      </c>
      <c r="C868" s="170">
        <v>24500</v>
      </c>
      <c r="D868" s="170">
        <v>0</v>
      </c>
      <c r="E868" s="170">
        <v>6000</v>
      </c>
      <c r="F868" s="170">
        <v>18500</v>
      </c>
      <c r="G868" s="170">
        <v>18000</v>
      </c>
      <c r="H868" s="152"/>
      <c r="I868" s="170">
        <v>10351.200000000001</v>
      </c>
      <c r="J868" s="188">
        <v>500</v>
      </c>
      <c r="K868" s="182"/>
    </row>
    <row r="869" spans="2:11" x14ac:dyDescent="0.2">
      <c r="B869" s="171" t="s">
        <v>315</v>
      </c>
      <c r="C869" s="172">
        <v>24500</v>
      </c>
      <c r="D869" s="172">
        <v>0</v>
      </c>
      <c r="E869" s="172">
        <v>6000</v>
      </c>
      <c r="F869" s="172">
        <v>18500</v>
      </c>
      <c r="G869" s="172">
        <v>18000</v>
      </c>
      <c r="H869" s="152"/>
      <c r="I869" s="172">
        <v>10351.200000000001</v>
      </c>
      <c r="J869" s="189">
        <v>500</v>
      </c>
      <c r="K869" s="182"/>
    </row>
    <row r="870" spans="2:11" x14ac:dyDescent="0.2">
      <c r="B870" s="171" t="s">
        <v>315</v>
      </c>
      <c r="C870" s="172">
        <v>24500</v>
      </c>
      <c r="D870" s="172">
        <v>0</v>
      </c>
      <c r="E870" s="172">
        <v>6000</v>
      </c>
      <c r="F870" s="172">
        <v>18500</v>
      </c>
      <c r="G870" s="172">
        <v>18000</v>
      </c>
      <c r="H870" s="152"/>
      <c r="I870" s="172">
        <v>10351.200000000001</v>
      </c>
      <c r="J870" s="189">
        <v>500</v>
      </c>
      <c r="K870" s="182"/>
    </row>
    <row r="871" spans="2:11" x14ac:dyDescent="0.2">
      <c r="B871" s="169" t="s">
        <v>214</v>
      </c>
      <c r="C871" s="170">
        <v>1000</v>
      </c>
      <c r="D871" s="170">
        <v>0</v>
      </c>
      <c r="E871" s="170">
        <v>0</v>
      </c>
      <c r="F871" s="170">
        <v>1000</v>
      </c>
      <c r="G871" s="170">
        <v>0</v>
      </c>
      <c r="H871" s="152"/>
      <c r="I871" s="170">
        <v>0</v>
      </c>
      <c r="J871" s="188">
        <v>1000</v>
      </c>
      <c r="K871" s="182"/>
    </row>
    <row r="872" spans="2:11" x14ac:dyDescent="0.2">
      <c r="B872" s="171" t="s">
        <v>315</v>
      </c>
      <c r="C872" s="172">
        <v>1000</v>
      </c>
      <c r="D872" s="172">
        <v>0</v>
      </c>
      <c r="E872" s="172">
        <v>0</v>
      </c>
      <c r="F872" s="172">
        <v>1000</v>
      </c>
      <c r="G872" s="172">
        <v>0</v>
      </c>
      <c r="H872" s="152"/>
      <c r="I872" s="172">
        <v>0</v>
      </c>
      <c r="J872" s="189">
        <v>1000</v>
      </c>
      <c r="K872" s="182"/>
    </row>
    <row r="873" spans="2:11" x14ac:dyDescent="0.2">
      <c r="B873" s="171" t="s">
        <v>315</v>
      </c>
      <c r="C873" s="172">
        <v>1000</v>
      </c>
      <c r="D873" s="172">
        <v>0</v>
      </c>
      <c r="E873" s="172">
        <v>0</v>
      </c>
      <c r="F873" s="172">
        <v>1000</v>
      </c>
      <c r="G873" s="172">
        <v>0</v>
      </c>
      <c r="H873" s="152"/>
      <c r="I873" s="172">
        <v>0</v>
      </c>
      <c r="J873" s="189">
        <v>1000</v>
      </c>
      <c r="K873" s="182"/>
    </row>
    <row r="874" spans="2:11" x14ac:dyDescent="0.2">
      <c r="B874" s="169" t="s">
        <v>210</v>
      </c>
      <c r="C874" s="170">
        <v>57000</v>
      </c>
      <c r="D874" s="170">
        <v>0</v>
      </c>
      <c r="E874" s="170">
        <v>53990</v>
      </c>
      <c r="F874" s="170">
        <v>3010</v>
      </c>
      <c r="G874" s="170">
        <v>0</v>
      </c>
      <c r="H874" s="152"/>
      <c r="I874" s="170">
        <v>0</v>
      </c>
      <c r="J874" s="188">
        <v>3010</v>
      </c>
      <c r="K874" s="182"/>
    </row>
    <row r="875" spans="2:11" x14ac:dyDescent="0.2">
      <c r="B875" s="171" t="s">
        <v>315</v>
      </c>
      <c r="C875" s="172">
        <v>5000</v>
      </c>
      <c r="D875" s="172">
        <v>0</v>
      </c>
      <c r="E875" s="172">
        <v>4990</v>
      </c>
      <c r="F875" s="172">
        <v>10</v>
      </c>
      <c r="G875" s="172">
        <v>0</v>
      </c>
      <c r="H875" s="152"/>
      <c r="I875" s="172">
        <v>0</v>
      </c>
      <c r="J875" s="189">
        <v>10</v>
      </c>
      <c r="K875" s="182"/>
    </row>
    <row r="876" spans="2:11" x14ac:dyDescent="0.2">
      <c r="B876" s="171" t="s">
        <v>344</v>
      </c>
      <c r="C876" s="172">
        <v>2000</v>
      </c>
      <c r="D876" s="172">
        <v>0</v>
      </c>
      <c r="E876" s="172">
        <v>0</v>
      </c>
      <c r="F876" s="172">
        <v>2000</v>
      </c>
      <c r="G876" s="172">
        <v>0</v>
      </c>
      <c r="H876" s="152"/>
      <c r="I876" s="172">
        <v>0</v>
      </c>
      <c r="J876" s="189">
        <v>2000</v>
      </c>
      <c r="K876" s="182"/>
    </row>
    <row r="877" spans="2:11" x14ac:dyDescent="0.2">
      <c r="B877" s="171" t="s">
        <v>334</v>
      </c>
      <c r="C877" s="172">
        <v>50000</v>
      </c>
      <c r="D877" s="172">
        <v>0</v>
      </c>
      <c r="E877" s="172">
        <v>49000</v>
      </c>
      <c r="F877" s="172">
        <v>1000</v>
      </c>
      <c r="G877" s="172">
        <v>0</v>
      </c>
      <c r="H877" s="152"/>
      <c r="I877" s="172">
        <v>0</v>
      </c>
      <c r="J877" s="189">
        <v>1000</v>
      </c>
      <c r="K877" s="182"/>
    </row>
    <row r="878" spans="2:11" x14ac:dyDescent="0.2">
      <c r="B878" s="171" t="s">
        <v>315</v>
      </c>
      <c r="C878" s="172">
        <v>57000</v>
      </c>
      <c r="D878" s="172">
        <v>0</v>
      </c>
      <c r="E878" s="172">
        <v>53990</v>
      </c>
      <c r="F878" s="172">
        <v>3010</v>
      </c>
      <c r="G878" s="172">
        <v>0</v>
      </c>
      <c r="H878" s="152"/>
      <c r="I878" s="172">
        <v>0</v>
      </c>
      <c r="J878" s="189">
        <v>3010</v>
      </c>
      <c r="K878" s="182"/>
    </row>
    <row r="879" spans="2:11" x14ac:dyDescent="0.2">
      <c r="B879" s="169" t="s">
        <v>218</v>
      </c>
      <c r="C879" s="170">
        <v>5000</v>
      </c>
      <c r="D879" s="170">
        <v>0</v>
      </c>
      <c r="E879" s="170">
        <v>4990</v>
      </c>
      <c r="F879" s="170">
        <v>10</v>
      </c>
      <c r="G879" s="170">
        <v>0</v>
      </c>
      <c r="H879" s="152"/>
      <c r="I879" s="170">
        <v>0</v>
      </c>
      <c r="J879" s="188">
        <v>10</v>
      </c>
      <c r="K879" s="182"/>
    </row>
    <row r="880" spans="2:11" x14ac:dyDescent="0.2">
      <c r="B880" s="171" t="s">
        <v>315</v>
      </c>
      <c r="C880" s="172">
        <v>5000</v>
      </c>
      <c r="D880" s="172">
        <v>0</v>
      </c>
      <c r="E880" s="172">
        <v>4990</v>
      </c>
      <c r="F880" s="172">
        <v>10</v>
      </c>
      <c r="G880" s="172">
        <v>0</v>
      </c>
      <c r="H880" s="152"/>
      <c r="I880" s="172">
        <v>0</v>
      </c>
      <c r="J880" s="189">
        <v>10</v>
      </c>
      <c r="K880" s="182"/>
    </row>
    <row r="881" spans="2:11" x14ac:dyDescent="0.2">
      <c r="B881" s="171" t="s">
        <v>315</v>
      </c>
      <c r="C881" s="172">
        <v>5000</v>
      </c>
      <c r="D881" s="172">
        <v>0</v>
      </c>
      <c r="E881" s="172">
        <v>4990</v>
      </c>
      <c r="F881" s="172">
        <v>10</v>
      </c>
      <c r="G881" s="172">
        <v>0</v>
      </c>
      <c r="H881" s="152"/>
      <c r="I881" s="172">
        <v>0</v>
      </c>
      <c r="J881" s="189">
        <v>10</v>
      </c>
      <c r="K881" s="182"/>
    </row>
    <row r="882" spans="2:11" x14ac:dyDescent="0.2">
      <c r="B882" s="169" t="s">
        <v>259</v>
      </c>
      <c r="C882" s="170">
        <v>1000</v>
      </c>
      <c r="D882" s="170">
        <v>0</v>
      </c>
      <c r="E882" s="170">
        <v>0</v>
      </c>
      <c r="F882" s="170">
        <v>1000</v>
      </c>
      <c r="G882" s="170">
        <v>0</v>
      </c>
      <c r="H882" s="152"/>
      <c r="I882" s="170">
        <v>0</v>
      </c>
      <c r="J882" s="188">
        <v>1000</v>
      </c>
      <c r="K882" s="182"/>
    </row>
    <row r="883" spans="2:11" x14ac:dyDescent="0.2">
      <c r="B883" s="171" t="s">
        <v>315</v>
      </c>
      <c r="C883" s="172">
        <v>1000</v>
      </c>
      <c r="D883" s="172">
        <v>0</v>
      </c>
      <c r="E883" s="172">
        <v>0</v>
      </c>
      <c r="F883" s="172">
        <v>1000</v>
      </c>
      <c r="G883" s="172">
        <v>0</v>
      </c>
      <c r="H883" s="152"/>
      <c r="I883" s="172">
        <v>0</v>
      </c>
      <c r="J883" s="189">
        <v>1000</v>
      </c>
      <c r="K883" s="182"/>
    </row>
    <row r="884" spans="2:11" x14ac:dyDescent="0.2">
      <c r="B884" s="171" t="s">
        <v>315</v>
      </c>
      <c r="C884" s="172">
        <v>1000</v>
      </c>
      <c r="D884" s="172">
        <v>0</v>
      </c>
      <c r="E884" s="172">
        <v>0</v>
      </c>
      <c r="F884" s="172">
        <v>1000</v>
      </c>
      <c r="G884" s="172">
        <v>0</v>
      </c>
      <c r="H884" s="152"/>
      <c r="I884" s="172">
        <v>0</v>
      </c>
      <c r="J884" s="189">
        <v>1000</v>
      </c>
      <c r="K884" s="182"/>
    </row>
    <row r="885" spans="2:11" x14ac:dyDescent="0.2">
      <c r="B885" s="169" t="s">
        <v>205</v>
      </c>
      <c r="C885" s="170">
        <v>13000</v>
      </c>
      <c r="D885" s="170">
        <v>0</v>
      </c>
      <c r="E885" s="170">
        <v>11990</v>
      </c>
      <c r="F885" s="170">
        <v>1010</v>
      </c>
      <c r="G885" s="170">
        <v>0</v>
      </c>
      <c r="H885" s="152"/>
      <c r="I885" s="170">
        <v>0</v>
      </c>
      <c r="J885" s="188">
        <v>1010</v>
      </c>
      <c r="K885" s="182"/>
    </row>
    <row r="886" spans="2:11" x14ac:dyDescent="0.2">
      <c r="B886" s="171" t="s">
        <v>315</v>
      </c>
      <c r="C886" s="172">
        <v>3000</v>
      </c>
      <c r="D886" s="172">
        <v>0</v>
      </c>
      <c r="E886" s="172">
        <v>2990</v>
      </c>
      <c r="F886" s="172">
        <v>10</v>
      </c>
      <c r="G886" s="172">
        <v>0</v>
      </c>
      <c r="H886" s="152"/>
      <c r="I886" s="172">
        <v>0</v>
      </c>
      <c r="J886" s="189">
        <v>10</v>
      </c>
      <c r="K886" s="182"/>
    </row>
    <row r="887" spans="2:11" x14ac:dyDescent="0.2">
      <c r="B887" s="171" t="s">
        <v>334</v>
      </c>
      <c r="C887" s="172">
        <v>10000</v>
      </c>
      <c r="D887" s="172">
        <v>0</v>
      </c>
      <c r="E887" s="172">
        <v>9000</v>
      </c>
      <c r="F887" s="172">
        <v>1000</v>
      </c>
      <c r="G887" s="172">
        <v>0</v>
      </c>
      <c r="H887" s="152"/>
      <c r="I887" s="172">
        <v>0</v>
      </c>
      <c r="J887" s="189">
        <v>1000</v>
      </c>
      <c r="K887" s="182"/>
    </row>
    <row r="888" spans="2:11" x14ac:dyDescent="0.2">
      <c r="B888" s="171" t="s">
        <v>315</v>
      </c>
      <c r="C888" s="172">
        <v>13000</v>
      </c>
      <c r="D888" s="172">
        <v>0</v>
      </c>
      <c r="E888" s="172">
        <v>11990</v>
      </c>
      <c r="F888" s="172">
        <v>1010</v>
      </c>
      <c r="G888" s="172">
        <v>0</v>
      </c>
      <c r="H888" s="152"/>
      <c r="I888" s="172">
        <v>0</v>
      </c>
      <c r="J888" s="189">
        <v>1010</v>
      </c>
      <c r="K888" s="182"/>
    </row>
    <row r="889" spans="2:11" x14ac:dyDescent="0.2">
      <c r="B889" s="169" t="s">
        <v>207</v>
      </c>
      <c r="C889" s="170">
        <v>11100</v>
      </c>
      <c r="D889" s="170">
        <v>341000</v>
      </c>
      <c r="E889" s="170">
        <v>0</v>
      </c>
      <c r="F889" s="170">
        <v>352100</v>
      </c>
      <c r="G889" s="170">
        <v>212422.59</v>
      </c>
      <c r="H889" s="152"/>
      <c r="I889" s="170">
        <v>212422.59</v>
      </c>
      <c r="J889" s="188">
        <v>139677.41</v>
      </c>
      <c r="K889" s="182"/>
    </row>
    <row r="890" spans="2:11" x14ac:dyDescent="0.2">
      <c r="B890" s="171" t="s">
        <v>315</v>
      </c>
      <c r="C890" s="172">
        <v>1000</v>
      </c>
      <c r="D890" s="172">
        <v>0</v>
      </c>
      <c r="E890" s="172">
        <v>0</v>
      </c>
      <c r="F890" s="172">
        <v>1000</v>
      </c>
      <c r="G890" s="172">
        <v>0</v>
      </c>
      <c r="H890" s="152"/>
      <c r="I890" s="172">
        <v>0</v>
      </c>
      <c r="J890" s="189">
        <v>1000</v>
      </c>
      <c r="K890" s="182"/>
    </row>
    <row r="891" spans="2:11" x14ac:dyDescent="0.2">
      <c r="B891" s="171" t="s">
        <v>334</v>
      </c>
      <c r="C891" s="172">
        <v>10000</v>
      </c>
      <c r="D891" s="172">
        <v>341000</v>
      </c>
      <c r="E891" s="172">
        <v>0</v>
      </c>
      <c r="F891" s="172">
        <v>351000</v>
      </c>
      <c r="G891" s="172">
        <v>212422.59</v>
      </c>
      <c r="H891" s="152"/>
      <c r="I891" s="172">
        <v>212422.59</v>
      </c>
      <c r="J891" s="189">
        <v>138577.41</v>
      </c>
      <c r="K891" s="182"/>
    </row>
    <row r="892" spans="2:11" x14ac:dyDescent="0.2">
      <c r="B892" s="171" t="s">
        <v>317</v>
      </c>
      <c r="C892" s="172">
        <v>100</v>
      </c>
      <c r="D892" s="172">
        <v>0</v>
      </c>
      <c r="E892" s="172">
        <v>0</v>
      </c>
      <c r="F892" s="172">
        <v>100</v>
      </c>
      <c r="G892" s="172">
        <v>0</v>
      </c>
      <c r="H892" s="152"/>
      <c r="I892" s="172">
        <v>0</v>
      </c>
      <c r="J892" s="189">
        <v>100</v>
      </c>
      <c r="K892" s="182"/>
    </row>
    <row r="893" spans="2:11" x14ac:dyDescent="0.2">
      <c r="B893" s="171" t="s">
        <v>315</v>
      </c>
      <c r="C893" s="172">
        <v>11100</v>
      </c>
      <c r="D893" s="172">
        <v>341000</v>
      </c>
      <c r="E893" s="172">
        <v>0</v>
      </c>
      <c r="F893" s="172">
        <v>352100</v>
      </c>
      <c r="G893" s="172">
        <v>212422.59</v>
      </c>
      <c r="H893" s="152"/>
      <c r="I893" s="172">
        <v>212422.59</v>
      </c>
      <c r="J893" s="189">
        <v>139677.41</v>
      </c>
      <c r="K893" s="182"/>
    </row>
    <row r="894" spans="2:11" x14ac:dyDescent="0.2">
      <c r="B894" s="169" t="s">
        <v>260</v>
      </c>
      <c r="C894" s="170">
        <v>100</v>
      </c>
      <c r="D894" s="170">
        <v>0</v>
      </c>
      <c r="E894" s="170">
        <v>0</v>
      </c>
      <c r="F894" s="170">
        <v>100</v>
      </c>
      <c r="G894" s="170">
        <v>0</v>
      </c>
      <c r="H894" s="152"/>
      <c r="I894" s="170">
        <v>0</v>
      </c>
      <c r="J894" s="188">
        <v>100</v>
      </c>
      <c r="K894" s="182"/>
    </row>
    <row r="895" spans="2:11" x14ac:dyDescent="0.2">
      <c r="B895" s="171" t="s">
        <v>315</v>
      </c>
      <c r="C895" s="172">
        <v>100</v>
      </c>
      <c r="D895" s="172">
        <v>0</v>
      </c>
      <c r="E895" s="172">
        <v>0</v>
      </c>
      <c r="F895" s="172">
        <v>100</v>
      </c>
      <c r="G895" s="172">
        <v>0</v>
      </c>
      <c r="H895" s="152"/>
      <c r="I895" s="172">
        <v>0</v>
      </c>
      <c r="J895" s="189">
        <v>100</v>
      </c>
      <c r="K895" s="182"/>
    </row>
    <row r="896" spans="2:11" x14ac:dyDescent="0.2">
      <c r="B896" s="171" t="s">
        <v>315</v>
      </c>
      <c r="C896" s="172">
        <v>100</v>
      </c>
      <c r="D896" s="172">
        <v>0</v>
      </c>
      <c r="E896" s="172">
        <v>0</v>
      </c>
      <c r="F896" s="172">
        <v>100</v>
      </c>
      <c r="G896" s="172">
        <v>0</v>
      </c>
      <c r="H896" s="152"/>
      <c r="I896" s="172">
        <v>0</v>
      </c>
      <c r="J896" s="189">
        <v>100</v>
      </c>
      <c r="K896" s="182"/>
    </row>
    <row r="897" spans="2:11" x14ac:dyDescent="0.2">
      <c r="B897" s="169" t="s">
        <v>320</v>
      </c>
      <c r="C897" s="170">
        <v>100</v>
      </c>
      <c r="D897" s="170">
        <v>46000</v>
      </c>
      <c r="E897" s="170">
        <v>0</v>
      </c>
      <c r="F897" s="170">
        <v>46100</v>
      </c>
      <c r="G897" s="170">
        <v>36800</v>
      </c>
      <c r="H897" s="152"/>
      <c r="I897" s="170">
        <v>24412.9</v>
      </c>
      <c r="J897" s="188">
        <v>9300</v>
      </c>
      <c r="K897" s="182"/>
    </row>
    <row r="898" spans="2:11" x14ac:dyDescent="0.2">
      <c r="B898" s="171" t="s">
        <v>315</v>
      </c>
      <c r="C898" s="172">
        <v>100</v>
      </c>
      <c r="D898" s="172">
        <v>0</v>
      </c>
      <c r="E898" s="172">
        <v>0</v>
      </c>
      <c r="F898" s="172">
        <v>100</v>
      </c>
      <c r="G898" s="172">
        <v>0</v>
      </c>
      <c r="H898" s="152"/>
      <c r="I898" s="172">
        <v>0</v>
      </c>
      <c r="J898" s="189">
        <v>100</v>
      </c>
      <c r="K898" s="182"/>
    </row>
    <row r="899" spans="2:11" x14ac:dyDescent="0.2">
      <c r="B899" s="171" t="s">
        <v>334</v>
      </c>
      <c r="C899" s="172">
        <v>0</v>
      </c>
      <c r="D899" s="172">
        <v>46000</v>
      </c>
      <c r="E899" s="172">
        <v>0</v>
      </c>
      <c r="F899" s="172">
        <v>46000</v>
      </c>
      <c r="G899" s="172">
        <v>36800</v>
      </c>
      <c r="H899" s="152"/>
      <c r="I899" s="172">
        <v>24412.9</v>
      </c>
      <c r="J899" s="189">
        <v>9200</v>
      </c>
      <c r="K899" s="182"/>
    </row>
    <row r="900" spans="2:11" x14ac:dyDescent="0.2">
      <c r="B900" s="171" t="s">
        <v>315</v>
      </c>
      <c r="C900" s="172">
        <v>100</v>
      </c>
      <c r="D900" s="172">
        <v>46000</v>
      </c>
      <c r="E900" s="172">
        <v>0</v>
      </c>
      <c r="F900" s="172">
        <v>46100</v>
      </c>
      <c r="G900" s="172">
        <v>36800</v>
      </c>
      <c r="H900" s="152"/>
      <c r="I900" s="172">
        <v>24412.9</v>
      </c>
      <c r="J900" s="189">
        <v>9300</v>
      </c>
      <c r="K900" s="182"/>
    </row>
    <row r="901" spans="2:11" x14ac:dyDescent="0.2">
      <c r="B901" s="169" t="s">
        <v>244</v>
      </c>
      <c r="C901" s="170">
        <v>900</v>
      </c>
      <c r="D901" s="170">
        <v>0</v>
      </c>
      <c r="E901" s="170">
        <v>0</v>
      </c>
      <c r="F901" s="170">
        <v>900</v>
      </c>
      <c r="G901" s="170">
        <v>0</v>
      </c>
      <c r="H901" s="152"/>
      <c r="I901" s="170">
        <v>0</v>
      </c>
      <c r="J901" s="188">
        <v>900</v>
      </c>
      <c r="K901" s="182"/>
    </row>
    <row r="902" spans="2:11" x14ac:dyDescent="0.2">
      <c r="B902" s="171" t="s">
        <v>315</v>
      </c>
      <c r="C902" s="172">
        <v>900</v>
      </c>
      <c r="D902" s="172">
        <v>0</v>
      </c>
      <c r="E902" s="172">
        <v>0</v>
      </c>
      <c r="F902" s="172">
        <v>900</v>
      </c>
      <c r="G902" s="172">
        <v>0</v>
      </c>
      <c r="H902" s="152"/>
      <c r="I902" s="172">
        <v>0</v>
      </c>
      <c r="J902" s="189">
        <v>900</v>
      </c>
      <c r="K902" s="182"/>
    </row>
    <row r="903" spans="2:11" x14ac:dyDescent="0.2">
      <c r="B903" s="171" t="s">
        <v>315</v>
      </c>
      <c r="C903" s="172">
        <v>900</v>
      </c>
      <c r="D903" s="172">
        <v>0</v>
      </c>
      <c r="E903" s="172">
        <v>0</v>
      </c>
      <c r="F903" s="172">
        <v>900</v>
      </c>
      <c r="G903" s="172">
        <v>0</v>
      </c>
      <c r="H903" s="152"/>
      <c r="I903" s="172">
        <v>0</v>
      </c>
      <c r="J903" s="189">
        <v>900</v>
      </c>
      <c r="K903" s="182"/>
    </row>
    <row r="904" spans="2:11" x14ac:dyDescent="0.2">
      <c r="B904" s="169" t="s">
        <v>211</v>
      </c>
      <c r="C904" s="170">
        <v>10000</v>
      </c>
      <c r="D904" s="170">
        <v>52000</v>
      </c>
      <c r="E904" s="170">
        <v>18000</v>
      </c>
      <c r="F904" s="170">
        <v>44000</v>
      </c>
      <c r="G904" s="170">
        <v>34824.75</v>
      </c>
      <c r="H904" s="152"/>
      <c r="I904" s="170">
        <v>34824.75</v>
      </c>
      <c r="J904" s="188">
        <v>9175.25</v>
      </c>
      <c r="K904" s="182"/>
    </row>
    <row r="905" spans="2:11" x14ac:dyDescent="0.2">
      <c r="B905" s="171" t="s">
        <v>315</v>
      </c>
      <c r="C905" s="172">
        <v>10000</v>
      </c>
      <c r="D905" s="172">
        <v>52000</v>
      </c>
      <c r="E905" s="172">
        <v>18000</v>
      </c>
      <c r="F905" s="172">
        <v>44000</v>
      </c>
      <c r="G905" s="172">
        <v>34824.75</v>
      </c>
      <c r="H905" s="152"/>
      <c r="I905" s="172">
        <v>34824.75</v>
      </c>
      <c r="J905" s="189">
        <v>9175.25</v>
      </c>
      <c r="K905" s="182"/>
    </row>
    <row r="906" spans="2:11" x14ac:dyDescent="0.2">
      <c r="B906" s="171" t="s">
        <v>315</v>
      </c>
      <c r="C906" s="172">
        <v>10000</v>
      </c>
      <c r="D906" s="172">
        <v>52000</v>
      </c>
      <c r="E906" s="172">
        <v>18000</v>
      </c>
      <c r="F906" s="172">
        <v>44000</v>
      </c>
      <c r="G906" s="172">
        <v>34824.75</v>
      </c>
      <c r="H906" s="152"/>
      <c r="I906" s="172">
        <v>34824.75</v>
      </c>
      <c r="J906" s="189">
        <v>9175.25</v>
      </c>
      <c r="K906" s="182"/>
    </row>
    <row r="907" spans="2:11" x14ac:dyDescent="0.2">
      <c r="B907" s="159" t="s">
        <v>350</v>
      </c>
      <c r="C907" s="160">
        <v>641800</v>
      </c>
      <c r="D907" s="160">
        <v>168100</v>
      </c>
      <c r="E907" s="160">
        <v>118990</v>
      </c>
      <c r="F907" s="160">
        <v>690910</v>
      </c>
      <c r="G907" s="160">
        <v>602589</v>
      </c>
      <c r="H907" s="152"/>
      <c r="I907" s="160">
        <v>494793.46</v>
      </c>
      <c r="J907" s="183">
        <v>88321</v>
      </c>
      <c r="K907" s="182"/>
    </row>
    <row r="908" spans="2:11" x14ac:dyDescent="0.2">
      <c r="B908" s="161" t="s">
        <v>311</v>
      </c>
      <c r="C908" s="162">
        <v>641800</v>
      </c>
      <c r="D908" s="162">
        <v>168100</v>
      </c>
      <c r="E908" s="162">
        <v>118990</v>
      </c>
      <c r="F908" s="162">
        <v>690910</v>
      </c>
      <c r="G908" s="162">
        <v>602589</v>
      </c>
      <c r="H908" s="152"/>
      <c r="I908" s="162">
        <v>494793.46</v>
      </c>
      <c r="J908" s="184">
        <v>88321</v>
      </c>
      <c r="K908" s="182"/>
    </row>
    <row r="909" spans="2:11" x14ac:dyDescent="0.2">
      <c r="B909" s="163" t="s">
        <v>346</v>
      </c>
      <c r="C909" s="164">
        <v>641800</v>
      </c>
      <c r="D909" s="164">
        <v>168100</v>
      </c>
      <c r="E909" s="164">
        <v>118990</v>
      </c>
      <c r="F909" s="164">
        <v>690910</v>
      </c>
      <c r="G909" s="164">
        <v>602589</v>
      </c>
      <c r="H909" s="152"/>
      <c r="I909" s="164">
        <v>494793.46</v>
      </c>
      <c r="J909" s="185">
        <v>88321</v>
      </c>
      <c r="K909" s="182"/>
    </row>
    <row r="910" spans="2:11" x14ac:dyDescent="0.2">
      <c r="B910" s="165" t="s">
        <v>313</v>
      </c>
      <c r="C910" s="166">
        <v>641800</v>
      </c>
      <c r="D910" s="166">
        <v>168100</v>
      </c>
      <c r="E910" s="166">
        <v>118990</v>
      </c>
      <c r="F910" s="166">
        <v>690910</v>
      </c>
      <c r="G910" s="166">
        <v>602589</v>
      </c>
      <c r="H910" s="152"/>
      <c r="I910" s="166">
        <v>494793.46</v>
      </c>
      <c r="J910" s="186">
        <v>88321</v>
      </c>
      <c r="K910" s="182"/>
    </row>
    <row r="911" spans="2:11" x14ac:dyDescent="0.2">
      <c r="B911" s="167" t="s">
        <v>351</v>
      </c>
      <c r="C911" s="168">
        <v>641800</v>
      </c>
      <c r="D911" s="168">
        <v>168100</v>
      </c>
      <c r="E911" s="168">
        <v>118990</v>
      </c>
      <c r="F911" s="168">
        <v>690910</v>
      </c>
      <c r="G911" s="168">
        <v>602589</v>
      </c>
      <c r="H911" s="152"/>
      <c r="I911" s="168">
        <v>494793.46</v>
      </c>
      <c r="J911" s="187">
        <v>88321</v>
      </c>
      <c r="K911" s="182"/>
    </row>
    <row r="912" spans="2:11" x14ac:dyDescent="0.2">
      <c r="B912" s="169" t="s">
        <v>204</v>
      </c>
      <c r="C912" s="170">
        <v>641800</v>
      </c>
      <c r="D912" s="170">
        <v>168100</v>
      </c>
      <c r="E912" s="170">
        <v>118990</v>
      </c>
      <c r="F912" s="170">
        <v>690910</v>
      </c>
      <c r="G912" s="170">
        <v>602589</v>
      </c>
      <c r="H912" s="152"/>
      <c r="I912" s="170">
        <v>494793.46</v>
      </c>
      <c r="J912" s="188">
        <v>88321</v>
      </c>
      <c r="K912" s="182"/>
    </row>
    <row r="913" spans="2:11" x14ac:dyDescent="0.2">
      <c r="B913" s="169" t="s">
        <v>221</v>
      </c>
      <c r="C913" s="170">
        <v>405900</v>
      </c>
      <c r="D913" s="170">
        <v>153100</v>
      </c>
      <c r="E913" s="170">
        <v>55000</v>
      </c>
      <c r="F913" s="170">
        <v>504000</v>
      </c>
      <c r="G913" s="170">
        <v>493079</v>
      </c>
      <c r="H913" s="152"/>
      <c r="I913" s="170">
        <v>413642.47</v>
      </c>
      <c r="J913" s="188">
        <v>10921</v>
      </c>
      <c r="K913" s="182"/>
    </row>
    <row r="914" spans="2:11" x14ac:dyDescent="0.2">
      <c r="B914" s="171" t="s">
        <v>206</v>
      </c>
      <c r="C914" s="172">
        <v>0</v>
      </c>
      <c r="D914" s="172">
        <v>93100</v>
      </c>
      <c r="E914" s="172">
        <v>0</v>
      </c>
      <c r="F914" s="172">
        <v>93100</v>
      </c>
      <c r="G914" s="172">
        <v>93099</v>
      </c>
      <c r="H914" s="152"/>
      <c r="I914" s="172">
        <v>93007.91</v>
      </c>
      <c r="J914" s="189">
        <v>1</v>
      </c>
      <c r="K914" s="182"/>
    </row>
    <row r="915" spans="2:11" x14ac:dyDescent="0.2">
      <c r="B915" s="171" t="s">
        <v>315</v>
      </c>
      <c r="C915" s="172">
        <v>185000</v>
      </c>
      <c r="D915" s="172">
        <v>60000</v>
      </c>
      <c r="E915" s="172">
        <v>25000</v>
      </c>
      <c r="F915" s="172">
        <v>220000</v>
      </c>
      <c r="G915" s="172">
        <v>219980</v>
      </c>
      <c r="H915" s="152"/>
      <c r="I915" s="172">
        <v>210545.82</v>
      </c>
      <c r="J915" s="189">
        <v>20</v>
      </c>
      <c r="K915" s="182"/>
    </row>
    <row r="916" spans="2:11" x14ac:dyDescent="0.2">
      <c r="B916" s="171" t="s">
        <v>335</v>
      </c>
      <c r="C916" s="172">
        <v>220900</v>
      </c>
      <c r="D916" s="172">
        <v>0</v>
      </c>
      <c r="E916" s="172">
        <v>30000</v>
      </c>
      <c r="F916" s="172">
        <v>190900</v>
      </c>
      <c r="G916" s="172">
        <v>180000</v>
      </c>
      <c r="H916" s="152"/>
      <c r="I916" s="172">
        <v>110088.74</v>
      </c>
      <c r="J916" s="189">
        <v>10900</v>
      </c>
      <c r="K916" s="182"/>
    </row>
    <row r="917" spans="2:11" x14ac:dyDescent="0.2">
      <c r="B917" s="171" t="s">
        <v>206</v>
      </c>
      <c r="C917" s="172">
        <v>405900</v>
      </c>
      <c r="D917" s="172">
        <v>153100</v>
      </c>
      <c r="E917" s="172">
        <v>55000</v>
      </c>
      <c r="F917" s="172">
        <v>504000</v>
      </c>
      <c r="G917" s="172">
        <v>493079</v>
      </c>
      <c r="H917" s="152"/>
      <c r="I917" s="172">
        <v>413642.47</v>
      </c>
      <c r="J917" s="189">
        <v>10921</v>
      </c>
      <c r="K917" s="182"/>
    </row>
    <row r="918" spans="2:11" x14ac:dyDescent="0.2">
      <c r="B918" s="169" t="s">
        <v>209</v>
      </c>
      <c r="C918" s="170">
        <v>91000</v>
      </c>
      <c r="D918" s="170">
        <v>0</v>
      </c>
      <c r="E918" s="170">
        <v>42000</v>
      </c>
      <c r="F918" s="170">
        <v>49000</v>
      </c>
      <c r="G918" s="170">
        <v>10510</v>
      </c>
      <c r="H918" s="152"/>
      <c r="I918" s="170">
        <v>0</v>
      </c>
      <c r="J918" s="188">
        <v>38490</v>
      </c>
      <c r="K918" s="182"/>
    </row>
    <row r="919" spans="2:11" x14ac:dyDescent="0.2">
      <c r="B919" s="171" t="s">
        <v>315</v>
      </c>
      <c r="C919" s="172">
        <v>40000</v>
      </c>
      <c r="D919" s="172">
        <v>0</v>
      </c>
      <c r="E919" s="172">
        <v>20000</v>
      </c>
      <c r="F919" s="172">
        <v>20000</v>
      </c>
      <c r="G919" s="172">
        <v>10</v>
      </c>
      <c r="H919" s="152"/>
      <c r="I919" s="172">
        <v>0</v>
      </c>
      <c r="J919" s="189">
        <v>19990</v>
      </c>
      <c r="K919" s="182"/>
    </row>
    <row r="920" spans="2:11" x14ac:dyDescent="0.2">
      <c r="B920" s="171" t="s">
        <v>335</v>
      </c>
      <c r="C920" s="172">
        <v>1000</v>
      </c>
      <c r="D920" s="172">
        <v>0</v>
      </c>
      <c r="E920" s="172">
        <v>0</v>
      </c>
      <c r="F920" s="172">
        <v>1000</v>
      </c>
      <c r="G920" s="172">
        <v>500</v>
      </c>
      <c r="H920" s="152"/>
      <c r="I920" s="172">
        <v>0</v>
      </c>
      <c r="J920" s="189">
        <v>500</v>
      </c>
      <c r="K920" s="182"/>
    </row>
    <row r="921" spans="2:11" x14ac:dyDescent="0.2">
      <c r="B921" s="171" t="s">
        <v>317</v>
      </c>
      <c r="C921" s="172">
        <v>50000</v>
      </c>
      <c r="D921" s="172">
        <v>0</v>
      </c>
      <c r="E921" s="172">
        <v>22000</v>
      </c>
      <c r="F921" s="172">
        <v>28000</v>
      </c>
      <c r="G921" s="172">
        <v>10000</v>
      </c>
      <c r="H921" s="152"/>
      <c r="I921" s="172">
        <v>0</v>
      </c>
      <c r="J921" s="189">
        <v>18000</v>
      </c>
      <c r="K921" s="182"/>
    </row>
    <row r="922" spans="2:11" x14ac:dyDescent="0.2">
      <c r="B922" s="171" t="s">
        <v>315</v>
      </c>
      <c r="C922" s="172">
        <v>91000</v>
      </c>
      <c r="D922" s="172">
        <v>0</v>
      </c>
      <c r="E922" s="172">
        <v>42000</v>
      </c>
      <c r="F922" s="172">
        <v>49000</v>
      </c>
      <c r="G922" s="172">
        <v>10510</v>
      </c>
      <c r="H922" s="152"/>
      <c r="I922" s="172">
        <v>0</v>
      </c>
      <c r="J922" s="189">
        <v>38490</v>
      </c>
      <c r="K922" s="182"/>
    </row>
    <row r="923" spans="2:11" x14ac:dyDescent="0.2">
      <c r="B923" s="169" t="s">
        <v>248</v>
      </c>
      <c r="C923" s="170">
        <v>108000</v>
      </c>
      <c r="D923" s="170">
        <v>15000</v>
      </c>
      <c r="E923" s="170">
        <v>0</v>
      </c>
      <c r="F923" s="170">
        <v>123000</v>
      </c>
      <c r="G923" s="170">
        <v>98990</v>
      </c>
      <c r="H923" s="152"/>
      <c r="I923" s="170">
        <v>81150.990000000005</v>
      </c>
      <c r="J923" s="188">
        <v>24010</v>
      </c>
      <c r="K923" s="182"/>
    </row>
    <row r="924" spans="2:11" x14ac:dyDescent="0.2">
      <c r="B924" s="171" t="s">
        <v>206</v>
      </c>
      <c r="C924" s="172">
        <v>0</v>
      </c>
      <c r="D924" s="172">
        <v>15000</v>
      </c>
      <c r="E924" s="172">
        <v>0</v>
      </c>
      <c r="F924" s="172">
        <v>15000</v>
      </c>
      <c r="G924" s="172">
        <v>14990</v>
      </c>
      <c r="H924" s="152"/>
      <c r="I924" s="172">
        <v>8966.4599999999991</v>
      </c>
      <c r="J924" s="189">
        <v>10</v>
      </c>
      <c r="K924" s="182"/>
    </row>
    <row r="925" spans="2:11" x14ac:dyDescent="0.2">
      <c r="B925" s="171" t="s">
        <v>315</v>
      </c>
      <c r="C925" s="172">
        <v>108000</v>
      </c>
      <c r="D925" s="172">
        <v>0</v>
      </c>
      <c r="E925" s="172">
        <v>0</v>
      </c>
      <c r="F925" s="172">
        <v>108000</v>
      </c>
      <c r="G925" s="172">
        <v>84000</v>
      </c>
      <c r="H925" s="152"/>
      <c r="I925" s="172">
        <v>72184.53</v>
      </c>
      <c r="J925" s="189">
        <v>24000</v>
      </c>
      <c r="K925" s="182"/>
    </row>
    <row r="926" spans="2:11" x14ac:dyDescent="0.2">
      <c r="B926" s="171" t="s">
        <v>206</v>
      </c>
      <c r="C926" s="172">
        <v>108000</v>
      </c>
      <c r="D926" s="172">
        <v>15000</v>
      </c>
      <c r="E926" s="172">
        <v>0</v>
      </c>
      <c r="F926" s="172">
        <v>123000</v>
      </c>
      <c r="G926" s="172">
        <v>98990</v>
      </c>
      <c r="H926" s="152"/>
      <c r="I926" s="172">
        <v>81150.990000000005</v>
      </c>
      <c r="J926" s="189">
        <v>24010</v>
      </c>
      <c r="K926" s="182"/>
    </row>
    <row r="927" spans="2:11" x14ac:dyDescent="0.2">
      <c r="B927" s="169" t="s">
        <v>318</v>
      </c>
      <c r="C927" s="170">
        <v>100</v>
      </c>
      <c r="D927" s="170">
        <v>0</v>
      </c>
      <c r="E927" s="170">
        <v>0</v>
      </c>
      <c r="F927" s="170">
        <v>100</v>
      </c>
      <c r="G927" s="170">
        <v>0</v>
      </c>
      <c r="H927" s="152"/>
      <c r="I927" s="170">
        <v>0</v>
      </c>
      <c r="J927" s="188">
        <v>100</v>
      </c>
      <c r="K927" s="182"/>
    </row>
    <row r="928" spans="2:11" x14ac:dyDescent="0.2">
      <c r="B928" s="171" t="s">
        <v>315</v>
      </c>
      <c r="C928" s="172">
        <v>100</v>
      </c>
      <c r="D928" s="172">
        <v>0</v>
      </c>
      <c r="E928" s="172">
        <v>0</v>
      </c>
      <c r="F928" s="172">
        <v>100</v>
      </c>
      <c r="G928" s="172">
        <v>0</v>
      </c>
      <c r="H928" s="152"/>
      <c r="I928" s="172">
        <v>0</v>
      </c>
      <c r="J928" s="189">
        <v>100</v>
      </c>
      <c r="K928" s="182"/>
    </row>
    <row r="929" spans="2:11" x14ac:dyDescent="0.2">
      <c r="B929" s="171" t="s">
        <v>315</v>
      </c>
      <c r="C929" s="172">
        <v>100</v>
      </c>
      <c r="D929" s="172">
        <v>0</v>
      </c>
      <c r="E929" s="172">
        <v>0</v>
      </c>
      <c r="F929" s="172">
        <v>100</v>
      </c>
      <c r="G929" s="172">
        <v>0</v>
      </c>
      <c r="H929" s="152"/>
      <c r="I929" s="172">
        <v>0</v>
      </c>
      <c r="J929" s="189">
        <v>100</v>
      </c>
      <c r="K929" s="182"/>
    </row>
    <row r="930" spans="2:11" x14ac:dyDescent="0.2">
      <c r="B930" s="169" t="s">
        <v>258</v>
      </c>
      <c r="C930" s="170">
        <v>15000</v>
      </c>
      <c r="D930" s="170">
        <v>0</v>
      </c>
      <c r="E930" s="170">
        <v>10000</v>
      </c>
      <c r="F930" s="170">
        <v>5000</v>
      </c>
      <c r="G930" s="170">
        <v>10</v>
      </c>
      <c r="H930" s="152"/>
      <c r="I930" s="170">
        <v>0</v>
      </c>
      <c r="J930" s="188">
        <v>4990</v>
      </c>
      <c r="K930" s="182"/>
    </row>
    <row r="931" spans="2:11" x14ac:dyDescent="0.2">
      <c r="B931" s="171" t="s">
        <v>315</v>
      </c>
      <c r="C931" s="172">
        <v>15000</v>
      </c>
      <c r="D931" s="172">
        <v>0</v>
      </c>
      <c r="E931" s="172">
        <v>10000</v>
      </c>
      <c r="F931" s="172">
        <v>5000</v>
      </c>
      <c r="G931" s="172">
        <v>10</v>
      </c>
      <c r="H931" s="152"/>
      <c r="I931" s="172">
        <v>0</v>
      </c>
      <c r="J931" s="189">
        <v>4990</v>
      </c>
      <c r="K931" s="182"/>
    </row>
    <row r="932" spans="2:11" x14ac:dyDescent="0.2">
      <c r="B932" s="171" t="s">
        <v>315</v>
      </c>
      <c r="C932" s="172">
        <v>15000</v>
      </c>
      <c r="D932" s="172">
        <v>0</v>
      </c>
      <c r="E932" s="172">
        <v>10000</v>
      </c>
      <c r="F932" s="172">
        <v>5000</v>
      </c>
      <c r="G932" s="172">
        <v>10</v>
      </c>
      <c r="H932" s="152"/>
      <c r="I932" s="172">
        <v>0</v>
      </c>
      <c r="J932" s="189">
        <v>4990</v>
      </c>
      <c r="K932" s="182"/>
    </row>
    <row r="933" spans="2:11" x14ac:dyDescent="0.2">
      <c r="B933" s="169" t="s">
        <v>214</v>
      </c>
      <c r="C933" s="170">
        <v>1000</v>
      </c>
      <c r="D933" s="170">
        <v>0</v>
      </c>
      <c r="E933" s="170">
        <v>0</v>
      </c>
      <c r="F933" s="170">
        <v>1000</v>
      </c>
      <c r="G933" s="170">
        <v>0</v>
      </c>
      <c r="H933" s="152"/>
      <c r="I933" s="170">
        <v>0</v>
      </c>
      <c r="J933" s="188">
        <v>1000</v>
      </c>
      <c r="K933" s="182"/>
    </row>
    <row r="934" spans="2:11" x14ac:dyDescent="0.2">
      <c r="B934" s="171" t="s">
        <v>315</v>
      </c>
      <c r="C934" s="172">
        <v>1000</v>
      </c>
      <c r="D934" s="172">
        <v>0</v>
      </c>
      <c r="E934" s="172">
        <v>0</v>
      </c>
      <c r="F934" s="172">
        <v>1000</v>
      </c>
      <c r="G934" s="172">
        <v>0</v>
      </c>
      <c r="H934" s="152"/>
      <c r="I934" s="172">
        <v>0</v>
      </c>
      <c r="J934" s="189">
        <v>1000</v>
      </c>
      <c r="K934" s="182"/>
    </row>
    <row r="935" spans="2:11" x14ac:dyDescent="0.2">
      <c r="B935" s="171" t="s">
        <v>315</v>
      </c>
      <c r="C935" s="172">
        <v>1000</v>
      </c>
      <c r="D935" s="172">
        <v>0</v>
      </c>
      <c r="E935" s="172">
        <v>0</v>
      </c>
      <c r="F935" s="172">
        <v>1000</v>
      </c>
      <c r="G935" s="172">
        <v>0</v>
      </c>
      <c r="H935" s="152"/>
      <c r="I935" s="172">
        <v>0</v>
      </c>
      <c r="J935" s="189">
        <v>1000</v>
      </c>
      <c r="K935" s="182"/>
    </row>
    <row r="936" spans="2:11" x14ac:dyDescent="0.2">
      <c r="B936" s="169" t="s">
        <v>210</v>
      </c>
      <c r="C936" s="170">
        <v>1000</v>
      </c>
      <c r="D936" s="170">
        <v>0</v>
      </c>
      <c r="E936" s="170">
        <v>0</v>
      </c>
      <c r="F936" s="170">
        <v>1000</v>
      </c>
      <c r="G936" s="170">
        <v>0</v>
      </c>
      <c r="H936" s="152"/>
      <c r="I936" s="170">
        <v>0</v>
      </c>
      <c r="J936" s="188">
        <v>1000</v>
      </c>
      <c r="K936" s="182"/>
    </row>
    <row r="937" spans="2:11" x14ac:dyDescent="0.2">
      <c r="B937" s="171" t="s">
        <v>335</v>
      </c>
      <c r="C937" s="172">
        <v>1000</v>
      </c>
      <c r="D937" s="172">
        <v>0</v>
      </c>
      <c r="E937" s="172">
        <v>0</v>
      </c>
      <c r="F937" s="172">
        <v>1000</v>
      </c>
      <c r="G937" s="172">
        <v>0</v>
      </c>
      <c r="H937" s="152"/>
      <c r="I937" s="172">
        <v>0</v>
      </c>
      <c r="J937" s="189">
        <v>1000</v>
      </c>
      <c r="K937" s="182"/>
    </row>
    <row r="938" spans="2:11" x14ac:dyDescent="0.2">
      <c r="B938" s="171" t="s">
        <v>335</v>
      </c>
      <c r="C938" s="172">
        <v>1000</v>
      </c>
      <c r="D938" s="172">
        <v>0</v>
      </c>
      <c r="E938" s="172">
        <v>0</v>
      </c>
      <c r="F938" s="172">
        <v>1000</v>
      </c>
      <c r="G938" s="172">
        <v>0</v>
      </c>
      <c r="H938" s="152"/>
      <c r="I938" s="172">
        <v>0</v>
      </c>
      <c r="J938" s="189">
        <v>1000</v>
      </c>
      <c r="K938" s="182"/>
    </row>
    <row r="939" spans="2:11" x14ac:dyDescent="0.2">
      <c r="B939" s="169" t="s">
        <v>218</v>
      </c>
      <c r="C939" s="170">
        <v>1000</v>
      </c>
      <c r="D939" s="170">
        <v>0</v>
      </c>
      <c r="E939" s="170">
        <v>0</v>
      </c>
      <c r="F939" s="170">
        <v>1000</v>
      </c>
      <c r="G939" s="170">
        <v>0</v>
      </c>
      <c r="H939" s="152"/>
      <c r="I939" s="170">
        <v>0</v>
      </c>
      <c r="J939" s="188">
        <v>1000</v>
      </c>
      <c r="K939" s="182"/>
    </row>
    <row r="940" spans="2:11" x14ac:dyDescent="0.2">
      <c r="B940" s="171" t="s">
        <v>315</v>
      </c>
      <c r="C940" s="172">
        <v>1000</v>
      </c>
      <c r="D940" s="172">
        <v>0</v>
      </c>
      <c r="E940" s="172">
        <v>0</v>
      </c>
      <c r="F940" s="172">
        <v>1000</v>
      </c>
      <c r="G940" s="172">
        <v>0</v>
      </c>
      <c r="H940" s="152"/>
      <c r="I940" s="172">
        <v>0</v>
      </c>
      <c r="J940" s="189">
        <v>1000</v>
      </c>
      <c r="K940" s="182"/>
    </row>
    <row r="941" spans="2:11" x14ac:dyDescent="0.2">
      <c r="B941" s="171" t="s">
        <v>315</v>
      </c>
      <c r="C941" s="172">
        <v>1000</v>
      </c>
      <c r="D941" s="172">
        <v>0</v>
      </c>
      <c r="E941" s="172">
        <v>0</v>
      </c>
      <c r="F941" s="172">
        <v>1000</v>
      </c>
      <c r="G941" s="172">
        <v>0</v>
      </c>
      <c r="H941" s="152"/>
      <c r="I941" s="172">
        <v>0</v>
      </c>
      <c r="J941" s="189">
        <v>1000</v>
      </c>
      <c r="K941" s="182"/>
    </row>
    <row r="942" spans="2:11" x14ac:dyDescent="0.2">
      <c r="B942" s="169" t="s">
        <v>259</v>
      </c>
      <c r="C942" s="170">
        <v>100</v>
      </c>
      <c r="D942" s="170">
        <v>0</v>
      </c>
      <c r="E942" s="170">
        <v>0</v>
      </c>
      <c r="F942" s="170">
        <v>100</v>
      </c>
      <c r="G942" s="170">
        <v>0</v>
      </c>
      <c r="H942" s="152"/>
      <c r="I942" s="170">
        <v>0</v>
      </c>
      <c r="J942" s="188">
        <v>100</v>
      </c>
      <c r="K942" s="182"/>
    </row>
    <row r="943" spans="2:11" x14ac:dyDescent="0.2">
      <c r="B943" s="171" t="s">
        <v>315</v>
      </c>
      <c r="C943" s="172">
        <v>100</v>
      </c>
      <c r="D943" s="172">
        <v>0</v>
      </c>
      <c r="E943" s="172">
        <v>0</v>
      </c>
      <c r="F943" s="172">
        <v>100</v>
      </c>
      <c r="G943" s="172">
        <v>0</v>
      </c>
      <c r="H943" s="152"/>
      <c r="I943" s="172">
        <v>0</v>
      </c>
      <c r="J943" s="189">
        <v>100</v>
      </c>
      <c r="K943" s="182"/>
    </row>
    <row r="944" spans="2:11" x14ac:dyDescent="0.2">
      <c r="B944" s="171" t="s">
        <v>315</v>
      </c>
      <c r="C944" s="172">
        <v>100</v>
      </c>
      <c r="D944" s="172">
        <v>0</v>
      </c>
      <c r="E944" s="172">
        <v>0</v>
      </c>
      <c r="F944" s="172">
        <v>100</v>
      </c>
      <c r="G944" s="172">
        <v>0</v>
      </c>
      <c r="H944" s="152"/>
      <c r="I944" s="172">
        <v>0</v>
      </c>
      <c r="J944" s="189">
        <v>100</v>
      </c>
      <c r="K944" s="182"/>
    </row>
    <row r="945" spans="2:11" x14ac:dyDescent="0.2">
      <c r="B945" s="169" t="s">
        <v>205</v>
      </c>
      <c r="C945" s="170">
        <v>1000</v>
      </c>
      <c r="D945" s="170">
        <v>0</v>
      </c>
      <c r="E945" s="170">
        <v>0</v>
      </c>
      <c r="F945" s="170">
        <v>1000</v>
      </c>
      <c r="G945" s="170">
        <v>0</v>
      </c>
      <c r="H945" s="152"/>
      <c r="I945" s="170">
        <v>0</v>
      </c>
      <c r="J945" s="188">
        <v>1000</v>
      </c>
      <c r="K945" s="182"/>
    </row>
    <row r="946" spans="2:11" x14ac:dyDescent="0.2">
      <c r="B946" s="171" t="s">
        <v>335</v>
      </c>
      <c r="C946" s="172">
        <v>1000</v>
      </c>
      <c r="D946" s="172">
        <v>0</v>
      </c>
      <c r="E946" s="172">
        <v>0</v>
      </c>
      <c r="F946" s="172">
        <v>1000</v>
      </c>
      <c r="G946" s="172">
        <v>0</v>
      </c>
      <c r="H946" s="152"/>
      <c r="I946" s="172">
        <v>0</v>
      </c>
      <c r="J946" s="189">
        <v>1000</v>
      </c>
      <c r="K946" s="182"/>
    </row>
    <row r="947" spans="2:11" x14ac:dyDescent="0.2">
      <c r="B947" s="171" t="s">
        <v>335</v>
      </c>
      <c r="C947" s="172">
        <v>1000</v>
      </c>
      <c r="D947" s="172">
        <v>0</v>
      </c>
      <c r="E947" s="172">
        <v>0</v>
      </c>
      <c r="F947" s="172">
        <v>1000</v>
      </c>
      <c r="G947" s="172">
        <v>0</v>
      </c>
      <c r="H947" s="152"/>
      <c r="I947" s="172">
        <v>0</v>
      </c>
      <c r="J947" s="189">
        <v>1000</v>
      </c>
      <c r="K947" s="182"/>
    </row>
    <row r="948" spans="2:11" x14ac:dyDescent="0.2">
      <c r="B948" s="169" t="s">
        <v>207</v>
      </c>
      <c r="C948" s="170">
        <v>5500</v>
      </c>
      <c r="D948" s="170">
        <v>0</v>
      </c>
      <c r="E948" s="170">
        <v>0</v>
      </c>
      <c r="F948" s="170">
        <v>5500</v>
      </c>
      <c r="G948" s="170">
        <v>0</v>
      </c>
      <c r="H948" s="152"/>
      <c r="I948" s="170">
        <v>0</v>
      </c>
      <c r="J948" s="188">
        <v>5500</v>
      </c>
      <c r="K948" s="182"/>
    </row>
    <row r="949" spans="2:11" x14ac:dyDescent="0.2">
      <c r="B949" s="171" t="s">
        <v>344</v>
      </c>
      <c r="C949" s="172">
        <v>2000</v>
      </c>
      <c r="D949" s="172">
        <v>0</v>
      </c>
      <c r="E949" s="172">
        <v>0</v>
      </c>
      <c r="F949" s="172">
        <v>2000</v>
      </c>
      <c r="G949" s="172">
        <v>0</v>
      </c>
      <c r="H949" s="152"/>
      <c r="I949" s="172">
        <v>0</v>
      </c>
      <c r="J949" s="189">
        <v>2000</v>
      </c>
      <c r="K949" s="182"/>
    </row>
    <row r="950" spans="2:11" x14ac:dyDescent="0.2">
      <c r="B950" s="171" t="s">
        <v>335</v>
      </c>
      <c r="C950" s="172">
        <v>1000</v>
      </c>
      <c r="D950" s="172">
        <v>0</v>
      </c>
      <c r="E950" s="172">
        <v>0</v>
      </c>
      <c r="F950" s="172">
        <v>1000</v>
      </c>
      <c r="G950" s="172">
        <v>0</v>
      </c>
      <c r="H950" s="152"/>
      <c r="I950" s="172">
        <v>0</v>
      </c>
      <c r="J950" s="189">
        <v>1000</v>
      </c>
      <c r="K950" s="182"/>
    </row>
    <row r="951" spans="2:11" x14ac:dyDescent="0.2">
      <c r="B951" s="171" t="s">
        <v>317</v>
      </c>
      <c r="C951" s="172">
        <v>2500</v>
      </c>
      <c r="D951" s="172">
        <v>0</v>
      </c>
      <c r="E951" s="172">
        <v>0</v>
      </c>
      <c r="F951" s="172">
        <v>2500</v>
      </c>
      <c r="G951" s="172">
        <v>0</v>
      </c>
      <c r="H951" s="152"/>
      <c r="I951" s="172">
        <v>0</v>
      </c>
      <c r="J951" s="189">
        <v>2500</v>
      </c>
      <c r="K951" s="182"/>
    </row>
    <row r="952" spans="2:11" x14ac:dyDescent="0.2">
      <c r="B952" s="171" t="s">
        <v>344</v>
      </c>
      <c r="C952" s="172">
        <v>5500</v>
      </c>
      <c r="D952" s="172">
        <v>0</v>
      </c>
      <c r="E952" s="172">
        <v>0</v>
      </c>
      <c r="F952" s="172">
        <v>5500</v>
      </c>
      <c r="G952" s="172">
        <v>0</v>
      </c>
      <c r="H952" s="152"/>
      <c r="I952" s="172">
        <v>0</v>
      </c>
      <c r="J952" s="189">
        <v>5500</v>
      </c>
      <c r="K952" s="182"/>
    </row>
    <row r="953" spans="2:11" x14ac:dyDescent="0.2">
      <c r="B953" s="169" t="s">
        <v>260</v>
      </c>
      <c r="C953" s="170">
        <v>100</v>
      </c>
      <c r="D953" s="170">
        <v>0</v>
      </c>
      <c r="E953" s="170">
        <v>0</v>
      </c>
      <c r="F953" s="170">
        <v>100</v>
      </c>
      <c r="G953" s="170">
        <v>0</v>
      </c>
      <c r="H953" s="152"/>
      <c r="I953" s="170">
        <v>0</v>
      </c>
      <c r="J953" s="188">
        <v>100</v>
      </c>
      <c r="K953" s="182"/>
    </row>
    <row r="954" spans="2:11" x14ac:dyDescent="0.2">
      <c r="B954" s="171" t="s">
        <v>315</v>
      </c>
      <c r="C954" s="172">
        <v>100</v>
      </c>
      <c r="D954" s="172">
        <v>0</v>
      </c>
      <c r="E954" s="172">
        <v>0</v>
      </c>
      <c r="F954" s="172">
        <v>100</v>
      </c>
      <c r="G954" s="172">
        <v>0</v>
      </c>
      <c r="H954" s="152"/>
      <c r="I954" s="172">
        <v>0</v>
      </c>
      <c r="J954" s="189">
        <v>100</v>
      </c>
      <c r="K954" s="182"/>
    </row>
    <row r="955" spans="2:11" x14ac:dyDescent="0.2">
      <c r="B955" s="171" t="s">
        <v>315</v>
      </c>
      <c r="C955" s="172">
        <v>100</v>
      </c>
      <c r="D955" s="172">
        <v>0</v>
      </c>
      <c r="E955" s="172">
        <v>0</v>
      </c>
      <c r="F955" s="172">
        <v>100</v>
      </c>
      <c r="G955" s="172">
        <v>0</v>
      </c>
      <c r="H955" s="152"/>
      <c r="I955" s="172">
        <v>0</v>
      </c>
      <c r="J955" s="189">
        <v>100</v>
      </c>
      <c r="K955" s="182"/>
    </row>
    <row r="956" spans="2:11" x14ac:dyDescent="0.2">
      <c r="B956" s="169" t="s">
        <v>244</v>
      </c>
      <c r="C956" s="170">
        <v>100</v>
      </c>
      <c r="D956" s="170">
        <v>0</v>
      </c>
      <c r="E956" s="170">
        <v>0</v>
      </c>
      <c r="F956" s="170">
        <v>100</v>
      </c>
      <c r="G956" s="170">
        <v>0</v>
      </c>
      <c r="H956" s="152"/>
      <c r="I956" s="170">
        <v>0</v>
      </c>
      <c r="J956" s="188">
        <v>100</v>
      </c>
      <c r="K956" s="182"/>
    </row>
    <row r="957" spans="2:11" x14ac:dyDescent="0.2">
      <c r="B957" s="171" t="s">
        <v>315</v>
      </c>
      <c r="C957" s="172">
        <v>100</v>
      </c>
      <c r="D957" s="172">
        <v>0</v>
      </c>
      <c r="E957" s="172">
        <v>0</v>
      </c>
      <c r="F957" s="172">
        <v>100</v>
      </c>
      <c r="G957" s="172">
        <v>0</v>
      </c>
      <c r="H957" s="152"/>
      <c r="I957" s="172">
        <v>0</v>
      </c>
      <c r="J957" s="189">
        <v>100</v>
      </c>
      <c r="K957" s="182"/>
    </row>
    <row r="958" spans="2:11" x14ac:dyDescent="0.2">
      <c r="B958" s="171" t="s">
        <v>315</v>
      </c>
      <c r="C958" s="172">
        <v>100</v>
      </c>
      <c r="D958" s="172">
        <v>0</v>
      </c>
      <c r="E958" s="172">
        <v>0</v>
      </c>
      <c r="F958" s="172">
        <v>100</v>
      </c>
      <c r="G958" s="172">
        <v>0</v>
      </c>
      <c r="H958" s="152"/>
      <c r="I958" s="172">
        <v>0</v>
      </c>
      <c r="J958" s="189">
        <v>100</v>
      </c>
      <c r="K958" s="182"/>
    </row>
    <row r="959" spans="2:11" x14ac:dyDescent="0.2">
      <c r="B959" s="169" t="s">
        <v>211</v>
      </c>
      <c r="C959" s="170">
        <v>12000</v>
      </c>
      <c r="D959" s="170">
        <v>0</v>
      </c>
      <c r="E959" s="170">
        <v>11990</v>
      </c>
      <c r="F959" s="170">
        <v>10</v>
      </c>
      <c r="G959" s="170">
        <v>0</v>
      </c>
      <c r="H959" s="152"/>
      <c r="I959" s="170">
        <v>0</v>
      </c>
      <c r="J959" s="188">
        <v>10</v>
      </c>
      <c r="K959" s="182"/>
    </row>
    <row r="960" spans="2:11" x14ac:dyDescent="0.2">
      <c r="B960" s="171" t="s">
        <v>315</v>
      </c>
      <c r="C960" s="172">
        <v>12000</v>
      </c>
      <c r="D960" s="172">
        <v>0</v>
      </c>
      <c r="E960" s="172">
        <v>11990</v>
      </c>
      <c r="F960" s="172">
        <v>10</v>
      </c>
      <c r="G960" s="172">
        <v>0</v>
      </c>
      <c r="H960" s="152"/>
      <c r="I960" s="172">
        <v>0</v>
      </c>
      <c r="J960" s="189">
        <v>10</v>
      </c>
      <c r="K960" s="182"/>
    </row>
    <row r="961" spans="2:11" x14ac:dyDescent="0.2">
      <c r="B961" s="171" t="s">
        <v>315</v>
      </c>
      <c r="C961" s="172">
        <v>12000</v>
      </c>
      <c r="D961" s="172">
        <v>0</v>
      </c>
      <c r="E961" s="172">
        <v>11990</v>
      </c>
      <c r="F961" s="172">
        <v>10</v>
      </c>
      <c r="G961" s="172">
        <v>0</v>
      </c>
      <c r="H961" s="152"/>
      <c r="I961" s="172">
        <v>0</v>
      </c>
      <c r="J961" s="189">
        <v>10</v>
      </c>
      <c r="K961" s="182"/>
    </row>
    <row r="962" spans="2:11" x14ac:dyDescent="0.2">
      <c r="B962" s="159" t="s">
        <v>352</v>
      </c>
      <c r="C962" s="160">
        <v>12623100</v>
      </c>
      <c r="D962" s="160">
        <v>12424529.109999999</v>
      </c>
      <c r="E962" s="160">
        <v>2304900</v>
      </c>
      <c r="F962" s="160">
        <v>22742729.109999999</v>
      </c>
      <c r="G962" s="160">
        <v>21737668.07</v>
      </c>
      <c r="H962" s="152"/>
      <c r="I962" s="160">
        <v>20489231.920000002</v>
      </c>
      <c r="J962" s="183">
        <v>1005061.04</v>
      </c>
      <c r="K962" s="182"/>
    </row>
    <row r="963" spans="2:11" x14ac:dyDescent="0.2">
      <c r="B963" s="161" t="s">
        <v>311</v>
      </c>
      <c r="C963" s="162">
        <v>12623100</v>
      </c>
      <c r="D963" s="162">
        <v>12424529.109999999</v>
      </c>
      <c r="E963" s="162">
        <v>2304900</v>
      </c>
      <c r="F963" s="162">
        <v>22742729.109999999</v>
      </c>
      <c r="G963" s="162">
        <v>21737668.07</v>
      </c>
      <c r="H963" s="152"/>
      <c r="I963" s="162">
        <v>20489231.920000002</v>
      </c>
      <c r="J963" s="184">
        <v>1005061.04</v>
      </c>
      <c r="K963" s="182"/>
    </row>
    <row r="964" spans="2:11" x14ac:dyDescent="0.2">
      <c r="B964" s="163" t="s">
        <v>265</v>
      </c>
      <c r="C964" s="164">
        <v>12623100</v>
      </c>
      <c r="D964" s="164">
        <v>12424529.109999999</v>
      </c>
      <c r="E964" s="164">
        <v>2304900</v>
      </c>
      <c r="F964" s="164">
        <v>22742729.109999999</v>
      </c>
      <c r="G964" s="164">
        <v>21737668.07</v>
      </c>
      <c r="H964" s="152"/>
      <c r="I964" s="164">
        <v>20489231.920000002</v>
      </c>
      <c r="J964" s="185">
        <v>1005061.04</v>
      </c>
      <c r="K964" s="182"/>
    </row>
    <row r="965" spans="2:11" x14ac:dyDescent="0.2">
      <c r="B965" s="165" t="s">
        <v>322</v>
      </c>
      <c r="C965" s="166">
        <v>12623100</v>
      </c>
      <c r="D965" s="166">
        <v>12424529.109999999</v>
      </c>
      <c r="E965" s="166">
        <v>2304900</v>
      </c>
      <c r="F965" s="166">
        <v>22742729.109999999</v>
      </c>
      <c r="G965" s="166">
        <v>21737668.07</v>
      </c>
      <c r="H965" s="152"/>
      <c r="I965" s="166">
        <v>20489231.920000002</v>
      </c>
      <c r="J965" s="186">
        <v>1005061.04</v>
      </c>
      <c r="K965" s="182"/>
    </row>
    <row r="966" spans="2:11" x14ac:dyDescent="0.2">
      <c r="B966" s="167" t="s">
        <v>353</v>
      </c>
      <c r="C966" s="168">
        <v>30200</v>
      </c>
      <c r="D966" s="168">
        <v>5000</v>
      </c>
      <c r="E966" s="168">
        <v>10000</v>
      </c>
      <c r="F966" s="168">
        <v>25200</v>
      </c>
      <c r="G966" s="168">
        <v>5679.4</v>
      </c>
      <c r="H966" s="152"/>
      <c r="I966" s="168">
        <v>4669.3999999999996</v>
      </c>
      <c r="J966" s="187">
        <v>19520.599999999999</v>
      </c>
      <c r="K966" s="182"/>
    </row>
    <row r="967" spans="2:11" x14ac:dyDescent="0.2">
      <c r="B967" s="169" t="s">
        <v>204</v>
      </c>
      <c r="C967" s="170">
        <v>30200</v>
      </c>
      <c r="D967" s="170">
        <v>5000</v>
      </c>
      <c r="E967" s="170">
        <v>10000</v>
      </c>
      <c r="F967" s="170">
        <v>25200</v>
      </c>
      <c r="G967" s="170">
        <v>5679.4</v>
      </c>
      <c r="H967" s="152"/>
      <c r="I967" s="170">
        <v>4669.3999999999996</v>
      </c>
      <c r="J967" s="188">
        <v>19520.599999999999</v>
      </c>
      <c r="K967" s="182"/>
    </row>
    <row r="968" spans="2:11" x14ac:dyDescent="0.2">
      <c r="B968" s="169" t="s">
        <v>221</v>
      </c>
      <c r="C968" s="170">
        <v>12000</v>
      </c>
      <c r="D968" s="170">
        <v>0</v>
      </c>
      <c r="E968" s="170">
        <v>10000</v>
      </c>
      <c r="F968" s="170">
        <v>2000</v>
      </c>
      <c r="G968" s="170">
        <v>10</v>
      </c>
      <c r="H968" s="152"/>
      <c r="I968" s="170">
        <v>0</v>
      </c>
      <c r="J968" s="188">
        <v>1990</v>
      </c>
      <c r="K968" s="182"/>
    </row>
    <row r="969" spans="2:11" x14ac:dyDescent="0.2">
      <c r="B969" s="171" t="s">
        <v>315</v>
      </c>
      <c r="C969" s="172">
        <v>12000</v>
      </c>
      <c r="D969" s="172">
        <v>0</v>
      </c>
      <c r="E969" s="172">
        <v>10000</v>
      </c>
      <c r="F969" s="172">
        <v>2000</v>
      </c>
      <c r="G969" s="172">
        <v>10</v>
      </c>
      <c r="H969" s="152"/>
      <c r="I969" s="172">
        <v>0</v>
      </c>
      <c r="J969" s="189">
        <v>1990</v>
      </c>
      <c r="K969" s="182"/>
    </row>
    <row r="970" spans="2:11" x14ac:dyDescent="0.2">
      <c r="B970" s="171" t="s">
        <v>315</v>
      </c>
      <c r="C970" s="172">
        <v>12000</v>
      </c>
      <c r="D970" s="172">
        <v>0</v>
      </c>
      <c r="E970" s="172">
        <v>10000</v>
      </c>
      <c r="F970" s="172">
        <v>2000</v>
      </c>
      <c r="G970" s="172">
        <v>10</v>
      </c>
      <c r="H970" s="152"/>
      <c r="I970" s="172">
        <v>0</v>
      </c>
      <c r="J970" s="189">
        <v>1990</v>
      </c>
      <c r="K970" s="182"/>
    </row>
    <row r="971" spans="2:11" x14ac:dyDescent="0.2">
      <c r="B971" s="169" t="s">
        <v>209</v>
      </c>
      <c r="C971" s="170">
        <v>100</v>
      </c>
      <c r="D971" s="170">
        <v>0</v>
      </c>
      <c r="E971" s="170">
        <v>0</v>
      </c>
      <c r="F971" s="170">
        <v>100</v>
      </c>
      <c r="G971" s="170">
        <v>0</v>
      </c>
      <c r="H971" s="152"/>
      <c r="I971" s="170">
        <v>0</v>
      </c>
      <c r="J971" s="188">
        <v>100</v>
      </c>
      <c r="K971" s="182"/>
    </row>
    <row r="972" spans="2:11" x14ac:dyDescent="0.2">
      <c r="B972" s="171" t="s">
        <v>315</v>
      </c>
      <c r="C972" s="172">
        <v>100</v>
      </c>
      <c r="D972" s="172">
        <v>0</v>
      </c>
      <c r="E972" s="172">
        <v>0</v>
      </c>
      <c r="F972" s="172">
        <v>100</v>
      </c>
      <c r="G972" s="172">
        <v>0</v>
      </c>
      <c r="H972" s="152"/>
      <c r="I972" s="172">
        <v>0</v>
      </c>
      <c r="J972" s="189">
        <v>100</v>
      </c>
      <c r="K972" s="182"/>
    </row>
    <row r="973" spans="2:11" x14ac:dyDescent="0.2">
      <c r="B973" s="171" t="s">
        <v>315</v>
      </c>
      <c r="C973" s="172">
        <v>100</v>
      </c>
      <c r="D973" s="172">
        <v>0</v>
      </c>
      <c r="E973" s="172">
        <v>0</v>
      </c>
      <c r="F973" s="172">
        <v>100</v>
      </c>
      <c r="G973" s="172">
        <v>0</v>
      </c>
      <c r="H973" s="152"/>
      <c r="I973" s="172">
        <v>0</v>
      </c>
      <c r="J973" s="189">
        <v>100</v>
      </c>
      <c r="K973" s="182"/>
    </row>
    <row r="974" spans="2:11" x14ac:dyDescent="0.2">
      <c r="B974" s="169" t="s">
        <v>248</v>
      </c>
      <c r="C974" s="170">
        <v>1000</v>
      </c>
      <c r="D974" s="170">
        <v>0</v>
      </c>
      <c r="E974" s="170">
        <v>0</v>
      </c>
      <c r="F974" s="170">
        <v>1000</v>
      </c>
      <c r="G974" s="170">
        <v>1000</v>
      </c>
      <c r="H974" s="152"/>
      <c r="I974" s="170">
        <v>0</v>
      </c>
      <c r="J974" s="188">
        <v>0</v>
      </c>
      <c r="K974" s="182"/>
    </row>
    <row r="975" spans="2:11" x14ac:dyDescent="0.2">
      <c r="B975" s="171" t="s">
        <v>315</v>
      </c>
      <c r="C975" s="172">
        <v>1000</v>
      </c>
      <c r="D975" s="172">
        <v>0</v>
      </c>
      <c r="E975" s="172">
        <v>0</v>
      </c>
      <c r="F975" s="172">
        <v>1000</v>
      </c>
      <c r="G975" s="172">
        <v>1000</v>
      </c>
      <c r="H975" s="152"/>
      <c r="I975" s="172">
        <v>0</v>
      </c>
      <c r="J975" s="189">
        <v>0</v>
      </c>
      <c r="K975" s="182"/>
    </row>
    <row r="976" spans="2:11" x14ac:dyDescent="0.2">
      <c r="B976" s="171" t="s">
        <v>315</v>
      </c>
      <c r="C976" s="172">
        <v>1000</v>
      </c>
      <c r="D976" s="172">
        <v>0</v>
      </c>
      <c r="E976" s="172">
        <v>0</v>
      </c>
      <c r="F976" s="172">
        <v>1000</v>
      </c>
      <c r="G976" s="172">
        <v>1000</v>
      </c>
      <c r="H976" s="152"/>
      <c r="I976" s="172">
        <v>0</v>
      </c>
      <c r="J976" s="189">
        <v>0</v>
      </c>
      <c r="K976" s="182"/>
    </row>
    <row r="977" spans="2:11" x14ac:dyDescent="0.2">
      <c r="B977" s="169" t="s">
        <v>318</v>
      </c>
      <c r="C977" s="170">
        <v>100</v>
      </c>
      <c r="D977" s="170">
        <v>0</v>
      </c>
      <c r="E977" s="170">
        <v>0</v>
      </c>
      <c r="F977" s="170">
        <v>100</v>
      </c>
      <c r="G977" s="170">
        <v>0</v>
      </c>
      <c r="H977" s="152"/>
      <c r="I977" s="170">
        <v>0</v>
      </c>
      <c r="J977" s="188">
        <v>100</v>
      </c>
      <c r="K977" s="182"/>
    </row>
    <row r="978" spans="2:11" x14ac:dyDescent="0.2">
      <c r="B978" s="171" t="s">
        <v>315</v>
      </c>
      <c r="C978" s="172">
        <v>100</v>
      </c>
      <c r="D978" s="172">
        <v>0</v>
      </c>
      <c r="E978" s="172">
        <v>0</v>
      </c>
      <c r="F978" s="172">
        <v>100</v>
      </c>
      <c r="G978" s="172">
        <v>0</v>
      </c>
      <c r="H978" s="152"/>
      <c r="I978" s="172">
        <v>0</v>
      </c>
      <c r="J978" s="189">
        <v>100</v>
      </c>
      <c r="K978" s="182"/>
    </row>
    <row r="979" spans="2:11" x14ac:dyDescent="0.2">
      <c r="B979" s="171" t="s">
        <v>315</v>
      </c>
      <c r="C979" s="172">
        <v>100</v>
      </c>
      <c r="D979" s="172">
        <v>0</v>
      </c>
      <c r="E979" s="172">
        <v>0</v>
      </c>
      <c r="F979" s="172">
        <v>100</v>
      </c>
      <c r="G979" s="172">
        <v>0</v>
      </c>
      <c r="H979" s="152"/>
      <c r="I979" s="172">
        <v>0</v>
      </c>
      <c r="J979" s="189">
        <v>100</v>
      </c>
      <c r="K979" s="182"/>
    </row>
    <row r="980" spans="2:11" x14ac:dyDescent="0.2">
      <c r="B980" s="169" t="s">
        <v>258</v>
      </c>
      <c r="C980" s="170">
        <v>100</v>
      </c>
      <c r="D980" s="170">
        <v>0</v>
      </c>
      <c r="E980" s="170">
        <v>0</v>
      </c>
      <c r="F980" s="170">
        <v>100</v>
      </c>
      <c r="G980" s="170">
        <v>0</v>
      </c>
      <c r="H980" s="152"/>
      <c r="I980" s="170">
        <v>0</v>
      </c>
      <c r="J980" s="188">
        <v>100</v>
      </c>
      <c r="K980" s="182"/>
    </row>
    <row r="981" spans="2:11" x14ac:dyDescent="0.2">
      <c r="B981" s="171" t="s">
        <v>315</v>
      </c>
      <c r="C981" s="172">
        <v>100</v>
      </c>
      <c r="D981" s="172">
        <v>0</v>
      </c>
      <c r="E981" s="172">
        <v>0</v>
      </c>
      <c r="F981" s="172">
        <v>100</v>
      </c>
      <c r="G981" s="172">
        <v>0</v>
      </c>
      <c r="H981" s="152"/>
      <c r="I981" s="172">
        <v>0</v>
      </c>
      <c r="J981" s="189">
        <v>100</v>
      </c>
      <c r="K981" s="182"/>
    </row>
    <row r="982" spans="2:11" x14ac:dyDescent="0.2">
      <c r="B982" s="171" t="s">
        <v>315</v>
      </c>
      <c r="C982" s="172">
        <v>100</v>
      </c>
      <c r="D982" s="172">
        <v>0</v>
      </c>
      <c r="E982" s="172">
        <v>0</v>
      </c>
      <c r="F982" s="172">
        <v>100</v>
      </c>
      <c r="G982" s="172">
        <v>0</v>
      </c>
      <c r="H982" s="152"/>
      <c r="I982" s="172">
        <v>0</v>
      </c>
      <c r="J982" s="189">
        <v>100</v>
      </c>
      <c r="K982" s="182"/>
    </row>
    <row r="983" spans="2:11" x14ac:dyDescent="0.2">
      <c r="B983" s="169" t="s">
        <v>214</v>
      </c>
      <c r="C983" s="170">
        <v>1000</v>
      </c>
      <c r="D983" s="170">
        <v>0</v>
      </c>
      <c r="E983" s="170">
        <v>0</v>
      </c>
      <c r="F983" s="170">
        <v>1000</v>
      </c>
      <c r="G983" s="170">
        <v>0</v>
      </c>
      <c r="H983" s="152"/>
      <c r="I983" s="170">
        <v>0</v>
      </c>
      <c r="J983" s="188">
        <v>1000</v>
      </c>
      <c r="K983" s="182"/>
    </row>
    <row r="984" spans="2:11" x14ac:dyDescent="0.2">
      <c r="B984" s="171" t="s">
        <v>315</v>
      </c>
      <c r="C984" s="172">
        <v>1000</v>
      </c>
      <c r="D984" s="172">
        <v>0</v>
      </c>
      <c r="E984" s="172">
        <v>0</v>
      </c>
      <c r="F984" s="172">
        <v>1000</v>
      </c>
      <c r="G984" s="172">
        <v>0</v>
      </c>
      <c r="H984" s="152"/>
      <c r="I984" s="172">
        <v>0</v>
      </c>
      <c r="J984" s="189">
        <v>1000</v>
      </c>
      <c r="K984" s="182"/>
    </row>
    <row r="985" spans="2:11" x14ac:dyDescent="0.2">
      <c r="B985" s="171" t="s">
        <v>315</v>
      </c>
      <c r="C985" s="172">
        <v>1000</v>
      </c>
      <c r="D985" s="172">
        <v>0</v>
      </c>
      <c r="E985" s="172">
        <v>0</v>
      </c>
      <c r="F985" s="172">
        <v>1000</v>
      </c>
      <c r="G985" s="172">
        <v>0</v>
      </c>
      <c r="H985" s="152"/>
      <c r="I985" s="172">
        <v>0</v>
      </c>
      <c r="J985" s="189">
        <v>1000</v>
      </c>
      <c r="K985" s="182"/>
    </row>
    <row r="986" spans="2:11" x14ac:dyDescent="0.2">
      <c r="B986" s="169" t="s">
        <v>210</v>
      </c>
      <c r="C986" s="170">
        <v>1000</v>
      </c>
      <c r="D986" s="170">
        <v>5000</v>
      </c>
      <c r="E986" s="170">
        <v>0</v>
      </c>
      <c r="F986" s="170">
        <v>6000</v>
      </c>
      <c r="G986" s="170">
        <v>4669.3999999999996</v>
      </c>
      <c r="H986" s="152"/>
      <c r="I986" s="170">
        <v>4669.3999999999996</v>
      </c>
      <c r="J986" s="188">
        <v>1330.6</v>
      </c>
      <c r="K986" s="182"/>
    </row>
    <row r="987" spans="2:11" x14ac:dyDescent="0.2">
      <c r="B987" s="171" t="s">
        <v>315</v>
      </c>
      <c r="C987" s="172">
        <v>1000</v>
      </c>
      <c r="D987" s="172">
        <v>5000</v>
      </c>
      <c r="E987" s="172">
        <v>0</v>
      </c>
      <c r="F987" s="172">
        <v>6000</v>
      </c>
      <c r="G987" s="172">
        <v>4669.3999999999996</v>
      </c>
      <c r="H987" s="152"/>
      <c r="I987" s="172">
        <v>4669.3999999999996</v>
      </c>
      <c r="J987" s="189">
        <v>1330.6</v>
      </c>
      <c r="K987" s="182"/>
    </row>
    <row r="988" spans="2:11" x14ac:dyDescent="0.2">
      <c r="B988" s="171" t="s">
        <v>315</v>
      </c>
      <c r="C988" s="172">
        <v>1000</v>
      </c>
      <c r="D988" s="172">
        <v>5000</v>
      </c>
      <c r="E988" s="172">
        <v>0</v>
      </c>
      <c r="F988" s="172">
        <v>6000</v>
      </c>
      <c r="G988" s="172">
        <v>4669.3999999999996</v>
      </c>
      <c r="H988" s="152"/>
      <c r="I988" s="172">
        <v>4669.3999999999996</v>
      </c>
      <c r="J988" s="189">
        <v>1330.6</v>
      </c>
      <c r="K988" s="182"/>
    </row>
    <row r="989" spans="2:11" x14ac:dyDescent="0.2">
      <c r="B989" s="169" t="s">
        <v>218</v>
      </c>
      <c r="C989" s="170">
        <v>5000</v>
      </c>
      <c r="D989" s="170">
        <v>0</v>
      </c>
      <c r="E989" s="170">
        <v>0</v>
      </c>
      <c r="F989" s="170">
        <v>5000</v>
      </c>
      <c r="G989" s="170">
        <v>0</v>
      </c>
      <c r="H989" s="152"/>
      <c r="I989" s="170">
        <v>0</v>
      </c>
      <c r="J989" s="188">
        <v>5000</v>
      </c>
      <c r="K989" s="182"/>
    </row>
    <row r="990" spans="2:11" x14ac:dyDescent="0.2">
      <c r="B990" s="171" t="s">
        <v>315</v>
      </c>
      <c r="C990" s="172">
        <v>5000</v>
      </c>
      <c r="D990" s="172">
        <v>0</v>
      </c>
      <c r="E990" s="172">
        <v>0</v>
      </c>
      <c r="F990" s="172">
        <v>5000</v>
      </c>
      <c r="G990" s="172">
        <v>0</v>
      </c>
      <c r="H990" s="152"/>
      <c r="I990" s="172">
        <v>0</v>
      </c>
      <c r="J990" s="189">
        <v>5000</v>
      </c>
      <c r="K990" s="182"/>
    </row>
    <row r="991" spans="2:11" x14ac:dyDescent="0.2">
      <c r="B991" s="171" t="s">
        <v>315</v>
      </c>
      <c r="C991" s="172">
        <v>5000</v>
      </c>
      <c r="D991" s="172">
        <v>0</v>
      </c>
      <c r="E991" s="172">
        <v>0</v>
      </c>
      <c r="F991" s="172">
        <v>5000</v>
      </c>
      <c r="G991" s="172">
        <v>0</v>
      </c>
      <c r="H991" s="152"/>
      <c r="I991" s="172">
        <v>0</v>
      </c>
      <c r="J991" s="189">
        <v>5000</v>
      </c>
      <c r="K991" s="182"/>
    </row>
    <row r="992" spans="2:11" x14ac:dyDescent="0.2">
      <c r="B992" s="169" t="s">
        <v>205</v>
      </c>
      <c r="C992" s="170">
        <v>1000</v>
      </c>
      <c r="D992" s="170">
        <v>0</v>
      </c>
      <c r="E992" s="170">
        <v>0</v>
      </c>
      <c r="F992" s="170">
        <v>1000</v>
      </c>
      <c r="G992" s="170">
        <v>0</v>
      </c>
      <c r="H992" s="152"/>
      <c r="I992" s="170">
        <v>0</v>
      </c>
      <c r="J992" s="188">
        <v>1000</v>
      </c>
      <c r="K992" s="182"/>
    </row>
    <row r="993" spans="2:11" x14ac:dyDescent="0.2">
      <c r="B993" s="171" t="s">
        <v>315</v>
      </c>
      <c r="C993" s="172">
        <v>1000</v>
      </c>
      <c r="D993" s="172">
        <v>0</v>
      </c>
      <c r="E993" s="172">
        <v>0</v>
      </c>
      <c r="F993" s="172">
        <v>1000</v>
      </c>
      <c r="G993" s="172">
        <v>0</v>
      </c>
      <c r="H993" s="152"/>
      <c r="I993" s="172">
        <v>0</v>
      </c>
      <c r="J993" s="189">
        <v>1000</v>
      </c>
      <c r="K993" s="182"/>
    </row>
    <row r="994" spans="2:11" x14ac:dyDescent="0.2">
      <c r="B994" s="171" t="s">
        <v>315</v>
      </c>
      <c r="C994" s="172">
        <v>1000</v>
      </c>
      <c r="D994" s="172">
        <v>0</v>
      </c>
      <c r="E994" s="172">
        <v>0</v>
      </c>
      <c r="F994" s="172">
        <v>1000</v>
      </c>
      <c r="G994" s="172">
        <v>0</v>
      </c>
      <c r="H994" s="152"/>
      <c r="I994" s="172">
        <v>0</v>
      </c>
      <c r="J994" s="189">
        <v>1000</v>
      </c>
      <c r="K994" s="182"/>
    </row>
    <row r="995" spans="2:11" x14ac:dyDescent="0.2">
      <c r="B995" s="169" t="s">
        <v>207</v>
      </c>
      <c r="C995" s="170">
        <v>8900</v>
      </c>
      <c r="D995" s="170">
        <v>0</v>
      </c>
      <c r="E995" s="170">
        <v>0</v>
      </c>
      <c r="F995" s="170">
        <v>8900</v>
      </c>
      <c r="G995" s="170">
        <v>0</v>
      </c>
      <c r="H995" s="152"/>
      <c r="I995" s="170">
        <v>0</v>
      </c>
      <c r="J995" s="188">
        <v>8900</v>
      </c>
      <c r="K995" s="182"/>
    </row>
    <row r="996" spans="2:11" x14ac:dyDescent="0.2">
      <c r="B996" s="171" t="s">
        <v>315</v>
      </c>
      <c r="C996" s="172">
        <v>5000</v>
      </c>
      <c r="D996" s="172">
        <v>0</v>
      </c>
      <c r="E996" s="172">
        <v>0</v>
      </c>
      <c r="F996" s="172">
        <v>5000</v>
      </c>
      <c r="G996" s="172">
        <v>0</v>
      </c>
      <c r="H996" s="152"/>
      <c r="I996" s="172">
        <v>0</v>
      </c>
      <c r="J996" s="189">
        <v>5000</v>
      </c>
      <c r="K996" s="182"/>
    </row>
    <row r="997" spans="2:11" x14ac:dyDescent="0.2">
      <c r="B997" s="171" t="s">
        <v>317</v>
      </c>
      <c r="C997" s="172">
        <v>3900</v>
      </c>
      <c r="D997" s="172">
        <v>0</v>
      </c>
      <c r="E997" s="172">
        <v>0</v>
      </c>
      <c r="F997" s="172">
        <v>3900</v>
      </c>
      <c r="G997" s="172">
        <v>0</v>
      </c>
      <c r="H997" s="152"/>
      <c r="I997" s="172">
        <v>0</v>
      </c>
      <c r="J997" s="189">
        <v>3900</v>
      </c>
      <c r="K997" s="182"/>
    </row>
    <row r="998" spans="2:11" x14ac:dyDescent="0.2">
      <c r="B998" s="171" t="s">
        <v>315</v>
      </c>
      <c r="C998" s="172">
        <v>8900</v>
      </c>
      <c r="D998" s="172">
        <v>0</v>
      </c>
      <c r="E998" s="172">
        <v>0</v>
      </c>
      <c r="F998" s="172">
        <v>8900</v>
      </c>
      <c r="G998" s="172">
        <v>0</v>
      </c>
      <c r="H998" s="152"/>
      <c r="I998" s="172">
        <v>0</v>
      </c>
      <c r="J998" s="189">
        <v>8900</v>
      </c>
      <c r="K998" s="182"/>
    </row>
    <row r="999" spans="2:11" x14ac:dyDescent="0.2">
      <c r="B999" s="167" t="s">
        <v>354</v>
      </c>
      <c r="C999" s="168">
        <v>4000000</v>
      </c>
      <c r="D999" s="168">
        <v>981019.11</v>
      </c>
      <c r="E999" s="168">
        <v>0</v>
      </c>
      <c r="F999" s="168">
        <v>4981019.1100000003</v>
      </c>
      <c r="G999" s="168">
        <v>4948266.72</v>
      </c>
      <c r="H999" s="152"/>
      <c r="I999" s="168">
        <v>4507438.84</v>
      </c>
      <c r="J999" s="187">
        <v>32752.39</v>
      </c>
      <c r="K999" s="182"/>
    </row>
    <row r="1000" spans="2:11" x14ac:dyDescent="0.2">
      <c r="B1000" s="169" t="s">
        <v>204</v>
      </c>
      <c r="C1000" s="170">
        <v>4000000</v>
      </c>
      <c r="D1000" s="170">
        <v>981019.11</v>
      </c>
      <c r="E1000" s="170">
        <v>0</v>
      </c>
      <c r="F1000" s="170">
        <v>4981019.1100000003</v>
      </c>
      <c r="G1000" s="170">
        <v>4948266.72</v>
      </c>
      <c r="H1000" s="152"/>
      <c r="I1000" s="170">
        <v>4507438.84</v>
      </c>
      <c r="J1000" s="188">
        <v>32752.39</v>
      </c>
      <c r="K1000" s="182"/>
    </row>
    <row r="1001" spans="2:11" x14ac:dyDescent="0.2">
      <c r="B1001" s="169" t="s">
        <v>215</v>
      </c>
      <c r="C1001" s="170">
        <v>4000000</v>
      </c>
      <c r="D1001" s="170">
        <v>981019.11</v>
      </c>
      <c r="E1001" s="170">
        <v>0</v>
      </c>
      <c r="F1001" s="170">
        <v>4981019.1100000003</v>
      </c>
      <c r="G1001" s="170">
        <v>4948266.72</v>
      </c>
      <c r="H1001" s="152"/>
      <c r="I1001" s="170">
        <v>4507438.84</v>
      </c>
      <c r="J1001" s="188">
        <v>32752.39</v>
      </c>
      <c r="K1001" s="182"/>
    </row>
    <row r="1002" spans="2:11" x14ac:dyDescent="0.2">
      <c r="B1002" s="171" t="s">
        <v>206</v>
      </c>
      <c r="C1002" s="172">
        <v>0</v>
      </c>
      <c r="D1002" s="172">
        <v>981019.11</v>
      </c>
      <c r="E1002" s="172">
        <v>0</v>
      </c>
      <c r="F1002" s="172">
        <v>981019.11</v>
      </c>
      <c r="G1002" s="172">
        <v>948751.37</v>
      </c>
      <c r="H1002" s="152"/>
      <c r="I1002" s="172">
        <v>507923.49</v>
      </c>
      <c r="J1002" s="189">
        <v>32267.74</v>
      </c>
      <c r="K1002" s="182"/>
    </row>
    <row r="1003" spans="2:11" x14ac:dyDescent="0.2">
      <c r="B1003" s="171" t="s">
        <v>315</v>
      </c>
      <c r="C1003" s="172">
        <v>4000000</v>
      </c>
      <c r="D1003" s="172">
        <v>0</v>
      </c>
      <c r="E1003" s="172">
        <v>0</v>
      </c>
      <c r="F1003" s="172">
        <v>4000000</v>
      </c>
      <c r="G1003" s="172">
        <v>3999515.35</v>
      </c>
      <c r="H1003" s="152"/>
      <c r="I1003" s="172">
        <v>3999515.35</v>
      </c>
      <c r="J1003" s="189">
        <v>484.65</v>
      </c>
      <c r="K1003" s="182"/>
    </row>
    <row r="1004" spans="2:11" x14ac:dyDescent="0.2">
      <c r="B1004" s="171" t="s">
        <v>206</v>
      </c>
      <c r="C1004" s="172">
        <v>4000000</v>
      </c>
      <c r="D1004" s="172">
        <v>981019.11</v>
      </c>
      <c r="E1004" s="172">
        <v>0</v>
      </c>
      <c r="F1004" s="172">
        <v>4981019.1100000003</v>
      </c>
      <c r="G1004" s="172">
        <v>4948266.72</v>
      </c>
      <c r="H1004" s="152"/>
      <c r="I1004" s="172">
        <v>4507438.84</v>
      </c>
      <c r="J1004" s="189">
        <v>32752.39</v>
      </c>
      <c r="K1004" s="182"/>
    </row>
    <row r="1005" spans="2:11" x14ac:dyDescent="0.2">
      <c r="B1005" s="167" t="s">
        <v>355</v>
      </c>
      <c r="C1005" s="168">
        <v>3875500</v>
      </c>
      <c r="D1005" s="168">
        <v>9366700</v>
      </c>
      <c r="E1005" s="168">
        <v>1069900</v>
      </c>
      <c r="F1005" s="168">
        <v>12172300</v>
      </c>
      <c r="G1005" s="168">
        <v>11921229.43</v>
      </c>
      <c r="H1005" s="152"/>
      <c r="I1005" s="168">
        <v>11661915.859999999</v>
      </c>
      <c r="J1005" s="187">
        <v>251070.57</v>
      </c>
      <c r="K1005" s="182"/>
    </row>
    <row r="1006" spans="2:11" x14ac:dyDescent="0.2">
      <c r="B1006" s="169" t="s">
        <v>204</v>
      </c>
      <c r="C1006" s="170">
        <v>3875500</v>
      </c>
      <c r="D1006" s="170">
        <v>9366700</v>
      </c>
      <c r="E1006" s="170">
        <v>1069900</v>
      </c>
      <c r="F1006" s="170">
        <v>12172300</v>
      </c>
      <c r="G1006" s="170">
        <v>11921229.43</v>
      </c>
      <c r="H1006" s="152"/>
      <c r="I1006" s="170">
        <v>11661915.859999999</v>
      </c>
      <c r="J1006" s="188">
        <v>251070.57</v>
      </c>
      <c r="K1006" s="182"/>
    </row>
    <row r="1007" spans="2:11" x14ac:dyDescent="0.2">
      <c r="B1007" s="169" t="s">
        <v>221</v>
      </c>
      <c r="C1007" s="170">
        <v>205000</v>
      </c>
      <c r="D1007" s="170">
        <v>4385500</v>
      </c>
      <c r="E1007" s="170">
        <v>46000</v>
      </c>
      <c r="F1007" s="170">
        <v>4544500</v>
      </c>
      <c r="G1007" s="170">
        <v>4533190</v>
      </c>
      <c r="H1007" s="152"/>
      <c r="I1007" s="170">
        <v>4477009.68</v>
      </c>
      <c r="J1007" s="188">
        <v>11310</v>
      </c>
      <c r="K1007" s="182"/>
    </row>
    <row r="1008" spans="2:11" x14ac:dyDescent="0.2">
      <c r="B1008" s="171" t="s">
        <v>206</v>
      </c>
      <c r="C1008" s="172">
        <v>0</v>
      </c>
      <c r="D1008" s="172">
        <v>2533500</v>
      </c>
      <c r="E1008" s="172">
        <v>0</v>
      </c>
      <c r="F1008" s="172">
        <v>2533500</v>
      </c>
      <c r="G1008" s="172">
        <v>2533200</v>
      </c>
      <c r="H1008" s="152"/>
      <c r="I1008" s="172">
        <v>2504437.67</v>
      </c>
      <c r="J1008" s="189">
        <v>300</v>
      </c>
      <c r="K1008" s="182"/>
    </row>
    <row r="1009" spans="2:11" x14ac:dyDescent="0.2">
      <c r="B1009" s="171" t="s">
        <v>315</v>
      </c>
      <c r="C1009" s="172">
        <v>205000</v>
      </c>
      <c r="D1009" s="172">
        <v>1812000</v>
      </c>
      <c r="E1009" s="172">
        <v>21000</v>
      </c>
      <c r="F1009" s="172">
        <v>1996000</v>
      </c>
      <c r="G1009" s="172">
        <v>1985000</v>
      </c>
      <c r="H1009" s="152"/>
      <c r="I1009" s="172">
        <v>1970997.3</v>
      </c>
      <c r="J1009" s="189">
        <v>11000</v>
      </c>
      <c r="K1009" s="182"/>
    </row>
    <row r="1010" spans="2:11" x14ac:dyDescent="0.2">
      <c r="B1010" s="171" t="s">
        <v>317</v>
      </c>
      <c r="C1010" s="172">
        <v>0</v>
      </c>
      <c r="D1010" s="172">
        <v>40000</v>
      </c>
      <c r="E1010" s="172">
        <v>25000</v>
      </c>
      <c r="F1010" s="172">
        <v>15000</v>
      </c>
      <c r="G1010" s="172">
        <v>14990</v>
      </c>
      <c r="H1010" s="152"/>
      <c r="I1010" s="172">
        <v>1574.71</v>
      </c>
      <c r="J1010" s="189">
        <v>10</v>
      </c>
      <c r="K1010" s="182"/>
    </row>
    <row r="1011" spans="2:11" x14ac:dyDescent="0.2">
      <c r="B1011" s="171" t="s">
        <v>206</v>
      </c>
      <c r="C1011" s="172">
        <v>205000</v>
      </c>
      <c r="D1011" s="172">
        <v>4385500</v>
      </c>
      <c r="E1011" s="172">
        <v>46000</v>
      </c>
      <c r="F1011" s="172">
        <v>4544500</v>
      </c>
      <c r="G1011" s="172">
        <v>4533190</v>
      </c>
      <c r="H1011" s="152"/>
      <c r="I1011" s="172">
        <v>4477009.68</v>
      </c>
      <c r="J1011" s="189">
        <v>11310</v>
      </c>
      <c r="K1011" s="182"/>
    </row>
    <row r="1012" spans="2:11" x14ac:dyDescent="0.2">
      <c r="B1012" s="169" t="s">
        <v>209</v>
      </c>
      <c r="C1012" s="170">
        <v>2312000</v>
      </c>
      <c r="D1012" s="170">
        <v>2490000</v>
      </c>
      <c r="E1012" s="170">
        <v>220000</v>
      </c>
      <c r="F1012" s="170">
        <v>4582000</v>
      </c>
      <c r="G1012" s="170">
        <v>4416389</v>
      </c>
      <c r="H1012" s="152"/>
      <c r="I1012" s="170">
        <v>4394596.66</v>
      </c>
      <c r="J1012" s="188">
        <v>165611</v>
      </c>
      <c r="K1012" s="182"/>
    </row>
    <row r="1013" spans="2:11" x14ac:dyDescent="0.2">
      <c r="B1013" s="171" t="s">
        <v>206</v>
      </c>
      <c r="C1013" s="172">
        <v>0</v>
      </c>
      <c r="D1013" s="172">
        <v>1320000</v>
      </c>
      <c r="E1013" s="172">
        <v>0</v>
      </c>
      <c r="F1013" s="172">
        <v>1320000</v>
      </c>
      <c r="G1013" s="172">
        <v>1158299</v>
      </c>
      <c r="H1013" s="152"/>
      <c r="I1013" s="172">
        <v>1157763.8400000001</v>
      </c>
      <c r="J1013" s="189">
        <v>161701</v>
      </c>
      <c r="K1013" s="182"/>
    </row>
    <row r="1014" spans="2:11" x14ac:dyDescent="0.2">
      <c r="B1014" s="171" t="s">
        <v>315</v>
      </c>
      <c r="C1014" s="172">
        <v>2312000</v>
      </c>
      <c r="D1014" s="172">
        <v>1110000</v>
      </c>
      <c r="E1014" s="172">
        <v>220000</v>
      </c>
      <c r="F1014" s="172">
        <v>3202000</v>
      </c>
      <c r="G1014" s="172">
        <v>3201000</v>
      </c>
      <c r="H1014" s="152"/>
      <c r="I1014" s="172">
        <v>3194508.33</v>
      </c>
      <c r="J1014" s="189">
        <v>1000</v>
      </c>
      <c r="K1014" s="182"/>
    </row>
    <row r="1015" spans="2:11" x14ac:dyDescent="0.2">
      <c r="B1015" s="171" t="s">
        <v>317</v>
      </c>
      <c r="C1015" s="172">
        <v>0</v>
      </c>
      <c r="D1015" s="172">
        <v>60000</v>
      </c>
      <c r="E1015" s="172">
        <v>0</v>
      </c>
      <c r="F1015" s="172">
        <v>60000</v>
      </c>
      <c r="G1015" s="172">
        <v>57090</v>
      </c>
      <c r="H1015" s="152"/>
      <c r="I1015" s="172">
        <v>42324.49</v>
      </c>
      <c r="J1015" s="189">
        <v>2910</v>
      </c>
      <c r="K1015" s="182"/>
    </row>
    <row r="1016" spans="2:11" x14ac:dyDescent="0.2">
      <c r="B1016" s="171" t="s">
        <v>206</v>
      </c>
      <c r="C1016" s="172">
        <v>2312000</v>
      </c>
      <c r="D1016" s="172">
        <v>2490000</v>
      </c>
      <c r="E1016" s="172">
        <v>220000</v>
      </c>
      <c r="F1016" s="172">
        <v>4582000</v>
      </c>
      <c r="G1016" s="172">
        <v>4416389</v>
      </c>
      <c r="H1016" s="152"/>
      <c r="I1016" s="172">
        <v>4394596.66</v>
      </c>
      <c r="J1016" s="189">
        <v>165611</v>
      </c>
      <c r="K1016" s="182"/>
    </row>
    <row r="1017" spans="2:11" x14ac:dyDescent="0.2">
      <c r="B1017" s="169" t="s">
        <v>248</v>
      </c>
      <c r="C1017" s="170">
        <v>568000</v>
      </c>
      <c r="D1017" s="170">
        <v>1317200</v>
      </c>
      <c r="E1017" s="170">
        <v>0</v>
      </c>
      <c r="F1017" s="170">
        <v>1885200</v>
      </c>
      <c r="G1017" s="170">
        <v>1862800</v>
      </c>
      <c r="H1017" s="152"/>
      <c r="I1017" s="170">
        <v>1814052.58</v>
      </c>
      <c r="J1017" s="188">
        <v>22400</v>
      </c>
      <c r="K1017" s="182"/>
    </row>
    <row r="1018" spans="2:11" x14ac:dyDescent="0.2">
      <c r="B1018" s="171" t="s">
        <v>206</v>
      </c>
      <c r="C1018" s="172">
        <v>0</v>
      </c>
      <c r="D1018" s="172">
        <v>700000</v>
      </c>
      <c r="E1018" s="172">
        <v>0</v>
      </c>
      <c r="F1018" s="172">
        <v>700000</v>
      </c>
      <c r="G1018" s="172">
        <v>689900</v>
      </c>
      <c r="H1018" s="152"/>
      <c r="I1018" s="172">
        <v>647034.56999999995</v>
      </c>
      <c r="J1018" s="189">
        <v>10100</v>
      </c>
      <c r="K1018" s="182"/>
    </row>
    <row r="1019" spans="2:11" x14ac:dyDescent="0.2">
      <c r="B1019" s="171" t="s">
        <v>315</v>
      </c>
      <c r="C1019" s="172">
        <v>568000</v>
      </c>
      <c r="D1019" s="172">
        <v>617200</v>
      </c>
      <c r="E1019" s="172">
        <v>0</v>
      </c>
      <c r="F1019" s="172">
        <v>1185200</v>
      </c>
      <c r="G1019" s="172">
        <v>1172900</v>
      </c>
      <c r="H1019" s="152"/>
      <c r="I1019" s="172">
        <v>1167018.01</v>
      </c>
      <c r="J1019" s="189">
        <v>12300</v>
      </c>
      <c r="K1019" s="182"/>
    </row>
    <row r="1020" spans="2:11" x14ac:dyDescent="0.2">
      <c r="B1020" s="171" t="s">
        <v>206</v>
      </c>
      <c r="C1020" s="172">
        <v>568000</v>
      </c>
      <c r="D1020" s="172">
        <v>1317200</v>
      </c>
      <c r="E1020" s="172">
        <v>0</v>
      </c>
      <c r="F1020" s="172">
        <v>1885200</v>
      </c>
      <c r="G1020" s="172">
        <v>1862800</v>
      </c>
      <c r="H1020" s="152"/>
      <c r="I1020" s="172">
        <v>1814052.58</v>
      </c>
      <c r="J1020" s="189">
        <v>22400</v>
      </c>
      <c r="K1020" s="182"/>
    </row>
    <row r="1021" spans="2:11" x14ac:dyDescent="0.2">
      <c r="B1021" s="169" t="s">
        <v>318</v>
      </c>
      <c r="C1021" s="170">
        <v>100</v>
      </c>
      <c r="D1021" s="170">
        <v>0</v>
      </c>
      <c r="E1021" s="170">
        <v>0</v>
      </c>
      <c r="F1021" s="170">
        <v>100</v>
      </c>
      <c r="G1021" s="170">
        <v>0</v>
      </c>
      <c r="H1021" s="152"/>
      <c r="I1021" s="170">
        <v>0</v>
      </c>
      <c r="J1021" s="188">
        <v>100</v>
      </c>
      <c r="K1021" s="182"/>
    </row>
    <row r="1022" spans="2:11" x14ac:dyDescent="0.2">
      <c r="B1022" s="171" t="s">
        <v>315</v>
      </c>
      <c r="C1022" s="172">
        <v>100</v>
      </c>
      <c r="D1022" s="172">
        <v>0</v>
      </c>
      <c r="E1022" s="172">
        <v>0</v>
      </c>
      <c r="F1022" s="172">
        <v>100</v>
      </c>
      <c r="G1022" s="172">
        <v>0</v>
      </c>
      <c r="H1022" s="152"/>
      <c r="I1022" s="172">
        <v>0</v>
      </c>
      <c r="J1022" s="189">
        <v>100</v>
      </c>
      <c r="K1022" s="182"/>
    </row>
    <row r="1023" spans="2:11" x14ac:dyDescent="0.2">
      <c r="B1023" s="171" t="s">
        <v>315</v>
      </c>
      <c r="C1023" s="172">
        <v>100</v>
      </c>
      <c r="D1023" s="172">
        <v>0</v>
      </c>
      <c r="E1023" s="172">
        <v>0</v>
      </c>
      <c r="F1023" s="172">
        <v>100</v>
      </c>
      <c r="G1023" s="172">
        <v>0</v>
      </c>
      <c r="H1023" s="152"/>
      <c r="I1023" s="172">
        <v>0</v>
      </c>
      <c r="J1023" s="189">
        <v>100</v>
      </c>
      <c r="K1023" s="182"/>
    </row>
    <row r="1024" spans="2:11" x14ac:dyDescent="0.2">
      <c r="B1024" s="169" t="s">
        <v>258</v>
      </c>
      <c r="C1024" s="170">
        <v>20000</v>
      </c>
      <c r="D1024" s="170">
        <v>966000</v>
      </c>
      <c r="E1024" s="170">
        <v>427000</v>
      </c>
      <c r="F1024" s="170">
        <v>559000</v>
      </c>
      <c r="G1024" s="170">
        <v>551187.07999999996</v>
      </c>
      <c r="H1024" s="152"/>
      <c r="I1024" s="170">
        <v>522667.38</v>
      </c>
      <c r="J1024" s="188">
        <v>7812.92</v>
      </c>
      <c r="K1024" s="182"/>
    </row>
    <row r="1025" spans="2:11" x14ac:dyDescent="0.2">
      <c r="B1025" s="171" t="s">
        <v>206</v>
      </c>
      <c r="C1025" s="172">
        <v>0</v>
      </c>
      <c r="D1025" s="172">
        <v>106000</v>
      </c>
      <c r="E1025" s="172">
        <v>0</v>
      </c>
      <c r="F1025" s="172">
        <v>106000</v>
      </c>
      <c r="G1025" s="172">
        <v>106000</v>
      </c>
      <c r="H1025" s="152"/>
      <c r="I1025" s="172">
        <v>105600.4</v>
      </c>
      <c r="J1025" s="189">
        <v>0</v>
      </c>
      <c r="K1025" s="182"/>
    </row>
    <row r="1026" spans="2:11" x14ac:dyDescent="0.2">
      <c r="B1026" s="171" t="s">
        <v>315</v>
      </c>
      <c r="C1026" s="172">
        <v>20000</v>
      </c>
      <c r="D1026" s="172">
        <v>860000</v>
      </c>
      <c r="E1026" s="172">
        <v>427000</v>
      </c>
      <c r="F1026" s="172">
        <v>453000</v>
      </c>
      <c r="G1026" s="172">
        <v>445187.08</v>
      </c>
      <c r="H1026" s="152"/>
      <c r="I1026" s="172">
        <v>417066.98</v>
      </c>
      <c r="J1026" s="189">
        <v>7812.92</v>
      </c>
      <c r="K1026" s="182"/>
    </row>
    <row r="1027" spans="2:11" x14ac:dyDescent="0.2">
      <c r="B1027" s="171" t="s">
        <v>206</v>
      </c>
      <c r="C1027" s="172">
        <v>20000</v>
      </c>
      <c r="D1027" s="172">
        <v>966000</v>
      </c>
      <c r="E1027" s="172">
        <v>427000</v>
      </c>
      <c r="F1027" s="172">
        <v>559000</v>
      </c>
      <c r="G1027" s="172">
        <v>551187.07999999996</v>
      </c>
      <c r="H1027" s="152"/>
      <c r="I1027" s="172">
        <v>522667.38</v>
      </c>
      <c r="J1027" s="189">
        <v>7812.92</v>
      </c>
      <c r="K1027" s="182"/>
    </row>
    <row r="1028" spans="2:11" x14ac:dyDescent="0.2">
      <c r="B1028" s="169" t="s">
        <v>214</v>
      </c>
      <c r="C1028" s="170">
        <v>193000</v>
      </c>
      <c r="D1028" s="170">
        <v>69000</v>
      </c>
      <c r="E1028" s="170">
        <v>0</v>
      </c>
      <c r="F1028" s="170">
        <v>262000</v>
      </c>
      <c r="G1028" s="170">
        <v>251519.37</v>
      </c>
      <c r="H1028" s="152"/>
      <c r="I1028" s="170">
        <v>208850.11</v>
      </c>
      <c r="J1028" s="188">
        <v>10480.629999999999</v>
      </c>
      <c r="K1028" s="182"/>
    </row>
    <row r="1029" spans="2:11" x14ac:dyDescent="0.2">
      <c r="B1029" s="171" t="s">
        <v>315</v>
      </c>
      <c r="C1029" s="172">
        <v>193000</v>
      </c>
      <c r="D1029" s="172">
        <v>69000</v>
      </c>
      <c r="E1029" s="172">
        <v>0</v>
      </c>
      <c r="F1029" s="172">
        <v>262000</v>
      </c>
      <c r="G1029" s="172">
        <v>251519.37</v>
      </c>
      <c r="H1029" s="152"/>
      <c r="I1029" s="172">
        <v>208850.11</v>
      </c>
      <c r="J1029" s="189">
        <v>10480.629999999999</v>
      </c>
      <c r="K1029" s="182"/>
    </row>
    <row r="1030" spans="2:11" x14ac:dyDescent="0.2">
      <c r="B1030" s="171" t="s">
        <v>315</v>
      </c>
      <c r="C1030" s="172">
        <v>193000</v>
      </c>
      <c r="D1030" s="172">
        <v>69000</v>
      </c>
      <c r="E1030" s="172">
        <v>0</v>
      </c>
      <c r="F1030" s="172">
        <v>262000</v>
      </c>
      <c r="G1030" s="172">
        <v>251519.37</v>
      </c>
      <c r="H1030" s="152"/>
      <c r="I1030" s="172">
        <v>208850.11</v>
      </c>
      <c r="J1030" s="189">
        <v>10480.629999999999</v>
      </c>
      <c r="K1030" s="182"/>
    </row>
    <row r="1031" spans="2:11" x14ac:dyDescent="0.2">
      <c r="B1031" s="169" t="s">
        <v>210</v>
      </c>
      <c r="C1031" s="170">
        <v>2000</v>
      </c>
      <c r="D1031" s="170">
        <v>0</v>
      </c>
      <c r="E1031" s="170">
        <v>0</v>
      </c>
      <c r="F1031" s="170">
        <v>2000</v>
      </c>
      <c r="G1031" s="170">
        <v>480</v>
      </c>
      <c r="H1031" s="152"/>
      <c r="I1031" s="170">
        <v>480</v>
      </c>
      <c r="J1031" s="188">
        <v>1520</v>
      </c>
      <c r="K1031" s="182"/>
    </row>
    <row r="1032" spans="2:11" x14ac:dyDescent="0.2">
      <c r="B1032" s="171" t="s">
        <v>315</v>
      </c>
      <c r="C1032" s="172">
        <v>2000</v>
      </c>
      <c r="D1032" s="172">
        <v>0</v>
      </c>
      <c r="E1032" s="172">
        <v>0</v>
      </c>
      <c r="F1032" s="172">
        <v>2000</v>
      </c>
      <c r="G1032" s="172">
        <v>480</v>
      </c>
      <c r="H1032" s="152"/>
      <c r="I1032" s="172">
        <v>480</v>
      </c>
      <c r="J1032" s="189">
        <v>1520</v>
      </c>
      <c r="K1032" s="182"/>
    </row>
    <row r="1033" spans="2:11" x14ac:dyDescent="0.2">
      <c r="B1033" s="171" t="s">
        <v>315</v>
      </c>
      <c r="C1033" s="172">
        <v>2000</v>
      </c>
      <c r="D1033" s="172">
        <v>0</v>
      </c>
      <c r="E1033" s="172">
        <v>0</v>
      </c>
      <c r="F1033" s="172">
        <v>2000</v>
      </c>
      <c r="G1033" s="172">
        <v>480</v>
      </c>
      <c r="H1033" s="152"/>
      <c r="I1033" s="172">
        <v>480</v>
      </c>
      <c r="J1033" s="189">
        <v>1520</v>
      </c>
      <c r="K1033" s="182"/>
    </row>
    <row r="1034" spans="2:11" x14ac:dyDescent="0.2">
      <c r="B1034" s="169" t="s">
        <v>218</v>
      </c>
      <c r="C1034" s="170">
        <v>12000</v>
      </c>
      <c r="D1034" s="170">
        <v>6000</v>
      </c>
      <c r="E1034" s="170">
        <v>5000</v>
      </c>
      <c r="F1034" s="170">
        <v>13000</v>
      </c>
      <c r="G1034" s="170">
        <v>12990</v>
      </c>
      <c r="H1034" s="152"/>
      <c r="I1034" s="170">
        <v>8415.6299999999992</v>
      </c>
      <c r="J1034" s="188">
        <v>10</v>
      </c>
      <c r="K1034" s="182"/>
    </row>
    <row r="1035" spans="2:11" x14ac:dyDescent="0.2">
      <c r="B1035" s="171" t="s">
        <v>315</v>
      </c>
      <c r="C1035" s="172">
        <v>12000</v>
      </c>
      <c r="D1035" s="172">
        <v>6000</v>
      </c>
      <c r="E1035" s="172">
        <v>5000</v>
      </c>
      <c r="F1035" s="172">
        <v>13000</v>
      </c>
      <c r="G1035" s="172">
        <v>12990</v>
      </c>
      <c r="H1035" s="152"/>
      <c r="I1035" s="172">
        <v>8415.6299999999992</v>
      </c>
      <c r="J1035" s="189">
        <v>10</v>
      </c>
      <c r="K1035" s="182"/>
    </row>
    <row r="1036" spans="2:11" x14ac:dyDescent="0.2">
      <c r="B1036" s="171" t="s">
        <v>315</v>
      </c>
      <c r="C1036" s="172">
        <v>12000</v>
      </c>
      <c r="D1036" s="172">
        <v>6000</v>
      </c>
      <c r="E1036" s="172">
        <v>5000</v>
      </c>
      <c r="F1036" s="172">
        <v>13000</v>
      </c>
      <c r="G1036" s="172">
        <v>12990</v>
      </c>
      <c r="H1036" s="152"/>
      <c r="I1036" s="172">
        <v>8415.6299999999992</v>
      </c>
      <c r="J1036" s="189">
        <v>10</v>
      </c>
      <c r="K1036" s="182"/>
    </row>
    <row r="1037" spans="2:11" x14ac:dyDescent="0.2">
      <c r="B1037" s="169" t="s">
        <v>259</v>
      </c>
      <c r="C1037" s="170">
        <v>100</v>
      </c>
      <c r="D1037" s="170">
        <v>0</v>
      </c>
      <c r="E1037" s="170">
        <v>0</v>
      </c>
      <c r="F1037" s="170">
        <v>100</v>
      </c>
      <c r="G1037" s="170">
        <v>0</v>
      </c>
      <c r="H1037" s="152"/>
      <c r="I1037" s="170">
        <v>0</v>
      </c>
      <c r="J1037" s="188">
        <v>100</v>
      </c>
      <c r="K1037" s="182"/>
    </row>
    <row r="1038" spans="2:11" x14ac:dyDescent="0.2">
      <c r="B1038" s="171" t="s">
        <v>315</v>
      </c>
      <c r="C1038" s="172">
        <v>100</v>
      </c>
      <c r="D1038" s="172">
        <v>0</v>
      </c>
      <c r="E1038" s="172">
        <v>0</v>
      </c>
      <c r="F1038" s="172">
        <v>100</v>
      </c>
      <c r="G1038" s="172">
        <v>0</v>
      </c>
      <c r="H1038" s="152"/>
      <c r="I1038" s="172">
        <v>0</v>
      </c>
      <c r="J1038" s="189">
        <v>100</v>
      </c>
      <c r="K1038" s="182"/>
    </row>
    <row r="1039" spans="2:11" x14ac:dyDescent="0.2">
      <c r="B1039" s="171" t="s">
        <v>315</v>
      </c>
      <c r="C1039" s="172">
        <v>100</v>
      </c>
      <c r="D1039" s="172">
        <v>0</v>
      </c>
      <c r="E1039" s="172">
        <v>0</v>
      </c>
      <c r="F1039" s="172">
        <v>100</v>
      </c>
      <c r="G1039" s="172">
        <v>0</v>
      </c>
      <c r="H1039" s="152"/>
      <c r="I1039" s="172">
        <v>0</v>
      </c>
      <c r="J1039" s="189">
        <v>100</v>
      </c>
      <c r="K1039" s="182"/>
    </row>
    <row r="1040" spans="2:11" x14ac:dyDescent="0.2">
      <c r="B1040" s="169" t="s">
        <v>227</v>
      </c>
      <c r="C1040" s="170">
        <v>30000</v>
      </c>
      <c r="D1040" s="170">
        <v>7000</v>
      </c>
      <c r="E1040" s="170">
        <v>25000</v>
      </c>
      <c r="F1040" s="170">
        <v>12000</v>
      </c>
      <c r="G1040" s="170">
        <v>10000</v>
      </c>
      <c r="H1040" s="152"/>
      <c r="I1040" s="170">
        <v>10000</v>
      </c>
      <c r="J1040" s="188">
        <v>2000</v>
      </c>
      <c r="K1040" s="182"/>
    </row>
    <row r="1041" spans="2:11" x14ac:dyDescent="0.2">
      <c r="B1041" s="171" t="s">
        <v>315</v>
      </c>
      <c r="C1041" s="172">
        <v>30000</v>
      </c>
      <c r="D1041" s="172">
        <v>7000</v>
      </c>
      <c r="E1041" s="172">
        <v>25000</v>
      </c>
      <c r="F1041" s="172">
        <v>12000</v>
      </c>
      <c r="G1041" s="172">
        <v>10000</v>
      </c>
      <c r="H1041" s="152"/>
      <c r="I1041" s="172">
        <v>10000</v>
      </c>
      <c r="J1041" s="189">
        <v>2000</v>
      </c>
      <c r="K1041" s="182"/>
    </row>
    <row r="1042" spans="2:11" x14ac:dyDescent="0.2">
      <c r="B1042" s="171" t="s">
        <v>315</v>
      </c>
      <c r="C1042" s="172">
        <v>30000</v>
      </c>
      <c r="D1042" s="172">
        <v>7000</v>
      </c>
      <c r="E1042" s="172">
        <v>25000</v>
      </c>
      <c r="F1042" s="172">
        <v>12000</v>
      </c>
      <c r="G1042" s="172">
        <v>10000</v>
      </c>
      <c r="H1042" s="152"/>
      <c r="I1042" s="172">
        <v>10000</v>
      </c>
      <c r="J1042" s="189">
        <v>2000</v>
      </c>
      <c r="K1042" s="182"/>
    </row>
    <row r="1043" spans="2:11" x14ac:dyDescent="0.2">
      <c r="B1043" s="169" t="s">
        <v>205</v>
      </c>
      <c r="C1043" s="170">
        <v>158300</v>
      </c>
      <c r="D1043" s="170">
        <v>9000</v>
      </c>
      <c r="E1043" s="170">
        <v>99000</v>
      </c>
      <c r="F1043" s="170">
        <v>68300</v>
      </c>
      <c r="G1043" s="170">
        <v>58998.62</v>
      </c>
      <c r="H1043" s="152"/>
      <c r="I1043" s="170">
        <v>50306.83</v>
      </c>
      <c r="J1043" s="188">
        <v>9301.3799999999992</v>
      </c>
      <c r="K1043" s="182"/>
    </row>
    <row r="1044" spans="2:11" x14ac:dyDescent="0.2">
      <c r="B1044" s="171" t="s">
        <v>315</v>
      </c>
      <c r="C1044" s="172">
        <v>158300</v>
      </c>
      <c r="D1044" s="172">
        <v>9000</v>
      </c>
      <c r="E1044" s="172">
        <v>99000</v>
      </c>
      <c r="F1044" s="172">
        <v>68300</v>
      </c>
      <c r="G1044" s="172">
        <v>58998.62</v>
      </c>
      <c r="H1044" s="152"/>
      <c r="I1044" s="172">
        <v>50306.83</v>
      </c>
      <c r="J1044" s="189">
        <v>9301.3799999999992</v>
      </c>
      <c r="K1044" s="182"/>
    </row>
    <row r="1045" spans="2:11" x14ac:dyDescent="0.2">
      <c r="B1045" s="171" t="s">
        <v>315</v>
      </c>
      <c r="C1045" s="172">
        <v>158300</v>
      </c>
      <c r="D1045" s="172">
        <v>9000</v>
      </c>
      <c r="E1045" s="172">
        <v>99000</v>
      </c>
      <c r="F1045" s="172">
        <v>68300</v>
      </c>
      <c r="G1045" s="172">
        <v>58998.62</v>
      </c>
      <c r="H1045" s="152"/>
      <c r="I1045" s="172">
        <v>50306.83</v>
      </c>
      <c r="J1045" s="189">
        <v>9301.3799999999992</v>
      </c>
      <c r="K1045" s="182"/>
    </row>
    <row r="1046" spans="2:11" x14ac:dyDescent="0.2">
      <c r="B1046" s="169" t="s">
        <v>207</v>
      </c>
      <c r="C1046" s="170">
        <v>359000</v>
      </c>
      <c r="D1046" s="170">
        <v>60000</v>
      </c>
      <c r="E1046" s="170">
        <v>207900</v>
      </c>
      <c r="F1046" s="170">
        <v>211100</v>
      </c>
      <c r="G1046" s="170">
        <v>209558.67</v>
      </c>
      <c r="H1046" s="152"/>
      <c r="I1046" s="170">
        <v>161420.29999999999</v>
      </c>
      <c r="J1046" s="188">
        <v>1541.33</v>
      </c>
      <c r="K1046" s="182"/>
    </row>
    <row r="1047" spans="2:11" x14ac:dyDescent="0.2">
      <c r="B1047" s="171" t="s">
        <v>315</v>
      </c>
      <c r="C1047" s="172">
        <v>359000</v>
      </c>
      <c r="D1047" s="172">
        <v>60000</v>
      </c>
      <c r="E1047" s="172">
        <v>207900</v>
      </c>
      <c r="F1047" s="172">
        <v>211100</v>
      </c>
      <c r="G1047" s="172">
        <v>209558.67</v>
      </c>
      <c r="H1047" s="152"/>
      <c r="I1047" s="172">
        <v>161420.29999999999</v>
      </c>
      <c r="J1047" s="189">
        <v>1541.33</v>
      </c>
      <c r="K1047" s="182"/>
    </row>
    <row r="1048" spans="2:11" x14ac:dyDescent="0.2">
      <c r="B1048" s="171" t="s">
        <v>315</v>
      </c>
      <c r="C1048" s="172">
        <v>359000</v>
      </c>
      <c r="D1048" s="172">
        <v>60000</v>
      </c>
      <c r="E1048" s="172">
        <v>207900</v>
      </c>
      <c r="F1048" s="172">
        <v>211100</v>
      </c>
      <c r="G1048" s="172">
        <v>209558.67</v>
      </c>
      <c r="H1048" s="152"/>
      <c r="I1048" s="172">
        <v>161420.29999999999</v>
      </c>
      <c r="J1048" s="189">
        <v>1541.33</v>
      </c>
      <c r="K1048" s="182"/>
    </row>
    <row r="1049" spans="2:11" x14ac:dyDescent="0.2">
      <c r="B1049" s="169" t="s">
        <v>260</v>
      </c>
      <c r="C1049" s="170">
        <v>100</v>
      </c>
      <c r="D1049" s="170">
        <v>0</v>
      </c>
      <c r="E1049" s="170">
        <v>0</v>
      </c>
      <c r="F1049" s="170">
        <v>100</v>
      </c>
      <c r="G1049" s="170">
        <v>0</v>
      </c>
      <c r="H1049" s="152"/>
      <c r="I1049" s="170">
        <v>0</v>
      </c>
      <c r="J1049" s="188">
        <v>100</v>
      </c>
      <c r="K1049" s="182"/>
    </row>
    <row r="1050" spans="2:11" x14ac:dyDescent="0.2">
      <c r="B1050" s="171" t="s">
        <v>315</v>
      </c>
      <c r="C1050" s="172">
        <v>100</v>
      </c>
      <c r="D1050" s="172">
        <v>0</v>
      </c>
      <c r="E1050" s="172">
        <v>0</v>
      </c>
      <c r="F1050" s="172">
        <v>100</v>
      </c>
      <c r="G1050" s="172">
        <v>0</v>
      </c>
      <c r="H1050" s="152"/>
      <c r="I1050" s="172">
        <v>0</v>
      </c>
      <c r="J1050" s="189">
        <v>100</v>
      </c>
      <c r="K1050" s="182"/>
    </row>
    <row r="1051" spans="2:11" x14ac:dyDescent="0.2">
      <c r="B1051" s="171" t="s">
        <v>315</v>
      </c>
      <c r="C1051" s="172">
        <v>100</v>
      </c>
      <c r="D1051" s="172">
        <v>0</v>
      </c>
      <c r="E1051" s="172">
        <v>0</v>
      </c>
      <c r="F1051" s="172">
        <v>100</v>
      </c>
      <c r="G1051" s="172">
        <v>0</v>
      </c>
      <c r="H1051" s="152"/>
      <c r="I1051" s="172">
        <v>0</v>
      </c>
      <c r="J1051" s="189">
        <v>100</v>
      </c>
      <c r="K1051" s="182"/>
    </row>
    <row r="1052" spans="2:11" x14ac:dyDescent="0.2">
      <c r="B1052" s="169" t="s">
        <v>244</v>
      </c>
      <c r="C1052" s="170">
        <v>900</v>
      </c>
      <c r="D1052" s="170">
        <v>0</v>
      </c>
      <c r="E1052" s="170">
        <v>0</v>
      </c>
      <c r="F1052" s="170">
        <v>900</v>
      </c>
      <c r="G1052" s="170">
        <v>0</v>
      </c>
      <c r="H1052" s="152"/>
      <c r="I1052" s="170">
        <v>0</v>
      </c>
      <c r="J1052" s="188">
        <v>900</v>
      </c>
      <c r="K1052" s="182"/>
    </row>
    <row r="1053" spans="2:11" x14ac:dyDescent="0.2">
      <c r="B1053" s="171" t="s">
        <v>315</v>
      </c>
      <c r="C1053" s="172">
        <v>900</v>
      </c>
      <c r="D1053" s="172">
        <v>0</v>
      </c>
      <c r="E1053" s="172">
        <v>0</v>
      </c>
      <c r="F1053" s="172">
        <v>900</v>
      </c>
      <c r="G1053" s="172">
        <v>0</v>
      </c>
      <c r="H1053" s="152"/>
      <c r="I1053" s="172">
        <v>0</v>
      </c>
      <c r="J1053" s="189">
        <v>900</v>
      </c>
      <c r="K1053" s="182"/>
    </row>
    <row r="1054" spans="2:11" x14ac:dyDescent="0.2">
      <c r="B1054" s="171" t="s">
        <v>315</v>
      </c>
      <c r="C1054" s="172">
        <v>900</v>
      </c>
      <c r="D1054" s="172">
        <v>0</v>
      </c>
      <c r="E1054" s="172">
        <v>0</v>
      </c>
      <c r="F1054" s="172">
        <v>900</v>
      </c>
      <c r="G1054" s="172">
        <v>0</v>
      </c>
      <c r="H1054" s="152"/>
      <c r="I1054" s="172">
        <v>0</v>
      </c>
      <c r="J1054" s="189">
        <v>900</v>
      </c>
      <c r="K1054" s="182"/>
    </row>
    <row r="1055" spans="2:11" x14ac:dyDescent="0.2">
      <c r="B1055" s="169" t="s">
        <v>211</v>
      </c>
      <c r="C1055" s="170">
        <v>15000</v>
      </c>
      <c r="D1055" s="170">
        <v>57000</v>
      </c>
      <c r="E1055" s="170">
        <v>40000</v>
      </c>
      <c r="F1055" s="170">
        <v>32000</v>
      </c>
      <c r="G1055" s="170">
        <v>14116.69</v>
      </c>
      <c r="H1055" s="152"/>
      <c r="I1055" s="170">
        <v>14116.69</v>
      </c>
      <c r="J1055" s="188">
        <v>17883.310000000001</v>
      </c>
      <c r="K1055" s="182"/>
    </row>
    <row r="1056" spans="2:11" x14ac:dyDescent="0.2">
      <c r="B1056" s="171" t="s">
        <v>315</v>
      </c>
      <c r="C1056" s="172">
        <v>15000</v>
      </c>
      <c r="D1056" s="172">
        <v>57000</v>
      </c>
      <c r="E1056" s="172">
        <v>40000</v>
      </c>
      <c r="F1056" s="172">
        <v>32000</v>
      </c>
      <c r="G1056" s="172">
        <v>14116.69</v>
      </c>
      <c r="H1056" s="152"/>
      <c r="I1056" s="172">
        <v>14116.69</v>
      </c>
      <c r="J1056" s="189">
        <v>17883.310000000001</v>
      </c>
      <c r="K1056" s="182"/>
    </row>
    <row r="1057" spans="2:11" x14ac:dyDescent="0.2">
      <c r="B1057" s="171" t="s">
        <v>315</v>
      </c>
      <c r="C1057" s="172">
        <v>15000</v>
      </c>
      <c r="D1057" s="172">
        <v>57000</v>
      </c>
      <c r="E1057" s="172">
        <v>40000</v>
      </c>
      <c r="F1057" s="172">
        <v>32000</v>
      </c>
      <c r="G1057" s="172">
        <v>14116.69</v>
      </c>
      <c r="H1057" s="152"/>
      <c r="I1057" s="172">
        <v>14116.69</v>
      </c>
      <c r="J1057" s="189">
        <v>17883.310000000001</v>
      </c>
      <c r="K1057" s="182"/>
    </row>
    <row r="1058" spans="2:11" x14ac:dyDescent="0.2">
      <c r="B1058" s="167" t="s">
        <v>356</v>
      </c>
      <c r="C1058" s="168">
        <v>4717400</v>
      </c>
      <c r="D1058" s="168">
        <v>2071810</v>
      </c>
      <c r="E1058" s="168">
        <v>1225000</v>
      </c>
      <c r="F1058" s="168">
        <v>5564210</v>
      </c>
      <c r="G1058" s="168">
        <v>4862492.5199999996</v>
      </c>
      <c r="H1058" s="152"/>
      <c r="I1058" s="168">
        <v>4315207.82</v>
      </c>
      <c r="J1058" s="187">
        <v>701717.48</v>
      </c>
      <c r="K1058" s="182"/>
    </row>
    <row r="1059" spans="2:11" x14ac:dyDescent="0.2">
      <c r="B1059" s="169" t="s">
        <v>204</v>
      </c>
      <c r="C1059" s="170">
        <v>4717400</v>
      </c>
      <c r="D1059" s="170">
        <v>2071810</v>
      </c>
      <c r="E1059" s="170">
        <v>1225000</v>
      </c>
      <c r="F1059" s="170">
        <v>5564210</v>
      </c>
      <c r="G1059" s="170">
        <v>4862492.5199999996</v>
      </c>
      <c r="H1059" s="152"/>
      <c r="I1059" s="170">
        <v>4315207.82</v>
      </c>
      <c r="J1059" s="188">
        <v>701717.48</v>
      </c>
      <c r="K1059" s="182"/>
    </row>
    <row r="1060" spans="2:11" x14ac:dyDescent="0.2">
      <c r="B1060" s="169" t="s">
        <v>210</v>
      </c>
      <c r="C1060" s="170">
        <v>3579400</v>
      </c>
      <c r="D1060" s="170">
        <v>1672310</v>
      </c>
      <c r="E1060" s="170">
        <v>862500</v>
      </c>
      <c r="F1060" s="170">
        <v>4389210</v>
      </c>
      <c r="G1060" s="170">
        <v>3823068.65</v>
      </c>
      <c r="H1060" s="152"/>
      <c r="I1060" s="170">
        <v>3364266.91</v>
      </c>
      <c r="J1060" s="188">
        <v>566141.35</v>
      </c>
      <c r="K1060" s="182"/>
    </row>
    <row r="1061" spans="2:11" x14ac:dyDescent="0.2">
      <c r="B1061" s="171" t="s">
        <v>206</v>
      </c>
      <c r="C1061" s="172">
        <v>0</v>
      </c>
      <c r="D1061" s="172">
        <v>1050000</v>
      </c>
      <c r="E1061" s="172">
        <v>35000</v>
      </c>
      <c r="F1061" s="172">
        <v>1015000</v>
      </c>
      <c r="G1061" s="172">
        <v>647717.36</v>
      </c>
      <c r="H1061" s="152"/>
      <c r="I1061" s="172">
        <v>304489.75</v>
      </c>
      <c r="J1061" s="189">
        <v>367282.64</v>
      </c>
      <c r="K1061" s="182"/>
    </row>
    <row r="1062" spans="2:11" x14ac:dyDescent="0.2">
      <c r="B1062" s="171" t="s">
        <v>315</v>
      </c>
      <c r="C1062" s="172">
        <v>1087000</v>
      </c>
      <c r="D1062" s="172">
        <v>130820</v>
      </c>
      <c r="E1062" s="172">
        <v>323000</v>
      </c>
      <c r="F1062" s="172">
        <v>894820</v>
      </c>
      <c r="G1062" s="172">
        <v>838482.85</v>
      </c>
      <c r="H1062" s="152"/>
      <c r="I1062" s="172">
        <v>788939.18</v>
      </c>
      <c r="J1062" s="189">
        <v>56337.15</v>
      </c>
      <c r="K1062" s="182"/>
    </row>
    <row r="1063" spans="2:11" x14ac:dyDescent="0.2">
      <c r="B1063" s="171" t="s">
        <v>334</v>
      </c>
      <c r="C1063" s="172">
        <v>1200000</v>
      </c>
      <c r="D1063" s="172">
        <v>159990</v>
      </c>
      <c r="E1063" s="172">
        <v>395000</v>
      </c>
      <c r="F1063" s="172">
        <v>964990</v>
      </c>
      <c r="G1063" s="172">
        <v>851546.5</v>
      </c>
      <c r="H1063" s="152"/>
      <c r="I1063" s="172">
        <v>840279.6</v>
      </c>
      <c r="J1063" s="189">
        <v>113443.5</v>
      </c>
      <c r="K1063" s="182"/>
    </row>
    <row r="1064" spans="2:11" x14ac:dyDescent="0.2">
      <c r="B1064" s="171" t="s">
        <v>316</v>
      </c>
      <c r="C1064" s="172">
        <v>1100000</v>
      </c>
      <c r="D1064" s="172">
        <v>165000</v>
      </c>
      <c r="E1064" s="172">
        <v>30000</v>
      </c>
      <c r="F1064" s="172">
        <v>1235000</v>
      </c>
      <c r="G1064" s="172">
        <v>1212886.1599999999</v>
      </c>
      <c r="H1064" s="152"/>
      <c r="I1064" s="172">
        <v>1180456.68</v>
      </c>
      <c r="J1064" s="189">
        <v>22113.84</v>
      </c>
      <c r="K1064" s="182"/>
    </row>
    <row r="1065" spans="2:11" x14ac:dyDescent="0.2">
      <c r="B1065" s="171" t="s">
        <v>335</v>
      </c>
      <c r="C1065" s="172">
        <v>50000</v>
      </c>
      <c r="D1065" s="172">
        <v>24500</v>
      </c>
      <c r="E1065" s="172">
        <v>14500</v>
      </c>
      <c r="F1065" s="172">
        <v>60000</v>
      </c>
      <c r="G1065" s="172">
        <v>55239.53</v>
      </c>
      <c r="H1065" s="152"/>
      <c r="I1065" s="172">
        <v>49343.45</v>
      </c>
      <c r="J1065" s="189">
        <v>4760.47</v>
      </c>
      <c r="K1065" s="182"/>
    </row>
    <row r="1066" spans="2:11" x14ac:dyDescent="0.2">
      <c r="B1066" s="171" t="s">
        <v>317</v>
      </c>
      <c r="C1066" s="172">
        <v>142400</v>
      </c>
      <c r="D1066" s="172">
        <v>142000</v>
      </c>
      <c r="E1066" s="172">
        <v>65000</v>
      </c>
      <c r="F1066" s="172">
        <v>219400</v>
      </c>
      <c r="G1066" s="172">
        <v>217196.25</v>
      </c>
      <c r="H1066" s="152"/>
      <c r="I1066" s="172">
        <v>200758.25</v>
      </c>
      <c r="J1066" s="189">
        <v>2203.75</v>
      </c>
      <c r="K1066" s="182"/>
    </row>
    <row r="1067" spans="2:11" x14ac:dyDescent="0.2">
      <c r="B1067" s="171" t="s">
        <v>206</v>
      </c>
      <c r="C1067" s="172">
        <v>3579400</v>
      </c>
      <c r="D1067" s="172">
        <v>1672310</v>
      </c>
      <c r="E1067" s="172">
        <v>862500</v>
      </c>
      <c r="F1067" s="172">
        <v>4389210</v>
      </c>
      <c r="G1067" s="172">
        <v>3823068.65</v>
      </c>
      <c r="H1067" s="152"/>
      <c r="I1067" s="172">
        <v>3364266.91</v>
      </c>
      <c r="J1067" s="189">
        <v>566141.35</v>
      </c>
      <c r="K1067" s="182"/>
    </row>
    <row r="1068" spans="2:11" x14ac:dyDescent="0.2">
      <c r="B1068" s="169" t="s">
        <v>205</v>
      </c>
      <c r="C1068" s="170">
        <v>517000</v>
      </c>
      <c r="D1068" s="170">
        <v>80000</v>
      </c>
      <c r="E1068" s="170">
        <v>143000</v>
      </c>
      <c r="F1068" s="170">
        <v>454000</v>
      </c>
      <c r="G1068" s="170">
        <v>407730.42</v>
      </c>
      <c r="H1068" s="152"/>
      <c r="I1068" s="170">
        <v>379181.29</v>
      </c>
      <c r="J1068" s="188">
        <v>46269.58</v>
      </c>
      <c r="K1068" s="182"/>
    </row>
    <row r="1069" spans="2:11" x14ac:dyDescent="0.2">
      <c r="B1069" s="171" t="s">
        <v>315</v>
      </c>
      <c r="C1069" s="172">
        <v>87000</v>
      </c>
      <c r="D1069" s="172">
        <v>49000</v>
      </c>
      <c r="E1069" s="172">
        <v>0</v>
      </c>
      <c r="F1069" s="172">
        <v>136000</v>
      </c>
      <c r="G1069" s="172">
        <v>123170.6</v>
      </c>
      <c r="H1069" s="152"/>
      <c r="I1069" s="172">
        <v>116578.8</v>
      </c>
      <c r="J1069" s="189">
        <v>12829.4</v>
      </c>
      <c r="K1069" s="182"/>
    </row>
    <row r="1070" spans="2:11" x14ac:dyDescent="0.2">
      <c r="B1070" s="171" t="s">
        <v>334</v>
      </c>
      <c r="C1070" s="172">
        <v>280000</v>
      </c>
      <c r="D1070" s="172">
        <v>0</v>
      </c>
      <c r="E1070" s="172">
        <v>70000</v>
      </c>
      <c r="F1070" s="172">
        <v>210000</v>
      </c>
      <c r="G1070" s="172">
        <v>182839.82</v>
      </c>
      <c r="H1070" s="152"/>
      <c r="I1070" s="172">
        <v>168282.49</v>
      </c>
      <c r="J1070" s="189">
        <v>27160.18</v>
      </c>
      <c r="K1070" s="182"/>
    </row>
    <row r="1071" spans="2:11" x14ac:dyDescent="0.2">
      <c r="B1071" s="171" t="s">
        <v>316</v>
      </c>
      <c r="C1071" s="172">
        <v>100000</v>
      </c>
      <c r="D1071" s="172">
        <v>0</v>
      </c>
      <c r="E1071" s="172">
        <v>70000</v>
      </c>
      <c r="F1071" s="172">
        <v>30000</v>
      </c>
      <c r="G1071" s="172">
        <v>28800</v>
      </c>
      <c r="H1071" s="152"/>
      <c r="I1071" s="172">
        <v>26400</v>
      </c>
      <c r="J1071" s="189">
        <v>1200</v>
      </c>
      <c r="K1071" s="182"/>
    </row>
    <row r="1072" spans="2:11" x14ac:dyDescent="0.2">
      <c r="B1072" s="171" t="s">
        <v>335</v>
      </c>
      <c r="C1072" s="172">
        <v>50000</v>
      </c>
      <c r="D1072" s="172">
        <v>31000</v>
      </c>
      <c r="E1072" s="172">
        <v>3000</v>
      </c>
      <c r="F1072" s="172">
        <v>78000</v>
      </c>
      <c r="G1072" s="172">
        <v>72920</v>
      </c>
      <c r="H1072" s="152"/>
      <c r="I1072" s="172">
        <v>67920</v>
      </c>
      <c r="J1072" s="189">
        <v>5080</v>
      </c>
      <c r="K1072" s="182"/>
    </row>
    <row r="1073" spans="2:11" x14ac:dyDescent="0.2">
      <c r="B1073" s="171" t="s">
        <v>315</v>
      </c>
      <c r="C1073" s="172">
        <v>517000</v>
      </c>
      <c r="D1073" s="172">
        <v>80000</v>
      </c>
      <c r="E1073" s="172">
        <v>143000</v>
      </c>
      <c r="F1073" s="172">
        <v>454000</v>
      </c>
      <c r="G1073" s="172">
        <v>407730.42</v>
      </c>
      <c r="H1073" s="152"/>
      <c r="I1073" s="172">
        <v>379181.29</v>
      </c>
      <c r="J1073" s="189">
        <v>46269.58</v>
      </c>
      <c r="K1073" s="182"/>
    </row>
    <row r="1074" spans="2:11" x14ac:dyDescent="0.2">
      <c r="B1074" s="169" t="s">
        <v>207</v>
      </c>
      <c r="C1074" s="170">
        <v>620000</v>
      </c>
      <c r="D1074" s="170">
        <v>319500</v>
      </c>
      <c r="E1074" s="170">
        <v>219500</v>
      </c>
      <c r="F1074" s="170">
        <v>720000</v>
      </c>
      <c r="G1074" s="170">
        <v>631693.44999999995</v>
      </c>
      <c r="H1074" s="152"/>
      <c r="I1074" s="170">
        <v>571759.62</v>
      </c>
      <c r="J1074" s="188">
        <v>88306.55</v>
      </c>
      <c r="K1074" s="182"/>
    </row>
    <row r="1075" spans="2:11" x14ac:dyDescent="0.2">
      <c r="B1075" s="171" t="s">
        <v>315</v>
      </c>
      <c r="C1075" s="172">
        <v>368000</v>
      </c>
      <c r="D1075" s="172">
        <v>120000</v>
      </c>
      <c r="E1075" s="172">
        <v>0</v>
      </c>
      <c r="F1075" s="172">
        <v>488000</v>
      </c>
      <c r="G1075" s="172">
        <v>462387.15</v>
      </c>
      <c r="H1075" s="152"/>
      <c r="I1075" s="172">
        <v>427987.07</v>
      </c>
      <c r="J1075" s="189">
        <v>25612.85</v>
      </c>
      <c r="K1075" s="182"/>
    </row>
    <row r="1076" spans="2:11" x14ac:dyDescent="0.2">
      <c r="B1076" s="171" t="s">
        <v>334</v>
      </c>
      <c r="C1076" s="172">
        <v>30000</v>
      </c>
      <c r="D1076" s="172">
        <v>142000</v>
      </c>
      <c r="E1076" s="172">
        <v>70000</v>
      </c>
      <c r="F1076" s="172">
        <v>102000</v>
      </c>
      <c r="G1076" s="172">
        <v>93036.28</v>
      </c>
      <c r="H1076" s="152"/>
      <c r="I1076" s="172">
        <v>78851.899999999994</v>
      </c>
      <c r="J1076" s="189">
        <v>8963.7199999999993</v>
      </c>
      <c r="K1076" s="182"/>
    </row>
    <row r="1077" spans="2:11" x14ac:dyDescent="0.2">
      <c r="B1077" s="171" t="s">
        <v>316</v>
      </c>
      <c r="C1077" s="172">
        <v>2000</v>
      </c>
      <c r="D1077" s="172">
        <v>30000</v>
      </c>
      <c r="E1077" s="172">
        <v>14000</v>
      </c>
      <c r="F1077" s="172">
        <v>18000</v>
      </c>
      <c r="G1077" s="172">
        <v>16820.669999999998</v>
      </c>
      <c r="H1077" s="152"/>
      <c r="I1077" s="172">
        <v>8772.2800000000007</v>
      </c>
      <c r="J1077" s="189">
        <v>1179.33</v>
      </c>
      <c r="K1077" s="182"/>
    </row>
    <row r="1078" spans="2:11" x14ac:dyDescent="0.2">
      <c r="B1078" s="171" t="s">
        <v>335</v>
      </c>
      <c r="C1078" s="172">
        <v>20000</v>
      </c>
      <c r="D1078" s="172">
        <v>27500</v>
      </c>
      <c r="E1078" s="172">
        <v>5500</v>
      </c>
      <c r="F1078" s="172">
        <v>42000</v>
      </c>
      <c r="G1078" s="172">
        <v>26899.35</v>
      </c>
      <c r="H1078" s="152"/>
      <c r="I1078" s="172">
        <v>23598.37</v>
      </c>
      <c r="J1078" s="189">
        <v>15100.65</v>
      </c>
      <c r="K1078" s="182"/>
    </row>
    <row r="1079" spans="2:11" x14ac:dyDescent="0.2">
      <c r="B1079" s="171" t="s">
        <v>317</v>
      </c>
      <c r="C1079" s="172">
        <v>200000</v>
      </c>
      <c r="D1079" s="172">
        <v>0</v>
      </c>
      <c r="E1079" s="172">
        <v>130000</v>
      </c>
      <c r="F1079" s="172">
        <v>70000</v>
      </c>
      <c r="G1079" s="172">
        <v>32550</v>
      </c>
      <c r="H1079" s="152"/>
      <c r="I1079" s="172">
        <v>32550</v>
      </c>
      <c r="J1079" s="189">
        <v>37450</v>
      </c>
      <c r="K1079" s="182"/>
    </row>
    <row r="1080" spans="2:11" x14ac:dyDescent="0.2">
      <c r="B1080" s="171" t="s">
        <v>315</v>
      </c>
      <c r="C1080" s="172">
        <v>620000</v>
      </c>
      <c r="D1080" s="172">
        <v>319500</v>
      </c>
      <c r="E1080" s="172">
        <v>219500</v>
      </c>
      <c r="F1080" s="172">
        <v>720000</v>
      </c>
      <c r="G1080" s="172">
        <v>631693.44999999995</v>
      </c>
      <c r="H1080" s="152"/>
      <c r="I1080" s="172">
        <v>571759.62</v>
      </c>
      <c r="J1080" s="189">
        <v>88306.55</v>
      </c>
      <c r="K1080" s="182"/>
    </row>
    <row r="1081" spans="2:11" x14ac:dyDescent="0.2">
      <c r="B1081" s="169" t="s">
        <v>244</v>
      </c>
      <c r="C1081" s="170">
        <v>1000</v>
      </c>
      <c r="D1081" s="170">
        <v>0</v>
      </c>
      <c r="E1081" s="170">
        <v>0</v>
      </c>
      <c r="F1081" s="170">
        <v>1000</v>
      </c>
      <c r="G1081" s="170">
        <v>0</v>
      </c>
      <c r="H1081" s="152"/>
      <c r="I1081" s="170">
        <v>0</v>
      </c>
      <c r="J1081" s="188">
        <v>1000</v>
      </c>
      <c r="K1081" s="182"/>
    </row>
    <row r="1082" spans="2:11" x14ac:dyDescent="0.2">
      <c r="B1082" s="171" t="s">
        <v>315</v>
      </c>
      <c r="C1082" s="172">
        <v>1000</v>
      </c>
      <c r="D1082" s="172">
        <v>0</v>
      </c>
      <c r="E1082" s="172">
        <v>0</v>
      </c>
      <c r="F1082" s="172">
        <v>1000</v>
      </c>
      <c r="G1082" s="172">
        <v>0</v>
      </c>
      <c r="H1082" s="152"/>
      <c r="I1082" s="172">
        <v>0</v>
      </c>
      <c r="J1082" s="189">
        <v>1000</v>
      </c>
      <c r="K1082" s="182"/>
    </row>
    <row r="1083" spans="2:11" x14ac:dyDescent="0.2">
      <c r="B1083" s="171" t="s">
        <v>315</v>
      </c>
      <c r="C1083" s="172">
        <v>1000</v>
      </c>
      <c r="D1083" s="172">
        <v>0</v>
      </c>
      <c r="E1083" s="172">
        <v>0</v>
      </c>
      <c r="F1083" s="172">
        <v>1000</v>
      </c>
      <c r="G1083" s="172">
        <v>0</v>
      </c>
      <c r="H1083" s="152"/>
      <c r="I1083" s="172">
        <v>0</v>
      </c>
      <c r="J1083" s="189">
        <v>1000</v>
      </c>
      <c r="K1083" s="182"/>
    </row>
    <row r="1084" spans="2:11" x14ac:dyDescent="0.2">
      <c r="B1084" s="159" t="s">
        <v>357</v>
      </c>
      <c r="C1084" s="160">
        <v>4796500</v>
      </c>
      <c r="D1084" s="160">
        <v>628525</v>
      </c>
      <c r="E1084" s="160">
        <v>1618520.2</v>
      </c>
      <c r="F1084" s="160">
        <v>3806504.8</v>
      </c>
      <c r="G1084" s="160">
        <v>3643821.65</v>
      </c>
      <c r="H1084" s="152"/>
      <c r="I1084" s="160">
        <v>3515256.15</v>
      </c>
      <c r="J1084" s="183">
        <v>162683.15</v>
      </c>
      <c r="K1084" s="182"/>
    </row>
    <row r="1085" spans="2:11" x14ac:dyDescent="0.2">
      <c r="B1085" s="161" t="s">
        <v>358</v>
      </c>
      <c r="C1085" s="162">
        <v>1446000</v>
      </c>
      <c r="D1085" s="162">
        <v>24500</v>
      </c>
      <c r="E1085" s="162">
        <v>770000</v>
      </c>
      <c r="F1085" s="162">
        <v>700500</v>
      </c>
      <c r="G1085" s="162">
        <v>634519.61</v>
      </c>
      <c r="H1085" s="152"/>
      <c r="I1085" s="162">
        <v>634519.61</v>
      </c>
      <c r="J1085" s="184">
        <v>65980.39</v>
      </c>
      <c r="K1085" s="182"/>
    </row>
    <row r="1086" spans="2:11" x14ac:dyDescent="0.2">
      <c r="B1086" s="163" t="s">
        <v>359</v>
      </c>
      <c r="C1086" s="164">
        <v>1446000</v>
      </c>
      <c r="D1086" s="164">
        <v>24500</v>
      </c>
      <c r="E1086" s="164">
        <v>770000</v>
      </c>
      <c r="F1086" s="164">
        <v>700500</v>
      </c>
      <c r="G1086" s="164">
        <v>634519.61</v>
      </c>
      <c r="H1086" s="152"/>
      <c r="I1086" s="164">
        <v>634519.61</v>
      </c>
      <c r="J1086" s="185">
        <v>65980.39</v>
      </c>
      <c r="K1086" s="182"/>
    </row>
    <row r="1087" spans="2:11" x14ac:dyDescent="0.2">
      <c r="B1087" s="165" t="s">
        <v>360</v>
      </c>
      <c r="C1087" s="166">
        <v>1446000</v>
      </c>
      <c r="D1087" s="166">
        <v>24500</v>
      </c>
      <c r="E1087" s="166">
        <v>770000</v>
      </c>
      <c r="F1087" s="166">
        <v>700500</v>
      </c>
      <c r="G1087" s="166">
        <v>634519.61</v>
      </c>
      <c r="H1087" s="152"/>
      <c r="I1087" s="166">
        <v>634519.61</v>
      </c>
      <c r="J1087" s="186">
        <v>65980.39</v>
      </c>
      <c r="K1087" s="182"/>
    </row>
    <row r="1088" spans="2:11" x14ac:dyDescent="0.2">
      <c r="B1088" s="167" t="s">
        <v>361</v>
      </c>
      <c r="C1088" s="168">
        <v>100000</v>
      </c>
      <c r="D1088" s="168">
        <v>0</v>
      </c>
      <c r="E1088" s="168">
        <v>100000</v>
      </c>
      <c r="F1088" s="168">
        <v>0</v>
      </c>
      <c r="G1088" s="168">
        <v>0</v>
      </c>
      <c r="H1088" s="152"/>
      <c r="I1088" s="168">
        <v>0</v>
      </c>
      <c r="J1088" s="187">
        <v>0</v>
      </c>
      <c r="K1088" s="182"/>
    </row>
    <row r="1089" spans="2:11" x14ac:dyDescent="0.2">
      <c r="B1089" s="169" t="s">
        <v>204</v>
      </c>
      <c r="C1089" s="170">
        <v>100000</v>
      </c>
      <c r="D1089" s="170">
        <v>0</v>
      </c>
      <c r="E1089" s="170">
        <v>100000</v>
      </c>
      <c r="F1089" s="170">
        <v>0</v>
      </c>
      <c r="G1089" s="170">
        <v>0</v>
      </c>
      <c r="H1089" s="152"/>
      <c r="I1089" s="170">
        <v>0</v>
      </c>
      <c r="J1089" s="188">
        <v>0</v>
      </c>
      <c r="K1089" s="182"/>
    </row>
    <row r="1090" spans="2:11" x14ac:dyDescent="0.2">
      <c r="B1090" s="169" t="s">
        <v>234</v>
      </c>
      <c r="C1090" s="170">
        <v>100000</v>
      </c>
      <c r="D1090" s="170">
        <v>0</v>
      </c>
      <c r="E1090" s="170">
        <v>100000</v>
      </c>
      <c r="F1090" s="170">
        <v>0</v>
      </c>
      <c r="G1090" s="170">
        <v>0</v>
      </c>
      <c r="H1090" s="152"/>
      <c r="I1090" s="170">
        <v>0</v>
      </c>
      <c r="J1090" s="188">
        <v>0</v>
      </c>
      <c r="K1090" s="182"/>
    </row>
    <row r="1091" spans="2:11" x14ac:dyDescent="0.2">
      <c r="B1091" s="171" t="s">
        <v>206</v>
      </c>
      <c r="C1091" s="172">
        <v>100000</v>
      </c>
      <c r="D1091" s="172">
        <v>0</v>
      </c>
      <c r="E1091" s="172">
        <v>100000</v>
      </c>
      <c r="F1091" s="172">
        <v>0</v>
      </c>
      <c r="G1091" s="172">
        <v>0</v>
      </c>
      <c r="H1091" s="152"/>
      <c r="I1091" s="172">
        <v>0</v>
      </c>
      <c r="J1091" s="189">
        <v>0</v>
      </c>
      <c r="K1091" s="182"/>
    </row>
    <row r="1092" spans="2:11" x14ac:dyDescent="0.2">
      <c r="B1092" s="171" t="s">
        <v>206</v>
      </c>
      <c r="C1092" s="172">
        <v>100000</v>
      </c>
      <c r="D1092" s="172">
        <v>0</v>
      </c>
      <c r="E1092" s="172">
        <v>100000</v>
      </c>
      <c r="F1092" s="172">
        <v>0</v>
      </c>
      <c r="G1092" s="172">
        <v>0</v>
      </c>
      <c r="H1092" s="152"/>
      <c r="I1092" s="172">
        <v>0</v>
      </c>
      <c r="J1092" s="189">
        <v>0</v>
      </c>
      <c r="K1092" s="182"/>
    </row>
    <row r="1093" spans="2:11" x14ac:dyDescent="0.2">
      <c r="B1093" s="167" t="s">
        <v>362</v>
      </c>
      <c r="C1093" s="168">
        <v>280000</v>
      </c>
      <c r="D1093" s="168">
        <v>0</v>
      </c>
      <c r="E1093" s="168">
        <v>270000</v>
      </c>
      <c r="F1093" s="168">
        <v>10000</v>
      </c>
      <c r="G1093" s="168">
        <v>0</v>
      </c>
      <c r="H1093" s="152"/>
      <c r="I1093" s="168">
        <v>0</v>
      </c>
      <c r="J1093" s="187">
        <v>10000</v>
      </c>
      <c r="K1093" s="182"/>
    </row>
    <row r="1094" spans="2:11" x14ac:dyDescent="0.2">
      <c r="B1094" s="169" t="s">
        <v>204</v>
      </c>
      <c r="C1094" s="170">
        <v>280000</v>
      </c>
      <c r="D1094" s="170">
        <v>0</v>
      </c>
      <c r="E1094" s="170">
        <v>270000</v>
      </c>
      <c r="F1094" s="170">
        <v>10000</v>
      </c>
      <c r="G1094" s="170">
        <v>0</v>
      </c>
      <c r="H1094" s="152"/>
      <c r="I1094" s="170">
        <v>0</v>
      </c>
      <c r="J1094" s="188">
        <v>10000</v>
      </c>
      <c r="K1094" s="182"/>
    </row>
    <row r="1095" spans="2:11" x14ac:dyDescent="0.2">
      <c r="B1095" s="169" t="s">
        <v>210</v>
      </c>
      <c r="C1095" s="170">
        <v>80000</v>
      </c>
      <c r="D1095" s="170">
        <v>0</v>
      </c>
      <c r="E1095" s="170">
        <v>80000</v>
      </c>
      <c r="F1095" s="170">
        <v>0</v>
      </c>
      <c r="G1095" s="170">
        <v>0</v>
      </c>
      <c r="H1095" s="152"/>
      <c r="I1095" s="170">
        <v>0</v>
      </c>
      <c r="J1095" s="188">
        <v>0</v>
      </c>
      <c r="K1095" s="182"/>
    </row>
    <row r="1096" spans="2:11" x14ac:dyDescent="0.2">
      <c r="B1096" s="171" t="s">
        <v>206</v>
      </c>
      <c r="C1096" s="172">
        <v>80000</v>
      </c>
      <c r="D1096" s="172">
        <v>0</v>
      </c>
      <c r="E1096" s="172">
        <v>80000</v>
      </c>
      <c r="F1096" s="172">
        <v>0</v>
      </c>
      <c r="G1096" s="172">
        <v>0</v>
      </c>
      <c r="H1096" s="152"/>
      <c r="I1096" s="172">
        <v>0</v>
      </c>
      <c r="J1096" s="189">
        <v>0</v>
      </c>
      <c r="K1096" s="182"/>
    </row>
    <row r="1097" spans="2:11" x14ac:dyDescent="0.2">
      <c r="B1097" s="171" t="s">
        <v>206</v>
      </c>
      <c r="C1097" s="172">
        <v>80000</v>
      </c>
      <c r="D1097" s="172">
        <v>0</v>
      </c>
      <c r="E1097" s="172">
        <v>80000</v>
      </c>
      <c r="F1097" s="172">
        <v>0</v>
      </c>
      <c r="G1097" s="172">
        <v>0</v>
      </c>
      <c r="H1097" s="152"/>
      <c r="I1097" s="172">
        <v>0</v>
      </c>
      <c r="J1097" s="189">
        <v>0</v>
      </c>
      <c r="K1097" s="182"/>
    </row>
    <row r="1098" spans="2:11" x14ac:dyDescent="0.2">
      <c r="B1098" s="169" t="s">
        <v>207</v>
      </c>
      <c r="C1098" s="170">
        <v>200000</v>
      </c>
      <c r="D1098" s="170">
        <v>0</v>
      </c>
      <c r="E1098" s="170">
        <v>190000</v>
      </c>
      <c r="F1098" s="170">
        <v>10000</v>
      </c>
      <c r="G1098" s="170">
        <v>0</v>
      </c>
      <c r="H1098" s="152"/>
      <c r="I1098" s="170">
        <v>0</v>
      </c>
      <c r="J1098" s="188">
        <v>10000</v>
      </c>
      <c r="K1098" s="182"/>
    </row>
    <row r="1099" spans="2:11" x14ac:dyDescent="0.2">
      <c r="B1099" s="171" t="s">
        <v>206</v>
      </c>
      <c r="C1099" s="172">
        <v>200000</v>
      </c>
      <c r="D1099" s="172">
        <v>0</v>
      </c>
      <c r="E1099" s="172">
        <v>190000</v>
      </c>
      <c r="F1099" s="172">
        <v>10000</v>
      </c>
      <c r="G1099" s="172">
        <v>0</v>
      </c>
      <c r="H1099" s="152"/>
      <c r="I1099" s="172">
        <v>0</v>
      </c>
      <c r="J1099" s="189">
        <v>10000</v>
      </c>
      <c r="K1099" s="182"/>
    </row>
    <row r="1100" spans="2:11" x14ac:dyDescent="0.2">
      <c r="B1100" s="171" t="s">
        <v>206</v>
      </c>
      <c r="C1100" s="172">
        <v>200000</v>
      </c>
      <c r="D1100" s="172">
        <v>0</v>
      </c>
      <c r="E1100" s="172">
        <v>190000</v>
      </c>
      <c r="F1100" s="172">
        <v>10000</v>
      </c>
      <c r="G1100" s="172">
        <v>0</v>
      </c>
      <c r="H1100" s="152"/>
      <c r="I1100" s="172">
        <v>0</v>
      </c>
      <c r="J1100" s="189">
        <v>10000</v>
      </c>
      <c r="K1100" s="182"/>
    </row>
    <row r="1101" spans="2:11" x14ac:dyDescent="0.2">
      <c r="B1101" s="167" t="s">
        <v>363</v>
      </c>
      <c r="C1101" s="168">
        <v>816000</v>
      </c>
      <c r="D1101" s="168">
        <v>24500</v>
      </c>
      <c r="E1101" s="168">
        <v>150000</v>
      </c>
      <c r="F1101" s="168">
        <v>690500</v>
      </c>
      <c r="G1101" s="168">
        <v>634519.61</v>
      </c>
      <c r="H1101" s="152"/>
      <c r="I1101" s="168">
        <v>634519.61</v>
      </c>
      <c r="J1101" s="187">
        <v>55980.39</v>
      </c>
      <c r="K1101" s="182"/>
    </row>
    <row r="1102" spans="2:11" x14ac:dyDescent="0.2">
      <c r="B1102" s="169" t="s">
        <v>204</v>
      </c>
      <c r="C1102" s="170">
        <v>816000</v>
      </c>
      <c r="D1102" s="170">
        <v>24500</v>
      </c>
      <c r="E1102" s="170">
        <v>150000</v>
      </c>
      <c r="F1102" s="170">
        <v>690500</v>
      </c>
      <c r="G1102" s="170">
        <v>634519.61</v>
      </c>
      <c r="H1102" s="152"/>
      <c r="I1102" s="170">
        <v>634519.61</v>
      </c>
      <c r="J1102" s="188">
        <v>55980.39</v>
      </c>
      <c r="K1102" s="182"/>
    </row>
    <row r="1103" spans="2:11" x14ac:dyDescent="0.2">
      <c r="B1103" s="169" t="s">
        <v>364</v>
      </c>
      <c r="C1103" s="170">
        <v>300000</v>
      </c>
      <c r="D1103" s="170">
        <v>24500</v>
      </c>
      <c r="E1103" s="170">
        <v>150000</v>
      </c>
      <c r="F1103" s="170">
        <v>174500</v>
      </c>
      <c r="G1103" s="170">
        <v>173586.33</v>
      </c>
      <c r="H1103" s="152"/>
      <c r="I1103" s="170">
        <v>173586.33</v>
      </c>
      <c r="J1103" s="188">
        <v>913.67</v>
      </c>
      <c r="K1103" s="182"/>
    </row>
    <row r="1104" spans="2:11" x14ac:dyDescent="0.2">
      <c r="B1104" s="171" t="s">
        <v>206</v>
      </c>
      <c r="C1104" s="172">
        <v>300000</v>
      </c>
      <c r="D1104" s="172">
        <v>24500</v>
      </c>
      <c r="E1104" s="172">
        <v>150000</v>
      </c>
      <c r="F1104" s="172">
        <v>174500</v>
      </c>
      <c r="G1104" s="172">
        <v>173586.33</v>
      </c>
      <c r="H1104" s="152"/>
      <c r="I1104" s="172">
        <v>173586.33</v>
      </c>
      <c r="J1104" s="189">
        <v>913.67</v>
      </c>
      <c r="K1104" s="182"/>
    </row>
    <row r="1105" spans="2:11" x14ac:dyDescent="0.2">
      <c r="B1105" s="171" t="s">
        <v>206</v>
      </c>
      <c r="C1105" s="172">
        <v>300000</v>
      </c>
      <c r="D1105" s="172">
        <v>24500</v>
      </c>
      <c r="E1105" s="172">
        <v>150000</v>
      </c>
      <c r="F1105" s="172">
        <v>174500</v>
      </c>
      <c r="G1105" s="172">
        <v>173586.33</v>
      </c>
      <c r="H1105" s="152"/>
      <c r="I1105" s="172">
        <v>173586.33</v>
      </c>
      <c r="J1105" s="189">
        <v>913.67</v>
      </c>
      <c r="K1105" s="182"/>
    </row>
    <row r="1106" spans="2:11" x14ac:dyDescent="0.2">
      <c r="B1106" s="169" t="s">
        <v>365</v>
      </c>
      <c r="C1106" s="170">
        <v>150000</v>
      </c>
      <c r="D1106" s="170">
        <v>0</v>
      </c>
      <c r="E1106" s="170">
        <v>0</v>
      </c>
      <c r="F1106" s="170">
        <v>150000</v>
      </c>
      <c r="G1106" s="170">
        <v>98756.54</v>
      </c>
      <c r="H1106" s="152"/>
      <c r="I1106" s="170">
        <v>98756.54</v>
      </c>
      <c r="J1106" s="188">
        <v>51243.46</v>
      </c>
      <c r="K1106" s="182"/>
    </row>
    <row r="1107" spans="2:11" x14ac:dyDescent="0.2">
      <c r="B1107" s="171" t="s">
        <v>206</v>
      </c>
      <c r="C1107" s="172">
        <v>150000</v>
      </c>
      <c r="D1107" s="172">
        <v>0</v>
      </c>
      <c r="E1107" s="172">
        <v>0</v>
      </c>
      <c r="F1107" s="172">
        <v>150000</v>
      </c>
      <c r="G1107" s="172">
        <v>98756.54</v>
      </c>
      <c r="H1107" s="152"/>
      <c r="I1107" s="172">
        <v>98756.54</v>
      </c>
      <c r="J1107" s="189">
        <v>51243.46</v>
      </c>
      <c r="K1107" s="182"/>
    </row>
    <row r="1108" spans="2:11" x14ac:dyDescent="0.2">
      <c r="B1108" s="171" t="s">
        <v>206</v>
      </c>
      <c r="C1108" s="172">
        <v>150000</v>
      </c>
      <c r="D1108" s="172">
        <v>0</v>
      </c>
      <c r="E1108" s="172">
        <v>0</v>
      </c>
      <c r="F1108" s="172">
        <v>150000</v>
      </c>
      <c r="G1108" s="172">
        <v>98756.54</v>
      </c>
      <c r="H1108" s="152"/>
      <c r="I1108" s="172">
        <v>98756.54</v>
      </c>
      <c r="J1108" s="189">
        <v>51243.46</v>
      </c>
      <c r="K1108" s="182"/>
    </row>
    <row r="1109" spans="2:11" x14ac:dyDescent="0.2">
      <c r="B1109" s="169" t="s">
        <v>366</v>
      </c>
      <c r="C1109" s="170">
        <v>366000</v>
      </c>
      <c r="D1109" s="170">
        <v>0</v>
      </c>
      <c r="E1109" s="170">
        <v>0</v>
      </c>
      <c r="F1109" s="170">
        <v>366000</v>
      </c>
      <c r="G1109" s="170">
        <v>362176.74</v>
      </c>
      <c r="H1109" s="152"/>
      <c r="I1109" s="170">
        <v>362176.74</v>
      </c>
      <c r="J1109" s="188">
        <v>3823.26</v>
      </c>
      <c r="K1109" s="182"/>
    </row>
    <row r="1110" spans="2:11" x14ac:dyDescent="0.2">
      <c r="B1110" s="171" t="s">
        <v>206</v>
      </c>
      <c r="C1110" s="172">
        <v>366000</v>
      </c>
      <c r="D1110" s="172">
        <v>0</v>
      </c>
      <c r="E1110" s="172">
        <v>0</v>
      </c>
      <c r="F1110" s="172">
        <v>366000</v>
      </c>
      <c r="G1110" s="172">
        <v>362176.74</v>
      </c>
      <c r="H1110" s="152"/>
      <c r="I1110" s="172">
        <v>362176.74</v>
      </c>
      <c r="J1110" s="189">
        <v>3823.26</v>
      </c>
      <c r="K1110" s="182"/>
    </row>
    <row r="1111" spans="2:11" x14ac:dyDescent="0.2">
      <c r="B1111" s="171" t="s">
        <v>206</v>
      </c>
      <c r="C1111" s="172">
        <v>366000</v>
      </c>
      <c r="D1111" s="172">
        <v>0</v>
      </c>
      <c r="E1111" s="172">
        <v>0</v>
      </c>
      <c r="F1111" s="172">
        <v>366000</v>
      </c>
      <c r="G1111" s="172">
        <v>362176.74</v>
      </c>
      <c r="H1111" s="152"/>
      <c r="I1111" s="172">
        <v>362176.74</v>
      </c>
      <c r="J1111" s="189">
        <v>3823.26</v>
      </c>
      <c r="K1111" s="182"/>
    </row>
    <row r="1112" spans="2:11" x14ac:dyDescent="0.2">
      <c r="B1112" s="167" t="s">
        <v>367</v>
      </c>
      <c r="C1112" s="168">
        <v>250000</v>
      </c>
      <c r="D1112" s="168">
        <v>0</v>
      </c>
      <c r="E1112" s="168">
        <v>250000</v>
      </c>
      <c r="F1112" s="168">
        <v>0</v>
      </c>
      <c r="G1112" s="168">
        <v>0</v>
      </c>
      <c r="H1112" s="152"/>
      <c r="I1112" s="168">
        <v>0</v>
      </c>
      <c r="J1112" s="187">
        <v>0</v>
      </c>
      <c r="K1112" s="182"/>
    </row>
    <row r="1113" spans="2:11" x14ac:dyDescent="0.2">
      <c r="B1113" s="169" t="s">
        <v>204</v>
      </c>
      <c r="C1113" s="170">
        <v>250000</v>
      </c>
      <c r="D1113" s="170">
        <v>0</v>
      </c>
      <c r="E1113" s="170">
        <v>250000</v>
      </c>
      <c r="F1113" s="170">
        <v>0</v>
      </c>
      <c r="G1113" s="170">
        <v>0</v>
      </c>
      <c r="H1113" s="152"/>
      <c r="I1113" s="170">
        <v>0</v>
      </c>
      <c r="J1113" s="188">
        <v>0</v>
      </c>
      <c r="K1113" s="182"/>
    </row>
    <row r="1114" spans="2:11" x14ac:dyDescent="0.2">
      <c r="B1114" s="169" t="s">
        <v>237</v>
      </c>
      <c r="C1114" s="170">
        <v>250000</v>
      </c>
      <c r="D1114" s="170">
        <v>0</v>
      </c>
      <c r="E1114" s="170">
        <v>250000</v>
      </c>
      <c r="F1114" s="170">
        <v>0</v>
      </c>
      <c r="G1114" s="170">
        <v>0</v>
      </c>
      <c r="H1114" s="152"/>
      <c r="I1114" s="170">
        <v>0</v>
      </c>
      <c r="J1114" s="188">
        <v>0</v>
      </c>
      <c r="K1114" s="182"/>
    </row>
    <row r="1115" spans="2:11" x14ac:dyDescent="0.2">
      <c r="B1115" s="171" t="s">
        <v>206</v>
      </c>
      <c r="C1115" s="172">
        <v>250000</v>
      </c>
      <c r="D1115" s="172">
        <v>0</v>
      </c>
      <c r="E1115" s="172">
        <v>250000</v>
      </c>
      <c r="F1115" s="172">
        <v>0</v>
      </c>
      <c r="G1115" s="172">
        <v>0</v>
      </c>
      <c r="H1115" s="152"/>
      <c r="I1115" s="172">
        <v>0</v>
      </c>
      <c r="J1115" s="189">
        <v>0</v>
      </c>
      <c r="K1115" s="182"/>
    </row>
    <row r="1116" spans="2:11" x14ac:dyDescent="0.2">
      <c r="B1116" s="171" t="s">
        <v>206</v>
      </c>
      <c r="C1116" s="172">
        <v>250000</v>
      </c>
      <c r="D1116" s="172">
        <v>0</v>
      </c>
      <c r="E1116" s="172">
        <v>250000</v>
      </c>
      <c r="F1116" s="172">
        <v>0</v>
      </c>
      <c r="G1116" s="172">
        <v>0</v>
      </c>
      <c r="H1116" s="152"/>
      <c r="I1116" s="172">
        <v>0</v>
      </c>
      <c r="J1116" s="189">
        <v>0</v>
      </c>
      <c r="K1116" s="182"/>
    </row>
    <row r="1117" spans="2:11" x14ac:dyDescent="0.2">
      <c r="B1117" s="161" t="s">
        <v>368</v>
      </c>
      <c r="C1117" s="162">
        <v>3350500</v>
      </c>
      <c r="D1117" s="162">
        <v>604025</v>
      </c>
      <c r="E1117" s="162">
        <v>848520.2</v>
      </c>
      <c r="F1117" s="162">
        <v>3106004.8</v>
      </c>
      <c r="G1117" s="162">
        <v>3009302.04</v>
      </c>
      <c r="H1117" s="152"/>
      <c r="I1117" s="162">
        <v>2880736.54</v>
      </c>
      <c r="J1117" s="184">
        <v>96702.76</v>
      </c>
      <c r="K1117" s="182"/>
    </row>
    <row r="1118" spans="2:11" x14ac:dyDescent="0.2">
      <c r="B1118" s="163" t="s">
        <v>369</v>
      </c>
      <c r="C1118" s="164">
        <v>3350500</v>
      </c>
      <c r="D1118" s="164">
        <v>604025</v>
      </c>
      <c r="E1118" s="164">
        <v>848520.2</v>
      </c>
      <c r="F1118" s="164">
        <v>3106004.8</v>
      </c>
      <c r="G1118" s="164">
        <v>3009302.04</v>
      </c>
      <c r="H1118" s="152"/>
      <c r="I1118" s="164">
        <v>2880736.54</v>
      </c>
      <c r="J1118" s="185">
        <v>96702.76</v>
      </c>
      <c r="K1118" s="182"/>
    </row>
    <row r="1119" spans="2:11" x14ac:dyDescent="0.2">
      <c r="B1119" s="165" t="s">
        <v>370</v>
      </c>
      <c r="C1119" s="166">
        <v>70000</v>
      </c>
      <c r="D1119" s="166">
        <v>0</v>
      </c>
      <c r="E1119" s="166">
        <v>65000</v>
      </c>
      <c r="F1119" s="166">
        <v>5000</v>
      </c>
      <c r="G1119" s="166">
        <v>0</v>
      </c>
      <c r="H1119" s="152"/>
      <c r="I1119" s="166">
        <v>0</v>
      </c>
      <c r="J1119" s="186">
        <v>5000</v>
      </c>
      <c r="K1119" s="182"/>
    </row>
    <row r="1120" spans="2:11" x14ac:dyDescent="0.2">
      <c r="B1120" s="167" t="s">
        <v>371</v>
      </c>
      <c r="C1120" s="168">
        <v>70000</v>
      </c>
      <c r="D1120" s="168">
        <v>0</v>
      </c>
      <c r="E1120" s="168">
        <v>65000</v>
      </c>
      <c r="F1120" s="168">
        <v>5000</v>
      </c>
      <c r="G1120" s="168">
        <v>0</v>
      </c>
      <c r="H1120" s="152"/>
      <c r="I1120" s="168">
        <v>0</v>
      </c>
      <c r="J1120" s="187">
        <v>5000</v>
      </c>
      <c r="K1120" s="182"/>
    </row>
    <row r="1121" spans="2:11" x14ac:dyDescent="0.2">
      <c r="B1121" s="169" t="s">
        <v>204</v>
      </c>
      <c r="C1121" s="170">
        <v>70000</v>
      </c>
      <c r="D1121" s="170">
        <v>0</v>
      </c>
      <c r="E1121" s="170">
        <v>65000</v>
      </c>
      <c r="F1121" s="170">
        <v>5000</v>
      </c>
      <c r="G1121" s="170">
        <v>0</v>
      </c>
      <c r="H1121" s="152"/>
      <c r="I1121" s="170">
        <v>0</v>
      </c>
      <c r="J1121" s="188">
        <v>5000</v>
      </c>
      <c r="K1121" s="182"/>
    </row>
    <row r="1122" spans="2:11" x14ac:dyDescent="0.2">
      <c r="B1122" s="169" t="s">
        <v>225</v>
      </c>
      <c r="C1122" s="170">
        <v>70000</v>
      </c>
      <c r="D1122" s="170">
        <v>0</v>
      </c>
      <c r="E1122" s="170">
        <v>65000</v>
      </c>
      <c r="F1122" s="170">
        <v>5000</v>
      </c>
      <c r="G1122" s="170">
        <v>0</v>
      </c>
      <c r="H1122" s="152"/>
      <c r="I1122" s="170">
        <v>0</v>
      </c>
      <c r="J1122" s="188">
        <v>5000</v>
      </c>
      <c r="K1122" s="182"/>
    </row>
    <row r="1123" spans="2:11" x14ac:dyDescent="0.2">
      <c r="B1123" s="171" t="s">
        <v>206</v>
      </c>
      <c r="C1123" s="172">
        <v>70000</v>
      </c>
      <c r="D1123" s="172">
        <v>0</v>
      </c>
      <c r="E1123" s="172">
        <v>65000</v>
      </c>
      <c r="F1123" s="172">
        <v>5000</v>
      </c>
      <c r="G1123" s="172">
        <v>0</v>
      </c>
      <c r="H1123" s="152"/>
      <c r="I1123" s="172">
        <v>0</v>
      </c>
      <c r="J1123" s="189">
        <v>5000</v>
      </c>
      <c r="K1123" s="182"/>
    </row>
    <row r="1124" spans="2:11" x14ac:dyDescent="0.2">
      <c r="B1124" s="171" t="s">
        <v>206</v>
      </c>
      <c r="C1124" s="172">
        <v>70000</v>
      </c>
      <c r="D1124" s="172">
        <v>0</v>
      </c>
      <c r="E1124" s="172">
        <v>65000</v>
      </c>
      <c r="F1124" s="172">
        <v>5000</v>
      </c>
      <c r="G1124" s="172">
        <v>0</v>
      </c>
      <c r="H1124" s="152"/>
      <c r="I1124" s="172">
        <v>0</v>
      </c>
      <c r="J1124" s="189">
        <v>5000</v>
      </c>
      <c r="K1124" s="182"/>
    </row>
    <row r="1125" spans="2:11" x14ac:dyDescent="0.2">
      <c r="B1125" s="165" t="s">
        <v>372</v>
      </c>
      <c r="C1125" s="166">
        <v>700000</v>
      </c>
      <c r="D1125" s="166">
        <v>158915</v>
      </c>
      <c r="E1125" s="166">
        <v>568350</v>
      </c>
      <c r="F1125" s="166">
        <v>290565</v>
      </c>
      <c r="G1125" s="166">
        <v>290564.53000000003</v>
      </c>
      <c r="H1125" s="152"/>
      <c r="I1125" s="166">
        <v>219105.54</v>
      </c>
      <c r="J1125" s="186">
        <v>0.47</v>
      </c>
      <c r="K1125" s="182"/>
    </row>
    <row r="1126" spans="2:11" x14ac:dyDescent="0.2">
      <c r="B1126" s="167" t="s">
        <v>373</v>
      </c>
      <c r="C1126" s="168">
        <v>700000</v>
      </c>
      <c r="D1126" s="168">
        <v>158915</v>
      </c>
      <c r="E1126" s="168">
        <v>568350</v>
      </c>
      <c r="F1126" s="168">
        <v>290565</v>
      </c>
      <c r="G1126" s="168">
        <v>290564.53000000003</v>
      </c>
      <c r="H1126" s="152"/>
      <c r="I1126" s="168">
        <v>219105.54</v>
      </c>
      <c r="J1126" s="187">
        <v>0.47</v>
      </c>
      <c r="K1126" s="182"/>
    </row>
    <row r="1127" spans="2:11" x14ac:dyDescent="0.2">
      <c r="B1127" s="169" t="s">
        <v>204</v>
      </c>
      <c r="C1127" s="170">
        <v>700000</v>
      </c>
      <c r="D1127" s="170">
        <v>158915</v>
      </c>
      <c r="E1127" s="170">
        <v>568350</v>
      </c>
      <c r="F1127" s="170">
        <v>290565</v>
      </c>
      <c r="G1127" s="170">
        <v>290564.53000000003</v>
      </c>
      <c r="H1127" s="152"/>
      <c r="I1127" s="170">
        <v>219105.54</v>
      </c>
      <c r="J1127" s="188">
        <v>0.47</v>
      </c>
      <c r="K1127" s="182"/>
    </row>
    <row r="1128" spans="2:11" x14ac:dyDescent="0.2">
      <c r="B1128" s="169" t="s">
        <v>207</v>
      </c>
      <c r="C1128" s="170">
        <v>700000</v>
      </c>
      <c r="D1128" s="170">
        <v>158915</v>
      </c>
      <c r="E1128" s="170">
        <v>568350</v>
      </c>
      <c r="F1128" s="170">
        <v>290565</v>
      </c>
      <c r="G1128" s="170">
        <v>290564.53000000003</v>
      </c>
      <c r="H1128" s="152"/>
      <c r="I1128" s="170">
        <v>219105.54</v>
      </c>
      <c r="J1128" s="188">
        <v>0.47</v>
      </c>
      <c r="K1128" s="182"/>
    </row>
    <row r="1129" spans="2:11" x14ac:dyDescent="0.2">
      <c r="B1129" s="171" t="s">
        <v>206</v>
      </c>
      <c r="C1129" s="172">
        <v>700000</v>
      </c>
      <c r="D1129" s="172">
        <v>158915</v>
      </c>
      <c r="E1129" s="172">
        <v>568350</v>
      </c>
      <c r="F1129" s="172">
        <v>290565</v>
      </c>
      <c r="G1129" s="172">
        <v>290564.53000000003</v>
      </c>
      <c r="H1129" s="152"/>
      <c r="I1129" s="172">
        <v>219105.54</v>
      </c>
      <c r="J1129" s="189">
        <v>0.47</v>
      </c>
      <c r="K1129" s="182"/>
    </row>
    <row r="1130" spans="2:11" x14ac:dyDescent="0.2">
      <c r="B1130" s="171" t="s">
        <v>206</v>
      </c>
      <c r="C1130" s="172">
        <v>700000</v>
      </c>
      <c r="D1130" s="172">
        <v>158915</v>
      </c>
      <c r="E1130" s="172">
        <v>568350</v>
      </c>
      <c r="F1130" s="172">
        <v>290565</v>
      </c>
      <c r="G1130" s="172">
        <v>290564.53000000003</v>
      </c>
      <c r="H1130" s="152"/>
      <c r="I1130" s="172">
        <v>219105.54</v>
      </c>
      <c r="J1130" s="189">
        <v>0.47</v>
      </c>
      <c r="K1130" s="182"/>
    </row>
    <row r="1131" spans="2:11" x14ac:dyDescent="0.2">
      <c r="B1131" s="165" t="s">
        <v>374</v>
      </c>
      <c r="C1131" s="166">
        <v>2580500</v>
      </c>
      <c r="D1131" s="166">
        <v>445110</v>
      </c>
      <c r="E1131" s="166">
        <v>215170.2</v>
      </c>
      <c r="F1131" s="166">
        <v>2810439.8</v>
      </c>
      <c r="G1131" s="166">
        <v>2718737.51</v>
      </c>
      <c r="H1131" s="152"/>
      <c r="I1131" s="166">
        <v>2661631</v>
      </c>
      <c r="J1131" s="186">
        <v>91702.29</v>
      </c>
      <c r="K1131" s="182"/>
    </row>
    <row r="1132" spans="2:11" x14ac:dyDescent="0.2">
      <c r="B1132" s="167" t="s">
        <v>375</v>
      </c>
      <c r="C1132" s="168">
        <v>160000</v>
      </c>
      <c r="D1132" s="168">
        <v>0</v>
      </c>
      <c r="E1132" s="168">
        <v>159170.20000000001</v>
      </c>
      <c r="F1132" s="168">
        <v>829.8</v>
      </c>
      <c r="G1132" s="168">
        <v>650</v>
      </c>
      <c r="H1132" s="152"/>
      <c r="I1132" s="168">
        <v>650</v>
      </c>
      <c r="J1132" s="187">
        <v>179.8</v>
      </c>
      <c r="K1132" s="182"/>
    </row>
    <row r="1133" spans="2:11" x14ac:dyDescent="0.2">
      <c r="B1133" s="169" t="s">
        <v>204</v>
      </c>
      <c r="C1133" s="170">
        <v>160000</v>
      </c>
      <c r="D1133" s="170">
        <v>0</v>
      </c>
      <c r="E1133" s="170">
        <v>159170.20000000001</v>
      </c>
      <c r="F1133" s="170">
        <v>829.8</v>
      </c>
      <c r="G1133" s="170">
        <v>650</v>
      </c>
      <c r="H1133" s="152"/>
      <c r="I1133" s="170">
        <v>650</v>
      </c>
      <c r="J1133" s="188">
        <v>179.8</v>
      </c>
      <c r="K1133" s="182"/>
    </row>
    <row r="1134" spans="2:11" x14ac:dyDescent="0.2">
      <c r="B1134" s="169" t="s">
        <v>234</v>
      </c>
      <c r="C1134" s="170">
        <v>160000</v>
      </c>
      <c r="D1134" s="170">
        <v>0</v>
      </c>
      <c r="E1134" s="170">
        <v>159170.20000000001</v>
      </c>
      <c r="F1134" s="170">
        <v>829.8</v>
      </c>
      <c r="G1134" s="170">
        <v>650</v>
      </c>
      <c r="H1134" s="152"/>
      <c r="I1134" s="170">
        <v>650</v>
      </c>
      <c r="J1134" s="188">
        <v>179.8</v>
      </c>
      <c r="K1134" s="182"/>
    </row>
    <row r="1135" spans="2:11" x14ac:dyDescent="0.2">
      <c r="B1135" s="171" t="s">
        <v>206</v>
      </c>
      <c r="C1135" s="172">
        <v>160000</v>
      </c>
      <c r="D1135" s="172">
        <v>0</v>
      </c>
      <c r="E1135" s="172">
        <v>159170.20000000001</v>
      </c>
      <c r="F1135" s="172">
        <v>829.8</v>
      </c>
      <c r="G1135" s="172">
        <v>650</v>
      </c>
      <c r="H1135" s="152"/>
      <c r="I1135" s="172">
        <v>650</v>
      </c>
      <c r="J1135" s="189">
        <v>179.8</v>
      </c>
      <c r="K1135" s="182"/>
    </row>
    <row r="1136" spans="2:11" x14ac:dyDescent="0.2">
      <c r="B1136" s="171" t="s">
        <v>206</v>
      </c>
      <c r="C1136" s="172">
        <v>160000</v>
      </c>
      <c r="D1136" s="172">
        <v>0</v>
      </c>
      <c r="E1136" s="172">
        <v>159170.20000000001</v>
      </c>
      <c r="F1136" s="172">
        <v>829.8</v>
      </c>
      <c r="G1136" s="172">
        <v>650</v>
      </c>
      <c r="H1136" s="152"/>
      <c r="I1136" s="172">
        <v>650</v>
      </c>
      <c r="J1136" s="189">
        <v>179.8</v>
      </c>
      <c r="K1136" s="182"/>
    </row>
    <row r="1137" spans="2:11" x14ac:dyDescent="0.2">
      <c r="B1137" s="167" t="s">
        <v>376</v>
      </c>
      <c r="C1137" s="168">
        <v>2420500</v>
      </c>
      <c r="D1137" s="168">
        <v>445110</v>
      </c>
      <c r="E1137" s="168">
        <v>56000</v>
      </c>
      <c r="F1137" s="168">
        <v>2809610</v>
      </c>
      <c r="G1137" s="168">
        <v>2718087.51</v>
      </c>
      <c r="H1137" s="152"/>
      <c r="I1137" s="168">
        <v>2660981</v>
      </c>
      <c r="J1137" s="187">
        <v>91522.49</v>
      </c>
      <c r="K1137" s="182"/>
    </row>
    <row r="1138" spans="2:11" x14ac:dyDescent="0.2">
      <c r="B1138" s="169" t="s">
        <v>204</v>
      </c>
      <c r="C1138" s="170">
        <v>2420500</v>
      </c>
      <c r="D1138" s="170">
        <v>445110</v>
      </c>
      <c r="E1138" s="170">
        <v>56000</v>
      </c>
      <c r="F1138" s="170">
        <v>2809610</v>
      </c>
      <c r="G1138" s="170">
        <v>2718087.51</v>
      </c>
      <c r="H1138" s="152"/>
      <c r="I1138" s="170">
        <v>2660981</v>
      </c>
      <c r="J1138" s="188">
        <v>91522.49</v>
      </c>
      <c r="K1138" s="182"/>
    </row>
    <row r="1139" spans="2:11" x14ac:dyDescent="0.2">
      <c r="B1139" s="169" t="s">
        <v>221</v>
      </c>
      <c r="C1139" s="170">
        <v>242000</v>
      </c>
      <c r="D1139" s="170">
        <v>61260</v>
      </c>
      <c r="E1139" s="170">
        <v>0</v>
      </c>
      <c r="F1139" s="170">
        <v>303260</v>
      </c>
      <c r="G1139" s="170">
        <v>300847.59000000003</v>
      </c>
      <c r="H1139" s="152"/>
      <c r="I1139" s="170">
        <v>299382.34999999998</v>
      </c>
      <c r="J1139" s="188">
        <v>2412.41</v>
      </c>
      <c r="K1139" s="182"/>
    </row>
    <row r="1140" spans="2:11" x14ac:dyDescent="0.2">
      <c r="B1140" s="171" t="s">
        <v>206</v>
      </c>
      <c r="C1140" s="172">
        <v>242000</v>
      </c>
      <c r="D1140" s="172">
        <v>61260</v>
      </c>
      <c r="E1140" s="172">
        <v>0</v>
      </c>
      <c r="F1140" s="172">
        <v>303260</v>
      </c>
      <c r="G1140" s="172">
        <v>300847.59000000003</v>
      </c>
      <c r="H1140" s="152"/>
      <c r="I1140" s="172">
        <v>299382.34999999998</v>
      </c>
      <c r="J1140" s="189">
        <v>2412.41</v>
      </c>
      <c r="K1140" s="182"/>
    </row>
    <row r="1141" spans="2:11" x14ac:dyDescent="0.2">
      <c r="B1141" s="171" t="s">
        <v>206</v>
      </c>
      <c r="C1141" s="172">
        <v>242000</v>
      </c>
      <c r="D1141" s="172">
        <v>61260</v>
      </c>
      <c r="E1141" s="172">
        <v>0</v>
      </c>
      <c r="F1141" s="172">
        <v>303260</v>
      </c>
      <c r="G1141" s="172">
        <v>300847.59000000003</v>
      </c>
      <c r="H1141" s="152"/>
      <c r="I1141" s="172">
        <v>299382.34999999998</v>
      </c>
      <c r="J1141" s="189">
        <v>2412.41</v>
      </c>
      <c r="K1141" s="182"/>
    </row>
    <row r="1142" spans="2:11" x14ac:dyDescent="0.2">
      <c r="B1142" s="169" t="s">
        <v>209</v>
      </c>
      <c r="C1142" s="170">
        <v>1450000</v>
      </c>
      <c r="D1142" s="170">
        <v>199150</v>
      </c>
      <c r="E1142" s="170">
        <v>50000</v>
      </c>
      <c r="F1142" s="170">
        <v>1599150</v>
      </c>
      <c r="G1142" s="170">
        <v>1599142.16</v>
      </c>
      <c r="H1142" s="152"/>
      <c r="I1142" s="170">
        <v>1599142.16</v>
      </c>
      <c r="J1142" s="188">
        <v>7.84</v>
      </c>
      <c r="K1142" s="182"/>
    </row>
    <row r="1143" spans="2:11" x14ac:dyDescent="0.2">
      <c r="B1143" s="171" t="s">
        <v>206</v>
      </c>
      <c r="C1143" s="172">
        <v>1450000</v>
      </c>
      <c r="D1143" s="172">
        <v>199150</v>
      </c>
      <c r="E1143" s="172">
        <v>50000</v>
      </c>
      <c r="F1143" s="172">
        <v>1599150</v>
      </c>
      <c r="G1143" s="172">
        <v>1599142.16</v>
      </c>
      <c r="H1143" s="152"/>
      <c r="I1143" s="172">
        <v>1599142.16</v>
      </c>
      <c r="J1143" s="189">
        <v>7.84</v>
      </c>
      <c r="K1143" s="182"/>
    </row>
    <row r="1144" spans="2:11" x14ac:dyDescent="0.2">
      <c r="B1144" s="171" t="s">
        <v>206</v>
      </c>
      <c r="C1144" s="172">
        <v>1450000</v>
      </c>
      <c r="D1144" s="172">
        <v>199150</v>
      </c>
      <c r="E1144" s="172">
        <v>50000</v>
      </c>
      <c r="F1144" s="172">
        <v>1599150</v>
      </c>
      <c r="G1144" s="172">
        <v>1599142.16</v>
      </c>
      <c r="H1144" s="152"/>
      <c r="I1144" s="172">
        <v>1599142.16</v>
      </c>
      <c r="J1144" s="189">
        <v>7.84</v>
      </c>
      <c r="K1144" s="182"/>
    </row>
    <row r="1145" spans="2:11" x14ac:dyDescent="0.2">
      <c r="B1145" s="169" t="s">
        <v>248</v>
      </c>
      <c r="C1145" s="170">
        <v>410000</v>
      </c>
      <c r="D1145" s="170">
        <v>35000</v>
      </c>
      <c r="E1145" s="170">
        <v>0</v>
      </c>
      <c r="F1145" s="170">
        <v>445000</v>
      </c>
      <c r="G1145" s="170">
        <v>440539.03</v>
      </c>
      <c r="H1145" s="152"/>
      <c r="I1145" s="170">
        <v>440539.03</v>
      </c>
      <c r="J1145" s="188">
        <v>4460.97</v>
      </c>
      <c r="K1145" s="182"/>
    </row>
    <row r="1146" spans="2:11" x14ac:dyDescent="0.2">
      <c r="B1146" s="171" t="s">
        <v>206</v>
      </c>
      <c r="C1146" s="172">
        <v>410000</v>
      </c>
      <c r="D1146" s="172">
        <v>35000</v>
      </c>
      <c r="E1146" s="172">
        <v>0</v>
      </c>
      <c r="F1146" s="172">
        <v>445000</v>
      </c>
      <c r="G1146" s="172">
        <v>440539.03</v>
      </c>
      <c r="H1146" s="152"/>
      <c r="I1146" s="172">
        <v>440539.03</v>
      </c>
      <c r="J1146" s="189">
        <v>4460.97</v>
      </c>
      <c r="K1146" s="182"/>
    </row>
    <row r="1147" spans="2:11" x14ac:dyDescent="0.2">
      <c r="B1147" s="171" t="s">
        <v>206</v>
      </c>
      <c r="C1147" s="172">
        <v>410000</v>
      </c>
      <c r="D1147" s="172">
        <v>35000</v>
      </c>
      <c r="E1147" s="172">
        <v>0</v>
      </c>
      <c r="F1147" s="172">
        <v>445000</v>
      </c>
      <c r="G1147" s="172">
        <v>440539.03</v>
      </c>
      <c r="H1147" s="152"/>
      <c r="I1147" s="172">
        <v>440539.03</v>
      </c>
      <c r="J1147" s="189">
        <v>4460.97</v>
      </c>
      <c r="K1147" s="182"/>
    </row>
    <row r="1148" spans="2:11" x14ac:dyDescent="0.2">
      <c r="B1148" s="169" t="s">
        <v>258</v>
      </c>
      <c r="C1148" s="170">
        <v>12000</v>
      </c>
      <c r="D1148" s="170">
        <v>92900</v>
      </c>
      <c r="E1148" s="170">
        <v>0</v>
      </c>
      <c r="F1148" s="170">
        <v>104900</v>
      </c>
      <c r="G1148" s="170">
        <v>103625.15</v>
      </c>
      <c r="H1148" s="152"/>
      <c r="I1148" s="170">
        <v>103625.15</v>
      </c>
      <c r="J1148" s="188">
        <v>1274.8499999999999</v>
      </c>
      <c r="K1148" s="182"/>
    </row>
    <row r="1149" spans="2:11" x14ac:dyDescent="0.2">
      <c r="B1149" s="171" t="s">
        <v>206</v>
      </c>
      <c r="C1149" s="172">
        <v>12000</v>
      </c>
      <c r="D1149" s="172">
        <v>92900</v>
      </c>
      <c r="E1149" s="172">
        <v>0</v>
      </c>
      <c r="F1149" s="172">
        <v>104900</v>
      </c>
      <c r="G1149" s="172">
        <v>103625.15</v>
      </c>
      <c r="H1149" s="152"/>
      <c r="I1149" s="172">
        <v>103625.15</v>
      </c>
      <c r="J1149" s="189">
        <v>1274.8499999999999</v>
      </c>
      <c r="K1149" s="182"/>
    </row>
    <row r="1150" spans="2:11" x14ac:dyDescent="0.2">
      <c r="B1150" s="171" t="s">
        <v>206</v>
      </c>
      <c r="C1150" s="172">
        <v>12000</v>
      </c>
      <c r="D1150" s="172">
        <v>92900</v>
      </c>
      <c r="E1150" s="172">
        <v>0</v>
      </c>
      <c r="F1150" s="172">
        <v>104900</v>
      </c>
      <c r="G1150" s="172">
        <v>103625.15</v>
      </c>
      <c r="H1150" s="152"/>
      <c r="I1150" s="172">
        <v>103625.15</v>
      </c>
      <c r="J1150" s="189">
        <v>1274.8499999999999</v>
      </c>
      <c r="K1150" s="182"/>
    </row>
    <row r="1151" spans="2:11" x14ac:dyDescent="0.2">
      <c r="B1151" s="169" t="s">
        <v>214</v>
      </c>
      <c r="C1151" s="170">
        <v>10000</v>
      </c>
      <c r="D1151" s="170">
        <v>9500</v>
      </c>
      <c r="E1151" s="170">
        <v>0</v>
      </c>
      <c r="F1151" s="170">
        <v>19500</v>
      </c>
      <c r="G1151" s="170">
        <v>19138.75</v>
      </c>
      <c r="H1151" s="152"/>
      <c r="I1151" s="170">
        <v>19138.75</v>
      </c>
      <c r="J1151" s="188">
        <v>361.25</v>
      </c>
      <c r="K1151" s="182"/>
    </row>
    <row r="1152" spans="2:11" x14ac:dyDescent="0.2">
      <c r="B1152" s="171" t="s">
        <v>206</v>
      </c>
      <c r="C1152" s="172">
        <v>10000</v>
      </c>
      <c r="D1152" s="172">
        <v>9500</v>
      </c>
      <c r="E1152" s="172">
        <v>0</v>
      </c>
      <c r="F1152" s="172">
        <v>19500</v>
      </c>
      <c r="G1152" s="172">
        <v>19138.75</v>
      </c>
      <c r="H1152" s="152"/>
      <c r="I1152" s="172">
        <v>19138.75</v>
      </c>
      <c r="J1152" s="189">
        <v>361.25</v>
      </c>
      <c r="K1152" s="182"/>
    </row>
    <row r="1153" spans="2:11" x14ac:dyDescent="0.2">
      <c r="B1153" s="171" t="s">
        <v>206</v>
      </c>
      <c r="C1153" s="172">
        <v>10000</v>
      </c>
      <c r="D1153" s="172">
        <v>9500</v>
      </c>
      <c r="E1153" s="172">
        <v>0</v>
      </c>
      <c r="F1153" s="172">
        <v>19500</v>
      </c>
      <c r="G1153" s="172">
        <v>19138.75</v>
      </c>
      <c r="H1153" s="152"/>
      <c r="I1153" s="172">
        <v>19138.75</v>
      </c>
      <c r="J1153" s="189">
        <v>361.25</v>
      </c>
      <c r="K1153" s="182"/>
    </row>
    <row r="1154" spans="2:11" x14ac:dyDescent="0.2">
      <c r="B1154" s="169" t="s">
        <v>210</v>
      </c>
      <c r="C1154" s="170">
        <v>140000</v>
      </c>
      <c r="D1154" s="170">
        <v>20000</v>
      </c>
      <c r="E1154" s="170">
        <v>4000</v>
      </c>
      <c r="F1154" s="170">
        <v>156000</v>
      </c>
      <c r="G1154" s="170">
        <v>144274.56</v>
      </c>
      <c r="H1154" s="152"/>
      <c r="I1154" s="170">
        <v>113361.14</v>
      </c>
      <c r="J1154" s="188">
        <v>11725.44</v>
      </c>
      <c r="K1154" s="182"/>
    </row>
    <row r="1155" spans="2:11" x14ac:dyDescent="0.2">
      <c r="B1155" s="171" t="s">
        <v>206</v>
      </c>
      <c r="C1155" s="172">
        <v>140000</v>
      </c>
      <c r="D1155" s="172">
        <v>20000</v>
      </c>
      <c r="E1155" s="172">
        <v>4000</v>
      </c>
      <c r="F1155" s="172">
        <v>156000</v>
      </c>
      <c r="G1155" s="172">
        <v>144274.56</v>
      </c>
      <c r="H1155" s="152"/>
      <c r="I1155" s="172">
        <v>113361.14</v>
      </c>
      <c r="J1155" s="189">
        <v>11725.44</v>
      </c>
      <c r="K1155" s="182"/>
    </row>
    <row r="1156" spans="2:11" x14ac:dyDescent="0.2">
      <c r="B1156" s="171" t="s">
        <v>206</v>
      </c>
      <c r="C1156" s="172">
        <v>140000</v>
      </c>
      <c r="D1156" s="172">
        <v>20000</v>
      </c>
      <c r="E1156" s="172">
        <v>4000</v>
      </c>
      <c r="F1156" s="172">
        <v>156000</v>
      </c>
      <c r="G1156" s="172">
        <v>144274.56</v>
      </c>
      <c r="H1156" s="152"/>
      <c r="I1156" s="172">
        <v>113361.14</v>
      </c>
      <c r="J1156" s="189">
        <v>11725.44</v>
      </c>
      <c r="K1156" s="182"/>
    </row>
    <row r="1157" spans="2:11" x14ac:dyDescent="0.2">
      <c r="B1157" s="169" t="s">
        <v>218</v>
      </c>
      <c r="C1157" s="170">
        <v>1000</v>
      </c>
      <c r="D1157" s="170">
        <v>300</v>
      </c>
      <c r="E1157" s="170">
        <v>0</v>
      </c>
      <c r="F1157" s="170">
        <v>1300</v>
      </c>
      <c r="G1157" s="170">
        <v>1259.55</v>
      </c>
      <c r="H1157" s="152"/>
      <c r="I1157" s="170">
        <v>1259.55</v>
      </c>
      <c r="J1157" s="188">
        <v>40.450000000000003</v>
      </c>
      <c r="K1157" s="182"/>
    </row>
    <row r="1158" spans="2:11" x14ac:dyDescent="0.2">
      <c r="B1158" s="171" t="s">
        <v>206</v>
      </c>
      <c r="C1158" s="172">
        <v>1000</v>
      </c>
      <c r="D1158" s="172">
        <v>300</v>
      </c>
      <c r="E1158" s="172">
        <v>0</v>
      </c>
      <c r="F1158" s="172">
        <v>1300</v>
      </c>
      <c r="G1158" s="172">
        <v>1259.55</v>
      </c>
      <c r="H1158" s="152"/>
      <c r="I1158" s="172">
        <v>1259.55</v>
      </c>
      <c r="J1158" s="189">
        <v>40.450000000000003</v>
      </c>
      <c r="K1158" s="182"/>
    </row>
    <row r="1159" spans="2:11" x14ac:dyDescent="0.2">
      <c r="B1159" s="171" t="s">
        <v>206</v>
      </c>
      <c r="C1159" s="172">
        <v>1000</v>
      </c>
      <c r="D1159" s="172">
        <v>300</v>
      </c>
      <c r="E1159" s="172">
        <v>0</v>
      </c>
      <c r="F1159" s="172">
        <v>1300</v>
      </c>
      <c r="G1159" s="172">
        <v>1259.55</v>
      </c>
      <c r="H1159" s="152"/>
      <c r="I1159" s="172">
        <v>1259.55</v>
      </c>
      <c r="J1159" s="189">
        <v>40.450000000000003</v>
      </c>
      <c r="K1159" s="182"/>
    </row>
    <row r="1160" spans="2:11" x14ac:dyDescent="0.2">
      <c r="B1160" s="169" t="s">
        <v>259</v>
      </c>
      <c r="C1160" s="170">
        <v>1000</v>
      </c>
      <c r="D1160" s="170">
        <v>0</v>
      </c>
      <c r="E1160" s="170">
        <v>0</v>
      </c>
      <c r="F1160" s="170">
        <v>1000</v>
      </c>
      <c r="G1160" s="170">
        <v>0</v>
      </c>
      <c r="H1160" s="152"/>
      <c r="I1160" s="170">
        <v>0</v>
      </c>
      <c r="J1160" s="188">
        <v>1000</v>
      </c>
      <c r="K1160" s="182"/>
    </row>
    <row r="1161" spans="2:11" x14ac:dyDescent="0.2">
      <c r="B1161" s="171" t="s">
        <v>206</v>
      </c>
      <c r="C1161" s="172">
        <v>1000</v>
      </c>
      <c r="D1161" s="172">
        <v>0</v>
      </c>
      <c r="E1161" s="172">
        <v>0</v>
      </c>
      <c r="F1161" s="172">
        <v>1000</v>
      </c>
      <c r="G1161" s="172">
        <v>0</v>
      </c>
      <c r="H1161" s="152"/>
      <c r="I1161" s="172">
        <v>0</v>
      </c>
      <c r="J1161" s="189">
        <v>1000</v>
      </c>
      <c r="K1161" s="182"/>
    </row>
    <row r="1162" spans="2:11" x14ac:dyDescent="0.2">
      <c r="B1162" s="171" t="s">
        <v>206</v>
      </c>
      <c r="C1162" s="172">
        <v>1000</v>
      </c>
      <c r="D1162" s="172">
        <v>0</v>
      </c>
      <c r="E1162" s="172">
        <v>0</v>
      </c>
      <c r="F1162" s="172">
        <v>1000</v>
      </c>
      <c r="G1162" s="172">
        <v>0</v>
      </c>
      <c r="H1162" s="152"/>
      <c r="I1162" s="172">
        <v>0</v>
      </c>
      <c r="J1162" s="189">
        <v>1000</v>
      </c>
      <c r="K1162" s="182"/>
    </row>
    <row r="1163" spans="2:11" x14ac:dyDescent="0.2">
      <c r="B1163" s="169" t="s">
        <v>227</v>
      </c>
      <c r="C1163" s="170">
        <v>500</v>
      </c>
      <c r="D1163" s="170">
        <v>0</v>
      </c>
      <c r="E1163" s="170">
        <v>0</v>
      </c>
      <c r="F1163" s="170">
        <v>500</v>
      </c>
      <c r="G1163" s="170">
        <v>0</v>
      </c>
      <c r="H1163" s="152"/>
      <c r="I1163" s="170">
        <v>0</v>
      </c>
      <c r="J1163" s="188">
        <v>500</v>
      </c>
      <c r="K1163" s="182"/>
    </row>
    <row r="1164" spans="2:11" x14ac:dyDescent="0.2">
      <c r="B1164" s="171" t="s">
        <v>206</v>
      </c>
      <c r="C1164" s="172">
        <v>500</v>
      </c>
      <c r="D1164" s="172">
        <v>0</v>
      </c>
      <c r="E1164" s="172">
        <v>0</v>
      </c>
      <c r="F1164" s="172">
        <v>500</v>
      </c>
      <c r="G1164" s="172">
        <v>0</v>
      </c>
      <c r="H1164" s="152"/>
      <c r="I1164" s="172">
        <v>0</v>
      </c>
      <c r="J1164" s="189">
        <v>500</v>
      </c>
      <c r="K1164" s="182"/>
    </row>
    <row r="1165" spans="2:11" x14ac:dyDescent="0.2">
      <c r="B1165" s="171" t="s">
        <v>206</v>
      </c>
      <c r="C1165" s="172">
        <v>500</v>
      </c>
      <c r="D1165" s="172">
        <v>0</v>
      </c>
      <c r="E1165" s="172">
        <v>0</v>
      </c>
      <c r="F1165" s="172">
        <v>500</v>
      </c>
      <c r="G1165" s="172">
        <v>0</v>
      </c>
      <c r="H1165" s="152"/>
      <c r="I1165" s="172">
        <v>0</v>
      </c>
      <c r="J1165" s="189">
        <v>500</v>
      </c>
      <c r="K1165" s="182"/>
    </row>
    <row r="1166" spans="2:11" x14ac:dyDescent="0.2">
      <c r="B1166" s="169" t="s">
        <v>205</v>
      </c>
      <c r="C1166" s="170">
        <v>10000</v>
      </c>
      <c r="D1166" s="170">
        <v>27000</v>
      </c>
      <c r="E1166" s="170">
        <v>0</v>
      </c>
      <c r="F1166" s="170">
        <v>37000</v>
      </c>
      <c r="G1166" s="170">
        <v>32662.22</v>
      </c>
      <c r="H1166" s="152"/>
      <c r="I1166" s="170">
        <v>32662.22</v>
      </c>
      <c r="J1166" s="188">
        <v>4337.78</v>
      </c>
      <c r="K1166" s="182"/>
    </row>
    <row r="1167" spans="2:11" x14ac:dyDescent="0.2">
      <c r="B1167" s="171" t="s">
        <v>206</v>
      </c>
      <c r="C1167" s="172">
        <v>10000</v>
      </c>
      <c r="D1167" s="172">
        <v>27000</v>
      </c>
      <c r="E1167" s="172">
        <v>0</v>
      </c>
      <c r="F1167" s="172">
        <v>37000</v>
      </c>
      <c r="G1167" s="172">
        <v>32662.22</v>
      </c>
      <c r="H1167" s="152"/>
      <c r="I1167" s="172">
        <v>32662.22</v>
      </c>
      <c r="J1167" s="189">
        <v>4337.78</v>
      </c>
      <c r="K1167" s="182"/>
    </row>
    <row r="1168" spans="2:11" x14ac:dyDescent="0.2">
      <c r="B1168" s="171" t="s">
        <v>206</v>
      </c>
      <c r="C1168" s="172">
        <v>10000</v>
      </c>
      <c r="D1168" s="172">
        <v>27000</v>
      </c>
      <c r="E1168" s="172">
        <v>0</v>
      </c>
      <c r="F1168" s="172">
        <v>37000</v>
      </c>
      <c r="G1168" s="172">
        <v>32662.22</v>
      </c>
      <c r="H1168" s="152"/>
      <c r="I1168" s="172">
        <v>32662.22</v>
      </c>
      <c r="J1168" s="189">
        <v>4337.78</v>
      </c>
      <c r="K1168" s="182"/>
    </row>
    <row r="1169" spans="2:11" x14ac:dyDescent="0.2">
      <c r="B1169" s="169" t="s">
        <v>207</v>
      </c>
      <c r="C1169" s="170">
        <v>130500</v>
      </c>
      <c r="D1169" s="170">
        <v>0</v>
      </c>
      <c r="E1169" s="170">
        <v>2000</v>
      </c>
      <c r="F1169" s="170">
        <v>128500</v>
      </c>
      <c r="G1169" s="170">
        <v>71930.22</v>
      </c>
      <c r="H1169" s="152"/>
      <c r="I1169" s="170">
        <v>47202.37</v>
      </c>
      <c r="J1169" s="188">
        <v>56569.78</v>
      </c>
      <c r="K1169" s="182"/>
    </row>
    <row r="1170" spans="2:11" x14ac:dyDescent="0.2">
      <c r="B1170" s="171" t="s">
        <v>206</v>
      </c>
      <c r="C1170" s="172">
        <v>130500</v>
      </c>
      <c r="D1170" s="172">
        <v>0</v>
      </c>
      <c r="E1170" s="172">
        <v>2000</v>
      </c>
      <c r="F1170" s="172">
        <v>128500</v>
      </c>
      <c r="G1170" s="172">
        <v>71930.22</v>
      </c>
      <c r="H1170" s="152"/>
      <c r="I1170" s="172">
        <v>47202.37</v>
      </c>
      <c r="J1170" s="189">
        <v>56569.78</v>
      </c>
      <c r="K1170" s="182"/>
    </row>
    <row r="1171" spans="2:11" x14ac:dyDescent="0.2">
      <c r="B1171" s="171" t="s">
        <v>206</v>
      </c>
      <c r="C1171" s="172">
        <v>130500</v>
      </c>
      <c r="D1171" s="172">
        <v>0</v>
      </c>
      <c r="E1171" s="172">
        <v>2000</v>
      </c>
      <c r="F1171" s="172">
        <v>128500</v>
      </c>
      <c r="G1171" s="172">
        <v>71930.22</v>
      </c>
      <c r="H1171" s="152"/>
      <c r="I1171" s="172">
        <v>47202.37</v>
      </c>
      <c r="J1171" s="189">
        <v>56569.78</v>
      </c>
      <c r="K1171" s="182"/>
    </row>
    <row r="1172" spans="2:11" x14ac:dyDescent="0.2">
      <c r="B1172" s="169" t="s">
        <v>260</v>
      </c>
      <c r="C1172" s="170">
        <v>500</v>
      </c>
      <c r="D1172" s="170">
        <v>0</v>
      </c>
      <c r="E1172" s="170">
        <v>0</v>
      </c>
      <c r="F1172" s="170">
        <v>500</v>
      </c>
      <c r="G1172" s="170">
        <v>0</v>
      </c>
      <c r="H1172" s="152"/>
      <c r="I1172" s="170">
        <v>0</v>
      </c>
      <c r="J1172" s="188">
        <v>500</v>
      </c>
      <c r="K1172" s="182"/>
    </row>
    <row r="1173" spans="2:11" x14ac:dyDescent="0.2">
      <c r="B1173" s="171" t="s">
        <v>206</v>
      </c>
      <c r="C1173" s="172">
        <v>500</v>
      </c>
      <c r="D1173" s="172">
        <v>0</v>
      </c>
      <c r="E1173" s="172">
        <v>0</v>
      </c>
      <c r="F1173" s="172">
        <v>500</v>
      </c>
      <c r="G1173" s="172">
        <v>0</v>
      </c>
      <c r="H1173" s="152"/>
      <c r="I1173" s="172">
        <v>0</v>
      </c>
      <c r="J1173" s="189">
        <v>500</v>
      </c>
      <c r="K1173" s="182"/>
    </row>
    <row r="1174" spans="2:11" x14ac:dyDescent="0.2">
      <c r="B1174" s="171" t="s">
        <v>206</v>
      </c>
      <c r="C1174" s="172">
        <v>500</v>
      </c>
      <c r="D1174" s="172">
        <v>0</v>
      </c>
      <c r="E1174" s="172">
        <v>0</v>
      </c>
      <c r="F1174" s="172">
        <v>500</v>
      </c>
      <c r="G1174" s="172">
        <v>0</v>
      </c>
      <c r="H1174" s="152"/>
      <c r="I1174" s="172">
        <v>0</v>
      </c>
      <c r="J1174" s="189">
        <v>500</v>
      </c>
      <c r="K1174" s="182"/>
    </row>
    <row r="1175" spans="2:11" x14ac:dyDescent="0.2">
      <c r="B1175" s="169" t="s">
        <v>211</v>
      </c>
      <c r="C1175" s="170">
        <v>13000</v>
      </c>
      <c r="D1175" s="170">
        <v>0</v>
      </c>
      <c r="E1175" s="170">
        <v>0</v>
      </c>
      <c r="F1175" s="170">
        <v>13000</v>
      </c>
      <c r="G1175" s="170">
        <v>4668.28</v>
      </c>
      <c r="H1175" s="152"/>
      <c r="I1175" s="170">
        <v>4668.28</v>
      </c>
      <c r="J1175" s="188">
        <v>8331.7199999999993</v>
      </c>
      <c r="K1175" s="182"/>
    </row>
    <row r="1176" spans="2:11" x14ac:dyDescent="0.2">
      <c r="B1176" s="171" t="s">
        <v>206</v>
      </c>
      <c r="C1176" s="172">
        <v>13000</v>
      </c>
      <c r="D1176" s="172">
        <v>0</v>
      </c>
      <c r="E1176" s="172">
        <v>0</v>
      </c>
      <c r="F1176" s="172">
        <v>13000</v>
      </c>
      <c r="G1176" s="172">
        <v>4668.28</v>
      </c>
      <c r="H1176" s="152"/>
      <c r="I1176" s="172">
        <v>4668.28</v>
      </c>
      <c r="J1176" s="189">
        <v>8331.7199999999993</v>
      </c>
      <c r="K1176" s="182"/>
    </row>
    <row r="1177" spans="2:11" x14ac:dyDescent="0.2">
      <c r="B1177" s="171" t="s">
        <v>206</v>
      </c>
      <c r="C1177" s="172">
        <v>13000</v>
      </c>
      <c r="D1177" s="172">
        <v>0</v>
      </c>
      <c r="E1177" s="172">
        <v>0</v>
      </c>
      <c r="F1177" s="172">
        <v>13000</v>
      </c>
      <c r="G1177" s="172">
        <v>4668.28</v>
      </c>
      <c r="H1177" s="152"/>
      <c r="I1177" s="172">
        <v>4668.28</v>
      </c>
      <c r="J1177" s="189">
        <v>8331.7199999999993</v>
      </c>
      <c r="K1177" s="182"/>
    </row>
    <row r="1178" spans="2:11" x14ac:dyDescent="0.2">
      <c r="B1178" s="159" t="s">
        <v>377</v>
      </c>
      <c r="C1178" s="160">
        <v>1027500</v>
      </c>
      <c r="D1178" s="160">
        <v>242400</v>
      </c>
      <c r="E1178" s="160">
        <v>613000</v>
      </c>
      <c r="F1178" s="160">
        <v>656900</v>
      </c>
      <c r="G1178" s="160">
        <v>468726.11</v>
      </c>
      <c r="H1178" s="152"/>
      <c r="I1178" s="160">
        <v>449141.22</v>
      </c>
      <c r="J1178" s="183">
        <v>188173.89</v>
      </c>
      <c r="K1178" s="182"/>
    </row>
    <row r="1179" spans="2:11" x14ac:dyDescent="0.2">
      <c r="B1179" s="161" t="s">
        <v>358</v>
      </c>
      <c r="C1179" s="162">
        <v>0</v>
      </c>
      <c r="D1179" s="162">
        <v>200000</v>
      </c>
      <c r="E1179" s="162">
        <v>0</v>
      </c>
      <c r="F1179" s="162">
        <v>200000</v>
      </c>
      <c r="G1179" s="162">
        <v>166500</v>
      </c>
      <c r="H1179" s="152"/>
      <c r="I1179" s="162">
        <v>166500</v>
      </c>
      <c r="J1179" s="184">
        <v>33500</v>
      </c>
      <c r="K1179" s="182"/>
    </row>
    <row r="1180" spans="2:11" x14ac:dyDescent="0.2">
      <c r="B1180" s="163" t="s">
        <v>359</v>
      </c>
      <c r="C1180" s="164">
        <v>0</v>
      </c>
      <c r="D1180" s="164">
        <v>200000</v>
      </c>
      <c r="E1180" s="164">
        <v>0</v>
      </c>
      <c r="F1180" s="164">
        <v>200000</v>
      </c>
      <c r="G1180" s="164">
        <v>166500</v>
      </c>
      <c r="H1180" s="152"/>
      <c r="I1180" s="164">
        <v>166500</v>
      </c>
      <c r="J1180" s="185">
        <v>33500</v>
      </c>
      <c r="K1180" s="182"/>
    </row>
    <row r="1181" spans="2:11" x14ac:dyDescent="0.2">
      <c r="B1181" s="165" t="s">
        <v>360</v>
      </c>
      <c r="C1181" s="166">
        <v>0</v>
      </c>
      <c r="D1181" s="166">
        <v>200000</v>
      </c>
      <c r="E1181" s="166">
        <v>0</v>
      </c>
      <c r="F1181" s="166">
        <v>200000</v>
      </c>
      <c r="G1181" s="166">
        <v>166500</v>
      </c>
      <c r="H1181" s="152"/>
      <c r="I1181" s="166">
        <v>166500</v>
      </c>
      <c r="J1181" s="186">
        <v>33500</v>
      </c>
      <c r="K1181" s="182"/>
    </row>
    <row r="1182" spans="2:11" x14ac:dyDescent="0.2">
      <c r="B1182" s="167" t="s">
        <v>378</v>
      </c>
      <c r="C1182" s="168">
        <v>0</v>
      </c>
      <c r="D1182" s="168">
        <v>200000</v>
      </c>
      <c r="E1182" s="168">
        <v>0</v>
      </c>
      <c r="F1182" s="168">
        <v>200000</v>
      </c>
      <c r="G1182" s="168">
        <v>166500</v>
      </c>
      <c r="H1182" s="152"/>
      <c r="I1182" s="168">
        <v>166500</v>
      </c>
      <c r="J1182" s="187">
        <v>33500</v>
      </c>
      <c r="K1182" s="182"/>
    </row>
    <row r="1183" spans="2:11" x14ac:dyDescent="0.2">
      <c r="B1183" s="169" t="s">
        <v>204</v>
      </c>
      <c r="C1183" s="170">
        <v>0</v>
      </c>
      <c r="D1183" s="170">
        <v>200000</v>
      </c>
      <c r="E1183" s="170">
        <v>0</v>
      </c>
      <c r="F1183" s="170">
        <v>200000</v>
      </c>
      <c r="G1183" s="170">
        <v>166500</v>
      </c>
      <c r="H1183" s="152"/>
      <c r="I1183" s="170">
        <v>166500</v>
      </c>
      <c r="J1183" s="188">
        <v>33500</v>
      </c>
      <c r="K1183" s="182"/>
    </row>
    <row r="1184" spans="2:11" x14ac:dyDescent="0.2">
      <c r="B1184" s="169" t="s">
        <v>234</v>
      </c>
      <c r="C1184" s="170">
        <v>0</v>
      </c>
      <c r="D1184" s="170">
        <v>200000</v>
      </c>
      <c r="E1184" s="170">
        <v>0</v>
      </c>
      <c r="F1184" s="170">
        <v>200000</v>
      </c>
      <c r="G1184" s="170">
        <v>166500</v>
      </c>
      <c r="H1184" s="152"/>
      <c r="I1184" s="170">
        <v>166500</v>
      </c>
      <c r="J1184" s="188">
        <v>33500</v>
      </c>
      <c r="K1184" s="182"/>
    </row>
    <row r="1185" spans="2:11" x14ac:dyDescent="0.2">
      <c r="B1185" s="171" t="s">
        <v>301</v>
      </c>
      <c r="C1185" s="172">
        <v>0</v>
      </c>
      <c r="D1185" s="172">
        <v>200000</v>
      </c>
      <c r="E1185" s="172">
        <v>0</v>
      </c>
      <c r="F1185" s="172">
        <v>200000</v>
      </c>
      <c r="G1185" s="172">
        <v>166500</v>
      </c>
      <c r="H1185" s="152"/>
      <c r="I1185" s="172">
        <v>166500</v>
      </c>
      <c r="J1185" s="189">
        <v>33500</v>
      </c>
      <c r="K1185" s="182"/>
    </row>
    <row r="1186" spans="2:11" x14ac:dyDescent="0.2">
      <c r="B1186" s="171" t="s">
        <v>301</v>
      </c>
      <c r="C1186" s="172">
        <v>0</v>
      </c>
      <c r="D1186" s="172">
        <v>200000</v>
      </c>
      <c r="E1186" s="172">
        <v>0</v>
      </c>
      <c r="F1186" s="172">
        <v>200000</v>
      </c>
      <c r="G1186" s="172">
        <v>166500</v>
      </c>
      <c r="H1186" s="152"/>
      <c r="I1186" s="172">
        <v>166500</v>
      </c>
      <c r="J1186" s="189">
        <v>33500</v>
      </c>
      <c r="K1186" s="182"/>
    </row>
    <row r="1187" spans="2:11" x14ac:dyDescent="0.2">
      <c r="B1187" s="161" t="s">
        <v>368</v>
      </c>
      <c r="C1187" s="162">
        <v>1027500</v>
      </c>
      <c r="D1187" s="162">
        <v>42400</v>
      </c>
      <c r="E1187" s="162">
        <v>613000</v>
      </c>
      <c r="F1187" s="162">
        <v>456900</v>
      </c>
      <c r="G1187" s="162">
        <v>302226.11</v>
      </c>
      <c r="H1187" s="152"/>
      <c r="I1187" s="162">
        <v>282641.21999999997</v>
      </c>
      <c r="J1187" s="184">
        <v>154673.89000000001</v>
      </c>
      <c r="K1187" s="182"/>
    </row>
    <row r="1188" spans="2:11" x14ac:dyDescent="0.2">
      <c r="B1188" s="163" t="s">
        <v>369</v>
      </c>
      <c r="C1188" s="164">
        <v>1012500</v>
      </c>
      <c r="D1188" s="164">
        <v>40000</v>
      </c>
      <c r="E1188" s="164">
        <v>603000</v>
      </c>
      <c r="F1188" s="164">
        <v>449500</v>
      </c>
      <c r="G1188" s="164">
        <v>299850.11</v>
      </c>
      <c r="H1188" s="152"/>
      <c r="I1188" s="164">
        <v>280265.21999999997</v>
      </c>
      <c r="J1188" s="185">
        <v>149649.89000000001</v>
      </c>
      <c r="K1188" s="182"/>
    </row>
    <row r="1189" spans="2:11" x14ac:dyDescent="0.2">
      <c r="B1189" s="165" t="s">
        <v>370</v>
      </c>
      <c r="C1189" s="166">
        <v>50000</v>
      </c>
      <c r="D1189" s="166">
        <v>0</v>
      </c>
      <c r="E1189" s="166">
        <v>50000</v>
      </c>
      <c r="F1189" s="166">
        <v>0</v>
      </c>
      <c r="G1189" s="166">
        <v>0</v>
      </c>
      <c r="H1189" s="152"/>
      <c r="I1189" s="166">
        <v>0</v>
      </c>
      <c r="J1189" s="186">
        <v>0</v>
      </c>
      <c r="K1189" s="182"/>
    </row>
    <row r="1190" spans="2:11" x14ac:dyDescent="0.2">
      <c r="B1190" s="167" t="s">
        <v>379</v>
      </c>
      <c r="C1190" s="168">
        <v>50000</v>
      </c>
      <c r="D1190" s="168">
        <v>0</v>
      </c>
      <c r="E1190" s="168">
        <v>50000</v>
      </c>
      <c r="F1190" s="168">
        <v>0</v>
      </c>
      <c r="G1190" s="168">
        <v>0</v>
      </c>
      <c r="H1190" s="152"/>
      <c r="I1190" s="168">
        <v>0</v>
      </c>
      <c r="J1190" s="187">
        <v>0</v>
      </c>
      <c r="K1190" s="182"/>
    </row>
    <row r="1191" spans="2:11" x14ac:dyDescent="0.2">
      <c r="B1191" s="169" t="s">
        <v>204</v>
      </c>
      <c r="C1191" s="170">
        <v>50000</v>
      </c>
      <c r="D1191" s="170">
        <v>0</v>
      </c>
      <c r="E1191" s="170">
        <v>50000</v>
      </c>
      <c r="F1191" s="170">
        <v>0</v>
      </c>
      <c r="G1191" s="170">
        <v>0</v>
      </c>
      <c r="H1191" s="152"/>
      <c r="I1191" s="170">
        <v>0</v>
      </c>
      <c r="J1191" s="188">
        <v>0</v>
      </c>
      <c r="K1191" s="182"/>
    </row>
    <row r="1192" spans="2:11" x14ac:dyDescent="0.2">
      <c r="B1192" s="169" t="s">
        <v>210</v>
      </c>
      <c r="C1192" s="170">
        <v>50000</v>
      </c>
      <c r="D1192" s="170">
        <v>0</v>
      </c>
      <c r="E1192" s="170">
        <v>50000</v>
      </c>
      <c r="F1192" s="170">
        <v>0</v>
      </c>
      <c r="G1192" s="170">
        <v>0</v>
      </c>
      <c r="H1192" s="152"/>
      <c r="I1192" s="170">
        <v>0</v>
      </c>
      <c r="J1192" s="188">
        <v>0</v>
      </c>
      <c r="K1192" s="182"/>
    </row>
    <row r="1193" spans="2:11" x14ac:dyDescent="0.2">
      <c r="B1193" s="171" t="s">
        <v>206</v>
      </c>
      <c r="C1193" s="172">
        <v>50000</v>
      </c>
      <c r="D1193" s="172">
        <v>0</v>
      </c>
      <c r="E1193" s="172">
        <v>50000</v>
      </c>
      <c r="F1193" s="172">
        <v>0</v>
      </c>
      <c r="G1193" s="172">
        <v>0</v>
      </c>
      <c r="H1193" s="152"/>
      <c r="I1193" s="172">
        <v>0</v>
      </c>
      <c r="J1193" s="189">
        <v>0</v>
      </c>
      <c r="K1193" s="182"/>
    </row>
    <row r="1194" spans="2:11" x14ac:dyDescent="0.2">
      <c r="B1194" s="171" t="s">
        <v>206</v>
      </c>
      <c r="C1194" s="172">
        <v>50000</v>
      </c>
      <c r="D1194" s="172">
        <v>0</v>
      </c>
      <c r="E1194" s="172">
        <v>50000</v>
      </c>
      <c r="F1194" s="172">
        <v>0</v>
      </c>
      <c r="G1194" s="172">
        <v>0</v>
      </c>
      <c r="H1194" s="152"/>
      <c r="I1194" s="172">
        <v>0</v>
      </c>
      <c r="J1194" s="189">
        <v>0</v>
      </c>
      <c r="K1194" s="182"/>
    </row>
    <row r="1195" spans="2:11" x14ac:dyDescent="0.2">
      <c r="B1195" s="165" t="s">
        <v>372</v>
      </c>
      <c r="C1195" s="166">
        <v>175000</v>
      </c>
      <c r="D1195" s="166">
        <v>40000</v>
      </c>
      <c r="E1195" s="166">
        <v>175000</v>
      </c>
      <c r="F1195" s="166">
        <v>40000</v>
      </c>
      <c r="G1195" s="166">
        <v>0</v>
      </c>
      <c r="H1195" s="152"/>
      <c r="I1195" s="166">
        <v>0</v>
      </c>
      <c r="J1195" s="186">
        <v>40000</v>
      </c>
      <c r="K1195" s="182"/>
    </row>
    <row r="1196" spans="2:11" x14ac:dyDescent="0.2">
      <c r="B1196" s="167" t="s">
        <v>380</v>
      </c>
      <c r="C1196" s="168">
        <v>50000</v>
      </c>
      <c r="D1196" s="168">
        <v>0</v>
      </c>
      <c r="E1196" s="168">
        <v>50000</v>
      </c>
      <c r="F1196" s="168">
        <v>0</v>
      </c>
      <c r="G1196" s="168">
        <v>0</v>
      </c>
      <c r="H1196" s="152"/>
      <c r="I1196" s="168">
        <v>0</v>
      </c>
      <c r="J1196" s="187">
        <v>0</v>
      </c>
      <c r="K1196" s="182"/>
    </row>
    <row r="1197" spans="2:11" x14ac:dyDescent="0.2">
      <c r="B1197" s="169" t="s">
        <v>204</v>
      </c>
      <c r="C1197" s="170">
        <v>50000</v>
      </c>
      <c r="D1197" s="170">
        <v>0</v>
      </c>
      <c r="E1197" s="170">
        <v>50000</v>
      </c>
      <c r="F1197" s="170">
        <v>0</v>
      </c>
      <c r="G1197" s="170">
        <v>0</v>
      </c>
      <c r="H1197" s="152"/>
      <c r="I1197" s="170">
        <v>0</v>
      </c>
      <c r="J1197" s="188">
        <v>0</v>
      </c>
      <c r="K1197" s="182"/>
    </row>
    <row r="1198" spans="2:11" x14ac:dyDescent="0.2">
      <c r="B1198" s="169" t="s">
        <v>210</v>
      </c>
      <c r="C1198" s="170">
        <v>50000</v>
      </c>
      <c r="D1198" s="170">
        <v>0</v>
      </c>
      <c r="E1198" s="170">
        <v>50000</v>
      </c>
      <c r="F1198" s="170">
        <v>0</v>
      </c>
      <c r="G1198" s="170">
        <v>0</v>
      </c>
      <c r="H1198" s="152"/>
      <c r="I1198" s="170">
        <v>0</v>
      </c>
      <c r="J1198" s="188">
        <v>0</v>
      </c>
      <c r="K1198" s="182"/>
    </row>
    <row r="1199" spans="2:11" x14ac:dyDescent="0.2">
      <c r="B1199" s="171" t="s">
        <v>206</v>
      </c>
      <c r="C1199" s="172">
        <v>50000</v>
      </c>
      <c r="D1199" s="172">
        <v>0</v>
      </c>
      <c r="E1199" s="172">
        <v>50000</v>
      </c>
      <c r="F1199" s="172">
        <v>0</v>
      </c>
      <c r="G1199" s="172">
        <v>0</v>
      </c>
      <c r="H1199" s="152"/>
      <c r="I1199" s="172">
        <v>0</v>
      </c>
      <c r="J1199" s="189">
        <v>0</v>
      </c>
      <c r="K1199" s="182"/>
    </row>
    <row r="1200" spans="2:11" x14ac:dyDescent="0.2">
      <c r="B1200" s="171" t="s">
        <v>206</v>
      </c>
      <c r="C1200" s="172">
        <v>50000</v>
      </c>
      <c r="D1200" s="172">
        <v>0</v>
      </c>
      <c r="E1200" s="172">
        <v>50000</v>
      </c>
      <c r="F1200" s="172">
        <v>0</v>
      </c>
      <c r="G1200" s="172">
        <v>0</v>
      </c>
      <c r="H1200" s="152"/>
      <c r="I1200" s="172">
        <v>0</v>
      </c>
      <c r="J1200" s="189">
        <v>0</v>
      </c>
      <c r="K1200" s="182"/>
    </row>
    <row r="1201" spans="2:11" x14ac:dyDescent="0.2">
      <c r="B1201" s="167" t="s">
        <v>381</v>
      </c>
      <c r="C1201" s="168">
        <v>125000</v>
      </c>
      <c r="D1201" s="168">
        <v>40000</v>
      </c>
      <c r="E1201" s="168">
        <v>125000</v>
      </c>
      <c r="F1201" s="168">
        <v>40000</v>
      </c>
      <c r="G1201" s="168">
        <v>0</v>
      </c>
      <c r="H1201" s="152"/>
      <c r="I1201" s="168">
        <v>0</v>
      </c>
      <c r="J1201" s="187">
        <v>40000</v>
      </c>
      <c r="K1201" s="182"/>
    </row>
    <row r="1202" spans="2:11" x14ac:dyDescent="0.2">
      <c r="B1202" s="169" t="s">
        <v>204</v>
      </c>
      <c r="C1202" s="170">
        <v>125000</v>
      </c>
      <c r="D1202" s="170">
        <v>40000</v>
      </c>
      <c r="E1202" s="170">
        <v>125000</v>
      </c>
      <c r="F1202" s="170">
        <v>40000</v>
      </c>
      <c r="G1202" s="170">
        <v>0</v>
      </c>
      <c r="H1202" s="152"/>
      <c r="I1202" s="170">
        <v>0</v>
      </c>
      <c r="J1202" s="188">
        <v>40000</v>
      </c>
      <c r="K1202" s="182"/>
    </row>
    <row r="1203" spans="2:11" x14ac:dyDescent="0.2">
      <c r="B1203" s="169" t="s">
        <v>225</v>
      </c>
      <c r="C1203" s="170">
        <v>125000</v>
      </c>
      <c r="D1203" s="170">
        <v>40000</v>
      </c>
      <c r="E1203" s="170">
        <v>125000</v>
      </c>
      <c r="F1203" s="170">
        <v>40000</v>
      </c>
      <c r="G1203" s="170">
        <v>0</v>
      </c>
      <c r="H1203" s="152"/>
      <c r="I1203" s="170">
        <v>0</v>
      </c>
      <c r="J1203" s="188">
        <v>40000</v>
      </c>
      <c r="K1203" s="182"/>
    </row>
    <row r="1204" spans="2:11" x14ac:dyDescent="0.2">
      <c r="B1204" s="171" t="s">
        <v>206</v>
      </c>
      <c r="C1204" s="172">
        <v>125000</v>
      </c>
      <c r="D1204" s="172">
        <v>0</v>
      </c>
      <c r="E1204" s="172">
        <v>125000</v>
      </c>
      <c r="F1204" s="172">
        <v>0</v>
      </c>
      <c r="G1204" s="172">
        <v>0</v>
      </c>
      <c r="H1204" s="152"/>
      <c r="I1204" s="172">
        <v>0</v>
      </c>
      <c r="J1204" s="189">
        <v>0</v>
      </c>
      <c r="K1204" s="182"/>
    </row>
    <row r="1205" spans="2:11" x14ac:dyDescent="0.2">
      <c r="B1205" s="171" t="s">
        <v>301</v>
      </c>
      <c r="C1205" s="172">
        <v>0</v>
      </c>
      <c r="D1205" s="172">
        <v>40000</v>
      </c>
      <c r="E1205" s="172">
        <v>0</v>
      </c>
      <c r="F1205" s="172">
        <v>40000</v>
      </c>
      <c r="G1205" s="172">
        <v>0</v>
      </c>
      <c r="H1205" s="152"/>
      <c r="I1205" s="172">
        <v>0</v>
      </c>
      <c r="J1205" s="189">
        <v>40000</v>
      </c>
      <c r="K1205" s="182"/>
    </row>
    <row r="1206" spans="2:11" x14ac:dyDescent="0.2">
      <c r="B1206" s="171" t="s">
        <v>206</v>
      </c>
      <c r="C1206" s="172">
        <v>125000</v>
      </c>
      <c r="D1206" s="172">
        <v>40000</v>
      </c>
      <c r="E1206" s="172">
        <v>125000</v>
      </c>
      <c r="F1206" s="172">
        <v>40000</v>
      </c>
      <c r="G1206" s="172">
        <v>0</v>
      </c>
      <c r="H1206" s="152"/>
      <c r="I1206" s="172">
        <v>0</v>
      </c>
      <c r="J1206" s="189">
        <v>40000</v>
      </c>
      <c r="K1206" s="182"/>
    </row>
    <row r="1207" spans="2:11" x14ac:dyDescent="0.2">
      <c r="B1207" s="165" t="s">
        <v>374</v>
      </c>
      <c r="C1207" s="166">
        <v>477500</v>
      </c>
      <c r="D1207" s="166">
        <v>0</v>
      </c>
      <c r="E1207" s="166">
        <v>78000</v>
      </c>
      <c r="F1207" s="166">
        <v>399500</v>
      </c>
      <c r="G1207" s="166">
        <v>299850.11</v>
      </c>
      <c r="H1207" s="152"/>
      <c r="I1207" s="166">
        <v>280265.21999999997</v>
      </c>
      <c r="J1207" s="186">
        <v>99649.89</v>
      </c>
      <c r="K1207" s="182"/>
    </row>
    <row r="1208" spans="2:11" x14ac:dyDescent="0.2">
      <c r="B1208" s="167" t="s">
        <v>382</v>
      </c>
      <c r="C1208" s="168">
        <v>452500</v>
      </c>
      <c r="D1208" s="168">
        <v>0</v>
      </c>
      <c r="E1208" s="168">
        <v>58000</v>
      </c>
      <c r="F1208" s="168">
        <v>394500</v>
      </c>
      <c r="G1208" s="168">
        <v>299850.11</v>
      </c>
      <c r="H1208" s="152"/>
      <c r="I1208" s="168">
        <v>280265.21999999997</v>
      </c>
      <c r="J1208" s="187">
        <v>94649.89</v>
      </c>
      <c r="K1208" s="182"/>
    </row>
    <row r="1209" spans="2:11" x14ac:dyDescent="0.2">
      <c r="B1209" s="169" t="s">
        <v>204</v>
      </c>
      <c r="C1209" s="170">
        <v>452500</v>
      </c>
      <c r="D1209" s="170">
        <v>0</v>
      </c>
      <c r="E1209" s="170">
        <v>58000</v>
      </c>
      <c r="F1209" s="170">
        <v>394500</v>
      </c>
      <c r="G1209" s="170">
        <v>299850.11</v>
      </c>
      <c r="H1209" s="152"/>
      <c r="I1209" s="170">
        <v>280265.21999999997</v>
      </c>
      <c r="J1209" s="188">
        <v>94649.89</v>
      </c>
      <c r="K1209" s="182"/>
    </row>
    <row r="1210" spans="2:11" x14ac:dyDescent="0.2">
      <c r="B1210" s="169" t="s">
        <v>207</v>
      </c>
      <c r="C1210" s="170">
        <v>452500</v>
      </c>
      <c r="D1210" s="170">
        <v>0</v>
      </c>
      <c r="E1210" s="170">
        <v>58000</v>
      </c>
      <c r="F1210" s="170">
        <v>394500</v>
      </c>
      <c r="G1210" s="170">
        <v>299850.11</v>
      </c>
      <c r="H1210" s="152"/>
      <c r="I1210" s="170">
        <v>280265.21999999997</v>
      </c>
      <c r="J1210" s="188">
        <v>94649.89</v>
      </c>
      <c r="K1210" s="182"/>
    </row>
    <row r="1211" spans="2:11" x14ac:dyDescent="0.2">
      <c r="B1211" s="171" t="s">
        <v>206</v>
      </c>
      <c r="C1211" s="172">
        <v>452500</v>
      </c>
      <c r="D1211" s="172">
        <v>0</v>
      </c>
      <c r="E1211" s="172">
        <v>58000</v>
      </c>
      <c r="F1211" s="172">
        <v>394500</v>
      </c>
      <c r="G1211" s="172">
        <v>299850.11</v>
      </c>
      <c r="H1211" s="152"/>
      <c r="I1211" s="172">
        <v>280265.21999999997</v>
      </c>
      <c r="J1211" s="189">
        <v>94649.89</v>
      </c>
      <c r="K1211" s="182"/>
    </row>
    <row r="1212" spans="2:11" x14ac:dyDescent="0.2">
      <c r="B1212" s="171" t="s">
        <v>206</v>
      </c>
      <c r="C1212" s="172">
        <v>452500</v>
      </c>
      <c r="D1212" s="172">
        <v>0</v>
      </c>
      <c r="E1212" s="172">
        <v>58000</v>
      </c>
      <c r="F1212" s="172">
        <v>394500</v>
      </c>
      <c r="G1212" s="172">
        <v>299850.11</v>
      </c>
      <c r="H1212" s="152"/>
      <c r="I1212" s="172">
        <v>280265.21999999997</v>
      </c>
      <c r="J1212" s="189">
        <v>94649.89</v>
      </c>
      <c r="K1212" s="182"/>
    </row>
    <row r="1213" spans="2:11" x14ac:dyDescent="0.2">
      <c r="B1213" s="167" t="s">
        <v>383</v>
      </c>
      <c r="C1213" s="168">
        <v>25000</v>
      </c>
      <c r="D1213" s="168">
        <v>0</v>
      </c>
      <c r="E1213" s="168">
        <v>20000</v>
      </c>
      <c r="F1213" s="168">
        <v>5000</v>
      </c>
      <c r="G1213" s="168">
        <v>0</v>
      </c>
      <c r="H1213" s="152"/>
      <c r="I1213" s="168">
        <v>0</v>
      </c>
      <c r="J1213" s="187">
        <v>5000</v>
      </c>
      <c r="K1213" s="182"/>
    </row>
    <row r="1214" spans="2:11" x14ac:dyDescent="0.2">
      <c r="B1214" s="169" t="s">
        <v>204</v>
      </c>
      <c r="C1214" s="170">
        <v>25000</v>
      </c>
      <c r="D1214" s="170">
        <v>0</v>
      </c>
      <c r="E1214" s="170">
        <v>20000</v>
      </c>
      <c r="F1214" s="170">
        <v>5000</v>
      </c>
      <c r="G1214" s="170">
        <v>0</v>
      </c>
      <c r="H1214" s="152"/>
      <c r="I1214" s="170">
        <v>0</v>
      </c>
      <c r="J1214" s="188">
        <v>5000</v>
      </c>
      <c r="K1214" s="182"/>
    </row>
    <row r="1215" spans="2:11" x14ac:dyDescent="0.2">
      <c r="B1215" s="169" t="s">
        <v>210</v>
      </c>
      <c r="C1215" s="170">
        <v>25000</v>
      </c>
      <c r="D1215" s="170">
        <v>0</v>
      </c>
      <c r="E1215" s="170">
        <v>20000</v>
      </c>
      <c r="F1215" s="170">
        <v>5000</v>
      </c>
      <c r="G1215" s="170">
        <v>0</v>
      </c>
      <c r="H1215" s="152"/>
      <c r="I1215" s="170">
        <v>0</v>
      </c>
      <c r="J1215" s="188">
        <v>5000</v>
      </c>
      <c r="K1215" s="182"/>
    </row>
    <row r="1216" spans="2:11" x14ac:dyDescent="0.2">
      <c r="B1216" s="171" t="s">
        <v>206</v>
      </c>
      <c r="C1216" s="172">
        <v>25000</v>
      </c>
      <c r="D1216" s="172">
        <v>0</v>
      </c>
      <c r="E1216" s="172">
        <v>20000</v>
      </c>
      <c r="F1216" s="172">
        <v>5000</v>
      </c>
      <c r="G1216" s="172">
        <v>0</v>
      </c>
      <c r="H1216" s="152"/>
      <c r="I1216" s="172">
        <v>0</v>
      </c>
      <c r="J1216" s="189">
        <v>5000</v>
      </c>
      <c r="K1216" s="182"/>
    </row>
    <row r="1217" spans="2:11" x14ac:dyDescent="0.2">
      <c r="B1217" s="171" t="s">
        <v>206</v>
      </c>
      <c r="C1217" s="172">
        <v>25000</v>
      </c>
      <c r="D1217" s="172">
        <v>0</v>
      </c>
      <c r="E1217" s="172">
        <v>20000</v>
      </c>
      <c r="F1217" s="172">
        <v>5000</v>
      </c>
      <c r="G1217" s="172">
        <v>0</v>
      </c>
      <c r="H1217" s="152"/>
      <c r="I1217" s="172">
        <v>0</v>
      </c>
      <c r="J1217" s="189">
        <v>5000</v>
      </c>
      <c r="K1217" s="182"/>
    </row>
    <row r="1218" spans="2:11" x14ac:dyDescent="0.2">
      <c r="B1218" s="165" t="s">
        <v>384</v>
      </c>
      <c r="C1218" s="166">
        <v>115000</v>
      </c>
      <c r="D1218" s="166">
        <v>0</v>
      </c>
      <c r="E1218" s="166">
        <v>110000</v>
      </c>
      <c r="F1218" s="166">
        <v>5000</v>
      </c>
      <c r="G1218" s="166">
        <v>0</v>
      </c>
      <c r="H1218" s="152"/>
      <c r="I1218" s="166">
        <v>0</v>
      </c>
      <c r="J1218" s="186">
        <v>5000</v>
      </c>
      <c r="K1218" s="182"/>
    </row>
    <row r="1219" spans="2:11" x14ac:dyDescent="0.2">
      <c r="B1219" s="167" t="s">
        <v>385</v>
      </c>
      <c r="C1219" s="168">
        <v>100000</v>
      </c>
      <c r="D1219" s="168">
        <v>0</v>
      </c>
      <c r="E1219" s="168">
        <v>100000</v>
      </c>
      <c r="F1219" s="168">
        <v>0</v>
      </c>
      <c r="G1219" s="168">
        <v>0</v>
      </c>
      <c r="H1219" s="152"/>
      <c r="I1219" s="168">
        <v>0</v>
      </c>
      <c r="J1219" s="187">
        <v>0</v>
      </c>
      <c r="K1219" s="182"/>
    </row>
    <row r="1220" spans="2:11" x14ac:dyDescent="0.2">
      <c r="B1220" s="169" t="s">
        <v>204</v>
      </c>
      <c r="C1220" s="170">
        <v>100000</v>
      </c>
      <c r="D1220" s="170">
        <v>0</v>
      </c>
      <c r="E1220" s="170">
        <v>100000</v>
      </c>
      <c r="F1220" s="170">
        <v>0</v>
      </c>
      <c r="G1220" s="170">
        <v>0</v>
      </c>
      <c r="H1220" s="152"/>
      <c r="I1220" s="170">
        <v>0</v>
      </c>
      <c r="J1220" s="188">
        <v>0</v>
      </c>
      <c r="K1220" s="182"/>
    </row>
    <row r="1221" spans="2:11" x14ac:dyDescent="0.2">
      <c r="B1221" s="169" t="s">
        <v>237</v>
      </c>
      <c r="C1221" s="170">
        <v>100000</v>
      </c>
      <c r="D1221" s="170">
        <v>0</v>
      </c>
      <c r="E1221" s="170">
        <v>100000</v>
      </c>
      <c r="F1221" s="170">
        <v>0</v>
      </c>
      <c r="G1221" s="170">
        <v>0</v>
      </c>
      <c r="H1221" s="152"/>
      <c r="I1221" s="170">
        <v>0</v>
      </c>
      <c r="J1221" s="188">
        <v>0</v>
      </c>
      <c r="K1221" s="182"/>
    </row>
    <row r="1222" spans="2:11" x14ac:dyDescent="0.2">
      <c r="B1222" s="171" t="s">
        <v>206</v>
      </c>
      <c r="C1222" s="172">
        <v>100000</v>
      </c>
      <c r="D1222" s="172">
        <v>0</v>
      </c>
      <c r="E1222" s="172">
        <v>100000</v>
      </c>
      <c r="F1222" s="172">
        <v>0</v>
      </c>
      <c r="G1222" s="172">
        <v>0</v>
      </c>
      <c r="H1222" s="152"/>
      <c r="I1222" s="172">
        <v>0</v>
      </c>
      <c r="J1222" s="189">
        <v>0</v>
      </c>
      <c r="K1222" s="182"/>
    </row>
    <row r="1223" spans="2:11" x14ac:dyDescent="0.2">
      <c r="B1223" s="171" t="s">
        <v>206</v>
      </c>
      <c r="C1223" s="172">
        <v>100000</v>
      </c>
      <c r="D1223" s="172">
        <v>0</v>
      </c>
      <c r="E1223" s="172">
        <v>100000</v>
      </c>
      <c r="F1223" s="172">
        <v>0</v>
      </c>
      <c r="G1223" s="172">
        <v>0</v>
      </c>
      <c r="H1223" s="152"/>
      <c r="I1223" s="172">
        <v>0</v>
      </c>
      <c r="J1223" s="189">
        <v>0</v>
      </c>
      <c r="K1223" s="182"/>
    </row>
    <row r="1224" spans="2:11" x14ac:dyDescent="0.2">
      <c r="B1224" s="167" t="s">
        <v>386</v>
      </c>
      <c r="C1224" s="168">
        <v>15000</v>
      </c>
      <c r="D1224" s="168">
        <v>0</v>
      </c>
      <c r="E1224" s="168">
        <v>10000</v>
      </c>
      <c r="F1224" s="168">
        <v>5000</v>
      </c>
      <c r="G1224" s="168">
        <v>0</v>
      </c>
      <c r="H1224" s="152"/>
      <c r="I1224" s="168">
        <v>0</v>
      </c>
      <c r="J1224" s="187">
        <v>5000</v>
      </c>
      <c r="K1224" s="182"/>
    </row>
    <row r="1225" spans="2:11" x14ac:dyDescent="0.2">
      <c r="B1225" s="169" t="s">
        <v>204</v>
      </c>
      <c r="C1225" s="170">
        <v>15000</v>
      </c>
      <c r="D1225" s="170">
        <v>0</v>
      </c>
      <c r="E1225" s="170">
        <v>10000</v>
      </c>
      <c r="F1225" s="170">
        <v>5000</v>
      </c>
      <c r="G1225" s="170">
        <v>0</v>
      </c>
      <c r="H1225" s="152"/>
      <c r="I1225" s="170">
        <v>0</v>
      </c>
      <c r="J1225" s="188">
        <v>5000</v>
      </c>
      <c r="K1225" s="182"/>
    </row>
    <row r="1226" spans="2:11" x14ac:dyDescent="0.2">
      <c r="B1226" s="169" t="s">
        <v>210</v>
      </c>
      <c r="C1226" s="170">
        <v>10000</v>
      </c>
      <c r="D1226" s="170">
        <v>0</v>
      </c>
      <c r="E1226" s="170">
        <v>10000</v>
      </c>
      <c r="F1226" s="170">
        <v>0</v>
      </c>
      <c r="G1226" s="170">
        <v>0</v>
      </c>
      <c r="H1226" s="152"/>
      <c r="I1226" s="170">
        <v>0</v>
      </c>
      <c r="J1226" s="188">
        <v>0</v>
      </c>
      <c r="K1226" s="182"/>
    </row>
    <row r="1227" spans="2:11" x14ac:dyDescent="0.2">
      <c r="B1227" s="171" t="s">
        <v>206</v>
      </c>
      <c r="C1227" s="172">
        <v>10000</v>
      </c>
      <c r="D1227" s="172">
        <v>0</v>
      </c>
      <c r="E1227" s="172">
        <v>10000</v>
      </c>
      <c r="F1227" s="172">
        <v>0</v>
      </c>
      <c r="G1227" s="172">
        <v>0</v>
      </c>
      <c r="H1227" s="152"/>
      <c r="I1227" s="172">
        <v>0</v>
      </c>
      <c r="J1227" s="189">
        <v>0</v>
      </c>
      <c r="K1227" s="182"/>
    </row>
    <row r="1228" spans="2:11" x14ac:dyDescent="0.2">
      <c r="B1228" s="171" t="s">
        <v>206</v>
      </c>
      <c r="C1228" s="172">
        <v>10000</v>
      </c>
      <c r="D1228" s="172">
        <v>0</v>
      </c>
      <c r="E1228" s="172">
        <v>10000</v>
      </c>
      <c r="F1228" s="172">
        <v>0</v>
      </c>
      <c r="G1228" s="172">
        <v>0</v>
      </c>
      <c r="H1228" s="152"/>
      <c r="I1228" s="172">
        <v>0</v>
      </c>
      <c r="J1228" s="189">
        <v>0</v>
      </c>
      <c r="K1228" s="182"/>
    </row>
    <row r="1229" spans="2:11" x14ac:dyDescent="0.2">
      <c r="B1229" s="169" t="s">
        <v>207</v>
      </c>
      <c r="C1229" s="170">
        <v>5000</v>
      </c>
      <c r="D1229" s="170">
        <v>0</v>
      </c>
      <c r="E1229" s="170">
        <v>0</v>
      </c>
      <c r="F1229" s="170">
        <v>5000</v>
      </c>
      <c r="G1229" s="170">
        <v>0</v>
      </c>
      <c r="H1229" s="152"/>
      <c r="I1229" s="170">
        <v>0</v>
      </c>
      <c r="J1229" s="188">
        <v>5000</v>
      </c>
      <c r="K1229" s="182"/>
    </row>
    <row r="1230" spans="2:11" x14ac:dyDescent="0.2">
      <c r="B1230" s="171" t="s">
        <v>206</v>
      </c>
      <c r="C1230" s="172">
        <v>5000</v>
      </c>
      <c r="D1230" s="172">
        <v>0</v>
      </c>
      <c r="E1230" s="172">
        <v>0</v>
      </c>
      <c r="F1230" s="172">
        <v>5000</v>
      </c>
      <c r="G1230" s="172">
        <v>0</v>
      </c>
      <c r="H1230" s="152"/>
      <c r="I1230" s="172">
        <v>0</v>
      </c>
      <c r="J1230" s="189">
        <v>5000</v>
      </c>
      <c r="K1230" s="182"/>
    </row>
    <row r="1231" spans="2:11" x14ac:dyDescent="0.2">
      <c r="B1231" s="171" t="s">
        <v>206</v>
      </c>
      <c r="C1231" s="172">
        <v>5000</v>
      </c>
      <c r="D1231" s="172">
        <v>0</v>
      </c>
      <c r="E1231" s="172">
        <v>0</v>
      </c>
      <c r="F1231" s="172">
        <v>5000</v>
      </c>
      <c r="G1231" s="172">
        <v>0</v>
      </c>
      <c r="H1231" s="152"/>
      <c r="I1231" s="172">
        <v>0</v>
      </c>
      <c r="J1231" s="189">
        <v>5000</v>
      </c>
      <c r="K1231" s="182"/>
    </row>
    <row r="1232" spans="2:11" x14ac:dyDescent="0.2">
      <c r="B1232" s="165" t="s">
        <v>387</v>
      </c>
      <c r="C1232" s="166">
        <v>195000</v>
      </c>
      <c r="D1232" s="166">
        <v>0</v>
      </c>
      <c r="E1232" s="166">
        <v>190000</v>
      </c>
      <c r="F1232" s="166">
        <v>5000</v>
      </c>
      <c r="G1232" s="166">
        <v>0</v>
      </c>
      <c r="H1232" s="152"/>
      <c r="I1232" s="166">
        <v>0</v>
      </c>
      <c r="J1232" s="186">
        <v>5000</v>
      </c>
      <c r="K1232" s="182"/>
    </row>
    <row r="1233" spans="2:11" x14ac:dyDescent="0.2">
      <c r="B1233" s="167" t="s">
        <v>388</v>
      </c>
      <c r="C1233" s="168">
        <v>195000</v>
      </c>
      <c r="D1233" s="168">
        <v>0</v>
      </c>
      <c r="E1233" s="168">
        <v>190000</v>
      </c>
      <c r="F1233" s="168">
        <v>5000</v>
      </c>
      <c r="G1233" s="168">
        <v>0</v>
      </c>
      <c r="H1233" s="152"/>
      <c r="I1233" s="168">
        <v>0</v>
      </c>
      <c r="J1233" s="187">
        <v>5000</v>
      </c>
      <c r="K1233" s="182"/>
    </row>
    <row r="1234" spans="2:11" x14ac:dyDescent="0.2">
      <c r="B1234" s="169" t="s">
        <v>204</v>
      </c>
      <c r="C1234" s="170">
        <v>195000</v>
      </c>
      <c r="D1234" s="170">
        <v>0</v>
      </c>
      <c r="E1234" s="170">
        <v>190000</v>
      </c>
      <c r="F1234" s="170">
        <v>5000</v>
      </c>
      <c r="G1234" s="170">
        <v>0</v>
      </c>
      <c r="H1234" s="152"/>
      <c r="I1234" s="170">
        <v>0</v>
      </c>
      <c r="J1234" s="188">
        <v>5000</v>
      </c>
      <c r="K1234" s="182"/>
    </row>
    <row r="1235" spans="2:11" x14ac:dyDescent="0.2">
      <c r="B1235" s="169" t="s">
        <v>207</v>
      </c>
      <c r="C1235" s="170">
        <v>195000</v>
      </c>
      <c r="D1235" s="170">
        <v>0</v>
      </c>
      <c r="E1235" s="170">
        <v>190000</v>
      </c>
      <c r="F1235" s="170">
        <v>5000</v>
      </c>
      <c r="G1235" s="170">
        <v>0</v>
      </c>
      <c r="H1235" s="152"/>
      <c r="I1235" s="170">
        <v>0</v>
      </c>
      <c r="J1235" s="188">
        <v>5000</v>
      </c>
      <c r="K1235" s="182"/>
    </row>
    <row r="1236" spans="2:11" x14ac:dyDescent="0.2">
      <c r="B1236" s="171" t="s">
        <v>206</v>
      </c>
      <c r="C1236" s="172">
        <v>195000</v>
      </c>
      <c r="D1236" s="172">
        <v>0</v>
      </c>
      <c r="E1236" s="172">
        <v>190000</v>
      </c>
      <c r="F1236" s="172">
        <v>5000</v>
      </c>
      <c r="G1236" s="172">
        <v>0</v>
      </c>
      <c r="H1236" s="152"/>
      <c r="I1236" s="172">
        <v>0</v>
      </c>
      <c r="J1236" s="189">
        <v>5000</v>
      </c>
      <c r="K1236" s="182"/>
    </row>
    <row r="1237" spans="2:11" x14ac:dyDescent="0.2">
      <c r="B1237" s="171" t="s">
        <v>206</v>
      </c>
      <c r="C1237" s="172">
        <v>195000</v>
      </c>
      <c r="D1237" s="172">
        <v>0</v>
      </c>
      <c r="E1237" s="172">
        <v>190000</v>
      </c>
      <c r="F1237" s="172">
        <v>5000</v>
      </c>
      <c r="G1237" s="172">
        <v>0</v>
      </c>
      <c r="H1237" s="152"/>
      <c r="I1237" s="172">
        <v>0</v>
      </c>
      <c r="J1237" s="189">
        <v>5000</v>
      </c>
      <c r="K1237" s="182"/>
    </row>
    <row r="1238" spans="2:11" x14ac:dyDescent="0.2">
      <c r="B1238" s="163" t="s">
        <v>389</v>
      </c>
      <c r="C1238" s="164">
        <v>15000</v>
      </c>
      <c r="D1238" s="164">
        <v>2400</v>
      </c>
      <c r="E1238" s="164">
        <v>10000</v>
      </c>
      <c r="F1238" s="164">
        <v>7400</v>
      </c>
      <c r="G1238" s="164">
        <v>2376</v>
      </c>
      <c r="H1238" s="152"/>
      <c r="I1238" s="164">
        <v>2376</v>
      </c>
      <c r="J1238" s="185">
        <v>5024</v>
      </c>
      <c r="K1238" s="182"/>
    </row>
    <row r="1239" spans="2:11" x14ac:dyDescent="0.2">
      <c r="B1239" s="165" t="s">
        <v>374</v>
      </c>
      <c r="C1239" s="166">
        <v>15000</v>
      </c>
      <c r="D1239" s="166">
        <v>2400</v>
      </c>
      <c r="E1239" s="166">
        <v>10000</v>
      </c>
      <c r="F1239" s="166">
        <v>7400</v>
      </c>
      <c r="G1239" s="166">
        <v>2376</v>
      </c>
      <c r="H1239" s="152"/>
      <c r="I1239" s="166">
        <v>2376</v>
      </c>
      <c r="J1239" s="186">
        <v>5024</v>
      </c>
      <c r="K1239" s="182"/>
    </row>
    <row r="1240" spans="2:11" x14ac:dyDescent="0.2">
      <c r="B1240" s="167" t="s">
        <v>390</v>
      </c>
      <c r="C1240" s="168">
        <v>15000</v>
      </c>
      <c r="D1240" s="168">
        <v>2400</v>
      </c>
      <c r="E1240" s="168">
        <v>10000</v>
      </c>
      <c r="F1240" s="168">
        <v>7400</v>
      </c>
      <c r="G1240" s="168">
        <v>2376</v>
      </c>
      <c r="H1240" s="152"/>
      <c r="I1240" s="168">
        <v>2376</v>
      </c>
      <c r="J1240" s="187">
        <v>5024</v>
      </c>
      <c r="K1240" s="182"/>
    </row>
    <row r="1241" spans="2:11" x14ac:dyDescent="0.2">
      <c r="B1241" s="169" t="s">
        <v>204</v>
      </c>
      <c r="C1241" s="170">
        <v>15000</v>
      </c>
      <c r="D1241" s="170">
        <v>2400</v>
      </c>
      <c r="E1241" s="170">
        <v>10000</v>
      </c>
      <c r="F1241" s="170">
        <v>7400</v>
      </c>
      <c r="G1241" s="170">
        <v>2376</v>
      </c>
      <c r="H1241" s="152"/>
      <c r="I1241" s="170">
        <v>2376</v>
      </c>
      <c r="J1241" s="188">
        <v>5024</v>
      </c>
      <c r="K1241" s="182"/>
    </row>
    <row r="1242" spans="2:11" x14ac:dyDescent="0.2">
      <c r="B1242" s="169" t="s">
        <v>210</v>
      </c>
      <c r="C1242" s="170">
        <v>10000</v>
      </c>
      <c r="D1242" s="170">
        <v>2400</v>
      </c>
      <c r="E1242" s="170">
        <v>10000</v>
      </c>
      <c r="F1242" s="170">
        <v>2400</v>
      </c>
      <c r="G1242" s="170">
        <v>2376</v>
      </c>
      <c r="H1242" s="152"/>
      <c r="I1242" s="170">
        <v>2376</v>
      </c>
      <c r="J1242" s="188">
        <v>24</v>
      </c>
      <c r="K1242" s="182"/>
    </row>
    <row r="1243" spans="2:11" x14ac:dyDescent="0.2">
      <c r="B1243" s="171" t="s">
        <v>206</v>
      </c>
      <c r="C1243" s="172">
        <v>10000</v>
      </c>
      <c r="D1243" s="172">
        <v>2400</v>
      </c>
      <c r="E1243" s="172">
        <v>10000</v>
      </c>
      <c r="F1243" s="172">
        <v>2400</v>
      </c>
      <c r="G1243" s="172">
        <v>2376</v>
      </c>
      <c r="H1243" s="152"/>
      <c r="I1243" s="172">
        <v>2376</v>
      </c>
      <c r="J1243" s="189">
        <v>24</v>
      </c>
      <c r="K1243" s="182"/>
    </row>
    <row r="1244" spans="2:11" x14ac:dyDescent="0.2">
      <c r="B1244" s="171" t="s">
        <v>206</v>
      </c>
      <c r="C1244" s="172">
        <v>10000</v>
      </c>
      <c r="D1244" s="172">
        <v>2400</v>
      </c>
      <c r="E1244" s="172">
        <v>10000</v>
      </c>
      <c r="F1244" s="172">
        <v>2400</v>
      </c>
      <c r="G1244" s="172">
        <v>2376</v>
      </c>
      <c r="H1244" s="152"/>
      <c r="I1244" s="172">
        <v>2376</v>
      </c>
      <c r="J1244" s="189">
        <v>24</v>
      </c>
      <c r="K1244" s="182"/>
    </row>
    <row r="1245" spans="2:11" x14ac:dyDescent="0.2">
      <c r="B1245" s="169" t="s">
        <v>207</v>
      </c>
      <c r="C1245" s="170">
        <v>5000</v>
      </c>
      <c r="D1245" s="170">
        <v>0</v>
      </c>
      <c r="E1245" s="170">
        <v>0</v>
      </c>
      <c r="F1245" s="170">
        <v>5000</v>
      </c>
      <c r="G1245" s="170">
        <v>0</v>
      </c>
      <c r="H1245" s="152"/>
      <c r="I1245" s="170">
        <v>0</v>
      </c>
      <c r="J1245" s="188">
        <v>5000</v>
      </c>
      <c r="K1245" s="182"/>
    </row>
    <row r="1246" spans="2:11" x14ac:dyDescent="0.2">
      <c r="B1246" s="171" t="s">
        <v>206</v>
      </c>
      <c r="C1246" s="172">
        <v>5000</v>
      </c>
      <c r="D1246" s="172">
        <v>0</v>
      </c>
      <c r="E1246" s="172">
        <v>0</v>
      </c>
      <c r="F1246" s="172">
        <v>5000</v>
      </c>
      <c r="G1246" s="172">
        <v>0</v>
      </c>
      <c r="H1246" s="152"/>
      <c r="I1246" s="172">
        <v>0</v>
      </c>
      <c r="J1246" s="189">
        <v>5000</v>
      </c>
      <c r="K1246" s="182"/>
    </row>
    <row r="1247" spans="2:11" x14ac:dyDescent="0.2">
      <c r="B1247" s="171" t="s">
        <v>206</v>
      </c>
      <c r="C1247" s="172">
        <v>5000</v>
      </c>
      <c r="D1247" s="172">
        <v>0</v>
      </c>
      <c r="E1247" s="172">
        <v>0</v>
      </c>
      <c r="F1247" s="172">
        <v>5000</v>
      </c>
      <c r="G1247" s="172">
        <v>0</v>
      </c>
      <c r="H1247" s="152"/>
      <c r="I1247" s="172">
        <v>0</v>
      </c>
      <c r="J1247" s="189">
        <v>5000</v>
      </c>
      <c r="K1247" s="182"/>
    </row>
    <row r="1248" spans="2:11" x14ac:dyDescent="0.2">
      <c r="B1248" s="159" t="s">
        <v>391</v>
      </c>
      <c r="C1248" s="160">
        <v>2897000</v>
      </c>
      <c r="D1248" s="160">
        <v>2372400</v>
      </c>
      <c r="E1248" s="160">
        <v>445500</v>
      </c>
      <c r="F1248" s="160">
        <v>4823900</v>
      </c>
      <c r="G1248" s="160">
        <v>4532034.38</v>
      </c>
      <c r="H1248" s="152"/>
      <c r="I1248" s="160">
        <v>4487418.0199999996</v>
      </c>
      <c r="J1248" s="183">
        <v>291865.62</v>
      </c>
      <c r="K1248" s="182"/>
    </row>
    <row r="1249" spans="2:11" x14ac:dyDescent="0.2">
      <c r="B1249" s="161" t="s">
        <v>392</v>
      </c>
      <c r="C1249" s="162">
        <v>2839000</v>
      </c>
      <c r="D1249" s="162">
        <v>2365400</v>
      </c>
      <c r="E1249" s="162">
        <v>428500</v>
      </c>
      <c r="F1249" s="162">
        <v>4775900</v>
      </c>
      <c r="G1249" s="162">
        <v>4489097.1900000004</v>
      </c>
      <c r="H1249" s="152"/>
      <c r="I1249" s="162">
        <v>4452730.13</v>
      </c>
      <c r="J1249" s="184">
        <v>286802.81</v>
      </c>
      <c r="K1249" s="182"/>
    </row>
    <row r="1250" spans="2:11" x14ac:dyDescent="0.2">
      <c r="B1250" s="163" t="s">
        <v>393</v>
      </c>
      <c r="C1250" s="164">
        <v>238300</v>
      </c>
      <c r="D1250" s="164">
        <v>175000</v>
      </c>
      <c r="E1250" s="164">
        <v>174000</v>
      </c>
      <c r="F1250" s="164">
        <v>239300</v>
      </c>
      <c r="G1250" s="164">
        <v>137363.60999999999</v>
      </c>
      <c r="H1250" s="152"/>
      <c r="I1250" s="164">
        <v>135668.25</v>
      </c>
      <c r="J1250" s="185">
        <v>101936.39</v>
      </c>
      <c r="K1250" s="182"/>
    </row>
    <row r="1251" spans="2:11" x14ac:dyDescent="0.2">
      <c r="B1251" s="165" t="s">
        <v>394</v>
      </c>
      <c r="C1251" s="166">
        <v>238300</v>
      </c>
      <c r="D1251" s="166">
        <v>175000</v>
      </c>
      <c r="E1251" s="166">
        <v>174000</v>
      </c>
      <c r="F1251" s="166">
        <v>239300</v>
      </c>
      <c r="G1251" s="166">
        <v>137363.60999999999</v>
      </c>
      <c r="H1251" s="152"/>
      <c r="I1251" s="166">
        <v>135668.25</v>
      </c>
      <c r="J1251" s="186">
        <v>101936.39</v>
      </c>
      <c r="K1251" s="182"/>
    </row>
    <row r="1252" spans="2:11" x14ac:dyDescent="0.2">
      <c r="B1252" s="167" t="s">
        <v>395</v>
      </c>
      <c r="C1252" s="168">
        <v>238300</v>
      </c>
      <c r="D1252" s="168">
        <v>175000</v>
      </c>
      <c r="E1252" s="168">
        <v>174000</v>
      </c>
      <c r="F1252" s="168">
        <v>239300</v>
      </c>
      <c r="G1252" s="168">
        <v>137363.60999999999</v>
      </c>
      <c r="H1252" s="152"/>
      <c r="I1252" s="168">
        <v>135668.25</v>
      </c>
      <c r="J1252" s="187">
        <v>101936.39</v>
      </c>
      <c r="K1252" s="182"/>
    </row>
    <row r="1253" spans="2:11" x14ac:dyDescent="0.2">
      <c r="B1253" s="169" t="s">
        <v>204</v>
      </c>
      <c r="C1253" s="170">
        <v>238300</v>
      </c>
      <c r="D1253" s="170">
        <v>175000</v>
      </c>
      <c r="E1253" s="170">
        <v>174000</v>
      </c>
      <c r="F1253" s="170">
        <v>239300</v>
      </c>
      <c r="G1253" s="170">
        <v>137363.60999999999</v>
      </c>
      <c r="H1253" s="152"/>
      <c r="I1253" s="170">
        <v>135668.25</v>
      </c>
      <c r="J1253" s="188">
        <v>101936.39</v>
      </c>
      <c r="K1253" s="182"/>
    </row>
    <row r="1254" spans="2:11" x14ac:dyDescent="0.2">
      <c r="B1254" s="169" t="s">
        <v>209</v>
      </c>
      <c r="C1254" s="170">
        <v>0</v>
      </c>
      <c r="D1254" s="170">
        <v>145000</v>
      </c>
      <c r="E1254" s="170">
        <v>0</v>
      </c>
      <c r="F1254" s="170">
        <v>145000</v>
      </c>
      <c r="G1254" s="170">
        <v>86551.33</v>
      </c>
      <c r="H1254" s="152"/>
      <c r="I1254" s="170">
        <v>86551.33</v>
      </c>
      <c r="J1254" s="188">
        <v>58448.67</v>
      </c>
      <c r="K1254" s="182"/>
    </row>
    <row r="1255" spans="2:11" x14ac:dyDescent="0.2">
      <c r="B1255" s="171" t="s">
        <v>206</v>
      </c>
      <c r="C1255" s="172">
        <v>0</v>
      </c>
      <c r="D1255" s="172">
        <v>145000</v>
      </c>
      <c r="E1255" s="172">
        <v>0</v>
      </c>
      <c r="F1255" s="172">
        <v>145000</v>
      </c>
      <c r="G1255" s="172">
        <v>86551.33</v>
      </c>
      <c r="H1255" s="152"/>
      <c r="I1255" s="172">
        <v>86551.33</v>
      </c>
      <c r="J1255" s="189">
        <v>58448.67</v>
      </c>
      <c r="K1255" s="182"/>
    </row>
    <row r="1256" spans="2:11" x14ac:dyDescent="0.2">
      <c r="B1256" s="171" t="s">
        <v>206</v>
      </c>
      <c r="C1256" s="172">
        <v>0</v>
      </c>
      <c r="D1256" s="172">
        <v>145000</v>
      </c>
      <c r="E1256" s="172">
        <v>0</v>
      </c>
      <c r="F1256" s="172">
        <v>145000</v>
      </c>
      <c r="G1256" s="172">
        <v>86551.33</v>
      </c>
      <c r="H1256" s="152"/>
      <c r="I1256" s="172">
        <v>86551.33</v>
      </c>
      <c r="J1256" s="189">
        <v>58448.67</v>
      </c>
      <c r="K1256" s="182"/>
    </row>
    <row r="1257" spans="2:11" x14ac:dyDescent="0.2">
      <c r="B1257" s="169" t="s">
        <v>248</v>
      </c>
      <c r="C1257" s="170">
        <v>0</v>
      </c>
      <c r="D1257" s="170">
        <v>29000</v>
      </c>
      <c r="E1257" s="170">
        <v>0</v>
      </c>
      <c r="F1257" s="170">
        <v>29000</v>
      </c>
      <c r="G1257" s="170">
        <v>12937.34</v>
      </c>
      <c r="H1257" s="152"/>
      <c r="I1257" s="170">
        <v>12937.34</v>
      </c>
      <c r="J1257" s="188">
        <v>16062.66</v>
      </c>
      <c r="K1257" s="182"/>
    </row>
    <row r="1258" spans="2:11" x14ac:dyDescent="0.2">
      <c r="B1258" s="171" t="s">
        <v>206</v>
      </c>
      <c r="C1258" s="172">
        <v>0</v>
      </c>
      <c r="D1258" s="172">
        <v>29000</v>
      </c>
      <c r="E1258" s="172">
        <v>0</v>
      </c>
      <c r="F1258" s="172">
        <v>29000</v>
      </c>
      <c r="G1258" s="172">
        <v>12937.34</v>
      </c>
      <c r="H1258" s="152"/>
      <c r="I1258" s="172">
        <v>12937.34</v>
      </c>
      <c r="J1258" s="189">
        <v>16062.66</v>
      </c>
      <c r="K1258" s="182"/>
    </row>
    <row r="1259" spans="2:11" x14ac:dyDescent="0.2">
      <c r="B1259" s="171" t="s">
        <v>206</v>
      </c>
      <c r="C1259" s="172">
        <v>0</v>
      </c>
      <c r="D1259" s="172">
        <v>29000</v>
      </c>
      <c r="E1259" s="172">
        <v>0</v>
      </c>
      <c r="F1259" s="172">
        <v>29000</v>
      </c>
      <c r="G1259" s="172">
        <v>12937.34</v>
      </c>
      <c r="H1259" s="152"/>
      <c r="I1259" s="172">
        <v>12937.34</v>
      </c>
      <c r="J1259" s="189">
        <v>16062.66</v>
      </c>
      <c r="K1259" s="182"/>
    </row>
    <row r="1260" spans="2:11" x14ac:dyDescent="0.2">
      <c r="B1260" s="169" t="s">
        <v>210</v>
      </c>
      <c r="C1260" s="170">
        <v>5000</v>
      </c>
      <c r="D1260" s="170">
        <v>0</v>
      </c>
      <c r="E1260" s="170">
        <v>0</v>
      </c>
      <c r="F1260" s="170">
        <v>5000</v>
      </c>
      <c r="G1260" s="170">
        <v>0</v>
      </c>
      <c r="H1260" s="152"/>
      <c r="I1260" s="170">
        <v>0</v>
      </c>
      <c r="J1260" s="188">
        <v>5000</v>
      </c>
      <c r="K1260" s="182"/>
    </row>
    <row r="1261" spans="2:11" x14ac:dyDescent="0.2">
      <c r="B1261" s="171" t="s">
        <v>206</v>
      </c>
      <c r="C1261" s="172">
        <v>5000</v>
      </c>
      <c r="D1261" s="172">
        <v>0</v>
      </c>
      <c r="E1261" s="172">
        <v>0</v>
      </c>
      <c r="F1261" s="172">
        <v>5000</v>
      </c>
      <c r="G1261" s="172">
        <v>0</v>
      </c>
      <c r="H1261" s="152"/>
      <c r="I1261" s="172">
        <v>0</v>
      </c>
      <c r="J1261" s="189">
        <v>5000</v>
      </c>
      <c r="K1261" s="182"/>
    </row>
    <row r="1262" spans="2:11" x14ac:dyDescent="0.2">
      <c r="B1262" s="171" t="s">
        <v>206</v>
      </c>
      <c r="C1262" s="172">
        <v>5000</v>
      </c>
      <c r="D1262" s="172">
        <v>0</v>
      </c>
      <c r="E1262" s="172">
        <v>0</v>
      </c>
      <c r="F1262" s="172">
        <v>5000</v>
      </c>
      <c r="G1262" s="172">
        <v>0</v>
      </c>
      <c r="H1262" s="152"/>
      <c r="I1262" s="172">
        <v>0</v>
      </c>
      <c r="J1262" s="189">
        <v>5000</v>
      </c>
      <c r="K1262" s="182"/>
    </row>
    <row r="1263" spans="2:11" x14ac:dyDescent="0.2">
      <c r="B1263" s="169" t="s">
        <v>205</v>
      </c>
      <c r="C1263" s="170">
        <v>180000</v>
      </c>
      <c r="D1263" s="170">
        <v>0</v>
      </c>
      <c r="E1263" s="170">
        <v>151000</v>
      </c>
      <c r="F1263" s="170">
        <v>29000</v>
      </c>
      <c r="G1263" s="170">
        <v>18000</v>
      </c>
      <c r="H1263" s="152"/>
      <c r="I1263" s="170">
        <v>16500</v>
      </c>
      <c r="J1263" s="188">
        <v>11000</v>
      </c>
      <c r="K1263" s="182"/>
    </row>
    <row r="1264" spans="2:11" x14ac:dyDescent="0.2">
      <c r="B1264" s="171" t="s">
        <v>206</v>
      </c>
      <c r="C1264" s="172">
        <v>180000</v>
      </c>
      <c r="D1264" s="172">
        <v>0</v>
      </c>
      <c r="E1264" s="172">
        <v>151000</v>
      </c>
      <c r="F1264" s="172">
        <v>29000</v>
      </c>
      <c r="G1264" s="172">
        <v>18000</v>
      </c>
      <c r="H1264" s="152"/>
      <c r="I1264" s="172">
        <v>16500</v>
      </c>
      <c r="J1264" s="189">
        <v>11000</v>
      </c>
      <c r="K1264" s="182"/>
    </row>
    <row r="1265" spans="2:11" x14ac:dyDescent="0.2">
      <c r="B1265" s="171" t="s">
        <v>206</v>
      </c>
      <c r="C1265" s="172">
        <v>180000</v>
      </c>
      <c r="D1265" s="172">
        <v>0</v>
      </c>
      <c r="E1265" s="172">
        <v>151000</v>
      </c>
      <c r="F1265" s="172">
        <v>29000</v>
      </c>
      <c r="G1265" s="172">
        <v>18000</v>
      </c>
      <c r="H1265" s="152"/>
      <c r="I1265" s="172">
        <v>16500</v>
      </c>
      <c r="J1265" s="189">
        <v>11000</v>
      </c>
      <c r="K1265" s="182"/>
    </row>
    <row r="1266" spans="2:11" x14ac:dyDescent="0.2">
      <c r="B1266" s="169" t="s">
        <v>207</v>
      </c>
      <c r="C1266" s="170">
        <v>30000</v>
      </c>
      <c r="D1266" s="170">
        <v>1000</v>
      </c>
      <c r="E1266" s="170">
        <v>0</v>
      </c>
      <c r="F1266" s="170">
        <v>31000</v>
      </c>
      <c r="G1266" s="170">
        <v>19874.939999999999</v>
      </c>
      <c r="H1266" s="152"/>
      <c r="I1266" s="170">
        <v>19679.580000000002</v>
      </c>
      <c r="J1266" s="188">
        <v>11125.06</v>
      </c>
      <c r="K1266" s="182"/>
    </row>
    <row r="1267" spans="2:11" x14ac:dyDescent="0.2">
      <c r="B1267" s="171" t="s">
        <v>206</v>
      </c>
      <c r="C1267" s="172">
        <v>30000</v>
      </c>
      <c r="D1267" s="172">
        <v>1000</v>
      </c>
      <c r="E1267" s="172">
        <v>0</v>
      </c>
      <c r="F1267" s="172">
        <v>31000</v>
      </c>
      <c r="G1267" s="172">
        <v>19874.939999999999</v>
      </c>
      <c r="H1267" s="152"/>
      <c r="I1267" s="172">
        <v>19679.580000000002</v>
      </c>
      <c r="J1267" s="189">
        <v>11125.06</v>
      </c>
      <c r="K1267" s="182"/>
    </row>
    <row r="1268" spans="2:11" x14ac:dyDescent="0.2">
      <c r="B1268" s="171" t="s">
        <v>206</v>
      </c>
      <c r="C1268" s="172">
        <v>30000</v>
      </c>
      <c r="D1268" s="172">
        <v>1000</v>
      </c>
      <c r="E1268" s="172">
        <v>0</v>
      </c>
      <c r="F1268" s="172">
        <v>31000</v>
      </c>
      <c r="G1268" s="172">
        <v>19874.939999999999</v>
      </c>
      <c r="H1268" s="152"/>
      <c r="I1268" s="172">
        <v>19679.580000000002</v>
      </c>
      <c r="J1268" s="189">
        <v>11125.06</v>
      </c>
      <c r="K1268" s="182"/>
    </row>
    <row r="1269" spans="2:11" x14ac:dyDescent="0.2">
      <c r="B1269" s="169" t="s">
        <v>260</v>
      </c>
      <c r="C1269" s="170">
        <v>23000</v>
      </c>
      <c r="D1269" s="170">
        <v>0</v>
      </c>
      <c r="E1269" s="170">
        <v>23000</v>
      </c>
      <c r="F1269" s="170">
        <v>0</v>
      </c>
      <c r="G1269" s="170">
        <v>0</v>
      </c>
      <c r="H1269" s="152"/>
      <c r="I1269" s="170">
        <v>0</v>
      </c>
      <c r="J1269" s="188">
        <v>0</v>
      </c>
      <c r="K1269" s="182"/>
    </row>
    <row r="1270" spans="2:11" x14ac:dyDescent="0.2">
      <c r="B1270" s="171" t="s">
        <v>206</v>
      </c>
      <c r="C1270" s="172">
        <v>23000</v>
      </c>
      <c r="D1270" s="172">
        <v>0</v>
      </c>
      <c r="E1270" s="172">
        <v>23000</v>
      </c>
      <c r="F1270" s="172">
        <v>0</v>
      </c>
      <c r="G1270" s="172">
        <v>0</v>
      </c>
      <c r="H1270" s="152"/>
      <c r="I1270" s="172">
        <v>0</v>
      </c>
      <c r="J1270" s="189">
        <v>0</v>
      </c>
      <c r="K1270" s="182"/>
    </row>
    <row r="1271" spans="2:11" x14ac:dyDescent="0.2">
      <c r="B1271" s="171" t="s">
        <v>206</v>
      </c>
      <c r="C1271" s="172">
        <v>23000</v>
      </c>
      <c r="D1271" s="172">
        <v>0</v>
      </c>
      <c r="E1271" s="172">
        <v>23000</v>
      </c>
      <c r="F1271" s="172">
        <v>0</v>
      </c>
      <c r="G1271" s="172">
        <v>0</v>
      </c>
      <c r="H1271" s="152"/>
      <c r="I1271" s="172">
        <v>0</v>
      </c>
      <c r="J1271" s="189">
        <v>0</v>
      </c>
      <c r="K1271" s="182"/>
    </row>
    <row r="1272" spans="2:11" x14ac:dyDescent="0.2">
      <c r="B1272" s="169" t="s">
        <v>211</v>
      </c>
      <c r="C1272" s="170">
        <v>300</v>
      </c>
      <c r="D1272" s="170">
        <v>0</v>
      </c>
      <c r="E1272" s="170">
        <v>0</v>
      </c>
      <c r="F1272" s="170">
        <v>300</v>
      </c>
      <c r="G1272" s="170">
        <v>0</v>
      </c>
      <c r="H1272" s="152"/>
      <c r="I1272" s="170">
        <v>0</v>
      </c>
      <c r="J1272" s="188">
        <v>300</v>
      </c>
      <c r="K1272" s="182"/>
    </row>
    <row r="1273" spans="2:11" x14ac:dyDescent="0.2">
      <c r="B1273" s="171" t="s">
        <v>206</v>
      </c>
      <c r="C1273" s="172">
        <v>300</v>
      </c>
      <c r="D1273" s="172">
        <v>0</v>
      </c>
      <c r="E1273" s="172">
        <v>0</v>
      </c>
      <c r="F1273" s="172">
        <v>300</v>
      </c>
      <c r="G1273" s="172">
        <v>0</v>
      </c>
      <c r="H1273" s="152"/>
      <c r="I1273" s="172">
        <v>0</v>
      </c>
      <c r="J1273" s="189">
        <v>300</v>
      </c>
      <c r="K1273" s="182"/>
    </row>
    <row r="1274" spans="2:11" x14ac:dyDescent="0.2">
      <c r="B1274" s="171" t="s">
        <v>206</v>
      </c>
      <c r="C1274" s="172">
        <v>300</v>
      </c>
      <c r="D1274" s="172">
        <v>0</v>
      </c>
      <c r="E1274" s="172">
        <v>0</v>
      </c>
      <c r="F1274" s="172">
        <v>300</v>
      </c>
      <c r="G1274" s="172">
        <v>0</v>
      </c>
      <c r="H1274" s="152"/>
      <c r="I1274" s="172">
        <v>0</v>
      </c>
      <c r="J1274" s="189">
        <v>300</v>
      </c>
      <c r="K1274" s="182"/>
    </row>
    <row r="1275" spans="2:11" x14ac:dyDescent="0.2">
      <c r="B1275" s="163" t="s">
        <v>396</v>
      </c>
      <c r="C1275" s="164">
        <v>2600700</v>
      </c>
      <c r="D1275" s="164">
        <v>2190400</v>
      </c>
      <c r="E1275" s="164">
        <v>254500</v>
      </c>
      <c r="F1275" s="164">
        <v>4536600</v>
      </c>
      <c r="G1275" s="164">
        <v>4351733.58</v>
      </c>
      <c r="H1275" s="152"/>
      <c r="I1275" s="164">
        <v>4317061.88</v>
      </c>
      <c r="J1275" s="185">
        <v>184866.42</v>
      </c>
      <c r="K1275" s="182"/>
    </row>
    <row r="1276" spans="2:11" x14ac:dyDescent="0.2">
      <c r="B1276" s="165" t="s">
        <v>394</v>
      </c>
      <c r="C1276" s="166">
        <v>2600700</v>
      </c>
      <c r="D1276" s="166">
        <v>2190400</v>
      </c>
      <c r="E1276" s="166">
        <v>254500</v>
      </c>
      <c r="F1276" s="166">
        <v>4536600</v>
      </c>
      <c r="G1276" s="166">
        <v>4351733.58</v>
      </c>
      <c r="H1276" s="152"/>
      <c r="I1276" s="166">
        <v>4317061.88</v>
      </c>
      <c r="J1276" s="186">
        <v>184866.42</v>
      </c>
      <c r="K1276" s="182"/>
    </row>
    <row r="1277" spans="2:11" x14ac:dyDescent="0.2">
      <c r="B1277" s="167" t="s">
        <v>397</v>
      </c>
      <c r="C1277" s="168">
        <v>20000</v>
      </c>
      <c r="D1277" s="168">
        <v>10300</v>
      </c>
      <c r="E1277" s="168">
        <v>20000</v>
      </c>
      <c r="F1277" s="168">
        <v>10300</v>
      </c>
      <c r="G1277" s="168">
        <v>9620</v>
      </c>
      <c r="H1277" s="152"/>
      <c r="I1277" s="168">
        <v>0</v>
      </c>
      <c r="J1277" s="187">
        <v>680</v>
      </c>
      <c r="K1277" s="182"/>
    </row>
    <row r="1278" spans="2:11" x14ac:dyDescent="0.2">
      <c r="B1278" s="169" t="s">
        <v>204</v>
      </c>
      <c r="C1278" s="170">
        <v>20000</v>
      </c>
      <c r="D1278" s="170">
        <v>10300</v>
      </c>
      <c r="E1278" s="170">
        <v>20000</v>
      </c>
      <c r="F1278" s="170">
        <v>10300</v>
      </c>
      <c r="G1278" s="170">
        <v>9620</v>
      </c>
      <c r="H1278" s="152"/>
      <c r="I1278" s="170">
        <v>0</v>
      </c>
      <c r="J1278" s="188">
        <v>680</v>
      </c>
      <c r="K1278" s="182"/>
    </row>
    <row r="1279" spans="2:11" x14ac:dyDescent="0.2">
      <c r="B1279" s="169" t="s">
        <v>234</v>
      </c>
      <c r="C1279" s="170">
        <v>20000</v>
      </c>
      <c r="D1279" s="170">
        <v>10300</v>
      </c>
      <c r="E1279" s="170">
        <v>20000</v>
      </c>
      <c r="F1279" s="170">
        <v>10300</v>
      </c>
      <c r="G1279" s="170">
        <v>9620</v>
      </c>
      <c r="H1279" s="152"/>
      <c r="I1279" s="170">
        <v>0</v>
      </c>
      <c r="J1279" s="188">
        <v>680</v>
      </c>
      <c r="K1279" s="182"/>
    </row>
    <row r="1280" spans="2:11" x14ac:dyDescent="0.2">
      <c r="B1280" s="171" t="s">
        <v>206</v>
      </c>
      <c r="C1280" s="172">
        <v>20000</v>
      </c>
      <c r="D1280" s="172">
        <v>10300</v>
      </c>
      <c r="E1280" s="172">
        <v>20000</v>
      </c>
      <c r="F1280" s="172">
        <v>10300</v>
      </c>
      <c r="G1280" s="172">
        <v>9620</v>
      </c>
      <c r="H1280" s="152"/>
      <c r="I1280" s="172">
        <v>0</v>
      </c>
      <c r="J1280" s="189">
        <v>680</v>
      </c>
      <c r="K1280" s="182"/>
    </row>
    <row r="1281" spans="2:11" x14ac:dyDescent="0.2">
      <c r="B1281" s="171" t="s">
        <v>206</v>
      </c>
      <c r="C1281" s="172">
        <v>20000</v>
      </c>
      <c r="D1281" s="172">
        <v>10300</v>
      </c>
      <c r="E1281" s="172">
        <v>20000</v>
      </c>
      <c r="F1281" s="172">
        <v>10300</v>
      </c>
      <c r="G1281" s="172">
        <v>9620</v>
      </c>
      <c r="H1281" s="152"/>
      <c r="I1281" s="172">
        <v>0</v>
      </c>
      <c r="J1281" s="189">
        <v>680</v>
      </c>
      <c r="K1281" s="182"/>
    </row>
    <row r="1282" spans="2:11" x14ac:dyDescent="0.2">
      <c r="B1282" s="167" t="s">
        <v>398</v>
      </c>
      <c r="C1282" s="168">
        <v>8300</v>
      </c>
      <c r="D1282" s="168">
        <v>0</v>
      </c>
      <c r="E1282" s="168">
        <v>0</v>
      </c>
      <c r="F1282" s="168">
        <v>8300</v>
      </c>
      <c r="G1282" s="168">
        <v>0</v>
      </c>
      <c r="H1282" s="152"/>
      <c r="I1282" s="168">
        <v>0</v>
      </c>
      <c r="J1282" s="187">
        <v>8300</v>
      </c>
      <c r="K1282" s="182"/>
    </row>
    <row r="1283" spans="2:11" x14ac:dyDescent="0.2">
      <c r="B1283" s="169" t="s">
        <v>204</v>
      </c>
      <c r="C1283" s="170">
        <v>8300</v>
      </c>
      <c r="D1283" s="170">
        <v>0</v>
      </c>
      <c r="E1283" s="170">
        <v>0</v>
      </c>
      <c r="F1283" s="170">
        <v>8300</v>
      </c>
      <c r="G1283" s="170">
        <v>0</v>
      </c>
      <c r="H1283" s="152"/>
      <c r="I1283" s="170">
        <v>0</v>
      </c>
      <c r="J1283" s="188">
        <v>8300</v>
      </c>
      <c r="K1283" s="182"/>
    </row>
    <row r="1284" spans="2:11" x14ac:dyDescent="0.2">
      <c r="B1284" s="169" t="s">
        <v>210</v>
      </c>
      <c r="C1284" s="170">
        <v>2000</v>
      </c>
      <c r="D1284" s="170">
        <v>0</v>
      </c>
      <c r="E1284" s="170">
        <v>0</v>
      </c>
      <c r="F1284" s="170">
        <v>2000</v>
      </c>
      <c r="G1284" s="170">
        <v>0</v>
      </c>
      <c r="H1284" s="152"/>
      <c r="I1284" s="170">
        <v>0</v>
      </c>
      <c r="J1284" s="188">
        <v>2000</v>
      </c>
      <c r="K1284" s="182"/>
    </row>
    <row r="1285" spans="2:11" x14ac:dyDescent="0.2">
      <c r="B1285" s="171" t="s">
        <v>206</v>
      </c>
      <c r="C1285" s="172">
        <v>2000</v>
      </c>
      <c r="D1285" s="172">
        <v>0</v>
      </c>
      <c r="E1285" s="172">
        <v>0</v>
      </c>
      <c r="F1285" s="172">
        <v>2000</v>
      </c>
      <c r="G1285" s="172">
        <v>0</v>
      </c>
      <c r="H1285" s="152"/>
      <c r="I1285" s="172">
        <v>0</v>
      </c>
      <c r="J1285" s="189">
        <v>2000</v>
      </c>
      <c r="K1285" s="182"/>
    </row>
    <row r="1286" spans="2:11" x14ac:dyDescent="0.2">
      <c r="B1286" s="171" t="s">
        <v>206</v>
      </c>
      <c r="C1286" s="172">
        <v>2000</v>
      </c>
      <c r="D1286" s="172">
        <v>0</v>
      </c>
      <c r="E1286" s="172">
        <v>0</v>
      </c>
      <c r="F1286" s="172">
        <v>2000</v>
      </c>
      <c r="G1286" s="172">
        <v>0</v>
      </c>
      <c r="H1286" s="152"/>
      <c r="I1286" s="172">
        <v>0</v>
      </c>
      <c r="J1286" s="189">
        <v>2000</v>
      </c>
      <c r="K1286" s="182"/>
    </row>
    <row r="1287" spans="2:11" x14ac:dyDescent="0.2">
      <c r="B1287" s="169" t="s">
        <v>205</v>
      </c>
      <c r="C1287" s="170">
        <v>2000</v>
      </c>
      <c r="D1287" s="170">
        <v>0</v>
      </c>
      <c r="E1287" s="170">
        <v>0</v>
      </c>
      <c r="F1287" s="170">
        <v>2000</v>
      </c>
      <c r="G1287" s="170">
        <v>0</v>
      </c>
      <c r="H1287" s="152"/>
      <c r="I1287" s="170">
        <v>0</v>
      </c>
      <c r="J1287" s="188">
        <v>2000</v>
      </c>
      <c r="K1287" s="182"/>
    </row>
    <row r="1288" spans="2:11" x14ac:dyDescent="0.2">
      <c r="B1288" s="171" t="s">
        <v>206</v>
      </c>
      <c r="C1288" s="172">
        <v>2000</v>
      </c>
      <c r="D1288" s="172">
        <v>0</v>
      </c>
      <c r="E1288" s="172">
        <v>0</v>
      </c>
      <c r="F1288" s="172">
        <v>2000</v>
      </c>
      <c r="G1288" s="172">
        <v>0</v>
      </c>
      <c r="H1288" s="152"/>
      <c r="I1288" s="172">
        <v>0</v>
      </c>
      <c r="J1288" s="189">
        <v>2000</v>
      </c>
      <c r="K1288" s="182"/>
    </row>
    <row r="1289" spans="2:11" x14ac:dyDescent="0.2">
      <c r="B1289" s="171" t="s">
        <v>206</v>
      </c>
      <c r="C1289" s="172">
        <v>2000</v>
      </c>
      <c r="D1289" s="172">
        <v>0</v>
      </c>
      <c r="E1289" s="172">
        <v>0</v>
      </c>
      <c r="F1289" s="172">
        <v>2000</v>
      </c>
      <c r="G1289" s="172">
        <v>0</v>
      </c>
      <c r="H1289" s="152"/>
      <c r="I1289" s="172">
        <v>0</v>
      </c>
      <c r="J1289" s="189">
        <v>2000</v>
      </c>
      <c r="K1289" s="182"/>
    </row>
    <row r="1290" spans="2:11" x14ac:dyDescent="0.2">
      <c r="B1290" s="169" t="s">
        <v>207</v>
      </c>
      <c r="C1290" s="170">
        <v>2000</v>
      </c>
      <c r="D1290" s="170">
        <v>0</v>
      </c>
      <c r="E1290" s="170">
        <v>0</v>
      </c>
      <c r="F1290" s="170">
        <v>2000</v>
      </c>
      <c r="G1290" s="170">
        <v>0</v>
      </c>
      <c r="H1290" s="152"/>
      <c r="I1290" s="170">
        <v>0</v>
      </c>
      <c r="J1290" s="188">
        <v>2000</v>
      </c>
      <c r="K1290" s="182"/>
    </row>
    <row r="1291" spans="2:11" x14ac:dyDescent="0.2">
      <c r="B1291" s="171" t="s">
        <v>206</v>
      </c>
      <c r="C1291" s="172">
        <v>2000</v>
      </c>
      <c r="D1291" s="172">
        <v>0</v>
      </c>
      <c r="E1291" s="172">
        <v>0</v>
      </c>
      <c r="F1291" s="172">
        <v>2000</v>
      </c>
      <c r="G1291" s="172">
        <v>0</v>
      </c>
      <c r="H1291" s="152"/>
      <c r="I1291" s="172">
        <v>0</v>
      </c>
      <c r="J1291" s="189">
        <v>2000</v>
      </c>
      <c r="K1291" s="182"/>
    </row>
    <row r="1292" spans="2:11" x14ac:dyDescent="0.2">
      <c r="B1292" s="171" t="s">
        <v>206</v>
      </c>
      <c r="C1292" s="172">
        <v>2000</v>
      </c>
      <c r="D1292" s="172">
        <v>0</v>
      </c>
      <c r="E1292" s="172">
        <v>0</v>
      </c>
      <c r="F1292" s="172">
        <v>2000</v>
      </c>
      <c r="G1292" s="172">
        <v>0</v>
      </c>
      <c r="H1292" s="152"/>
      <c r="I1292" s="172">
        <v>0</v>
      </c>
      <c r="J1292" s="189">
        <v>2000</v>
      </c>
      <c r="K1292" s="182"/>
    </row>
    <row r="1293" spans="2:11" x14ac:dyDescent="0.2">
      <c r="B1293" s="169" t="s">
        <v>260</v>
      </c>
      <c r="C1293" s="170">
        <v>300</v>
      </c>
      <c r="D1293" s="170">
        <v>0</v>
      </c>
      <c r="E1293" s="170">
        <v>0</v>
      </c>
      <c r="F1293" s="170">
        <v>300</v>
      </c>
      <c r="G1293" s="170">
        <v>0</v>
      </c>
      <c r="H1293" s="152"/>
      <c r="I1293" s="170">
        <v>0</v>
      </c>
      <c r="J1293" s="188">
        <v>300</v>
      </c>
      <c r="K1293" s="182"/>
    </row>
    <row r="1294" spans="2:11" x14ac:dyDescent="0.2">
      <c r="B1294" s="171" t="s">
        <v>206</v>
      </c>
      <c r="C1294" s="172">
        <v>300</v>
      </c>
      <c r="D1294" s="172">
        <v>0</v>
      </c>
      <c r="E1294" s="172">
        <v>0</v>
      </c>
      <c r="F1294" s="172">
        <v>300</v>
      </c>
      <c r="G1294" s="172">
        <v>0</v>
      </c>
      <c r="H1294" s="152"/>
      <c r="I1294" s="172">
        <v>0</v>
      </c>
      <c r="J1294" s="189">
        <v>300</v>
      </c>
      <c r="K1294" s="182"/>
    </row>
    <row r="1295" spans="2:11" x14ac:dyDescent="0.2">
      <c r="B1295" s="171" t="s">
        <v>206</v>
      </c>
      <c r="C1295" s="172">
        <v>300</v>
      </c>
      <c r="D1295" s="172">
        <v>0</v>
      </c>
      <c r="E1295" s="172">
        <v>0</v>
      </c>
      <c r="F1295" s="172">
        <v>300</v>
      </c>
      <c r="G1295" s="172">
        <v>0</v>
      </c>
      <c r="H1295" s="152"/>
      <c r="I1295" s="172">
        <v>0</v>
      </c>
      <c r="J1295" s="189">
        <v>300</v>
      </c>
      <c r="K1295" s="182"/>
    </row>
    <row r="1296" spans="2:11" x14ac:dyDescent="0.2">
      <c r="B1296" s="169" t="s">
        <v>234</v>
      </c>
      <c r="C1296" s="170">
        <v>2000</v>
      </c>
      <c r="D1296" s="170">
        <v>0</v>
      </c>
      <c r="E1296" s="170">
        <v>0</v>
      </c>
      <c r="F1296" s="170">
        <v>2000</v>
      </c>
      <c r="G1296" s="170">
        <v>0</v>
      </c>
      <c r="H1296" s="152"/>
      <c r="I1296" s="170">
        <v>0</v>
      </c>
      <c r="J1296" s="188">
        <v>2000</v>
      </c>
      <c r="K1296" s="182"/>
    </row>
    <row r="1297" spans="2:11" x14ac:dyDescent="0.2">
      <c r="B1297" s="171" t="s">
        <v>206</v>
      </c>
      <c r="C1297" s="172">
        <v>2000</v>
      </c>
      <c r="D1297" s="172">
        <v>0</v>
      </c>
      <c r="E1297" s="172">
        <v>0</v>
      </c>
      <c r="F1297" s="172">
        <v>2000</v>
      </c>
      <c r="G1297" s="172">
        <v>0</v>
      </c>
      <c r="H1297" s="152"/>
      <c r="I1297" s="172">
        <v>0</v>
      </c>
      <c r="J1297" s="189">
        <v>2000</v>
      </c>
      <c r="K1297" s="182"/>
    </row>
    <row r="1298" spans="2:11" x14ac:dyDescent="0.2">
      <c r="B1298" s="171" t="s">
        <v>206</v>
      </c>
      <c r="C1298" s="172">
        <v>2000</v>
      </c>
      <c r="D1298" s="172">
        <v>0</v>
      </c>
      <c r="E1298" s="172">
        <v>0</v>
      </c>
      <c r="F1298" s="172">
        <v>2000</v>
      </c>
      <c r="G1298" s="172">
        <v>0</v>
      </c>
      <c r="H1298" s="152"/>
      <c r="I1298" s="172">
        <v>0</v>
      </c>
      <c r="J1298" s="189">
        <v>2000</v>
      </c>
      <c r="K1298" s="182"/>
    </row>
    <row r="1299" spans="2:11" x14ac:dyDescent="0.2">
      <c r="B1299" s="167" t="s">
        <v>399</v>
      </c>
      <c r="C1299" s="168">
        <v>10000</v>
      </c>
      <c r="D1299" s="168">
        <v>0</v>
      </c>
      <c r="E1299" s="168">
        <v>10000</v>
      </c>
      <c r="F1299" s="168">
        <v>0</v>
      </c>
      <c r="G1299" s="168">
        <v>0</v>
      </c>
      <c r="H1299" s="152"/>
      <c r="I1299" s="168">
        <v>0</v>
      </c>
      <c r="J1299" s="187">
        <v>0</v>
      </c>
      <c r="K1299" s="182"/>
    </row>
    <row r="1300" spans="2:11" x14ac:dyDescent="0.2">
      <c r="B1300" s="169" t="s">
        <v>204</v>
      </c>
      <c r="C1300" s="170">
        <v>10000</v>
      </c>
      <c r="D1300" s="170">
        <v>0</v>
      </c>
      <c r="E1300" s="170">
        <v>10000</v>
      </c>
      <c r="F1300" s="170">
        <v>0</v>
      </c>
      <c r="G1300" s="170">
        <v>0</v>
      </c>
      <c r="H1300" s="152"/>
      <c r="I1300" s="170">
        <v>0</v>
      </c>
      <c r="J1300" s="188">
        <v>0</v>
      </c>
      <c r="K1300" s="182"/>
    </row>
    <row r="1301" spans="2:11" x14ac:dyDescent="0.2">
      <c r="B1301" s="169" t="s">
        <v>234</v>
      </c>
      <c r="C1301" s="170">
        <v>10000</v>
      </c>
      <c r="D1301" s="170">
        <v>0</v>
      </c>
      <c r="E1301" s="170">
        <v>10000</v>
      </c>
      <c r="F1301" s="170">
        <v>0</v>
      </c>
      <c r="G1301" s="170">
        <v>0</v>
      </c>
      <c r="H1301" s="152"/>
      <c r="I1301" s="170">
        <v>0</v>
      </c>
      <c r="J1301" s="188">
        <v>0</v>
      </c>
      <c r="K1301" s="182"/>
    </row>
    <row r="1302" spans="2:11" x14ac:dyDescent="0.2">
      <c r="B1302" s="171" t="s">
        <v>206</v>
      </c>
      <c r="C1302" s="172">
        <v>10000</v>
      </c>
      <c r="D1302" s="172">
        <v>0</v>
      </c>
      <c r="E1302" s="172">
        <v>10000</v>
      </c>
      <c r="F1302" s="172">
        <v>0</v>
      </c>
      <c r="G1302" s="172">
        <v>0</v>
      </c>
      <c r="H1302" s="152"/>
      <c r="I1302" s="172">
        <v>0</v>
      </c>
      <c r="J1302" s="189">
        <v>0</v>
      </c>
      <c r="K1302" s="182"/>
    </row>
    <row r="1303" spans="2:11" x14ac:dyDescent="0.2">
      <c r="B1303" s="171" t="s">
        <v>206</v>
      </c>
      <c r="C1303" s="172">
        <v>10000</v>
      </c>
      <c r="D1303" s="172">
        <v>0</v>
      </c>
      <c r="E1303" s="172">
        <v>10000</v>
      </c>
      <c r="F1303" s="172">
        <v>0</v>
      </c>
      <c r="G1303" s="172">
        <v>0</v>
      </c>
      <c r="H1303" s="152"/>
      <c r="I1303" s="172">
        <v>0</v>
      </c>
      <c r="J1303" s="189">
        <v>0</v>
      </c>
      <c r="K1303" s="182"/>
    </row>
    <row r="1304" spans="2:11" x14ac:dyDescent="0.2">
      <c r="B1304" s="167" t="s">
        <v>400</v>
      </c>
      <c r="C1304" s="168">
        <v>75000</v>
      </c>
      <c r="D1304" s="168">
        <v>0</v>
      </c>
      <c r="E1304" s="168">
        <v>75000</v>
      </c>
      <c r="F1304" s="168">
        <v>0</v>
      </c>
      <c r="G1304" s="168">
        <v>0</v>
      </c>
      <c r="H1304" s="152"/>
      <c r="I1304" s="168">
        <v>0</v>
      </c>
      <c r="J1304" s="187">
        <v>0</v>
      </c>
      <c r="K1304" s="182"/>
    </row>
    <row r="1305" spans="2:11" x14ac:dyDescent="0.2">
      <c r="B1305" s="169" t="s">
        <v>204</v>
      </c>
      <c r="C1305" s="170">
        <v>75000</v>
      </c>
      <c r="D1305" s="170">
        <v>0</v>
      </c>
      <c r="E1305" s="170">
        <v>75000</v>
      </c>
      <c r="F1305" s="170">
        <v>0</v>
      </c>
      <c r="G1305" s="170">
        <v>0</v>
      </c>
      <c r="H1305" s="152"/>
      <c r="I1305" s="170">
        <v>0</v>
      </c>
      <c r="J1305" s="188">
        <v>0</v>
      </c>
      <c r="K1305" s="182"/>
    </row>
    <row r="1306" spans="2:11" x14ac:dyDescent="0.2">
      <c r="B1306" s="169" t="s">
        <v>207</v>
      </c>
      <c r="C1306" s="170">
        <v>75000</v>
      </c>
      <c r="D1306" s="170">
        <v>0</v>
      </c>
      <c r="E1306" s="170">
        <v>75000</v>
      </c>
      <c r="F1306" s="170">
        <v>0</v>
      </c>
      <c r="G1306" s="170">
        <v>0</v>
      </c>
      <c r="H1306" s="152"/>
      <c r="I1306" s="170">
        <v>0</v>
      </c>
      <c r="J1306" s="188">
        <v>0</v>
      </c>
      <c r="K1306" s="182"/>
    </row>
    <row r="1307" spans="2:11" x14ac:dyDescent="0.2">
      <c r="B1307" s="171" t="s">
        <v>206</v>
      </c>
      <c r="C1307" s="172">
        <v>75000</v>
      </c>
      <c r="D1307" s="172">
        <v>0</v>
      </c>
      <c r="E1307" s="172">
        <v>75000</v>
      </c>
      <c r="F1307" s="172">
        <v>0</v>
      </c>
      <c r="G1307" s="172">
        <v>0</v>
      </c>
      <c r="H1307" s="152"/>
      <c r="I1307" s="172">
        <v>0</v>
      </c>
      <c r="J1307" s="189">
        <v>0</v>
      </c>
      <c r="K1307" s="182"/>
    </row>
    <row r="1308" spans="2:11" x14ac:dyDescent="0.2">
      <c r="B1308" s="171" t="s">
        <v>206</v>
      </c>
      <c r="C1308" s="172">
        <v>75000</v>
      </c>
      <c r="D1308" s="172">
        <v>0</v>
      </c>
      <c r="E1308" s="172">
        <v>75000</v>
      </c>
      <c r="F1308" s="172">
        <v>0</v>
      </c>
      <c r="G1308" s="172">
        <v>0</v>
      </c>
      <c r="H1308" s="152"/>
      <c r="I1308" s="172">
        <v>0</v>
      </c>
      <c r="J1308" s="189">
        <v>0</v>
      </c>
      <c r="K1308" s="182"/>
    </row>
    <row r="1309" spans="2:11" x14ac:dyDescent="0.2">
      <c r="B1309" s="167" t="s">
        <v>401</v>
      </c>
      <c r="C1309" s="168">
        <v>400</v>
      </c>
      <c r="D1309" s="168">
        <v>0</v>
      </c>
      <c r="E1309" s="168">
        <v>0</v>
      </c>
      <c r="F1309" s="168">
        <v>400</v>
      </c>
      <c r="G1309" s="168">
        <v>300</v>
      </c>
      <c r="H1309" s="152"/>
      <c r="I1309" s="168">
        <v>300</v>
      </c>
      <c r="J1309" s="187">
        <v>100</v>
      </c>
      <c r="K1309" s="182"/>
    </row>
    <row r="1310" spans="2:11" x14ac:dyDescent="0.2">
      <c r="B1310" s="169" t="s">
        <v>204</v>
      </c>
      <c r="C1310" s="170">
        <v>400</v>
      </c>
      <c r="D1310" s="170">
        <v>0</v>
      </c>
      <c r="E1310" s="170">
        <v>0</v>
      </c>
      <c r="F1310" s="170">
        <v>400</v>
      </c>
      <c r="G1310" s="170">
        <v>300</v>
      </c>
      <c r="H1310" s="152"/>
      <c r="I1310" s="170">
        <v>300</v>
      </c>
      <c r="J1310" s="188">
        <v>100</v>
      </c>
      <c r="K1310" s="182"/>
    </row>
    <row r="1311" spans="2:11" x14ac:dyDescent="0.2">
      <c r="B1311" s="169" t="s">
        <v>225</v>
      </c>
      <c r="C1311" s="170">
        <v>400</v>
      </c>
      <c r="D1311" s="170">
        <v>0</v>
      </c>
      <c r="E1311" s="170">
        <v>0</v>
      </c>
      <c r="F1311" s="170">
        <v>400</v>
      </c>
      <c r="G1311" s="170">
        <v>300</v>
      </c>
      <c r="H1311" s="152"/>
      <c r="I1311" s="170">
        <v>300</v>
      </c>
      <c r="J1311" s="188">
        <v>100</v>
      </c>
      <c r="K1311" s="182"/>
    </row>
    <row r="1312" spans="2:11" x14ac:dyDescent="0.2">
      <c r="B1312" s="171" t="s">
        <v>206</v>
      </c>
      <c r="C1312" s="172">
        <v>400</v>
      </c>
      <c r="D1312" s="172">
        <v>0</v>
      </c>
      <c r="E1312" s="172">
        <v>0</v>
      </c>
      <c r="F1312" s="172">
        <v>400</v>
      </c>
      <c r="G1312" s="172">
        <v>300</v>
      </c>
      <c r="H1312" s="152"/>
      <c r="I1312" s="172">
        <v>300</v>
      </c>
      <c r="J1312" s="189">
        <v>100</v>
      </c>
      <c r="K1312" s="182"/>
    </row>
    <row r="1313" spans="2:11" x14ac:dyDescent="0.2">
      <c r="B1313" s="171" t="s">
        <v>206</v>
      </c>
      <c r="C1313" s="172">
        <v>400</v>
      </c>
      <c r="D1313" s="172">
        <v>0</v>
      </c>
      <c r="E1313" s="172">
        <v>0</v>
      </c>
      <c r="F1313" s="172">
        <v>400</v>
      </c>
      <c r="G1313" s="172">
        <v>300</v>
      </c>
      <c r="H1313" s="152"/>
      <c r="I1313" s="172">
        <v>300</v>
      </c>
      <c r="J1313" s="189">
        <v>100</v>
      </c>
      <c r="K1313" s="182"/>
    </row>
    <row r="1314" spans="2:11" x14ac:dyDescent="0.2">
      <c r="B1314" s="167" t="s">
        <v>402</v>
      </c>
      <c r="C1314" s="168">
        <v>2338500</v>
      </c>
      <c r="D1314" s="168">
        <v>2172100</v>
      </c>
      <c r="E1314" s="168">
        <v>101000</v>
      </c>
      <c r="F1314" s="168">
        <v>4409600</v>
      </c>
      <c r="G1314" s="168">
        <v>4237813.58</v>
      </c>
      <c r="H1314" s="152"/>
      <c r="I1314" s="168">
        <v>4212761.88</v>
      </c>
      <c r="J1314" s="187">
        <v>171786.42</v>
      </c>
      <c r="K1314" s="182"/>
    </row>
    <row r="1315" spans="2:11" x14ac:dyDescent="0.2">
      <c r="B1315" s="169" t="s">
        <v>204</v>
      </c>
      <c r="C1315" s="170">
        <v>2338500</v>
      </c>
      <c r="D1315" s="170">
        <v>2172100</v>
      </c>
      <c r="E1315" s="170">
        <v>101000</v>
      </c>
      <c r="F1315" s="170">
        <v>4409600</v>
      </c>
      <c r="G1315" s="170">
        <v>4237813.58</v>
      </c>
      <c r="H1315" s="152"/>
      <c r="I1315" s="170">
        <v>4212761.88</v>
      </c>
      <c r="J1315" s="188">
        <v>171786.42</v>
      </c>
      <c r="K1315" s="182"/>
    </row>
    <row r="1316" spans="2:11" x14ac:dyDescent="0.2">
      <c r="B1316" s="169" t="s">
        <v>221</v>
      </c>
      <c r="C1316" s="170">
        <v>210000</v>
      </c>
      <c r="D1316" s="170">
        <v>1565000</v>
      </c>
      <c r="E1316" s="170">
        <v>0</v>
      </c>
      <c r="F1316" s="170">
        <v>1775000</v>
      </c>
      <c r="G1316" s="170">
        <v>1755792.86</v>
      </c>
      <c r="H1316" s="152"/>
      <c r="I1316" s="170">
        <v>1741936.41</v>
      </c>
      <c r="J1316" s="188">
        <v>19207.14</v>
      </c>
      <c r="K1316" s="182"/>
    </row>
    <row r="1317" spans="2:11" x14ac:dyDescent="0.2">
      <c r="B1317" s="171" t="s">
        <v>206</v>
      </c>
      <c r="C1317" s="172">
        <v>210000</v>
      </c>
      <c r="D1317" s="172">
        <v>1565000</v>
      </c>
      <c r="E1317" s="172">
        <v>0</v>
      </c>
      <c r="F1317" s="172">
        <v>1775000</v>
      </c>
      <c r="G1317" s="172">
        <v>1755792.86</v>
      </c>
      <c r="H1317" s="152"/>
      <c r="I1317" s="172">
        <v>1741936.41</v>
      </c>
      <c r="J1317" s="189">
        <v>19207.14</v>
      </c>
      <c r="K1317" s="182"/>
    </row>
    <row r="1318" spans="2:11" x14ac:dyDescent="0.2">
      <c r="B1318" s="171" t="s">
        <v>206</v>
      </c>
      <c r="C1318" s="172">
        <v>210000</v>
      </c>
      <c r="D1318" s="172">
        <v>1565000</v>
      </c>
      <c r="E1318" s="172">
        <v>0</v>
      </c>
      <c r="F1318" s="172">
        <v>1775000</v>
      </c>
      <c r="G1318" s="172">
        <v>1755792.86</v>
      </c>
      <c r="H1318" s="152"/>
      <c r="I1318" s="172">
        <v>1741936.41</v>
      </c>
      <c r="J1318" s="189">
        <v>19207.14</v>
      </c>
      <c r="K1318" s="182"/>
    </row>
    <row r="1319" spans="2:11" x14ac:dyDescent="0.2">
      <c r="B1319" s="169" t="s">
        <v>209</v>
      </c>
      <c r="C1319" s="170">
        <v>1500000</v>
      </c>
      <c r="D1319" s="170">
        <v>82000</v>
      </c>
      <c r="E1319" s="170">
        <v>21600</v>
      </c>
      <c r="F1319" s="170">
        <v>1560400</v>
      </c>
      <c r="G1319" s="170">
        <v>1505087.66</v>
      </c>
      <c r="H1319" s="152"/>
      <c r="I1319" s="170">
        <v>1505087.66</v>
      </c>
      <c r="J1319" s="188">
        <v>55312.34</v>
      </c>
      <c r="K1319" s="182"/>
    </row>
    <row r="1320" spans="2:11" x14ac:dyDescent="0.2">
      <c r="B1320" s="171" t="s">
        <v>206</v>
      </c>
      <c r="C1320" s="172">
        <v>1500000</v>
      </c>
      <c r="D1320" s="172">
        <v>82000</v>
      </c>
      <c r="E1320" s="172">
        <v>21600</v>
      </c>
      <c r="F1320" s="172">
        <v>1560400</v>
      </c>
      <c r="G1320" s="172">
        <v>1505087.66</v>
      </c>
      <c r="H1320" s="152"/>
      <c r="I1320" s="172">
        <v>1505087.66</v>
      </c>
      <c r="J1320" s="189">
        <v>55312.34</v>
      </c>
      <c r="K1320" s="182"/>
    </row>
    <row r="1321" spans="2:11" x14ac:dyDescent="0.2">
      <c r="B1321" s="171" t="s">
        <v>206</v>
      </c>
      <c r="C1321" s="172">
        <v>1500000</v>
      </c>
      <c r="D1321" s="172">
        <v>82000</v>
      </c>
      <c r="E1321" s="172">
        <v>21600</v>
      </c>
      <c r="F1321" s="172">
        <v>1560400</v>
      </c>
      <c r="G1321" s="172">
        <v>1505087.66</v>
      </c>
      <c r="H1321" s="152"/>
      <c r="I1321" s="172">
        <v>1505087.66</v>
      </c>
      <c r="J1321" s="189">
        <v>55312.34</v>
      </c>
      <c r="K1321" s="182"/>
    </row>
    <row r="1322" spans="2:11" x14ac:dyDescent="0.2">
      <c r="B1322" s="169" t="s">
        <v>248</v>
      </c>
      <c r="C1322" s="170">
        <v>390000</v>
      </c>
      <c r="D1322" s="170">
        <v>380000</v>
      </c>
      <c r="E1322" s="170">
        <v>0</v>
      </c>
      <c r="F1322" s="170">
        <v>770000</v>
      </c>
      <c r="G1322" s="170">
        <v>753125.02</v>
      </c>
      <c r="H1322" s="152"/>
      <c r="I1322" s="170">
        <v>753125.02</v>
      </c>
      <c r="J1322" s="188">
        <v>16874.98</v>
      </c>
      <c r="K1322" s="182"/>
    </row>
    <row r="1323" spans="2:11" x14ac:dyDescent="0.2">
      <c r="B1323" s="171" t="s">
        <v>206</v>
      </c>
      <c r="C1323" s="172">
        <v>390000</v>
      </c>
      <c r="D1323" s="172">
        <v>380000</v>
      </c>
      <c r="E1323" s="172">
        <v>0</v>
      </c>
      <c r="F1323" s="172">
        <v>770000</v>
      </c>
      <c r="G1323" s="172">
        <v>753125.02</v>
      </c>
      <c r="H1323" s="152"/>
      <c r="I1323" s="172">
        <v>753125.02</v>
      </c>
      <c r="J1323" s="189">
        <v>16874.98</v>
      </c>
      <c r="K1323" s="182"/>
    </row>
    <row r="1324" spans="2:11" x14ac:dyDescent="0.2">
      <c r="B1324" s="171" t="s">
        <v>206</v>
      </c>
      <c r="C1324" s="172">
        <v>390000</v>
      </c>
      <c r="D1324" s="172">
        <v>380000</v>
      </c>
      <c r="E1324" s="172">
        <v>0</v>
      </c>
      <c r="F1324" s="172">
        <v>770000</v>
      </c>
      <c r="G1324" s="172">
        <v>753125.02</v>
      </c>
      <c r="H1324" s="152"/>
      <c r="I1324" s="172">
        <v>753125.02</v>
      </c>
      <c r="J1324" s="189">
        <v>16874.98</v>
      </c>
      <c r="K1324" s="182"/>
    </row>
    <row r="1325" spans="2:11" x14ac:dyDescent="0.2">
      <c r="B1325" s="169" t="s">
        <v>258</v>
      </c>
      <c r="C1325" s="170">
        <v>15000</v>
      </c>
      <c r="D1325" s="170">
        <v>95100</v>
      </c>
      <c r="E1325" s="170">
        <v>0</v>
      </c>
      <c r="F1325" s="170">
        <v>110100</v>
      </c>
      <c r="G1325" s="170">
        <v>108706.81</v>
      </c>
      <c r="H1325" s="152"/>
      <c r="I1325" s="170">
        <v>108706.81</v>
      </c>
      <c r="J1325" s="188">
        <v>1393.19</v>
      </c>
      <c r="K1325" s="182"/>
    </row>
    <row r="1326" spans="2:11" x14ac:dyDescent="0.2">
      <c r="B1326" s="171" t="s">
        <v>206</v>
      </c>
      <c r="C1326" s="172">
        <v>15000</v>
      </c>
      <c r="D1326" s="172">
        <v>95100</v>
      </c>
      <c r="E1326" s="172">
        <v>0</v>
      </c>
      <c r="F1326" s="172">
        <v>110100</v>
      </c>
      <c r="G1326" s="172">
        <v>108706.81</v>
      </c>
      <c r="H1326" s="152"/>
      <c r="I1326" s="172">
        <v>108706.81</v>
      </c>
      <c r="J1326" s="189">
        <v>1393.19</v>
      </c>
      <c r="K1326" s="182"/>
    </row>
    <row r="1327" spans="2:11" x14ac:dyDescent="0.2">
      <c r="B1327" s="171" t="s">
        <v>206</v>
      </c>
      <c r="C1327" s="172">
        <v>15000</v>
      </c>
      <c r="D1327" s="172">
        <v>95100</v>
      </c>
      <c r="E1327" s="172">
        <v>0</v>
      </c>
      <c r="F1327" s="172">
        <v>110100</v>
      </c>
      <c r="G1327" s="172">
        <v>108706.81</v>
      </c>
      <c r="H1327" s="152"/>
      <c r="I1327" s="172">
        <v>108706.81</v>
      </c>
      <c r="J1327" s="189">
        <v>1393.19</v>
      </c>
      <c r="K1327" s="182"/>
    </row>
    <row r="1328" spans="2:11" x14ac:dyDescent="0.2">
      <c r="B1328" s="169" t="s">
        <v>214</v>
      </c>
      <c r="C1328" s="170">
        <v>10000</v>
      </c>
      <c r="D1328" s="170">
        <v>5000</v>
      </c>
      <c r="E1328" s="170">
        <v>0</v>
      </c>
      <c r="F1328" s="170">
        <v>15000</v>
      </c>
      <c r="G1328" s="170">
        <v>14941</v>
      </c>
      <c r="H1328" s="152"/>
      <c r="I1328" s="170">
        <v>14941</v>
      </c>
      <c r="J1328" s="188">
        <v>59</v>
      </c>
      <c r="K1328" s="182"/>
    </row>
    <row r="1329" spans="2:11" x14ac:dyDescent="0.2">
      <c r="B1329" s="171" t="s">
        <v>206</v>
      </c>
      <c r="C1329" s="172">
        <v>10000</v>
      </c>
      <c r="D1329" s="172">
        <v>5000</v>
      </c>
      <c r="E1329" s="172">
        <v>0</v>
      </c>
      <c r="F1329" s="172">
        <v>15000</v>
      </c>
      <c r="G1329" s="172">
        <v>14941</v>
      </c>
      <c r="H1329" s="152"/>
      <c r="I1329" s="172">
        <v>14941</v>
      </c>
      <c r="J1329" s="189">
        <v>59</v>
      </c>
      <c r="K1329" s="182"/>
    </row>
    <row r="1330" spans="2:11" x14ac:dyDescent="0.2">
      <c r="B1330" s="171" t="s">
        <v>206</v>
      </c>
      <c r="C1330" s="172">
        <v>10000</v>
      </c>
      <c r="D1330" s="172">
        <v>5000</v>
      </c>
      <c r="E1330" s="172">
        <v>0</v>
      </c>
      <c r="F1330" s="172">
        <v>15000</v>
      </c>
      <c r="G1330" s="172">
        <v>14941</v>
      </c>
      <c r="H1330" s="152"/>
      <c r="I1330" s="172">
        <v>14941</v>
      </c>
      <c r="J1330" s="189">
        <v>59</v>
      </c>
      <c r="K1330" s="182"/>
    </row>
    <row r="1331" spans="2:11" x14ac:dyDescent="0.2">
      <c r="B1331" s="169" t="s">
        <v>210</v>
      </c>
      <c r="C1331" s="170">
        <v>50000</v>
      </c>
      <c r="D1331" s="170">
        <v>40000</v>
      </c>
      <c r="E1331" s="170">
        <v>0</v>
      </c>
      <c r="F1331" s="170">
        <v>90000</v>
      </c>
      <c r="G1331" s="170">
        <v>64530.03</v>
      </c>
      <c r="H1331" s="152"/>
      <c r="I1331" s="170">
        <v>53722.38</v>
      </c>
      <c r="J1331" s="188">
        <v>25469.97</v>
      </c>
      <c r="K1331" s="182"/>
    </row>
    <row r="1332" spans="2:11" x14ac:dyDescent="0.2">
      <c r="B1332" s="171" t="s">
        <v>206</v>
      </c>
      <c r="C1332" s="172">
        <v>50000</v>
      </c>
      <c r="D1332" s="172">
        <v>40000</v>
      </c>
      <c r="E1332" s="172">
        <v>0</v>
      </c>
      <c r="F1332" s="172">
        <v>90000</v>
      </c>
      <c r="G1332" s="172">
        <v>64530.03</v>
      </c>
      <c r="H1332" s="152"/>
      <c r="I1332" s="172">
        <v>53722.38</v>
      </c>
      <c r="J1332" s="189">
        <v>25469.97</v>
      </c>
      <c r="K1332" s="182"/>
    </row>
    <row r="1333" spans="2:11" x14ac:dyDescent="0.2">
      <c r="B1333" s="171" t="s">
        <v>206</v>
      </c>
      <c r="C1333" s="172">
        <v>50000</v>
      </c>
      <c r="D1333" s="172">
        <v>40000</v>
      </c>
      <c r="E1333" s="172">
        <v>0</v>
      </c>
      <c r="F1333" s="172">
        <v>90000</v>
      </c>
      <c r="G1333" s="172">
        <v>64530.03</v>
      </c>
      <c r="H1333" s="152"/>
      <c r="I1333" s="172">
        <v>53722.38</v>
      </c>
      <c r="J1333" s="189">
        <v>25469.97</v>
      </c>
      <c r="K1333" s="182"/>
    </row>
    <row r="1334" spans="2:11" x14ac:dyDescent="0.2">
      <c r="B1334" s="169" t="s">
        <v>297</v>
      </c>
      <c r="C1334" s="170">
        <v>2000</v>
      </c>
      <c r="D1334" s="170">
        <v>0</v>
      </c>
      <c r="E1334" s="170">
        <v>0</v>
      </c>
      <c r="F1334" s="170">
        <v>2000</v>
      </c>
      <c r="G1334" s="170">
        <v>0</v>
      </c>
      <c r="H1334" s="152"/>
      <c r="I1334" s="170">
        <v>0</v>
      </c>
      <c r="J1334" s="188">
        <v>2000</v>
      </c>
      <c r="K1334" s="182"/>
    </row>
    <row r="1335" spans="2:11" x14ac:dyDescent="0.2">
      <c r="B1335" s="171" t="s">
        <v>206</v>
      </c>
      <c r="C1335" s="172">
        <v>2000</v>
      </c>
      <c r="D1335" s="172">
        <v>0</v>
      </c>
      <c r="E1335" s="172">
        <v>0</v>
      </c>
      <c r="F1335" s="172">
        <v>2000</v>
      </c>
      <c r="G1335" s="172">
        <v>0</v>
      </c>
      <c r="H1335" s="152"/>
      <c r="I1335" s="172">
        <v>0</v>
      </c>
      <c r="J1335" s="189">
        <v>2000</v>
      </c>
      <c r="K1335" s="182"/>
    </row>
    <row r="1336" spans="2:11" x14ac:dyDescent="0.2">
      <c r="B1336" s="171" t="s">
        <v>206</v>
      </c>
      <c r="C1336" s="172">
        <v>2000</v>
      </c>
      <c r="D1336" s="172">
        <v>0</v>
      </c>
      <c r="E1336" s="172">
        <v>0</v>
      </c>
      <c r="F1336" s="172">
        <v>2000</v>
      </c>
      <c r="G1336" s="172">
        <v>0</v>
      </c>
      <c r="H1336" s="152"/>
      <c r="I1336" s="172">
        <v>0</v>
      </c>
      <c r="J1336" s="189">
        <v>2000</v>
      </c>
      <c r="K1336" s="182"/>
    </row>
    <row r="1337" spans="2:11" x14ac:dyDescent="0.2">
      <c r="B1337" s="169" t="s">
        <v>218</v>
      </c>
      <c r="C1337" s="170">
        <v>8000</v>
      </c>
      <c r="D1337" s="170">
        <v>5000</v>
      </c>
      <c r="E1337" s="170">
        <v>1000</v>
      </c>
      <c r="F1337" s="170">
        <v>12000</v>
      </c>
      <c r="G1337" s="170">
        <v>8713.7000000000007</v>
      </c>
      <c r="H1337" s="152"/>
      <c r="I1337" s="170">
        <v>8713.7000000000007</v>
      </c>
      <c r="J1337" s="188">
        <v>3286.3</v>
      </c>
      <c r="K1337" s="182"/>
    </row>
    <row r="1338" spans="2:11" x14ac:dyDescent="0.2">
      <c r="B1338" s="171" t="s">
        <v>206</v>
      </c>
      <c r="C1338" s="172">
        <v>8000</v>
      </c>
      <c r="D1338" s="172">
        <v>5000</v>
      </c>
      <c r="E1338" s="172">
        <v>1000</v>
      </c>
      <c r="F1338" s="172">
        <v>12000</v>
      </c>
      <c r="G1338" s="172">
        <v>8713.7000000000007</v>
      </c>
      <c r="H1338" s="152"/>
      <c r="I1338" s="172">
        <v>8713.7000000000007</v>
      </c>
      <c r="J1338" s="189">
        <v>3286.3</v>
      </c>
      <c r="K1338" s="182"/>
    </row>
    <row r="1339" spans="2:11" x14ac:dyDescent="0.2">
      <c r="B1339" s="171" t="s">
        <v>206</v>
      </c>
      <c r="C1339" s="172">
        <v>8000</v>
      </c>
      <c r="D1339" s="172">
        <v>5000</v>
      </c>
      <c r="E1339" s="172">
        <v>1000</v>
      </c>
      <c r="F1339" s="172">
        <v>12000</v>
      </c>
      <c r="G1339" s="172">
        <v>8713.7000000000007</v>
      </c>
      <c r="H1339" s="152"/>
      <c r="I1339" s="172">
        <v>8713.7000000000007</v>
      </c>
      <c r="J1339" s="189">
        <v>3286.3</v>
      </c>
      <c r="K1339" s="182"/>
    </row>
    <row r="1340" spans="2:11" x14ac:dyDescent="0.2">
      <c r="B1340" s="169" t="s">
        <v>205</v>
      </c>
      <c r="C1340" s="170">
        <v>40000</v>
      </c>
      <c r="D1340" s="170">
        <v>0</v>
      </c>
      <c r="E1340" s="170">
        <v>12600</v>
      </c>
      <c r="F1340" s="170">
        <v>27400</v>
      </c>
      <c r="G1340" s="170">
        <v>13443.66</v>
      </c>
      <c r="H1340" s="152"/>
      <c r="I1340" s="170">
        <v>13140.31</v>
      </c>
      <c r="J1340" s="188">
        <v>13956.34</v>
      </c>
      <c r="K1340" s="182"/>
    </row>
    <row r="1341" spans="2:11" x14ac:dyDescent="0.2">
      <c r="B1341" s="171" t="s">
        <v>206</v>
      </c>
      <c r="C1341" s="172">
        <v>40000</v>
      </c>
      <c r="D1341" s="172">
        <v>0</v>
      </c>
      <c r="E1341" s="172">
        <v>12600</v>
      </c>
      <c r="F1341" s="172">
        <v>27400</v>
      </c>
      <c r="G1341" s="172">
        <v>13443.66</v>
      </c>
      <c r="H1341" s="152"/>
      <c r="I1341" s="172">
        <v>13140.31</v>
      </c>
      <c r="J1341" s="189">
        <v>13956.34</v>
      </c>
      <c r="K1341" s="182"/>
    </row>
    <row r="1342" spans="2:11" x14ac:dyDescent="0.2">
      <c r="B1342" s="171" t="s">
        <v>206</v>
      </c>
      <c r="C1342" s="172">
        <v>40000</v>
      </c>
      <c r="D1342" s="172">
        <v>0</v>
      </c>
      <c r="E1342" s="172">
        <v>12600</v>
      </c>
      <c r="F1342" s="172">
        <v>27400</v>
      </c>
      <c r="G1342" s="172">
        <v>13443.66</v>
      </c>
      <c r="H1342" s="152"/>
      <c r="I1342" s="172">
        <v>13140.31</v>
      </c>
      <c r="J1342" s="189">
        <v>13956.34</v>
      </c>
      <c r="K1342" s="182"/>
    </row>
    <row r="1343" spans="2:11" x14ac:dyDescent="0.2">
      <c r="B1343" s="169" t="s">
        <v>207</v>
      </c>
      <c r="C1343" s="170">
        <v>100000</v>
      </c>
      <c r="D1343" s="170">
        <v>0</v>
      </c>
      <c r="E1343" s="170">
        <v>65800</v>
      </c>
      <c r="F1343" s="170">
        <v>34200</v>
      </c>
      <c r="G1343" s="170">
        <v>5556.46</v>
      </c>
      <c r="H1343" s="152"/>
      <c r="I1343" s="170">
        <v>5472.21</v>
      </c>
      <c r="J1343" s="188">
        <v>28643.54</v>
      </c>
      <c r="K1343" s="182"/>
    </row>
    <row r="1344" spans="2:11" x14ac:dyDescent="0.2">
      <c r="B1344" s="171" t="s">
        <v>206</v>
      </c>
      <c r="C1344" s="172">
        <v>100000</v>
      </c>
      <c r="D1344" s="172">
        <v>0</v>
      </c>
      <c r="E1344" s="172">
        <v>65800</v>
      </c>
      <c r="F1344" s="172">
        <v>34200</v>
      </c>
      <c r="G1344" s="172">
        <v>5556.46</v>
      </c>
      <c r="H1344" s="152"/>
      <c r="I1344" s="172">
        <v>5472.21</v>
      </c>
      <c r="J1344" s="189">
        <v>28643.54</v>
      </c>
      <c r="K1344" s="182"/>
    </row>
    <row r="1345" spans="2:11" x14ac:dyDescent="0.2">
      <c r="B1345" s="171" t="s">
        <v>206</v>
      </c>
      <c r="C1345" s="172">
        <v>100000</v>
      </c>
      <c r="D1345" s="172">
        <v>0</v>
      </c>
      <c r="E1345" s="172">
        <v>65800</v>
      </c>
      <c r="F1345" s="172">
        <v>34200</v>
      </c>
      <c r="G1345" s="172">
        <v>5556.46</v>
      </c>
      <c r="H1345" s="152"/>
      <c r="I1345" s="172">
        <v>5472.21</v>
      </c>
      <c r="J1345" s="189">
        <v>28643.54</v>
      </c>
      <c r="K1345" s="182"/>
    </row>
    <row r="1346" spans="2:11" x14ac:dyDescent="0.2">
      <c r="B1346" s="169" t="s">
        <v>260</v>
      </c>
      <c r="C1346" s="170">
        <v>500</v>
      </c>
      <c r="D1346" s="170">
        <v>0</v>
      </c>
      <c r="E1346" s="170">
        <v>0</v>
      </c>
      <c r="F1346" s="170">
        <v>500</v>
      </c>
      <c r="G1346" s="170">
        <v>0</v>
      </c>
      <c r="H1346" s="152"/>
      <c r="I1346" s="170">
        <v>0</v>
      </c>
      <c r="J1346" s="188">
        <v>500</v>
      </c>
      <c r="K1346" s="182"/>
    </row>
    <row r="1347" spans="2:11" x14ac:dyDescent="0.2">
      <c r="B1347" s="171" t="s">
        <v>206</v>
      </c>
      <c r="C1347" s="172">
        <v>500</v>
      </c>
      <c r="D1347" s="172">
        <v>0</v>
      </c>
      <c r="E1347" s="172">
        <v>0</v>
      </c>
      <c r="F1347" s="172">
        <v>500</v>
      </c>
      <c r="G1347" s="172">
        <v>0</v>
      </c>
      <c r="H1347" s="152"/>
      <c r="I1347" s="172">
        <v>0</v>
      </c>
      <c r="J1347" s="189">
        <v>500</v>
      </c>
      <c r="K1347" s="182"/>
    </row>
    <row r="1348" spans="2:11" x14ac:dyDescent="0.2">
      <c r="B1348" s="171" t="s">
        <v>206</v>
      </c>
      <c r="C1348" s="172">
        <v>500</v>
      </c>
      <c r="D1348" s="172">
        <v>0</v>
      </c>
      <c r="E1348" s="172">
        <v>0</v>
      </c>
      <c r="F1348" s="172">
        <v>500</v>
      </c>
      <c r="G1348" s="172">
        <v>0</v>
      </c>
      <c r="H1348" s="152"/>
      <c r="I1348" s="172">
        <v>0</v>
      </c>
      <c r="J1348" s="189">
        <v>500</v>
      </c>
      <c r="K1348" s="182"/>
    </row>
    <row r="1349" spans="2:11" x14ac:dyDescent="0.2">
      <c r="B1349" s="169" t="s">
        <v>211</v>
      </c>
      <c r="C1349" s="170">
        <v>13000</v>
      </c>
      <c r="D1349" s="170">
        <v>0</v>
      </c>
      <c r="E1349" s="170">
        <v>0</v>
      </c>
      <c r="F1349" s="170">
        <v>13000</v>
      </c>
      <c r="G1349" s="170">
        <v>7916.38</v>
      </c>
      <c r="H1349" s="152"/>
      <c r="I1349" s="170">
        <v>7916.38</v>
      </c>
      <c r="J1349" s="188">
        <v>5083.62</v>
      </c>
      <c r="K1349" s="182"/>
    </row>
    <row r="1350" spans="2:11" x14ac:dyDescent="0.2">
      <c r="B1350" s="171" t="s">
        <v>206</v>
      </c>
      <c r="C1350" s="172">
        <v>13000</v>
      </c>
      <c r="D1350" s="172">
        <v>0</v>
      </c>
      <c r="E1350" s="172">
        <v>0</v>
      </c>
      <c r="F1350" s="172">
        <v>13000</v>
      </c>
      <c r="G1350" s="172">
        <v>7916.38</v>
      </c>
      <c r="H1350" s="152"/>
      <c r="I1350" s="172">
        <v>7916.38</v>
      </c>
      <c r="J1350" s="189">
        <v>5083.62</v>
      </c>
      <c r="K1350" s="182"/>
    </row>
    <row r="1351" spans="2:11" x14ac:dyDescent="0.2">
      <c r="B1351" s="171" t="s">
        <v>206</v>
      </c>
      <c r="C1351" s="172">
        <v>13000</v>
      </c>
      <c r="D1351" s="172">
        <v>0</v>
      </c>
      <c r="E1351" s="172">
        <v>0</v>
      </c>
      <c r="F1351" s="172">
        <v>13000</v>
      </c>
      <c r="G1351" s="172">
        <v>7916.38</v>
      </c>
      <c r="H1351" s="152"/>
      <c r="I1351" s="172">
        <v>7916.38</v>
      </c>
      <c r="J1351" s="189">
        <v>5083.62</v>
      </c>
      <c r="K1351" s="182"/>
    </row>
    <row r="1352" spans="2:11" x14ac:dyDescent="0.2">
      <c r="B1352" s="167" t="s">
        <v>403</v>
      </c>
      <c r="C1352" s="168">
        <v>52500</v>
      </c>
      <c r="D1352" s="168">
        <v>0</v>
      </c>
      <c r="E1352" s="168">
        <v>48500</v>
      </c>
      <c r="F1352" s="168">
        <v>4000</v>
      </c>
      <c r="G1352" s="168">
        <v>0</v>
      </c>
      <c r="H1352" s="152"/>
      <c r="I1352" s="168">
        <v>0</v>
      </c>
      <c r="J1352" s="187">
        <v>4000</v>
      </c>
      <c r="K1352" s="182"/>
    </row>
    <row r="1353" spans="2:11" x14ac:dyDescent="0.2">
      <c r="B1353" s="169" t="s">
        <v>204</v>
      </c>
      <c r="C1353" s="170">
        <v>52500</v>
      </c>
      <c r="D1353" s="170">
        <v>0</v>
      </c>
      <c r="E1353" s="170">
        <v>48500</v>
      </c>
      <c r="F1353" s="170">
        <v>4000</v>
      </c>
      <c r="G1353" s="170">
        <v>0</v>
      </c>
      <c r="H1353" s="152"/>
      <c r="I1353" s="170">
        <v>0</v>
      </c>
      <c r="J1353" s="188">
        <v>4000</v>
      </c>
      <c r="K1353" s="182"/>
    </row>
    <row r="1354" spans="2:11" x14ac:dyDescent="0.2">
      <c r="B1354" s="169" t="s">
        <v>209</v>
      </c>
      <c r="C1354" s="170">
        <v>35000</v>
      </c>
      <c r="D1354" s="170">
        <v>0</v>
      </c>
      <c r="E1354" s="170">
        <v>35000</v>
      </c>
      <c r="F1354" s="170">
        <v>0</v>
      </c>
      <c r="G1354" s="170">
        <v>0</v>
      </c>
      <c r="H1354" s="152"/>
      <c r="I1354" s="170">
        <v>0</v>
      </c>
      <c r="J1354" s="188">
        <v>0</v>
      </c>
      <c r="K1354" s="182"/>
    </row>
    <row r="1355" spans="2:11" x14ac:dyDescent="0.2">
      <c r="B1355" s="171" t="s">
        <v>206</v>
      </c>
      <c r="C1355" s="172">
        <v>35000</v>
      </c>
      <c r="D1355" s="172">
        <v>0</v>
      </c>
      <c r="E1355" s="172">
        <v>35000</v>
      </c>
      <c r="F1355" s="172">
        <v>0</v>
      </c>
      <c r="G1355" s="172">
        <v>0</v>
      </c>
      <c r="H1355" s="152"/>
      <c r="I1355" s="172">
        <v>0</v>
      </c>
      <c r="J1355" s="189">
        <v>0</v>
      </c>
      <c r="K1355" s="182"/>
    </row>
    <row r="1356" spans="2:11" x14ac:dyDescent="0.2">
      <c r="B1356" s="171" t="s">
        <v>206</v>
      </c>
      <c r="C1356" s="172">
        <v>35000</v>
      </c>
      <c r="D1356" s="172">
        <v>0</v>
      </c>
      <c r="E1356" s="172">
        <v>35000</v>
      </c>
      <c r="F1356" s="172">
        <v>0</v>
      </c>
      <c r="G1356" s="172">
        <v>0</v>
      </c>
      <c r="H1356" s="152"/>
      <c r="I1356" s="172">
        <v>0</v>
      </c>
      <c r="J1356" s="189">
        <v>0</v>
      </c>
      <c r="K1356" s="182"/>
    </row>
    <row r="1357" spans="2:11" x14ac:dyDescent="0.2">
      <c r="B1357" s="169" t="s">
        <v>248</v>
      </c>
      <c r="C1357" s="170">
        <v>7000</v>
      </c>
      <c r="D1357" s="170">
        <v>0</v>
      </c>
      <c r="E1357" s="170">
        <v>7000</v>
      </c>
      <c r="F1357" s="170">
        <v>0</v>
      </c>
      <c r="G1357" s="170">
        <v>0</v>
      </c>
      <c r="H1357" s="152"/>
      <c r="I1357" s="170">
        <v>0</v>
      </c>
      <c r="J1357" s="188">
        <v>0</v>
      </c>
      <c r="K1357" s="182"/>
    </row>
    <row r="1358" spans="2:11" x14ac:dyDescent="0.2">
      <c r="B1358" s="171" t="s">
        <v>206</v>
      </c>
      <c r="C1358" s="172">
        <v>7000</v>
      </c>
      <c r="D1358" s="172">
        <v>0</v>
      </c>
      <c r="E1358" s="172">
        <v>7000</v>
      </c>
      <c r="F1358" s="172">
        <v>0</v>
      </c>
      <c r="G1358" s="172">
        <v>0</v>
      </c>
      <c r="H1358" s="152"/>
      <c r="I1358" s="172">
        <v>0</v>
      </c>
      <c r="J1358" s="189">
        <v>0</v>
      </c>
      <c r="K1358" s="182"/>
    </row>
    <row r="1359" spans="2:11" x14ac:dyDescent="0.2">
      <c r="B1359" s="171" t="s">
        <v>206</v>
      </c>
      <c r="C1359" s="172">
        <v>7000</v>
      </c>
      <c r="D1359" s="172">
        <v>0</v>
      </c>
      <c r="E1359" s="172">
        <v>7000</v>
      </c>
      <c r="F1359" s="172">
        <v>0</v>
      </c>
      <c r="G1359" s="172">
        <v>0</v>
      </c>
      <c r="H1359" s="152"/>
      <c r="I1359" s="172">
        <v>0</v>
      </c>
      <c r="J1359" s="189">
        <v>0</v>
      </c>
      <c r="K1359" s="182"/>
    </row>
    <row r="1360" spans="2:11" x14ac:dyDescent="0.2">
      <c r="B1360" s="169" t="s">
        <v>210</v>
      </c>
      <c r="C1360" s="170">
        <v>1000</v>
      </c>
      <c r="D1360" s="170">
        <v>0</v>
      </c>
      <c r="E1360" s="170">
        <v>1000</v>
      </c>
      <c r="F1360" s="170">
        <v>0</v>
      </c>
      <c r="G1360" s="170">
        <v>0</v>
      </c>
      <c r="H1360" s="152"/>
      <c r="I1360" s="170">
        <v>0</v>
      </c>
      <c r="J1360" s="188">
        <v>0</v>
      </c>
      <c r="K1360" s="182"/>
    </row>
    <row r="1361" spans="2:11" x14ac:dyDescent="0.2">
      <c r="B1361" s="171" t="s">
        <v>206</v>
      </c>
      <c r="C1361" s="172">
        <v>1000</v>
      </c>
      <c r="D1361" s="172">
        <v>0</v>
      </c>
      <c r="E1361" s="172">
        <v>1000</v>
      </c>
      <c r="F1361" s="172">
        <v>0</v>
      </c>
      <c r="G1361" s="172">
        <v>0</v>
      </c>
      <c r="H1361" s="152"/>
      <c r="I1361" s="172">
        <v>0</v>
      </c>
      <c r="J1361" s="189">
        <v>0</v>
      </c>
      <c r="K1361" s="182"/>
    </row>
    <row r="1362" spans="2:11" x14ac:dyDescent="0.2">
      <c r="B1362" s="171" t="s">
        <v>206</v>
      </c>
      <c r="C1362" s="172">
        <v>1000</v>
      </c>
      <c r="D1362" s="172">
        <v>0</v>
      </c>
      <c r="E1362" s="172">
        <v>1000</v>
      </c>
      <c r="F1362" s="172">
        <v>0</v>
      </c>
      <c r="G1362" s="172">
        <v>0</v>
      </c>
      <c r="H1362" s="152"/>
      <c r="I1362" s="172">
        <v>0</v>
      </c>
      <c r="J1362" s="189">
        <v>0</v>
      </c>
      <c r="K1362" s="182"/>
    </row>
    <row r="1363" spans="2:11" x14ac:dyDescent="0.2">
      <c r="B1363" s="169" t="s">
        <v>218</v>
      </c>
      <c r="C1363" s="170">
        <v>2000</v>
      </c>
      <c r="D1363" s="170">
        <v>0</v>
      </c>
      <c r="E1363" s="170">
        <v>0</v>
      </c>
      <c r="F1363" s="170">
        <v>2000</v>
      </c>
      <c r="G1363" s="170">
        <v>0</v>
      </c>
      <c r="H1363" s="152"/>
      <c r="I1363" s="170">
        <v>0</v>
      </c>
      <c r="J1363" s="188">
        <v>2000</v>
      </c>
      <c r="K1363" s="182"/>
    </row>
    <row r="1364" spans="2:11" x14ac:dyDescent="0.2">
      <c r="B1364" s="171" t="s">
        <v>206</v>
      </c>
      <c r="C1364" s="172">
        <v>2000</v>
      </c>
      <c r="D1364" s="172">
        <v>0</v>
      </c>
      <c r="E1364" s="172">
        <v>0</v>
      </c>
      <c r="F1364" s="172">
        <v>2000</v>
      </c>
      <c r="G1364" s="172">
        <v>0</v>
      </c>
      <c r="H1364" s="152"/>
      <c r="I1364" s="172">
        <v>0</v>
      </c>
      <c r="J1364" s="189">
        <v>2000</v>
      </c>
      <c r="K1364" s="182"/>
    </row>
    <row r="1365" spans="2:11" x14ac:dyDescent="0.2">
      <c r="B1365" s="171" t="s">
        <v>206</v>
      </c>
      <c r="C1365" s="172">
        <v>2000</v>
      </c>
      <c r="D1365" s="172">
        <v>0</v>
      </c>
      <c r="E1365" s="172">
        <v>0</v>
      </c>
      <c r="F1365" s="172">
        <v>2000</v>
      </c>
      <c r="G1365" s="172">
        <v>0</v>
      </c>
      <c r="H1365" s="152"/>
      <c r="I1365" s="172">
        <v>0</v>
      </c>
      <c r="J1365" s="189">
        <v>2000</v>
      </c>
      <c r="K1365" s="182"/>
    </row>
    <row r="1366" spans="2:11" x14ac:dyDescent="0.2">
      <c r="B1366" s="169" t="s">
        <v>205</v>
      </c>
      <c r="C1366" s="170">
        <v>5000</v>
      </c>
      <c r="D1366" s="170">
        <v>0</v>
      </c>
      <c r="E1366" s="170">
        <v>5000</v>
      </c>
      <c r="F1366" s="170">
        <v>0</v>
      </c>
      <c r="G1366" s="170">
        <v>0</v>
      </c>
      <c r="H1366" s="152"/>
      <c r="I1366" s="170">
        <v>0</v>
      </c>
      <c r="J1366" s="188">
        <v>0</v>
      </c>
      <c r="K1366" s="182"/>
    </row>
    <row r="1367" spans="2:11" x14ac:dyDescent="0.2">
      <c r="B1367" s="171" t="s">
        <v>206</v>
      </c>
      <c r="C1367" s="172">
        <v>5000</v>
      </c>
      <c r="D1367" s="172">
        <v>0</v>
      </c>
      <c r="E1367" s="172">
        <v>5000</v>
      </c>
      <c r="F1367" s="172">
        <v>0</v>
      </c>
      <c r="G1367" s="172">
        <v>0</v>
      </c>
      <c r="H1367" s="152"/>
      <c r="I1367" s="172">
        <v>0</v>
      </c>
      <c r="J1367" s="189">
        <v>0</v>
      </c>
      <c r="K1367" s="182"/>
    </row>
    <row r="1368" spans="2:11" x14ac:dyDescent="0.2">
      <c r="B1368" s="171" t="s">
        <v>206</v>
      </c>
      <c r="C1368" s="172">
        <v>5000</v>
      </c>
      <c r="D1368" s="172">
        <v>0</v>
      </c>
      <c r="E1368" s="172">
        <v>5000</v>
      </c>
      <c r="F1368" s="172">
        <v>0</v>
      </c>
      <c r="G1368" s="172">
        <v>0</v>
      </c>
      <c r="H1368" s="152"/>
      <c r="I1368" s="172">
        <v>0</v>
      </c>
      <c r="J1368" s="189">
        <v>0</v>
      </c>
      <c r="K1368" s="182"/>
    </row>
    <row r="1369" spans="2:11" x14ac:dyDescent="0.2">
      <c r="B1369" s="169" t="s">
        <v>207</v>
      </c>
      <c r="C1369" s="170">
        <v>2000</v>
      </c>
      <c r="D1369" s="170">
        <v>0</v>
      </c>
      <c r="E1369" s="170">
        <v>0</v>
      </c>
      <c r="F1369" s="170">
        <v>2000</v>
      </c>
      <c r="G1369" s="170">
        <v>0</v>
      </c>
      <c r="H1369" s="152"/>
      <c r="I1369" s="170">
        <v>0</v>
      </c>
      <c r="J1369" s="188">
        <v>2000</v>
      </c>
      <c r="K1369" s="182"/>
    </row>
    <row r="1370" spans="2:11" x14ac:dyDescent="0.2">
      <c r="B1370" s="171" t="s">
        <v>206</v>
      </c>
      <c r="C1370" s="172">
        <v>2000</v>
      </c>
      <c r="D1370" s="172">
        <v>0</v>
      </c>
      <c r="E1370" s="172">
        <v>0</v>
      </c>
      <c r="F1370" s="172">
        <v>2000</v>
      </c>
      <c r="G1370" s="172">
        <v>0</v>
      </c>
      <c r="H1370" s="152"/>
      <c r="I1370" s="172">
        <v>0</v>
      </c>
      <c r="J1370" s="189">
        <v>2000</v>
      </c>
      <c r="K1370" s="182"/>
    </row>
    <row r="1371" spans="2:11" x14ac:dyDescent="0.2">
      <c r="B1371" s="171" t="s">
        <v>206</v>
      </c>
      <c r="C1371" s="172">
        <v>2000</v>
      </c>
      <c r="D1371" s="172">
        <v>0</v>
      </c>
      <c r="E1371" s="172">
        <v>0</v>
      </c>
      <c r="F1371" s="172">
        <v>2000</v>
      </c>
      <c r="G1371" s="172">
        <v>0</v>
      </c>
      <c r="H1371" s="152"/>
      <c r="I1371" s="172">
        <v>0</v>
      </c>
      <c r="J1371" s="189">
        <v>2000</v>
      </c>
      <c r="K1371" s="182"/>
    </row>
    <row r="1372" spans="2:11" x14ac:dyDescent="0.2">
      <c r="B1372" s="169" t="s">
        <v>260</v>
      </c>
      <c r="C1372" s="170">
        <v>500</v>
      </c>
      <c r="D1372" s="170">
        <v>0</v>
      </c>
      <c r="E1372" s="170">
        <v>500</v>
      </c>
      <c r="F1372" s="170">
        <v>0</v>
      </c>
      <c r="G1372" s="170">
        <v>0</v>
      </c>
      <c r="H1372" s="152"/>
      <c r="I1372" s="170">
        <v>0</v>
      </c>
      <c r="J1372" s="188">
        <v>0</v>
      </c>
      <c r="K1372" s="182"/>
    </row>
    <row r="1373" spans="2:11" x14ac:dyDescent="0.2">
      <c r="B1373" s="171" t="s">
        <v>206</v>
      </c>
      <c r="C1373" s="172">
        <v>500</v>
      </c>
      <c r="D1373" s="172">
        <v>0</v>
      </c>
      <c r="E1373" s="172">
        <v>500</v>
      </c>
      <c r="F1373" s="172">
        <v>0</v>
      </c>
      <c r="G1373" s="172">
        <v>0</v>
      </c>
      <c r="H1373" s="152"/>
      <c r="I1373" s="172">
        <v>0</v>
      </c>
      <c r="J1373" s="189">
        <v>0</v>
      </c>
      <c r="K1373" s="182"/>
    </row>
    <row r="1374" spans="2:11" x14ac:dyDescent="0.2">
      <c r="B1374" s="171" t="s">
        <v>206</v>
      </c>
      <c r="C1374" s="172">
        <v>500</v>
      </c>
      <c r="D1374" s="172">
        <v>0</v>
      </c>
      <c r="E1374" s="172">
        <v>500</v>
      </c>
      <c r="F1374" s="172">
        <v>0</v>
      </c>
      <c r="G1374" s="172">
        <v>0</v>
      </c>
      <c r="H1374" s="152"/>
      <c r="I1374" s="172">
        <v>0</v>
      </c>
      <c r="J1374" s="189">
        <v>0</v>
      </c>
      <c r="K1374" s="182"/>
    </row>
    <row r="1375" spans="2:11" x14ac:dyDescent="0.2">
      <c r="B1375" s="167" t="s">
        <v>404</v>
      </c>
      <c r="C1375" s="168">
        <v>96000</v>
      </c>
      <c r="D1375" s="168">
        <v>8000</v>
      </c>
      <c r="E1375" s="168">
        <v>0</v>
      </c>
      <c r="F1375" s="168">
        <v>104000</v>
      </c>
      <c r="G1375" s="168">
        <v>104000</v>
      </c>
      <c r="H1375" s="152"/>
      <c r="I1375" s="168">
        <v>104000</v>
      </c>
      <c r="J1375" s="187">
        <v>0</v>
      </c>
      <c r="K1375" s="182"/>
    </row>
    <row r="1376" spans="2:11" x14ac:dyDescent="0.2">
      <c r="B1376" s="169" t="s">
        <v>204</v>
      </c>
      <c r="C1376" s="170">
        <v>96000</v>
      </c>
      <c r="D1376" s="170">
        <v>8000</v>
      </c>
      <c r="E1376" s="170">
        <v>0</v>
      </c>
      <c r="F1376" s="170">
        <v>104000</v>
      </c>
      <c r="G1376" s="170">
        <v>104000</v>
      </c>
      <c r="H1376" s="152"/>
      <c r="I1376" s="170">
        <v>104000</v>
      </c>
      <c r="J1376" s="188">
        <v>0</v>
      </c>
      <c r="K1376" s="182"/>
    </row>
    <row r="1377" spans="2:11" x14ac:dyDescent="0.2">
      <c r="B1377" s="169" t="s">
        <v>275</v>
      </c>
      <c r="C1377" s="170">
        <v>96000</v>
      </c>
      <c r="D1377" s="170">
        <v>8000</v>
      </c>
      <c r="E1377" s="170">
        <v>0</v>
      </c>
      <c r="F1377" s="170">
        <v>104000</v>
      </c>
      <c r="G1377" s="170">
        <v>104000</v>
      </c>
      <c r="H1377" s="152"/>
      <c r="I1377" s="170">
        <v>104000</v>
      </c>
      <c r="J1377" s="188">
        <v>0</v>
      </c>
      <c r="K1377" s="182"/>
    </row>
    <row r="1378" spans="2:11" x14ac:dyDescent="0.2">
      <c r="B1378" s="171" t="s">
        <v>206</v>
      </c>
      <c r="C1378" s="172">
        <v>96000</v>
      </c>
      <c r="D1378" s="172">
        <v>8000</v>
      </c>
      <c r="E1378" s="172">
        <v>0</v>
      </c>
      <c r="F1378" s="172">
        <v>104000</v>
      </c>
      <c r="G1378" s="172">
        <v>104000</v>
      </c>
      <c r="H1378" s="152"/>
      <c r="I1378" s="172">
        <v>104000</v>
      </c>
      <c r="J1378" s="189">
        <v>0</v>
      </c>
      <c r="K1378" s="182"/>
    </row>
    <row r="1379" spans="2:11" x14ac:dyDescent="0.2">
      <c r="B1379" s="171" t="s">
        <v>206</v>
      </c>
      <c r="C1379" s="172">
        <v>96000</v>
      </c>
      <c r="D1379" s="172">
        <v>8000</v>
      </c>
      <c r="E1379" s="172">
        <v>0</v>
      </c>
      <c r="F1379" s="172">
        <v>104000</v>
      </c>
      <c r="G1379" s="172">
        <v>104000</v>
      </c>
      <c r="H1379" s="152"/>
      <c r="I1379" s="172">
        <v>104000</v>
      </c>
      <c r="J1379" s="189">
        <v>0</v>
      </c>
      <c r="K1379" s="182"/>
    </row>
    <row r="1380" spans="2:11" x14ac:dyDescent="0.2">
      <c r="B1380" s="161" t="s">
        <v>405</v>
      </c>
      <c r="C1380" s="162">
        <v>58000</v>
      </c>
      <c r="D1380" s="162">
        <v>7000</v>
      </c>
      <c r="E1380" s="162">
        <v>17000</v>
      </c>
      <c r="F1380" s="162">
        <v>48000</v>
      </c>
      <c r="G1380" s="162">
        <v>42937.19</v>
      </c>
      <c r="H1380" s="152"/>
      <c r="I1380" s="162">
        <v>34687.89</v>
      </c>
      <c r="J1380" s="184">
        <v>5062.8100000000004</v>
      </c>
      <c r="K1380" s="182"/>
    </row>
    <row r="1381" spans="2:11" x14ac:dyDescent="0.2">
      <c r="B1381" s="163" t="s">
        <v>406</v>
      </c>
      <c r="C1381" s="164">
        <v>58000</v>
      </c>
      <c r="D1381" s="164">
        <v>7000</v>
      </c>
      <c r="E1381" s="164">
        <v>17000</v>
      </c>
      <c r="F1381" s="164">
        <v>48000</v>
      </c>
      <c r="G1381" s="164">
        <v>42937.19</v>
      </c>
      <c r="H1381" s="152"/>
      <c r="I1381" s="164">
        <v>34687.89</v>
      </c>
      <c r="J1381" s="185">
        <v>5062.8100000000004</v>
      </c>
      <c r="K1381" s="182"/>
    </row>
    <row r="1382" spans="2:11" x14ac:dyDescent="0.2">
      <c r="B1382" s="165" t="s">
        <v>407</v>
      </c>
      <c r="C1382" s="166">
        <v>58000</v>
      </c>
      <c r="D1382" s="166">
        <v>7000</v>
      </c>
      <c r="E1382" s="166">
        <v>17000</v>
      </c>
      <c r="F1382" s="166">
        <v>48000</v>
      </c>
      <c r="G1382" s="166">
        <v>42937.19</v>
      </c>
      <c r="H1382" s="152"/>
      <c r="I1382" s="166">
        <v>34687.89</v>
      </c>
      <c r="J1382" s="186">
        <v>5062.8100000000004</v>
      </c>
      <c r="K1382" s="182"/>
    </row>
    <row r="1383" spans="2:11" x14ac:dyDescent="0.2">
      <c r="B1383" s="167" t="s">
        <v>408</v>
      </c>
      <c r="C1383" s="168">
        <v>5000</v>
      </c>
      <c r="D1383" s="168">
        <v>0</v>
      </c>
      <c r="E1383" s="168">
        <v>5000</v>
      </c>
      <c r="F1383" s="168">
        <v>0</v>
      </c>
      <c r="G1383" s="168">
        <v>0</v>
      </c>
      <c r="H1383" s="152"/>
      <c r="I1383" s="168">
        <v>0</v>
      </c>
      <c r="J1383" s="187">
        <v>0</v>
      </c>
      <c r="K1383" s="182"/>
    </row>
    <row r="1384" spans="2:11" x14ac:dyDescent="0.2">
      <c r="B1384" s="169" t="s">
        <v>204</v>
      </c>
      <c r="C1384" s="170">
        <v>5000</v>
      </c>
      <c r="D1384" s="170">
        <v>0</v>
      </c>
      <c r="E1384" s="170">
        <v>5000</v>
      </c>
      <c r="F1384" s="170">
        <v>0</v>
      </c>
      <c r="G1384" s="170">
        <v>0</v>
      </c>
      <c r="H1384" s="152"/>
      <c r="I1384" s="170">
        <v>0</v>
      </c>
      <c r="J1384" s="188">
        <v>0</v>
      </c>
      <c r="K1384" s="182"/>
    </row>
    <row r="1385" spans="2:11" x14ac:dyDescent="0.2">
      <c r="B1385" s="169" t="s">
        <v>234</v>
      </c>
      <c r="C1385" s="170">
        <v>5000</v>
      </c>
      <c r="D1385" s="170">
        <v>0</v>
      </c>
      <c r="E1385" s="170">
        <v>5000</v>
      </c>
      <c r="F1385" s="170">
        <v>0</v>
      </c>
      <c r="G1385" s="170">
        <v>0</v>
      </c>
      <c r="H1385" s="152"/>
      <c r="I1385" s="170">
        <v>0</v>
      </c>
      <c r="J1385" s="188">
        <v>0</v>
      </c>
      <c r="K1385" s="182"/>
    </row>
    <row r="1386" spans="2:11" x14ac:dyDescent="0.2">
      <c r="B1386" s="171" t="s">
        <v>206</v>
      </c>
      <c r="C1386" s="172">
        <v>5000</v>
      </c>
      <c r="D1386" s="172">
        <v>0</v>
      </c>
      <c r="E1386" s="172">
        <v>5000</v>
      </c>
      <c r="F1386" s="172">
        <v>0</v>
      </c>
      <c r="G1386" s="172">
        <v>0</v>
      </c>
      <c r="H1386" s="152"/>
      <c r="I1386" s="172">
        <v>0</v>
      </c>
      <c r="J1386" s="189">
        <v>0</v>
      </c>
      <c r="K1386" s="182"/>
    </row>
    <row r="1387" spans="2:11" x14ac:dyDescent="0.2">
      <c r="B1387" s="171" t="s">
        <v>206</v>
      </c>
      <c r="C1387" s="172">
        <v>5000</v>
      </c>
      <c r="D1387" s="172">
        <v>0</v>
      </c>
      <c r="E1387" s="172">
        <v>5000</v>
      </c>
      <c r="F1387" s="172">
        <v>0</v>
      </c>
      <c r="G1387" s="172">
        <v>0</v>
      </c>
      <c r="H1387" s="152"/>
      <c r="I1387" s="172">
        <v>0</v>
      </c>
      <c r="J1387" s="189">
        <v>0</v>
      </c>
      <c r="K1387" s="182"/>
    </row>
    <row r="1388" spans="2:11" x14ac:dyDescent="0.2">
      <c r="B1388" s="167" t="s">
        <v>409</v>
      </c>
      <c r="C1388" s="168">
        <v>53000</v>
      </c>
      <c r="D1388" s="168">
        <v>7000</v>
      </c>
      <c r="E1388" s="168">
        <v>12000</v>
      </c>
      <c r="F1388" s="168">
        <v>48000</v>
      </c>
      <c r="G1388" s="168">
        <v>42937.19</v>
      </c>
      <c r="H1388" s="152"/>
      <c r="I1388" s="168">
        <v>34687.89</v>
      </c>
      <c r="J1388" s="187">
        <v>5062.8100000000004</v>
      </c>
      <c r="K1388" s="182"/>
    </row>
    <row r="1389" spans="2:11" x14ac:dyDescent="0.2">
      <c r="B1389" s="169" t="s">
        <v>204</v>
      </c>
      <c r="C1389" s="170">
        <v>53000</v>
      </c>
      <c r="D1389" s="170">
        <v>7000</v>
      </c>
      <c r="E1389" s="170">
        <v>12000</v>
      </c>
      <c r="F1389" s="170">
        <v>48000</v>
      </c>
      <c r="G1389" s="170">
        <v>42937.19</v>
      </c>
      <c r="H1389" s="152"/>
      <c r="I1389" s="170">
        <v>34687.89</v>
      </c>
      <c r="J1389" s="188">
        <v>5062.8100000000004</v>
      </c>
      <c r="K1389" s="182"/>
    </row>
    <row r="1390" spans="2:11" x14ac:dyDescent="0.2">
      <c r="B1390" s="169" t="s">
        <v>210</v>
      </c>
      <c r="C1390" s="170">
        <v>5000</v>
      </c>
      <c r="D1390" s="170">
        <v>0</v>
      </c>
      <c r="E1390" s="170">
        <v>5000</v>
      </c>
      <c r="F1390" s="170">
        <v>0</v>
      </c>
      <c r="G1390" s="170">
        <v>0</v>
      </c>
      <c r="H1390" s="152"/>
      <c r="I1390" s="170">
        <v>0</v>
      </c>
      <c r="J1390" s="188">
        <v>0</v>
      </c>
      <c r="K1390" s="182"/>
    </row>
    <row r="1391" spans="2:11" x14ac:dyDescent="0.2">
      <c r="B1391" s="171" t="s">
        <v>206</v>
      </c>
      <c r="C1391" s="172">
        <v>5000</v>
      </c>
      <c r="D1391" s="172">
        <v>0</v>
      </c>
      <c r="E1391" s="172">
        <v>5000</v>
      </c>
      <c r="F1391" s="172">
        <v>0</v>
      </c>
      <c r="G1391" s="172">
        <v>0</v>
      </c>
      <c r="H1391" s="152"/>
      <c r="I1391" s="172">
        <v>0</v>
      </c>
      <c r="J1391" s="189">
        <v>0</v>
      </c>
      <c r="K1391" s="182"/>
    </row>
    <row r="1392" spans="2:11" x14ac:dyDescent="0.2">
      <c r="B1392" s="171" t="s">
        <v>206</v>
      </c>
      <c r="C1392" s="172">
        <v>5000</v>
      </c>
      <c r="D1392" s="172">
        <v>0</v>
      </c>
      <c r="E1392" s="172">
        <v>5000</v>
      </c>
      <c r="F1392" s="172">
        <v>0</v>
      </c>
      <c r="G1392" s="172">
        <v>0</v>
      </c>
      <c r="H1392" s="152"/>
      <c r="I1392" s="172">
        <v>0</v>
      </c>
      <c r="J1392" s="189">
        <v>0</v>
      </c>
      <c r="K1392" s="182"/>
    </row>
    <row r="1393" spans="2:11" x14ac:dyDescent="0.2">
      <c r="B1393" s="169" t="s">
        <v>205</v>
      </c>
      <c r="C1393" s="170">
        <v>40000</v>
      </c>
      <c r="D1393" s="170">
        <v>0</v>
      </c>
      <c r="E1393" s="170">
        <v>7000</v>
      </c>
      <c r="F1393" s="170">
        <v>33000</v>
      </c>
      <c r="G1393" s="170">
        <v>28523.759999999998</v>
      </c>
      <c r="H1393" s="152"/>
      <c r="I1393" s="170">
        <v>28523.759999999998</v>
      </c>
      <c r="J1393" s="188">
        <v>4476.24</v>
      </c>
      <c r="K1393" s="182"/>
    </row>
    <row r="1394" spans="2:11" x14ac:dyDescent="0.2">
      <c r="B1394" s="171" t="s">
        <v>206</v>
      </c>
      <c r="C1394" s="172">
        <v>40000</v>
      </c>
      <c r="D1394" s="172">
        <v>0</v>
      </c>
      <c r="E1394" s="172">
        <v>7000</v>
      </c>
      <c r="F1394" s="172">
        <v>33000</v>
      </c>
      <c r="G1394" s="172">
        <v>28523.759999999998</v>
      </c>
      <c r="H1394" s="152"/>
      <c r="I1394" s="172">
        <v>28523.759999999998</v>
      </c>
      <c r="J1394" s="189">
        <v>4476.24</v>
      </c>
      <c r="K1394" s="182"/>
    </row>
    <row r="1395" spans="2:11" x14ac:dyDescent="0.2">
      <c r="B1395" s="171" t="s">
        <v>206</v>
      </c>
      <c r="C1395" s="172">
        <v>40000</v>
      </c>
      <c r="D1395" s="172">
        <v>0</v>
      </c>
      <c r="E1395" s="172">
        <v>7000</v>
      </c>
      <c r="F1395" s="172">
        <v>33000</v>
      </c>
      <c r="G1395" s="172">
        <v>28523.759999999998</v>
      </c>
      <c r="H1395" s="152"/>
      <c r="I1395" s="172">
        <v>28523.759999999998</v>
      </c>
      <c r="J1395" s="189">
        <v>4476.24</v>
      </c>
      <c r="K1395" s="182"/>
    </row>
    <row r="1396" spans="2:11" x14ac:dyDescent="0.2">
      <c r="B1396" s="169" t="s">
        <v>207</v>
      </c>
      <c r="C1396" s="170">
        <v>8000</v>
      </c>
      <c r="D1396" s="170">
        <v>7000</v>
      </c>
      <c r="E1396" s="170">
        <v>0</v>
      </c>
      <c r="F1396" s="170">
        <v>15000</v>
      </c>
      <c r="G1396" s="170">
        <v>14413.43</v>
      </c>
      <c r="H1396" s="152"/>
      <c r="I1396" s="170">
        <v>6164.13</v>
      </c>
      <c r="J1396" s="188">
        <v>586.57000000000005</v>
      </c>
      <c r="K1396" s="182"/>
    </row>
    <row r="1397" spans="2:11" x14ac:dyDescent="0.2">
      <c r="B1397" s="171" t="s">
        <v>206</v>
      </c>
      <c r="C1397" s="172">
        <v>8000</v>
      </c>
      <c r="D1397" s="172">
        <v>7000</v>
      </c>
      <c r="E1397" s="172">
        <v>0</v>
      </c>
      <c r="F1397" s="172">
        <v>15000</v>
      </c>
      <c r="G1397" s="172">
        <v>14413.43</v>
      </c>
      <c r="H1397" s="152"/>
      <c r="I1397" s="172">
        <v>6164.13</v>
      </c>
      <c r="J1397" s="189">
        <v>586.57000000000005</v>
      </c>
      <c r="K1397" s="182"/>
    </row>
    <row r="1398" spans="2:11" x14ac:dyDescent="0.2">
      <c r="B1398" s="171" t="s">
        <v>206</v>
      </c>
      <c r="C1398" s="172">
        <v>8000</v>
      </c>
      <c r="D1398" s="172">
        <v>7000</v>
      </c>
      <c r="E1398" s="172">
        <v>0</v>
      </c>
      <c r="F1398" s="172">
        <v>15000</v>
      </c>
      <c r="G1398" s="172">
        <v>14413.43</v>
      </c>
      <c r="H1398" s="152"/>
      <c r="I1398" s="172">
        <v>6164.13</v>
      </c>
      <c r="J1398" s="189">
        <v>586.57000000000005</v>
      </c>
      <c r="K1398" s="182"/>
    </row>
    <row r="1399" spans="2:11" x14ac:dyDescent="0.2">
      <c r="B1399" s="159" t="s">
        <v>410</v>
      </c>
      <c r="C1399" s="160">
        <v>1791555</v>
      </c>
      <c r="D1399" s="160">
        <v>889502.52</v>
      </c>
      <c r="E1399" s="160">
        <v>818500</v>
      </c>
      <c r="F1399" s="160">
        <v>1862557.52</v>
      </c>
      <c r="G1399" s="160">
        <v>664250.65</v>
      </c>
      <c r="H1399" s="152"/>
      <c r="I1399" s="160">
        <v>502950.76</v>
      </c>
      <c r="J1399" s="183">
        <v>1198306.8700000001</v>
      </c>
      <c r="K1399" s="182"/>
    </row>
    <row r="1400" spans="2:11" x14ac:dyDescent="0.2">
      <c r="B1400" s="161" t="s">
        <v>392</v>
      </c>
      <c r="C1400" s="162">
        <v>1791555</v>
      </c>
      <c r="D1400" s="162">
        <v>889502.52</v>
      </c>
      <c r="E1400" s="162">
        <v>818500</v>
      </c>
      <c r="F1400" s="162">
        <v>1862557.52</v>
      </c>
      <c r="G1400" s="162">
        <v>664250.65</v>
      </c>
      <c r="H1400" s="152"/>
      <c r="I1400" s="162">
        <v>502950.76</v>
      </c>
      <c r="J1400" s="184">
        <v>1198306.8700000001</v>
      </c>
      <c r="K1400" s="182"/>
    </row>
    <row r="1401" spans="2:11" x14ac:dyDescent="0.2">
      <c r="B1401" s="163" t="s">
        <v>411</v>
      </c>
      <c r="C1401" s="164">
        <v>1150</v>
      </c>
      <c r="D1401" s="164">
        <v>154168.9</v>
      </c>
      <c r="E1401" s="164">
        <v>0</v>
      </c>
      <c r="F1401" s="164">
        <v>155318.9</v>
      </c>
      <c r="G1401" s="164">
        <v>0</v>
      </c>
      <c r="H1401" s="152"/>
      <c r="I1401" s="164">
        <v>0</v>
      </c>
      <c r="J1401" s="185">
        <v>155318.9</v>
      </c>
      <c r="K1401" s="182"/>
    </row>
    <row r="1402" spans="2:11" x14ac:dyDescent="0.2">
      <c r="B1402" s="165" t="s">
        <v>394</v>
      </c>
      <c r="C1402" s="166">
        <v>1150</v>
      </c>
      <c r="D1402" s="166">
        <v>154168.9</v>
      </c>
      <c r="E1402" s="166">
        <v>0</v>
      </c>
      <c r="F1402" s="166">
        <v>155318.9</v>
      </c>
      <c r="G1402" s="166">
        <v>0</v>
      </c>
      <c r="H1402" s="152"/>
      <c r="I1402" s="166">
        <v>0</v>
      </c>
      <c r="J1402" s="186">
        <v>155318.9</v>
      </c>
      <c r="K1402" s="182"/>
    </row>
    <row r="1403" spans="2:11" x14ac:dyDescent="0.2">
      <c r="B1403" s="167" t="s">
        <v>412</v>
      </c>
      <c r="C1403" s="168">
        <v>1150</v>
      </c>
      <c r="D1403" s="168">
        <v>4168.8999999999996</v>
      </c>
      <c r="E1403" s="168">
        <v>0</v>
      </c>
      <c r="F1403" s="168">
        <v>5318.9</v>
      </c>
      <c r="G1403" s="168">
        <v>0</v>
      </c>
      <c r="H1403" s="152"/>
      <c r="I1403" s="168">
        <v>0</v>
      </c>
      <c r="J1403" s="187">
        <v>5318.9</v>
      </c>
      <c r="K1403" s="182"/>
    </row>
    <row r="1404" spans="2:11" x14ac:dyDescent="0.2">
      <c r="B1404" s="169" t="s">
        <v>204</v>
      </c>
      <c r="C1404" s="170">
        <v>1150</v>
      </c>
      <c r="D1404" s="170">
        <v>4168.8999999999996</v>
      </c>
      <c r="E1404" s="170">
        <v>0</v>
      </c>
      <c r="F1404" s="170">
        <v>5318.9</v>
      </c>
      <c r="G1404" s="170">
        <v>0</v>
      </c>
      <c r="H1404" s="152"/>
      <c r="I1404" s="170">
        <v>0</v>
      </c>
      <c r="J1404" s="188">
        <v>5318.9</v>
      </c>
      <c r="K1404" s="182"/>
    </row>
    <row r="1405" spans="2:11" x14ac:dyDescent="0.2">
      <c r="B1405" s="169" t="s">
        <v>275</v>
      </c>
      <c r="C1405" s="170">
        <v>100</v>
      </c>
      <c r="D1405" s="170">
        <v>0</v>
      </c>
      <c r="E1405" s="170">
        <v>0</v>
      </c>
      <c r="F1405" s="170">
        <v>100</v>
      </c>
      <c r="G1405" s="170">
        <v>0</v>
      </c>
      <c r="H1405" s="152"/>
      <c r="I1405" s="170">
        <v>0</v>
      </c>
      <c r="J1405" s="188">
        <v>100</v>
      </c>
      <c r="K1405" s="182"/>
    </row>
    <row r="1406" spans="2:11" x14ac:dyDescent="0.2">
      <c r="B1406" s="171" t="s">
        <v>413</v>
      </c>
      <c r="C1406" s="172">
        <v>100</v>
      </c>
      <c r="D1406" s="172">
        <v>0</v>
      </c>
      <c r="E1406" s="172">
        <v>0</v>
      </c>
      <c r="F1406" s="172">
        <v>100</v>
      </c>
      <c r="G1406" s="172">
        <v>0</v>
      </c>
      <c r="H1406" s="152"/>
      <c r="I1406" s="172">
        <v>0</v>
      </c>
      <c r="J1406" s="189">
        <v>100</v>
      </c>
      <c r="K1406" s="182"/>
    </row>
    <row r="1407" spans="2:11" x14ac:dyDescent="0.2">
      <c r="B1407" s="171" t="s">
        <v>413</v>
      </c>
      <c r="C1407" s="172">
        <v>100</v>
      </c>
      <c r="D1407" s="172">
        <v>0</v>
      </c>
      <c r="E1407" s="172">
        <v>0</v>
      </c>
      <c r="F1407" s="172">
        <v>100</v>
      </c>
      <c r="G1407" s="172">
        <v>0</v>
      </c>
      <c r="H1407" s="152"/>
      <c r="I1407" s="172">
        <v>0</v>
      </c>
      <c r="J1407" s="189">
        <v>100</v>
      </c>
      <c r="K1407" s="182"/>
    </row>
    <row r="1408" spans="2:11" x14ac:dyDescent="0.2">
      <c r="B1408" s="169" t="s">
        <v>210</v>
      </c>
      <c r="C1408" s="170">
        <v>200</v>
      </c>
      <c r="D1408" s="170">
        <v>0</v>
      </c>
      <c r="E1408" s="170">
        <v>0</v>
      </c>
      <c r="F1408" s="170">
        <v>200</v>
      </c>
      <c r="G1408" s="170">
        <v>0</v>
      </c>
      <c r="H1408" s="152"/>
      <c r="I1408" s="170">
        <v>0</v>
      </c>
      <c r="J1408" s="188">
        <v>200</v>
      </c>
      <c r="K1408" s="182"/>
    </row>
    <row r="1409" spans="2:11" x14ac:dyDescent="0.2">
      <c r="B1409" s="171" t="s">
        <v>206</v>
      </c>
      <c r="C1409" s="172">
        <v>100</v>
      </c>
      <c r="D1409" s="172">
        <v>0</v>
      </c>
      <c r="E1409" s="172">
        <v>0</v>
      </c>
      <c r="F1409" s="172">
        <v>100</v>
      </c>
      <c r="G1409" s="172">
        <v>0</v>
      </c>
      <c r="H1409" s="152"/>
      <c r="I1409" s="172">
        <v>0</v>
      </c>
      <c r="J1409" s="189">
        <v>100</v>
      </c>
      <c r="K1409" s="182"/>
    </row>
    <row r="1410" spans="2:11" x14ac:dyDescent="0.2">
      <c r="B1410" s="171" t="s">
        <v>413</v>
      </c>
      <c r="C1410" s="172">
        <v>100</v>
      </c>
      <c r="D1410" s="172">
        <v>0</v>
      </c>
      <c r="E1410" s="172">
        <v>0</v>
      </c>
      <c r="F1410" s="172">
        <v>100</v>
      </c>
      <c r="G1410" s="172">
        <v>0</v>
      </c>
      <c r="H1410" s="152"/>
      <c r="I1410" s="172">
        <v>0</v>
      </c>
      <c r="J1410" s="189">
        <v>100</v>
      </c>
      <c r="K1410" s="182"/>
    </row>
    <row r="1411" spans="2:11" x14ac:dyDescent="0.2">
      <c r="B1411" s="171" t="s">
        <v>206</v>
      </c>
      <c r="C1411" s="172">
        <v>200</v>
      </c>
      <c r="D1411" s="172">
        <v>0</v>
      </c>
      <c r="E1411" s="172">
        <v>0</v>
      </c>
      <c r="F1411" s="172">
        <v>200</v>
      </c>
      <c r="G1411" s="172">
        <v>0</v>
      </c>
      <c r="H1411" s="152"/>
      <c r="I1411" s="172">
        <v>0</v>
      </c>
      <c r="J1411" s="189">
        <v>200</v>
      </c>
      <c r="K1411" s="182"/>
    </row>
    <row r="1412" spans="2:11" x14ac:dyDescent="0.2">
      <c r="B1412" s="169" t="s">
        <v>297</v>
      </c>
      <c r="C1412" s="170">
        <v>0</v>
      </c>
      <c r="D1412" s="170">
        <v>4168.8999999999996</v>
      </c>
      <c r="E1412" s="170">
        <v>0</v>
      </c>
      <c r="F1412" s="170">
        <v>4168.8999999999996</v>
      </c>
      <c r="G1412" s="170">
        <v>0</v>
      </c>
      <c r="H1412" s="152"/>
      <c r="I1412" s="170">
        <v>0</v>
      </c>
      <c r="J1412" s="188">
        <v>4168.8999999999996</v>
      </c>
      <c r="K1412" s="182"/>
    </row>
    <row r="1413" spans="2:11" x14ac:dyDescent="0.2">
      <c r="B1413" s="171" t="s">
        <v>414</v>
      </c>
      <c r="C1413" s="172">
        <v>0</v>
      </c>
      <c r="D1413" s="172">
        <v>4168.8999999999996</v>
      </c>
      <c r="E1413" s="172">
        <v>0</v>
      </c>
      <c r="F1413" s="172">
        <v>4168.8999999999996</v>
      </c>
      <c r="G1413" s="172">
        <v>0</v>
      </c>
      <c r="H1413" s="152"/>
      <c r="I1413" s="172">
        <v>0</v>
      </c>
      <c r="J1413" s="189">
        <v>4168.8999999999996</v>
      </c>
      <c r="K1413" s="182"/>
    </row>
    <row r="1414" spans="2:11" x14ac:dyDescent="0.2">
      <c r="B1414" s="171" t="s">
        <v>414</v>
      </c>
      <c r="C1414" s="172">
        <v>0</v>
      </c>
      <c r="D1414" s="172">
        <v>4168.8999999999996</v>
      </c>
      <c r="E1414" s="172">
        <v>0</v>
      </c>
      <c r="F1414" s="172">
        <v>4168.8999999999996</v>
      </c>
      <c r="G1414" s="172">
        <v>0</v>
      </c>
      <c r="H1414" s="152"/>
      <c r="I1414" s="172">
        <v>0</v>
      </c>
      <c r="J1414" s="189">
        <v>4168.8999999999996</v>
      </c>
      <c r="K1414" s="182"/>
    </row>
    <row r="1415" spans="2:11" x14ac:dyDescent="0.2">
      <c r="B1415" s="169" t="s">
        <v>205</v>
      </c>
      <c r="C1415" s="170">
        <v>100</v>
      </c>
      <c r="D1415" s="170">
        <v>0</v>
      </c>
      <c r="E1415" s="170">
        <v>0</v>
      </c>
      <c r="F1415" s="170">
        <v>100</v>
      </c>
      <c r="G1415" s="170">
        <v>0</v>
      </c>
      <c r="H1415" s="152"/>
      <c r="I1415" s="170">
        <v>0</v>
      </c>
      <c r="J1415" s="188">
        <v>100</v>
      </c>
      <c r="K1415" s="182"/>
    </row>
    <row r="1416" spans="2:11" x14ac:dyDescent="0.2">
      <c r="B1416" s="171" t="s">
        <v>413</v>
      </c>
      <c r="C1416" s="172">
        <v>100</v>
      </c>
      <c r="D1416" s="172">
        <v>0</v>
      </c>
      <c r="E1416" s="172">
        <v>0</v>
      </c>
      <c r="F1416" s="172">
        <v>100</v>
      </c>
      <c r="G1416" s="172">
        <v>0</v>
      </c>
      <c r="H1416" s="152"/>
      <c r="I1416" s="172">
        <v>0</v>
      </c>
      <c r="J1416" s="189">
        <v>100</v>
      </c>
      <c r="K1416" s="182"/>
    </row>
    <row r="1417" spans="2:11" x14ac:dyDescent="0.2">
      <c r="B1417" s="171" t="s">
        <v>413</v>
      </c>
      <c r="C1417" s="172">
        <v>100</v>
      </c>
      <c r="D1417" s="172">
        <v>0</v>
      </c>
      <c r="E1417" s="172">
        <v>0</v>
      </c>
      <c r="F1417" s="172">
        <v>100</v>
      </c>
      <c r="G1417" s="172">
        <v>0</v>
      </c>
      <c r="H1417" s="152"/>
      <c r="I1417" s="172">
        <v>0</v>
      </c>
      <c r="J1417" s="189">
        <v>100</v>
      </c>
      <c r="K1417" s="182"/>
    </row>
    <row r="1418" spans="2:11" x14ac:dyDescent="0.2">
      <c r="B1418" s="169" t="s">
        <v>207</v>
      </c>
      <c r="C1418" s="170">
        <v>650</v>
      </c>
      <c r="D1418" s="170">
        <v>0</v>
      </c>
      <c r="E1418" s="170">
        <v>0</v>
      </c>
      <c r="F1418" s="170">
        <v>650</v>
      </c>
      <c r="G1418" s="170">
        <v>0</v>
      </c>
      <c r="H1418" s="152"/>
      <c r="I1418" s="170">
        <v>0</v>
      </c>
      <c r="J1418" s="188">
        <v>650</v>
      </c>
      <c r="K1418" s="182"/>
    </row>
    <row r="1419" spans="2:11" x14ac:dyDescent="0.2">
      <c r="B1419" s="171" t="s">
        <v>413</v>
      </c>
      <c r="C1419" s="172">
        <v>650</v>
      </c>
      <c r="D1419" s="172">
        <v>0</v>
      </c>
      <c r="E1419" s="172">
        <v>0</v>
      </c>
      <c r="F1419" s="172">
        <v>650</v>
      </c>
      <c r="G1419" s="172">
        <v>0</v>
      </c>
      <c r="H1419" s="152"/>
      <c r="I1419" s="172">
        <v>0</v>
      </c>
      <c r="J1419" s="189">
        <v>650</v>
      </c>
      <c r="K1419" s="182"/>
    </row>
    <row r="1420" spans="2:11" x14ac:dyDescent="0.2">
      <c r="B1420" s="171" t="s">
        <v>413</v>
      </c>
      <c r="C1420" s="172">
        <v>650</v>
      </c>
      <c r="D1420" s="172">
        <v>0</v>
      </c>
      <c r="E1420" s="172">
        <v>0</v>
      </c>
      <c r="F1420" s="172">
        <v>650</v>
      </c>
      <c r="G1420" s="172">
        <v>0</v>
      </c>
      <c r="H1420" s="152"/>
      <c r="I1420" s="172">
        <v>0</v>
      </c>
      <c r="J1420" s="189">
        <v>650</v>
      </c>
      <c r="K1420" s="182"/>
    </row>
    <row r="1421" spans="2:11" x14ac:dyDescent="0.2">
      <c r="B1421" s="169" t="s">
        <v>260</v>
      </c>
      <c r="C1421" s="170">
        <v>100</v>
      </c>
      <c r="D1421" s="170">
        <v>0</v>
      </c>
      <c r="E1421" s="170">
        <v>0</v>
      </c>
      <c r="F1421" s="170">
        <v>100</v>
      </c>
      <c r="G1421" s="170">
        <v>0</v>
      </c>
      <c r="H1421" s="152"/>
      <c r="I1421" s="170">
        <v>0</v>
      </c>
      <c r="J1421" s="188">
        <v>100</v>
      </c>
      <c r="K1421" s="182"/>
    </row>
    <row r="1422" spans="2:11" x14ac:dyDescent="0.2">
      <c r="B1422" s="171" t="s">
        <v>413</v>
      </c>
      <c r="C1422" s="172">
        <v>100</v>
      </c>
      <c r="D1422" s="172">
        <v>0</v>
      </c>
      <c r="E1422" s="172">
        <v>0</v>
      </c>
      <c r="F1422" s="172">
        <v>100</v>
      </c>
      <c r="G1422" s="172">
        <v>0</v>
      </c>
      <c r="H1422" s="152"/>
      <c r="I1422" s="172">
        <v>0</v>
      </c>
      <c r="J1422" s="189">
        <v>100</v>
      </c>
      <c r="K1422" s="182"/>
    </row>
    <row r="1423" spans="2:11" x14ac:dyDescent="0.2">
      <c r="B1423" s="171" t="s">
        <v>413</v>
      </c>
      <c r="C1423" s="172">
        <v>100</v>
      </c>
      <c r="D1423" s="172">
        <v>0</v>
      </c>
      <c r="E1423" s="172">
        <v>0</v>
      </c>
      <c r="F1423" s="172">
        <v>100</v>
      </c>
      <c r="G1423" s="172">
        <v>0</v>
      </c>
      <c r="H1423" s="152"/>
      <c r="I1423" s="172">
        <v>0</v>
      </c>
      <c r="J1423" s="189">
        <v>100</v>
      </c>
      <c r="K1423" s="182"/>
    </row>
    <row r="1424" spans="2:11" x14ac:dyDescent="0.2">
      <c r="B1424" s="167" t="s">
        <v>415</v>
      </c>
      <c r="C1424" s="168">
        <v>0</v>
      </c>
      <c r="D1424" s="168">
        <v>150000</v>
      </c>
      <c r="E1424" s="168">
        <v>0</v>
      </c>
      <c r="F1424" s="168">
        <v>150000</v>
      </c>
      <c r="G1424" s="168">
        <v>0</v>
      </c>
      <c r="H1424" s="152"/>
      <c r="I1424" s="168">
        <v>0</v>
      </c>
      <c r="J1424" s="187">
        <v>150000</v>
      </c>
      <c r="K1424" s="182"/>
    </row>
    <row r="1425" spans="2:11" x14ac:dyDescent="0.2">
      <c r="B1425" s="169" t="s">
        <v>204</v>
      </c>
      <c r="C1425" s="170">
        <v>0</v>
      </c>
      <c r="D1425" s="170">
        <v>150000</v>
      </c>
      <c r="E1425" s="170">
        <v>0</v>
      </c>
      <c r="F1425" s="170">
        <v>150000</v>
      </c>
      <c r="G1425" s="170">
        <v>0</v>
      </c>
      <c r="H1425" s="152"/>
      <c r="I1425" s="170">
        <v>0</v>
      </c>
      <c r="J1425" s="188">
        <v>150000</v>
      </c>
      <c r="K1425" s="182"/>
    </row>
    <row r="1426" spans="2:11" x14ac:dyDescent="0.2">
      <c r="B1426" s="169" t="s">
        <v>221</v>
      </c>
      <c r="C1426" s="170">
        <v>0</v>
      </c>
      <c r="D1426" s="170">
        <v>88000</v>
      </c>
      <c r="E1426" s="170">
        <v>0</v>
      </c>
      <c r="F1426" s="170">
        <v>88000</v>
      </c>
      <c r="G1426" s="170">
        <v>0</v>
      </c>
      <c r="H1426" s="152"/>
      <c r="I1426" s="170">
        <v>0</v>
      </c>
      <c r="J1426" s="188">
        <v>88000</v>
      </c>
      <c r="K1426" s="182"/>
    </row>
    <row r="1427" spans="2:11" x14ac:dyDescent="0.2">
      <c r="B1427" s="171" t="s">
        <v>414</v>
      </c>
      <c r="C1427" s="172">
        <v>0</v>
      </c>
      <c r="D1427" s="172">
        <v>88000</v>
      </c>
      <c r="E1427" s="172">
        <v>0</v>
      </c>
      <c r="F1427" s="172">
        <v>88000</v>
      </c>
      <c r="G1427" s="172">
        <v>0</v>
      </c>
      <c r="H1427" s="152"/>
      <c r="I1427" s="172">
        <v>0</v>
      </c>
      <c r="J1427" s="189">
        <v>88000</v>
      </c>
      <c r="K1427" s="182"/>
    </row>
    <row r="1428" spans="2:11" x14ac:dyDescent="0.2">
      <c r="B1428" s="171" t="s">
        <v>414</v>
      </c>
      <c r="C1428" s="172">
        <v>0</v>
      </c>
      <c r="D1428" s="172">
        <v>88000</v>
      </c>
      <c r="E1428" s="172">
        <v>0</v>
      </c>
      <c r="F1428" s="172">
        <v>88000</v>
      </c>
      <c r="G1428" s="172">
        <v>0</v>
      </c>
      <c r="H1428" s="152"/>
      <c r="I1428" s="172">
        <v>0</v>
      </c>
      <c r="J1428" s="189">
        <v>88000</v>
      </c>
      <c r="K1428" s="182"/>
    </row>
    <row r="1429" spans="2:11" x14ac:dyDescent="0.2">
      <c r="B1429" s="169" t="s">
        <v>248</v>
      </c>
      <c r="C1429" s="170">
        <v>0</v>
      </c>
      <c r="D1429" s="170">
        <v>30000</v>
      </c>
      <c r="E1429" s="170">
        <v>0</v>
      </c>
      <c r="F1429" s="170">
        <v>30000</v>
      </c>
      <c r="G1429" s="170">
        <v>0</v>
      </c>
      <c r="H1429" s="152"/>
      <c r="I1429" s="170">
        <v>0</v>
      </c>
      <c r="J1429" s="188">
        <v>30000</v>
      </c>
      <c r="K1429" s="182"/>
    </row>
    <row r="1430" spans="2:11" x14ac:dyDescent="0.2">
      <c r="B1430" s="171" t="s">
        <v>414</v>
      </c>
      <c r="C1430" s="172">
        <v>0</v>
      </c>
      <c r="D1430" s="172">
        <v>30000</v>
      </c>
      <c r="E1430" s="172">
        <v>0</v>
      </c>
      <c r="F1430" s="172">
        <v>30000</v>
      </c>
      <c r="G1430" s="172">
        <v>0</v>
      </c>
      <c r="H1430" s="152"/>
      <c r="I1430" s="172">
        <v>0</v>
      </c>
      <c r="J1430" s="189">
        <v>30000</v>
      </c>
      <c r="K1430" s="182"/>
    </row>
    <row r="1431" spans="2:11" x14ac:dyDescent="0.2">
      <c r="B1431" s="171" t="s">
        <v>414</v>
      </c>
      <c r="C1431" s="172">
        <v>0</v>
      </c>
      <c r="D1431" s="172">
        <v>30000</v>
      </c>
      <c r="E1431" s="172">
        <v>0</v>
      </c>
      <c r="F1431" s="172">
        <v>30000</v>
      </c>
      <c r="G1431" s="172">
        <v>0</v>
      </c>
      <c r="H1431" s="152"/>
      <c r="I1431" s="172">
        <v>0</v>
      </c>
      <c r="J1431" s="189">
        <v>30000</v>
      </c>
      <c r="K1431" s="182"/>
    </row>
    <row r="1432" spans="2:11" x14ac:dyDescent="0.2">
      <c r="B1432" s="169" t="s">
        <v>258</v>
      </c>
      <c r="C1432" s="170">
        <v>0</v>
      </c>
      <c r="D1432" s="170">
        <v>8000</v>
      </c>
      <c r="E1432" s="170">
        <v>0</v>
      </c>
      <c r="F1432" s="170">
        <v>8000</v>
      </c>
      <c r="G1432" s="170">
        <v>0</v>
      </c>
      <c r="H1432" s="152"/>
      <c r="I1432" s="170">
        <v>0</v>
      </c>
      <c r="J1432" s="188">
        <v>8000</v>
      </c>
      <c r="K1432" s="182"/>
    </row>
    <row r="1433" spans="2:11" x14ac:dyDescent="0.2">
      <c r="B1433" s="171" t="s">
        <v>414</v>
      </c>
      <c r="C1433" s="172">
        <v>0</v>
      </c>
      <c r="D1433" s="172">
        <v>8000</v>
      </c>
      <c r="E1433" s="172">
        <v>0</v>
      </c>
      <c r="F1433" s="172">
        <v>8000</v>
      </c>
      <c r="G1433" s="172">
        <v>0</v>
      </c>
      <c r="H1433" s="152"/>
      <c r="I1433" s="172">
        <v>0</v>
      </c>
      <c r="J1433" s="189">
        <v>8000</v>
      </c>
      <c r="K1433" s="182"/>
    </row>
    <row r="1434" spans="2:11" x14ac:dyDescent="0.2">
      <c r="B1434" s="171" t="s">
        <v>414</v>
      </c>
      <c r="C1434" s="172">
        <v>0</v>
      </c>
      <c r="D1434" s="172">
        <v>8000</v>
      </c>
      <c r="E1434" s="172">
        <v>0</v>
      </c>
      <c r="F1434" s="172">
        <v>8000</v>
      </c>
      <c r="G1434" s="172">
        <v>0</v>
      </c>
      <c r="H1434" s="152"/>
      <c r="I1434" s="172">
        <v>0</v>
      </c>
      <c r="J1434" s="189">
        <v>8000</v>
      </c>
      <c r="K1434" s="182"/>
    </row>
    <row r="1435" spans="2:11" x14ac:dyDescent="0.2">
      <c r="B1435" s="169" t="s">
        <v>215</v>
      </c>
      <c r="C1435" s="170">
        <v>0</v>
      </c>
      <c r="D1435" s="170">
        <v>24000</v>
      </c>
      <c r="E1435" s="170">
        <v>0</v>
      </c>
      <c r="F1435" s="170">
        <v>24000</v>
      </c>
      <c r="G1435" s="170">
        <v>0</v>
      </c>
      <c r="H1435" s="152"/>
      <c r="I1435" s="170">
        <v>0</v>
      </c>
      <c r="J1435" s="188">
        <v>24000</v>
      </c>
      <c r="K1435" s="182"/>
    </row>
    <row r="1436" spans="2:11" x14ac:dyDescent="0.2">
      <c r="B1436" s="171" t="s">
        <v>414</v>
      </c>
      <c r="C1436" s="172">
        <v>0</v>
      </c>
      <c r="D1436" s="172">
        <v>24000</v>
      </c>
      <c r="E1436" s="172">
        <v>0</v>
      </c>
      <c r="F1436" s="172">
        <v>24000</v>
      </c>
      <c r="G1436" s="172">
        <v>0</v>
      </c>
      <c r="H1436" s="152"/>
      <c r="I1436" s="172">
        <v>0</v>
      </c>
      <c r="J1436" s="189">
        <v>24000</v>
      </c>
      <c r="K1436" s="182"/>
    </row>
    <row r="1437" spans="2:11" x14ac:dyDescent="0.2">
      <c r="B1437" s="171" t="s">
        <v>414</v>
      </c>
      <c r="C1437" s="172">
        <v>0</v>
      </c>
      <c r="D1437" s="172">
        <v>24000</v>
      </c>
      <c r="E1437" s="172">
        <v>0</v>
      </c>
      <c r="F1437" s="172">
        <v>24000</v>
      </c>
      <c r="G1437" s="172">
        <v>0</v>
      </c>
      <c r="H1437" s="152"/>
      <c r="I1437" s="172">
        <v>0</v>
      </c>
      <c r="J1437" s="189">
        <v>24000</v>
      </c>
      <c r="K1437" s="182"/>
    </row>
    <row r="1438" spans="2:11" x14ac:dyDescent="0.2">
      <c r="B1438" s="163" t="s">
        <v>393</v>
      </c>
      <c r="C1438" s="164">
        <v>251200</v>
      </c>
      <c r="D1438" s="164">
        <v>355304.2</v>
      </c>
      <c r="E1438" s="164">
        <v>70400</v>
      </c>
      <c r="F1438" s="164">
        <v>536104.19999999995</v>
      </c>
      <c r="G1438" s="164">
        <v>73901.41</v>
      </c>
      <c r="H1438" s="152"/>
      <c r="I1438" s="164">
        <v>46772.55</v>
      </c>
      <c r="J1438" s="185">
        <v>462202.79</v>
      </c>
      <c r="K1438" s="182"/>
    </row>
    <row r="1439" spans="2:11" x14ac:dyDescent="0.2">
      <c r="B1439" s="165" t="s">
        <v>394</v>
      </c>
      <c r="C1439" s="166">
        <v>251200</v>
      </c>
      <c r="D1439" s="166">
        <v>355304.2</v>
      </c>
      <c r="E1439" s="166">
        <v>70400</v>
      </c>
      <c r="F1439" s="166">
        <v>536104.19999999995</v>
      </c>
      <c r="G1439" s="166">
        <v>73901.41</v>
      </c>
      <c r="H1439" s="152"/>
      <c r="I1439" s="166">
        <v>46772.55</v>
      </c>
      <c r="J1439" s="186">
        <v>462202.79</v>
      </c>
      <c r="K1439" s="182"/>
    </row>
    <row r="1440" spans="2:11" x14ac:dyDescent="0.2">
      <c r="B1440" s="167" t="s">
        <v>416</v>
      </c>
      <c r="C1440" s="168">
        <v>101200</v>
      </c>
      <c r="D1440" s="168">
        <v>300000</v>
      </c>
      <c r="E1440" s="168">
        <v>0</v>
      </c>
      <c r="F1440" s="168">
        <v>401200</v>
      </c>
      <c r="G1440" s="168">
        <v>25736.57</v>
      </c>
      <c r="H1440" s="152"/>
      <c r="I1440" s="168">
        <v>11173.43</v>
      </c>
      <c r="J1440" s="187">
        <v>375463.43</v>
      </c>
      <c r="K1440" s="182"/>
    </row>
    <row r="1441" spans="2:11" x14ac:dyDescent="0.2">
      <c r="B1441" s="169" t="s">
        <v>204</v>
      </c>
      <c r="C1441" s="170">
        <v>101200</v>
      </c>
      <c r="D1441" s="170">
        <v>300000</v>
      </c>
      <c r="E1441" s="170">
        <v>0</v>
      </c>
      <c r="F1441" s="170">
        <v>401200</v>
      </c>
      <c r="G1441" s="170">
        <v>25736.57</v>
      </c>
      <c r="H1441" s="152"/>
      <c r="I1441" s="170">
        <v>11173.43</v>
      </c>
      <c r="J1441" s="188">
        <v>375463.43</v>
      </c>
      <c r="K1441" s="182"/>
    </row>
    <row r="1442" spans="2:11" x14ac:dyDescent="0.2">
      <c r="B1442" s="169" t="s">
        <v>275</v>
      </c>
      <c r="C1442" s="170">
        <v>100</v>
      </c>
      <c r="D1442" s="170">
        <v>300000</v>
      </c>
      <c r="E1442" s="170">
        <v>0</v>
      </c>
      <c r="F1442" s="170">
        <v>300100</v>
      </c>
      <c r="G1442" s="170">
        <v>0</v>
      </c>
      <c r="H1442" s="152"/>
      <c r="I1442" s="170">
        <v>0</v>
      </c>
      <c r="J1442" s="188">
        <v>300100</v>
      </c>
      <c r="K1442" s="182"/>
    </row>
    <row r="1443" spans="2:11" x14ac:dyDescent="0.2">
      <c r="B1443" s="171" t="s">
        <v>206</v>
      </c>
      <c r="C1443" s="172">
        <v>100</v>
      </c>
      <c r="D1443" s="172">
        <v>0</v>
      </c>
      <c r="E1443" s="172">
        <v>0</v>
      </c>
      <c r="F1443" s="172">
        <v>100</v>
      </c>
      <c r="G1443" s="172">
        <v>0</v>
      </c>
      <c r="H1443" s="152"/>
      <c r="I1443" s="172">
        <v>0</v>
      </c>
      <c r="J1443" s="189">
        <v>100</v>
      </c>
      <c r="K1443" s="182"/>
    </row>
    <row r="1444" spans="2:11" x14ac:dyDescent="0.2">
      <c r="B1444" s="171" t="s">
        <v>414</v>
      </c>
      <c r="C1444" s="172">
        <v>0</v>
      </c>
      <c r="D1444" s="172">
        <v>300000</v>
      </c>
      <c r="E1444" s="172">
        <v>0</v>
      </c>
      <c r="F1444" s="172">
        <v>300000</v>
      </c>
      <c r="G1444" s="172">
        <v>0</v>
      </c>
      <c r="H1444" s="152"/>
      <c r="I1444" s="172">
        <v>0</v>
      </c>
      <c r="J1444" s="189">
        <v>300000</v>
      </c>
      <c r="K1444" s="182"/>
    </row>
    <row r="1445" spans="2:11" x14ac:dyDescent="0.2">
      <c r="B1445" s="171" t="s">
        <v>206</v>
      </c>
      <c r="C1445" s="172">
        <v>100</v>
      </c>
      <c r="D1445" s="172">
        <v>300000</v>
      </c>
      <c r="E1445" s="172">
        <v>0</v>
      </c>
      <c r="F1445" s="172">
        <v>300100</v>
      </c>
      <c r="G1445" s="172">
        <v>0</v>
      </c>
      <c r="H1445" s="152"/>
      <c r="I1445" s="172">
        <v>0</v>
      </c>
      <c r="J1445" s="189">
        <v>300100</v>
      </c>
      <c r="K1445" s="182"/>
    </row>
    <row r="1446" spans="2:11" x14ac:dyDescent="0.2">
      <c r="B1446" s="169" t="s">
        <v>210</v>
      </c>
      <c r="C1446" s="170">
        <v>60000</v>
      </c>
      <c r="D1446" s="170">
        <v>0</v>
      </c>
      <c r="E1446" s="170">
        <v>0</v>
      </c>
      <c r="F1446" s="170">
        <v>60000</v>
      </c>
      <c r="G1446" s="170">
        <v>24732.880000000001</v>
      </c>
      <c r="H1446" s="152"/>
      <c r="I1446" s="170">
        <v>10271.57</v>
      </c>
      <c r="J1446" s="188">
        <v>35267.120000000003</v>
      </c>
      <c r="K1446" s="182"/>
    </row>
    <row r="1447" spans="2:11" x14ac:dyDescent="0.2">
      <c r="B1447" s="171" t="s">
        <v>206</v>
      </c>
      <c r="C1447" s="172">
        <v>50000</v>
      </c>
      <c r="D1447" s="172">
        <v>0</v>
      </c>
      <c r="E1447" s="172">
        <v>0</v>
      </c>
      <c r="F1447" s="172">
        <v>50000</v>
      </c>
      <c r="G1447" s="172">
        <v>24732.880000000001</v>
      </c>
      <c r="H1447" s="152"/>
      <c r="I1447" s="172">
        <v>10271.57</v>
      </c>
      <c r="J1447" s="189">
        <v>25267.119999999999</v>
      </c>
      <c r="K1447" s="182"/>
    </row>
    <row r="1448" spans="2:11" x14ac:dyDescent="0.2">
      <c r="B1448" s="171" t="s">
        <v>413</v>
      </c>
      <c r="C1448" s="172">
        <v>10000</v>
      </c>
      <c r="D1448" s="172">
        <v>0</v>
      </c>
      <c r="E1448" s="172">
        <v>0</v>
      </c>
      <c r="F1448" s="172">
        <v>10000</v>
      </c>
      <c r="G1448" s="172">
        <v>0</v>
      </c>
      <c r="H1448" s="152"/>
      <c r="I1448" s="172">
        <v>0</v>
      </c>
      <c r="J1448" s="189">
        <v>10000</v>
      </c>
      <c r="K1448" s="182"/>
    </row>
    <row r="1449" spans="2:11" x14ac:dyDescent="0.2">
      <c r="B1449" s="171" t="s">
        <v>206</v>
      </c>
      <c r="C1449" s="172">
        <v>60000</v>
      </c>
      <c r="D1449" s="172">
        <v>0</v>
      </c>
      <c r="E1449" s="172">
        <v>0</v>
      </c>
      <c r="F1449" s="172">
        <v>60000</v>
      </c>
      <c r="G1449" s="172">
        <v>24732.880000000001</v>
      </c>
      <c r="H1449" s="152"/>
      <c r="I1449" s="172">
        <v>10271.57</v>
      </c>
      <c r="J1449" s="189">
        <v>35267.120000000003</v>
      </c>
      <c r="K1449" s="182"/>
    </row>
    <row r="1450" spans="2:11" x14ac:dyDescent="0.2">
      <c r="B1450" s="169" t="s">
        <v>205</v>
      </c>
      <c r="C1450" s="170">
        <v>10100</v>
      </c>
      <c r="D1450" s="170">
        <v>0</v>
      </c>
      <c r="E1450" s="170">
        <v>0</v>
      </c>
      <c r="F1450" s="170">
        <v>10100</v>
      </c>
      <c r="G1450" s="170">
        <v>0</v>
      </c>
      <c r="H1450" s="152"/>
      <c r="I1450" s="170">
        <v>0</v>
      </c>
      <c r="J1450" s="188">
        <v>10100</v>
      </c>
      <c r="K1450" s="182"/>
    </row>
    <row r="1451" spans="2:11" x14ac:dyDescent="0.2">
      <c r="B1451" s="171" t="s">
        <v>206</v>
      </c>
      <c r="C1451" s="172">
        <v>100</v>
      </c>
      <c r="D1451" s="172">
        <v>0</v>
      </c>
      <c r="E1451" s="172">
        <v>0</v>
      </c>
      <c r="F1451" s="172">
        <v>100</v>
      </c>
      <c r="G1451" s="172">
        <v>0</v>
      </c>
      <c r="H1451" s="152"/>
      <c r="I1451" s="172">
        <v>0</v>
      </c>
      <c r="J1451" s="189">
        <v>100</v>
      </c>
      <c r="K1451" s="182"/>
    </row>
    <row r="1452" spans="2:11" x14ac:dyDescent="0.2">
      <c r="B1452" s="171" t="s">
        <v>413</v>
      </c>
      <c r="C1452" s="172">
        <v>10000</v>
      </c>
      <c r="D1452" s="172">
        <v>0</v>
      </c>
      <c r="E1452" s="172">
        <v>0</v>
      </c>
      <c r="F1452" s="172">
        <v>10000</v>
      </c>
      <c r="G1452" s="172">
        <v>0</v>
      </c>
      <c r="H1452" s="152"/>
      <c r="I1452" s="172">
        <v>0</v>
      </c>
      <c r="J1452" s="189">
        <v>10000</v>
      </c>
      <c r="K1452" s="182"/>
    </row>
    <row r="1453" spans="2:11" x14ac:dyDescent="0.2">
      <c r="B1453" s="171" t="s">
        <v>206</v>
      </c>
      <c r="C1453" s="172">
        <v>10100</v>
      </c>
      <c r="D1453" s="172">
        <v>0</v>
      </c>
      <c r="E1453" s="172">
        <v>0</v>
      </c>
      <c r="F1453" s="172">
        <v>10100</v>
      </c>
      <c r="G1453" s="172">
        <v>0</v>
      </c>
      <c r="H1453" s="152"/>
      <c r="I1453" s="172">
        <v>0</v>
      </c>
      <c r="J1453" s="189">
        <v>10100</v>
      </c>
      <c r="K1453" s="182"/>
    </row>
    <row r="1454" spans="2:11" x14ac:dyDescent="0.2">
      <c r="B1454" s="169" t="s">
        <v>207</v>
      </c>
      <c r="C1454" s="170">
        <v>30000</v>
      </c>
      <c r="D1454" s="170">
        <v>0</v>
      </c>
      <c r="E1454" s="170">
        <v>0</v>
      </c>
      <c r="F1454" s="170">
        <v>30000</v>
      </c>
      <c r="G1454" s="170">
        <v>1003.69</v>
      </c>
      <c r="H1454" s="152"/>
      <c r="I1454" s="170">
        <v>901.86</v>
      </c>
      <c r="J1454" s="188">
        <v>28996.31</v>
      </c>
      <c r="K1454" s="182"/>
    </row>
    <row r="1455" spans="2:11" x14ac:dyDescent="0.2">
      <c r="B1455" s="171" t="s">
        <v>206</v>
      </c>
      <c r="C1455" s="172">
        <v>15000</v>
      </c>
      <c r="D1455" s="172">
        <v>0</v>
      </c>
      <c r="E1455" s="172">
        <v>0</v>
      </c>
      <c r="F1455" s="172">
        <v>15000</v>
      </c>
      <c r="G1455" s="172">
        <v>1003.69</v>
      </c>
      <c r="H1455" s="152"/>
      <c r="I1455" s="172">
        <v>901.86</v>
      </c>
      <c r="J1455" s="189">
        <v>13996.31</v>
      </c>
      <c r="K1455" s="182"/>
    </row>
    <row r="1456" spans="2:11" x14ac:dyDescent="0.2">
      <c r="B1456" s="171" t="s">
        <v>413</v>
      </c>
      <c r="C1456" s="172">
        <v>15000</v>
      </c>
      <c r="D1456" s="172">
        <v>0</v>
      </c>
      <c r="E1456" s="172">
        <v>0</v>
      </c>
      <c r="F1456" s="172">
        <v>15000</v>
      </c>
      <c r="G1456" s="172">
        <v>0</v>
      </c>
      <c r="H1456" s="152"/>
      <c r="I1456" s="172">
        <v>0</v>
      </c>
      <c r="J1456" s="189">
        <v>15000</v>
      </c>
      <c r="K1456" s="182"/>
    </row>
    <row r="1457" spans="2:11" x14ac:dyDescent="0.2">
      <c r="B1457" s="171" t="s">
        <v>206</v>
      </c>
      <c r="C1457" s="172">
        <v>30000</v>
      </c>
      <c r="D1457" s="172">
        <v>0</v>
      </c>
      <c r="E1457" s="172">
        <v>0</v>
      </c>
      <c r="F1457" s="172">
        <v>30000</v>
      </c>
      <c r="G1457" s="172">
        <v>1003.69</v>
      </c>
      <c r="H1457" s="152"/>
      <c r="I1457" s="172">
        <v>901.86</v>
      </c>
      <c r="J1457" s="189">
        <v>28996.31</v>
      </c>
      <c r="K1457" s="182"/>
    </row>
    <row r="1458" spans="2:11" x14ac:dyDescent="0.2">
      <c r="B1458" s="169" t="s">
        <v>260</v>
      </c>
      <c r="C1458" s="170">
        <v>1000</v>
      </c>
      <c r="D1458" s="170">
        <v>0</v>
      </c>
      <c r="E1458" s="170">
        <v>0</v>
      </c>
      <c r="F1458" s="170">
        <v>1000</v>
      </c>
      <c r="G1458" s="170">
        <v>0</v>
      </c>
      <c r="H1458" s="152"/>
      <c r="I1458" s="170">
        <v>0</v>
      </c>
      <c r="J1458" s="188">
        <v>1000</v>
      </c>
      <c r="K1458" s="182"/>
    </row>
    <row r="1459" spans="2:11" x14ac:dyDescent="0.2">
      <c r="B1459" s="171" t="s">
        <v>413</v>
      </c>
      <c r="C1459" s="172">
        <v>1000</v>
      </c>
      <c r="D1459" s="172">
        <v>0</v>
      </c>
      <c r="E1459" s="172">
        <v>0</v>
      </c>
      <c r="F1459" s="172">
        <v>1000</v>
      </c>
      <c r="G1459" s="172">
        <v>0</v>
      </c>
      <c r="H1459" s="152"/>
      <c r="I1459" s="172">
        <v>0</v>
      </c>
      <c r="J1459" s="189">
        <v>1000</v>
      </c>
      <c r="K1459" s="182"/>
    </row>
    <row r="1460" spans="2:11" x14ac:dyDescent="0.2">
      <c r="B1460" s="171" t="s">
        <v>413</v>
      </c>
      <c r="C1460" s="172">
        <v>1000</v>
      </c>
      <c r="D1460" s="172">
        <v>0</v>
      </c>
      <c r="E1460" s="172">
        <v>0</v>
      </c>
      <c r="F1460" s="172">
        <v>1000</v>
      </c>
      <c r="G1460" s="172">
        <v>0</v>
      </c>
      <c r="H1460" s="152"/>
      <c r="I1460" s="172">
        <v>0</v>
      </c>
      <c r="J1460" s="189">
        <v>1000</v>
      </c>
      <c r="K1460" s="182"/>
    </row>
    <row r="1461" spans="2:11" x14ac:dyDescent="0.2">
      <c r="B1461" s="167" t="s">
        <v>417</v>
      </c>
      <c r="C1461" s="168">
        <v>150000</v>
      </c>
      <c r="D1461" s="168">
        <v>55304.2</v>
      </c>
      <c r="E1461" s="168">
        <v>70400</v>
      </c>
      <c r="F1461" s="168">
        <v>134904.20000000001</v>
      </c>
      <c r="G1461" s="168">
        <v>48164.84</v>
      </c>
      <c r="H1461" s="152"/>
      <c r="I1461" s="168">
        <v>35599.120000000003</v>
      </c>
      <c r="J1461" s="187">
        <v>86739.36</v>
      </c>
      <c r="K1461" s="182"/>
    </row>
    <row r="1462" spans="2:11" x14ac:dyDescent="0.2">
      <c r="B1462" s="169" t="s">
        <v>204</v>
      </c>
      <c r="C1462" s="170">
        <v>150000</v>
      </c>
      <c r="D1462" s="170">
        <v>55304.2</v>
      </c>
      <c r="E1462" s="170">
        <v>70400</v>
      </c>
      <c r="F1462" s="170">
        <v>134904.20000000001</v>
      </c>
      <c r="G1462" s="170">
        <v>48164.84</v>
      </c>
      <c r="H1462" s="152"/>
      <c r="I1462" s="170">
        <v>35599.120000000003</v>
      </c>
      <c r="J1462" s="188">
        <v>86739.36</v>
      </c>
      <c r="K1462" s="182"/>
    </row>
    <row r="1463" spans="2:11" x14ac:dyDescent="0.2">
      <c r="B1463" s="169" t="s">
        <v>210</v>
      </c>
      <c r="C1463" s="170">
        <v>65000</v>
      </c>
      <c r="D1463" s="170">
        <v>27304.2</v>
      </c>
      <c r="E1463" s="170">
        <v>45000</v>
      </c>
      <c r="F1463" s="170">
        <v>47304.2</v>
      </c>
      <c r="G1463" s="170">
        <v>28635.13</v>
      </c>
      <c r="H1463" s="152"/>
      <c r="I1463" s="170">
        <v>18369.41</v>
      </c>
      <c r="J1463" s="188">
        <v>18669.07</v>
      </c>
      <c r="K1463" s="182"/>
    </row>
    <row r="1464" spans="2:11" x14ac:dyDescent="0.2">
      <c r="B1464" s="171" t="s">
        <v>206</v>
      </c>
      <c r="C1464" s="172">
        <v>50000</v>
      </c>
      <c r="D1464" s="172">
        <v>900</v>
      </c>
      <c r="E1464" s="172">
        <v>45000</v>
      </c>
      <c r="F1464" s="172">
        <v>5900</v>
      </c>
      <c r="G1464" s="172">
        <v>5774.14</v>
      </c>
      <c r="H1464" s="152"/>
      <c r="I1464" s="172">
        <v>138</v>
      </c>
      <c r="J1464" s="189">
        <v>125.86</v>
      </c>
      <c r="K1464" s="182"/>
    </row>
    <row r="1465" spans="2:11" x14ac:dyDescent="0.2">
      <c r="B1465" s="171" t="s">
        <v>413</v>
      </c>
      <c r="C1465" s="172">
        <v>15000</v>
      </c>
      <c r="D1465" s="172">
        <v>0</v>
      </c>
      <c r="E1465" s="172">
        <v>0</v>
      </c>
      <c r="F1465" s="172">
        <v>15000</v>
      </c>
      <c r="G1465" s="172">
        <v>0</v>
      </c>
      <c r="H1465" s="152"/>
      <c r="I1465" s="172">
        <v>0</v>
      </c>
      <c r="J1465" s="189">
        <v>15000</v>
      </c>
      <c r="K1465" s="182"/>
    </row>
    <row r="1466" spans="2:11" x14ac:dyDescent="0.2">
      <c r="B1466" s="171" t="s">
        <v>414</v>
      </c>
      <c r="C1466" s="172">
        <v>0</v>
      </c>
      <c r="D1466" s="172">
        <v>18258.02</v>
      </c>
      <c r="E1466" s="172">
        <v>0</v>
      </c>
      <c r="F1466" s="172">
        <v>18258.02</v>
      </c>
      <c r="G1466" s="172">
        <v>14832.57</v>
      </c>
      <c r="H1466" s="152"/>
      <c r="I1466" s="172">
        <v>10202.99</v>
      </c>
      <c r="J1466" s="189">
        <v>3425.45</v>
      </c>
      <c r="K1466" s="182"/>
    </row>
    <row r="1467" spans="2:11" x14ac:dyDescent="0.2">
      <c r="B1467" s="171" t="s">
        <v>418</v>
      </c>
      <c r="C1467" s="172">
        <v>0</v>
      </c>
      <c r="D1467" s="172">
        <v>8146.18</v>
      </c>
      <c r="E1467" s="172">
        <v>0</v>
      </c>
      <c r="F1467" s="172">
        <v>8146.18</v>
      </c>
      <c r="G1467" s="172">
        <v>8028.42</v>
      </c>
      <c r="H1467" s="152"/>
      <c r="I1467" s="172">
        <v>8028.42</v>
      </c>
      <c r="J1467" s="189">
        <v>117.76</v>
      </c>
      <c r="K1467" s="182"/>
    </row>
    <row r="1468" spans="2:11" x14ac:dyDescent="0.2">
      <c r="B1468" s="171" t="s">
        <v>206</v>
      </c>
      <c r="C1468" s="172">
        <v>65000</v>
      </c>
      <c r="D1468" s="172">
        <v>27304.2</v>
      </c>
      <c r="E1468" s="172">
        <v>45000</v>
      </c>
      <c r="F1468" s="172">
        <v>47304.2</v>
      </c>
      <c r="G1468" s="172">
        <v>28635.13</v>
      </c>
      <c r="H1468" s="152"/>
      <c r="I1468" s="172">
        <v>18369.41</v>
      </c>
      <c r="J1468" s="189">
        <v>18669.07</v>
      </c>
      <c r="K1468" s="182"/>
    </row>
    <row r="1469" spans="2:11" x14ac:dyDescent="0.2">
      <c r="B1469" s="169" t="s">
        <v>205</v>
      </c>
      <c r="C1469" s="170">
        <v>30000</v>
      </c>
      <c r="D1469" s="170">
        <v>0</v>
      </c>
      <c r="E1469" s="170">
        <v>5400</v>
      </c>
      <c r="F1469" s="170">
        <v>24600</v>
      </c>
      <c r="G1469" s="170">
        <v>4600</v>
      </c>
      <c r="H1469" s="152"/>
      <c r="I1469" s="170">
        <v>2300</v>
      </c>
      <c r="J1469" s="188">
        <v>20000</v>
      </c>
      <c r="K1469" s="182"/>
    </row>
    <row r="1470" spans="2:11" x14ac:dyDescent="0.2">
      <c r="B1470" s="171" t="s">
        <v>206</v>
      </c>
      <c r="C1470" s="172">
        <v>10000</v>
      </c>
      <c r="D1470" s="172">
        <v>0</v>
      </c>
      <c r="E1470" s="172">
        <v>5400</v>
      </c>
      <c r="F1470" s="172">
        <v>4600</v>
      </c>
      <c r="G1470" s="172">
        <v>4600</v>
      </c>
      <c r="H1470" s="152"/>
      <c r="I1470" s="172">
        <v>2300</v>
      </c>
      <c r="J1470" s="189">
        <v>0</v>
      </c>
      <c r="K1470" s="182"/>
    </row>
    <row r="1471" spans="2:11" x14ac:dyDescent="0.2">
      <c r="B1471" s="171" t="s">
        <v>413</v>
      </c>
      <c r="C1471" s="172">
        <v>20000</v>
      </c>
      <c r="D1471" s="172">
        <v>0</v>
      </c>
      <c r="E1471" s="172">
        <v>0</v>
      </c>
      <c r="F1471" s="172">
        <v>20000</v>
      </c>
      <c r="G1471" s="172">
        <v>0</v>
      </c>
      <c r="H1471" s="152"/>
      <c r="I1471" s="172">
        <v>0</v>
      </c>
      <c r="J1471" s="189">
        <v>20000</v>
      </c>
      <c r="K1471" s="182"/>
    </row>
    <row r="1472" spans="2:11" x14ac:dyDescent="0.2">
      <c r="B1472" s="171" t="s">
        <v>206</v>
      </c>
      <c r="C1472" s="172">
        <v>30000</v>
      </c>
      <c r="D1472" s="172">
        <v>0</v>
      </c>
      <c r="E1472" s="172">
        <v>5400</v>
      </c>
      <c r="F1472" s="172">
        <v>24600</v>
      </c>
      <c r="G1472" s="172">
        <v>4600</v>
      </c>
      <c r="H1472" s="152"/>
      <c r="I1472" s="172">
        <v>2300</v>
      </c>
      <c r="J1472" s="189">
        <v>20000</v>
      </c>
      <c r="K1472" s="182"/>
    </row>
    <row r="1473" spans="2:11" x14ac:dyDescent="0.2">
      <c r="B1473" s="169" t="s">
        <v>207</v>
      </c>
      <c r="C1473" s="170">
        <v>55000</v>
      </c>
      <c r="D1473" s="170">
        <v>28000</v>
      </c>
      <c r="E1473" s="170">
        <v>20000</v>
      </c>
      <c r="F1473" s="170">
        <v>63000</v>
      </c>
      <c r="G1473" s="170">
        <v>14929.71</v>
      </c>
      <c r="H1473" s="152"/>
      <c r="I1473" s="170">
        <v>14929.71</v>
      </c>
      <c r="J1473" s="188">
        <v>48070.29</v>
      </c>
      <c r="K1473" s="182"/>
    </row>
    <row r="1474" spans="2:11" x14ac:dyDescent="0.2">
      <c r="B1474" s="171" t="s">
        <v>206</v>
      </c>
      <c r="C1474" s="172">
        <v>30000</v>
      </c>
      <c r="D1474" s="172">
        <v>0</v>
      </c>
      <c r="E1474" s="172">
        <v>20000</v>
      </c>
      <c r="F1474" s="172">
        <v>10000</v>
      </c>
      <c r="G1474" s="172">
        <v>5783.27</v>
      </c>
      <c r="H1474" s="152"/>
      <c r="I1474" s="172">
        <v>5783.27</v>
      </c>
      <c r="J1474" s="189">
        <v>4216.7299999999996</v>
      </c>
      <c r="K1474" s="182"/>
    </row>
    <row r="1475" spans="2:11" x14ac:dyDescent="0.2">
      <c r="B1475" s="171" t="s">
        <v>413</v>
      </c>
      <c r="C1475" s="172">
        <v>25000</v>
      </c>
      <c r="D1475" s="172">
        <v>0</v>
      </c>
      <c r="E1475" s="172">
        <v>0</v>
      </c>
      <c r="F1475" s="172">
        <v>25000</v>
      </c>
      <c r="G1475" s="172">
        <v>0</v>
      </c>
      <c r="H1475" s="152"/>
      <c r="I1475" s="172">
        <v>0</v>
      </c>
      <c r="J1475" s="189">
        <v>25000</v>
      </c>
      <c r="K1475" s="182"/>
    </row>
    <row r="1476" spans="2:11" x14ac:dyDescent="0.2">
      <c r="B1476" s="171" t="s">
        <v>414</v>
      </c>
      <c r="C1476" s="172">
        <v>0</v>
      </c>
      <c r="D1476" s="172">
        <v>28000</v>
      </c>
      <c r="E1476" s="172">
        <v>0</v>
      </c>
      <c r="F1476" s="172">
        <v>28000</v>
      </c>
      <c r="G1476" s="172">
        <v>9146.44</v>
      </c>
      <c r="H1476" s="152"/>
      <c r="I1476" s="172">
        <v>9146.44</v>
      </c>
      <c r="J1476" s="189">
        <v>18853.560000000001</v>
      </c>
      <c r="K1476" s="182"/>
    </row>
    <row r="1477" spans="2:11" x14ac:dyDescent="0.2">
      <c r="B1477" s="171" t="s">
        <v>206</v>
      </c>
      <c r="C1477" s="172">
        <v>55000</v>
      </c>
      <c r="D1477" s="172">
        <v>28000</v>
      </c>
      <c r="E1477" s="172">
        <v>20000</v>
      </c>
      <c r="F1477" s="172">
        <v>63000</v>
      </c>
      <c r="G1477" s="172">
        <v>14929.71</v>
      </c>
      <c r="H1477" s="152"/>
      <c r="I1477" s="172">
        <v>14929.71</v>
      </c>
      <c r="J1477" s="189">
        <v>48070.29</v>
      </c>
      <c r="K1477" s="182"/>
    </row>
    <row r="1478" spans="2:11" x14ac:dyDescent="0.2">
      <c r="B1478" s="163" t="s">
        <v>396</v>
      </c>
      <c r="C1478" s="164">
        <v>1539205</v>
      </c>
      <c r="D1478" s="164">
        <v>380029.42</v>
      </c>
      <c r="E1478" s="164">
        <v>748100</v>
      </c>
      <c r="F1478" s="164">
        <v>1171134.42</v>
      </c>
      <c r="G1478" s="164">
        <v>590349.24</v>
      </c>
      <c r="H1478" s="152"/>
      <c r="I1478" s="164">
        <v>456178.21</v>
      </c>
      <c r="J1478" s="185">
        <v>580785.18000000005</v>
      </c>
      <c r="K1478" s="182"/>
    </row>
    <row r="1479" spans="2:11" x14ac:dyDescent="0.2">
      <c r="B1479" s="165" t="s">
        <v>394</v>
      </c>
      <c r="C1479" s="166">
        <v>1539205</v>
      </c>
      <c r="D1479" s="166">
        <v>380029.42</v>
      </c>
      <c r="E1479" s="166">
        <v>748100</v>
      </c>
      <c r="F1479" s="166">
        <v>1171134.42</v>
      </c>
      <c r="G1479" s="166">
        <v>590349.24</v>
      </c>
      <c r="H1479" s="152"/>
      <c r="I1479" s="166">
        <v>456178.21</v>
      </c>
      <c r="J1479" s="186">
        <v>580785.18000000005</v>
      </c>
      <c r="K1479" s="182"/>
    </row>
    <row r="1480" spans="2:11" x14ac:dyDescent="0.2">
      <c r="B1480" s="167" t="s">
        <v>419</v>
      </c>
      <c r="C1480" s="168">
        <v>42200</v>
      </c>
      <c r="D1480" s="168">
        <v>30000</v>
      </c>
      <c r="E1480" s="168">
        <v>30000</v>
      </c>
      <c r="F1480" s="168">
        <v>42200</v>
      </c>
      <c r="G1480" s="168">
        <v>0</v>
      </c>
      <c r="H1480" s="152"/>
      <c r="I1480" s="168">
        <v>0</v>
      </c>
      <c r="J1480" s="187">
        <v>42200</v>
      </c>
      <c r="K1480" s="182"/>
    </row>
    <row r="1481" spans="2:11" x14ac:dyDescent="0.2">
      <c r="B1481" s="169" t="s">
        <v>204</v>
      </c>
      <c r="C1481" s="170">
        <v>42200</v>
      </c>
      <c r="D1481" s="170">
        <v>30000</v>
      </c>
      <c r="E1481" s="170">
        <v>30000</v>
      </c>
      <c r="F1481" s="170">
        <v>42200</v>
      </c>
      <c r="G1481" s="170">
        <v>0</v>
      </c>
      <c r="H1481" s="152"/>
      <c r="I1481" s="170">
        <v>0</v>
      </c>
      <c r="J1481" s="188">
        <v>42200</v>
      </c>
      <c r="K1481" s="182"/>
    </row>
    <row r="1482" spans="2:11" x14ac:dyDescent="0.2">
      <c r="B1482" s="169" t="s">
        <v>234</v>
      </c>
      <c r="C1482" s="170">
        <v>42200</v>
      </c>
      <c r="D1482" s="170">
        <v>30000</v>
      </c>
      <c r="E1482" s="170">
        <v>30000</v>
      </c>
      <c r="F1482" s="170">
        <v>42200</v>
      </c>
      <c r="G1482" s="170">
        <v>0</v>
      </c>
      <c r="H1482" s="152"/>
      <c r="I1482" s="170">
        <v>0</v>
      </c>
      <c r="J1482" s="188">
        <v>42200</v>
      </c>
      <c r="K1482" s="182"/>
    </row>
    <row r="1483" spans="2:11" x14ac:dyDescent="0.2">
      <c r="B1483" s="171" t="s">
        <v>206</v>
      </c>
      <c r="C1483" s="172">
        <v>30000</v>
      </c>
      <c r="D1483" s="172">
        <v>0</v>
      </c>
      <c r="E1483" s="172">
        <v>30000</v>
      </c>
      <c r="F1483" s="172">
        <v>0</v>
      </c>
      <c r="G1483" s="172">
        <v>0</v>
      </c>
      <c r="H1483" s="152"/>
      <c r="I1483" s="172">
        <v>0</v>
      </c>
      <c r="J1483" s="189">
        <v>0</v>
      </c>
      <c r="K1483" s="182"/>
    </row>
    <row r="1484" spans="2:11" x14ac:dyDescent="0.2">
      <c r="B1484" s="171" t="s">
        <v>413</v>
      </c>
      <c r="C1484" s="172">
        <v>12200</v>
      </c>
      <c r="D1484" s="172">
        <v>0</v>
      </c>
      <c r="E1484" s="172">
        <v>0</v>
      </c>
      <c r="F1484" s="172">
        <v>12200</v>
      </c>
      <c r="G1484" s="172">
        <v>0</v>
      </c>
      <c r="H1484" s="152"/>
      <c r="I1484" s="172">
        <v>0</v>
      </c>
      <c r="J1484" s="189">
        <v>12200</v>
      </c>
      <c r="K1484" s="182"/>
    </row>
    <row r="1485" spans="2:11" x14ac:dyDescent="0.2">
      <c r="B1485" s="171" t="s">
        <v>414</v>
      </c>
      <c r="C1485" s="172">
        <v>0</v>
      </c>
      <c r="D1485" s="172">
        <v>30000</v>
      </c>
      <c r="E1485" s="172">
        <v>0</v>
      </c>
      <c r="F1485" s="172">
        <v>30000</v>
      </c>
      <c r="G1485" s="172">
        <v>0</v>
      </c>
      <c r="H1485" s="152"/>
      <c r="I1485" s="172">
        <v>0</v>
      </c>
      <c r="J1485" s="189">
        <v>30000</v>
      </c>
      <c r="K1485" s="182"/>
    </row>
    <row r="1486" spans="2:11" x14ac:dyDescent="0.2">
      <c r="B1486" s="171" t="s">
        <v>206</v>
      </c>
      <c r="C1486" s="172">
        <v>42200</v>
      </c>
      <c r="D1486" s="172">
        <v>30000</v>
      </c>
      <c r="E1486" s="172">
        <v>30000</v>
      </c>
      <c r="F1486" s="172">
        <v>42200</v>
      </c>
      <c r="G1486" s="172">
        <v>0</v>
      </c>
      <c r="H1486" s="152"/>
      <c r="I1486" s="172">
        <v>0</v>
      </c>
      <c r="J1486" s="189">
        <v>42200</v>
      </c>
      <c r="K1486" s="182"/>
    </row>
    <row r="1487" spans="2:11" x14ac:dyDescent="0.2">
      <c r="B1487" s="167" t="s">
        <v>420</v>
      </c>
      <c r="C1487" s="168">
        <v>200</v>
      </c>
      <c r="D1487" s="168">
        <v>125359.91</v>
      </c>
      <c r="E1487" s="168">
        <v>0</v>
      </c>
      <c r="F1487" s="168">
        <v>125559.91</v>
      </c>
      <c r="G1487" s="168">
        <v>90000</v>
      </c>
      <c r="H1487" s="152"/>
      <c r="I1487" s="168">
        <v>0</v>
      </c>
      <c r="J1487" s="187">
        <v>35559.910000000003</v>
      </c>
      <c r="K1487" s="182"/>
    </row>
    <row r="1488" spans="2:11" x14ac:dyDescent="0.2">
      <c r="B1488" s="169" t="s">
        <v>204</v>
      </c>
      <c r="C1488" s="170">
        <v>200</v>
      </c>
      <c r="D1488" s="170">
        <v>125359.91</v>
      </c>
      <c r="E1488" s="170">
        <v>0</v>
      </c>
      <c r="F1488" s="170">
        <v>125559.91</v>
      </c>
      <c r="G1488" s="170">
        <v>90000</v>
      </c>
      <c r="H1488" s="152"/>
      <c r="I1488" s="170">
        <v>0</v>
      </c>
      <c r="J1488" s="188">
        <v>35559.910000000003</v>
      </c>
      <c r="K1488" s="182"/>
    </row>
    <row r="1489" spans="2:11" x14ac:dyDescent="0.2">
      <c r="B1489" s="169" t="s">
        <v>234</v>
      </c>
      <c r="C1489" s="170">
        <v>200</v>
      </c>
      <c r="D1489" s="170">
        <v>125359.91</v>
      </c>
      <c r="E1489" s="170">
        <v>0</v>
      </c>
      <c r="F1489" s="170">
        <v>125559.91</v>
      </c>
      <c r="G1489" s="170">
        <v>90000</v>
      </c>
      <c r="H1489" s="152"/>
      <c r="I1489" s="170">
        <v>0</v>
      </c>
      <c r="J1489" s="188">
        <v>35559.910000000003</v>
      </c>
      <c r="K1489" s="182"/>
    </row>
    <row r="1490" spans="2:11" x14ac:dyDescent="0.2">
      <c r="B1490" s="171" t="s">
        <v>206</v>
      </c>
      <c r="C1490" s="172">
        <v>100</v>
      </c>
      <c r="D1490" s="172">
        <v>0</v>
      </c>
      <c r="E1490" s="172">
        <v>0</v>
      </c>
      <c r="F1490" s="172">
        <v>100</v>
      </c>
      <c r="G1490" s="172">
        <v>0</v>
      </c>
      <c r="H1490" s="152"/>
      <c r="I1490" s="172">
        <v>0</v>
      </c>
      <c r="J1490" s="189">
        <v>100</v>
      </c>
      <c r="K1490" s="182"/>
    </row>
    <row r="1491" spans="2:11" x14ac:dyDescent="0.2">
      <c r="B1491" s="171" t="s">
        <v>413</v>
      </c>
      <c r="C1491" s="172">
        <v>100</v>
      </c>
      <c r="D1491" s="172">
        <v>0</v>
      </c>
      <c r="E1491" s="172">
        <v>0</v>
      </c>
      <c r="F1491" s="172">
        <v>100</v>
      </c>
      <c r="G1491" s="172">
        <v>0</v>
      </c>
      <c r="H1491" s="152"/>
      <c r="I1491" s="172">
        <v>0</v>
      </c>
      <c r="J1491" s="189">
        <v>100</v>
      </c>
      <c r="K1491" s="182"/>
    </row>
    <row r="1492" spans="2:11" x14ac:dyDescent="0.2">
      <c r="B1492" s="171" t="s">
        <v>414</v>
      </c>
      <c r="C1492" s="172">
        <v>0</v>
      </c>
      <c r="D1492" s="172">
        <v>125359.91</v>
      </c>
      <c r="E1492" s="172">
        <v>0</v>
      </c>
      <c r="F1492" s="172">
        <v>125359.91</v>
      </c>
      <c r="G1492" s="172">
        <v>90000</v>
      </c>
      <c r="H1492" s="152"/>
      <c r="I1492" s="172">
        <v>0</v>
      </c>
      <c r="J1492" s="189">
        <v>35359.910000000003</v>
      </c>
      <c r="K1492" s="182"/>
    </row>
    <row r="1493" spans="2:11" x14ac:dyDescent="0.2">
      <c r="B1493" s="171" t="s">
        <v>206</v>
      </c>
      <c r="C1493" s="172">
        <v>200</v>
      </c>
      <c r="D1493" s="172">
        <v>125359.91</v>
      </c>
      <c r="E1493" s="172">
        <v>0</v>
      </c>
      <c r="F1493" s="172">
        <v>125559.91</v>
      </c>
      <c r="G1493" s="172">
        <v>90000</v>
      </c>
      <c r="H1493" s="152"/>
      <c r="I1493" s="172">
        <v>0</v>
      </c>
      <c r="J1493" s="189">
        <v>35559.910000000003</v>
      </c>
      <c r="K1493" s="182"/>
    </row>
    <row r="1494" spans="2:11" x14ac:dyDescent="0.2">
      <c r="B1494" s="167" t="s">
        <v>421</v>
      </c>
      <c r="C1494" s="168">
        <v>100</v>
      </c>
      <c r="D1494" s="168">
        <v>25000</v>
      </c>
      <c r="E1494" s="168">
        <v>0</v>
      </c>
      <c r="F1494" s="168">
        <v>25100</v>
      </c>
      <c r="G1494" s="168">
        <v>0</v>
      </c>
      <c r="H1494" s="152"/>
      <c r="I1494" s="168">
        <v>0</v>
      </c>
      <c r="J1494" s="187">
        <v>25100</v>
      </c>
      <c r="K1494" s="182"/>
    </row>
    <row r="1495" spans="2:11" x14ac:dyDescent="0.2">
      <c r="B1495" s="169" t="s">
        <v>204</v>
      </c>
      <c r="C1495" s="170">
        <v>100</v>
      </c>
      <c r="D1495" s="170">
        <v>25000</v>
      </c>
      <c r="E1495" s="170">
        <v>0</v>
      </c>
      <c r="F1495" s="170">
        <v>25100</v>
      </c>
      <c r="G1495" s="170">
        <v>0</v>
      </c>
      <c r="H1495" s="152"/>
      <c r="I1495" s="170">
        <v>0</v>
      </c>
      <c r="J1495" s="188">
        <v>25100</v>
      </c>
      <c r="K1495" s="182"/>
    </row>
    <row r="1496" spans="2:11" x14ac:dyDescent="0.2">
      <c r="B1496" s="169" t="s">
        <v>234</v>
      </c>
      <c r="C1496" s="170">
        <v>100</v>
      </c>
      <c r="D1496" s="170">
        <v>25000</v>
      </c>
      <c r="E1496" s="170">
        <v>0</v>
      </c>
      <c r="F1496" s="170">
        <v>25100</v>
      </c>
      <c r="G1496" s="170">
        <v>0</v>
      </c>
      <c r="H1496" s="152"/>
      <c r="I1496" s="170">
        <v>0</v>
      </c>
      <c r="J1496" s="188">
        <v>25100</v>
      </c>
      <c r="K1496" s="182"/>
    </row>
    <row r="1497" spans="2:11" x14ac:dyDescent="0.2">
      <c r="B1497" s="171" t="s">
        <v>206</v>
      </c>
      <c r="C1497" s="172">
        <v>100</v>
      </c>
      <c r="D1497" s="172">
        <v>0</v>
      </c>
      <c r="E1497" s="172">
        <v>0</v>
      </c>
      <c r="F1497" s="172">
        <v>100</v>
      </c>
      <c r="G1497" s="172">
        <v>0</v>
      </c>
      <c r="H1497" s="152"/>
      <c r="I1497" s="172">
        <v>0</v>
      </c>
      <c r="J1497" s="189">
        <v>100</v>
      </c>
      <c r="K1497" s="182"/>
    </row>
    <row r="1498" spans="2:11" x14ac:dyDescent="0.2">
      <c r="B1498" s="171" t="s">
        <v>414</v>
      </c>
      <c r="C1498" s="172">
        <v>0</v>
      </c>
      <c r="D1498" s="172">
        <v>25000</v>
      </c>
      <c r="E1498" s="172">
        <v>0</v>
      </c>
      <c r="F1498" s="172">
        <v>25000</v>
      </c>
      <c r="G1498" s="172">
        <v>0</v>
      </c>
      <c r="H1498" s="152"/>
      <c r="I1498" s="172">
        <v>0</v>
      </c>
      <c r="J1498" s="189">
        <v>25000</v>
      </c>
      <c r="K1498" s="182"/>
    </row>
    <row r="1499" spans="2:11" x14ac:dyDescent="0.2">
      <c r="B1499" s="171" t="s">
        <v>206</v>
      </c>
      <c r="C1499" s="172">
        <v>100</v>
      </c>
      <c r="D1499" s="172">
        <v>25000</v>
      </c>
      <c r="E1499" s="172">
        <v>0</v>
      </c>
      <c r="F1499" s="172">
        <v>25100</v>
      </c>
      <c r="G1499" s="172">
        <v>0</v>
      </c>
      <c r="H1499" s="152"/>
      <c r="I1499" s="172">
        <v>0</v>
      </c>
      <c r="J1499" s="189">
        <v>25100</v>
      </c>
      <c r="K1499" s="182"/>
    </row>
    <row r="1500" spans="2:11" x14ac:dyDescent="0.2">
      <c r="B1500" s="167" t="s">
        <v>422</v>
      </c>
      <c r="C1500" s="168">
        <v>62000</v>
      </c>
      <c r="D1500" s="168">
        <v>500</v>
      </c>
      <c r="E1500" s="168">
        <v>27500</v>
      </c>
      <c r="F1500" s="168">
        <v>35000</v>
      </c>
      <c r="G1500" s="168">
        <v>4332.2</v>
      </c>
      <c r="H1500" s="152"/>
      <c r="I1500" s="168">
        <v>3585.1</v>
      </c>
      <c r="J1500" s="187">
        <v>30667.8</v>
      </c>
      <c r="K1500" s="182"/>
    </row>
    <row r="1501" spans="2:11" x14ac:dyDescent="0.2">
      <c r="B1501" s="169" t="s">
        <v>204</v>
      </c>
      <c r="C1501" s="170">
        <v>62000</v>
      </c>
      <c r="D1501" s="170">
        <v>500</v>
      </c>
      <c r="E1501" s="170">
        <v>27500</v>
      </c>
      <c r="F1501" s="170">
        <v>35000</v>
      </c>
      <c r="G1501" s="170">
        <v>4332.2</v>
      </c>
      <c r="H1501" s="152"/>
      <c r="I1501" s="170">
        <v>3585.1</v>
      </c>
      <c r="J1501" s="188">
        <v>30667.8</v>
      </c>
      <c r="K1501" s="182"/>
    </row>
    <row r="1502" spans="2:11" x14ac:dyDescent="0.2">
      <c r="B1502" s="169" t="s">
        <v>210</v>
      </c>
      <c r="C1502" s="170">
        <v>15000</v>
      </c>
      <c r="D1502" s="170">
        <v>500</v>
      </c>
      <c r="E1502" s="170">
        <v>15000</v>
      </c>
      <c r="F1502" s="170">
        <v>500</v>
      </c>
      <c r="G1502" s="170">
        <v>414.5</v>
      </c>
      <c r="H1502" s="152"/>
      <c r="I1502" s="170">
        <v>0</v>
      </c>
      <c r="J1502" s="188">
        <v>85.5</v>
      </c>
      <c r="K1502" s="182"/>
    </row>
    <row r="1503" spans="2:11" x14ac:dyDescent="0.2">
      <c r="B1503" s="171" t="s">
        <v>206</v>
      </c>
      <c r="C1503" s="172">
        <v>15000</v>
      </c>
      <c r="D1503" s="172">
        <v>500</v>
      </c>
      <c r="E1503" s="172">
        <v>15000</v>
      </c>
      <c r="F1503" s="172">
        <v>500</v>
      </c>
      <c r="G1503" s="172">
        <v>414.5</v>
      </c>
      <c r="H1503" s="152"/>
      <c r="I1503" s="172">
        <v>0</v>
      </c>
      <c r="J1503" s="189">
        <v>85.5</v>
      </c>
      <c r="K1503" s="182"/>
    </row>
    <row r="1504" spans="2:11" x14ac:dyDescent="0.2">
      <c r="B1504" s="171" t="s">
        <v>206</v>
      </c>
      <c r="C1504" s="172">
        <v>15000</v>
      </c>
      <c r="D1504" s="172">
        <v>500</v>
      </c>
      <c r="E1504" s="172">
        <v>15000</v>
      </c>
      <c r="F1504" s="172">
        <v>500</v>
      </c>
      <c r="G1504" s="172">
        <v>414.5</v>
      </c>
      <c r="H1504" s="152"/>
      <c r="I1504" s="172">
        <v>0</v>
      </c>
      <c r="J1504" s="189">
        <v>85.5</v>
      </c>
      <c r="K1504" s="182"/>
    </row>
    <row r="1505" spans="2:11" x14ac:dyDescent="0.2">
      <c r="B1505" s="169" t="s">
        <v>218</v>
      </c>
      <c r="C1505" s="170">
        <v>5000</v>
      </c>
      <c r="D1505" s="170">
        <v>0</v>
      </c>
      <c r="E1505" s="170">
        <v>5000</v>
      </c>
      <c r="F1505" s="170">
        <v>0</v>
      </c>
      <c r="G1505" s="170">
        <v>0</v>
      </c>
      <c r="H1505" s="152"/>
      <c r="I1505" s="170">
        <v>0</v>
      </c>
      <c r="J1505" s="188">
        <v>0</v>
      </c>
      <c r="K1505" s="182"/>
    </row>
    <row r="1506" spans="2:11" x14ac:dyDescent="0.2">
      <c r="B1506" s="171" t="s">
        <v>206</v>
      </c>
      <c r="C1506" s="172">
        <v>5000</v>
      </c>
      <c r="D1506" s="172">
        <v>0</v>
      </c>
      <c r="E1506" s="172">
        <v>5000</v>
      </c>
      <c r="F1506" s="172">
        <v>0</v>
      </c>
      <c r="G1506" s="172">
        <v>0</v>
      </c>
      <c r="H1506" s="152"/>
      <c r="I1506" s="172">
        <v>0</v>
      </c>
      <c r="J1506" s="189">
        <v>0</v>
      </c>
      <c r="K1506" s="182"/>
    </row>
    <row r="1507" spans="2:11" x14ac:dyDescent="0.2">
      <c r="B1507" s="171" t="s">
        <v>206</v>
      </c>
      <c r="C1507" s="172">
        <v>5000</v>
      </c>
      <c r="D1507" s="172">
        <v>0</v>
      </c>
      <c r="E1507" s="172">
        <v>5000</v>
      </c>
      <c r="F1507" s="172">
        <v>0</v>
      </c>
      <c r="G1507" s="172">
        <v>0</v>
      </c>
      <c r="H1507" s="152"/>
      <c r="I1507" s="172">
        <v>0</v>
      </c>
      <c r="J1507" s="189">
        <v>0</v>
      </c>
      <c r="K1507" s="182"/>
    </row>
    <row r="1508" spans="2:11" x14ac:dyDescent="0.2">
      <c r="B1508" s="169" t="s">
        <v>205</v>
      </c>
      <c r="C1508" s="170">
        <v>5000</v>
      </c>
      <c r="D1508" s="170">
        <v>0</v>
      </c>
      <c r="E1508" s="170">
        <v>5000</v>
      </c>
      <c r="F1508" s="170">
        <v>0</v>
      </c>
      <c r="G1508" s="170">
        <v>0</v>
      </c>
      <c r="H1508" s="152"/>
      <c r="I1508" s="170">
        <v>0</v>
      </c>
      <c r="J1508" s="188">
        <v>0</v>
      </c>
      <c r="K1508" s="182"/>
    </row>
    <row r="1509" spans="2:11" x14ac:dyDescent="0.2">
      <c r="B1509" s="171" t="s">
        <v>206</v>
      </c>
      <c r="C1509" s="172">
        <v>5000</v>
      </c>
      <c r="D1509" s="172">
        <v>0</v>
      </c>
      <c r="E1509" s="172">
        <v>5000</v>
      </c>
      <c r="F1509" s="172">
        <v>0</v>
      </c>
      <c r="G1509" s="172">
        <v>0</v>
      </c>
      <c r="H1509" s="152"/>
      <c r="I1509" s="172">
        <v>0</v>
      </c>
      <c r="J1509" s="189">
        <v>0</v>
      </c>
      <c r="K1509" s="182"/>
    </row>
    <row r="1510" spans="2:11" x14ac:dyDescent="0.2">
      <c r="B1510" s="171" t="s">
        <v>206</v>
      </c>
      <c r="C1510" s="172">
        <v>5000</v>
      </c>
      <c r="D1510" s="172">
        <v>0</v>
      </c>
      <c r="E1510" s="172">
        <v>5000</v>
      </c>
      <c r="F1510" s="172">
        <v>0</v>
      </c>
      <c r="G1510" s="172">
        <v>0</v>
      </c>
      <c r="H1510" s="152"/>
      <c r="I1510" s="172">
        <v>0</v>
      </c>
      <c r="J1510" s="189">
        <v>0</v>
      </c>
      <c r="K1510" s="182"/>
    </row>
    <row r="1511" spans="2:11" x14ac:dyDescent="0.2">
      <c r="B1511" s="169" t="s">
        <v>207</v>
      </c>
      <c r="C1511" s="170">
        <v>35000</v>
      </c>
      <c r="D1511" s="170">
        <v>0</v>
      </c>
      <c r="E1511" s="170">
        <v>500</v>
      </c>
      <c r="F1511" s="170">
        <v>34500</v>
      </c>
      <c r="G1511" s="170">
        <v>3917.7</v>
      </c>
      <c r="H1511" s="152"/>
      <c r="I1511" s="170">
        <v>3585.1</v>
      </c>
      <c r="J1511" s="188">
        <v>30582.3</v>
      </c>
      <c r="K1511" s="182"/>
    </row>
    <row r="1512" spans="2:11" x14ac:dyDescent="0.2">
      <c r="B1512" s="171" t="s">
        <v>206</v>
      </c>
      <c r="C1512" s="172">
        <v>35000</v>
      </c>
      <c r="D1512" s="172">
        <v>0</v>
      </c>
      <c r="E1512" s="172">
        <v>500</v>
      </c>
      <c r="F1512" s="172">
        <v>34500</v>
      </c>
      <c r="G1512" s="172">
        <v>3917.7</v>
      </c>
      <c r="H1512" s="152"/>
      <c r="I1512" s="172">
        <v>3585.1</v>
      </c>
      <c r="J1512" s="189">
        <v>30582.3</v>
      </c>
      <c r="K1512" s="182"/>
    </row>
    <row r="1513" spans="2:11" x14ac:dyDescent="0.2">
      <c r="B1513" s="171" t="s">
        <v>206</v>
      </c>
      <c r="C1513" s="172">
        <v>35000</v>
      </c>
      <c r="D1513" s="172">
        <v>0</v>
      </c>
      <c r="E1513" s="172">
        <v>500</v>
      </c>
      <c r="F1513" s="172">
        <v>34500</v>
      </c>
      <c r="G1513" s="172">
        <v>3917.7</v>
      </c>
      <c r="H1513" s="152"/>
      <c r="I1513" s="172">
        <v>3585.1</v>
      </c>
      <c r="J1513" s="189">
        <v>30582.3</v>
      </c>
      <c r="K1513" s="182"/>
    </row>
    <row r="1514" spans="2:11" x14ac:dyDescent="0.2">
      <c r="B1514" s="169" t="s">
        <v>320</v>
      </c>
      <c r="C1514" s="170">
        <v>2000</v>
      </c>
      <c r="D1514" s="170">
        <v>0</v>
      </c>
      <c r="E1514" s="170">
        <v>2000</v>
      </c>
      <c r="F1514" s="170">
        <v>0</v>
      </c>
      <c r="G1514" s="170">
        <v>0</v>
      </c>
      <c r="H1514" s="152"/>
      <c r="I1514" s="170">
        <v>0</v>
      </c>
      <c r="J1514" s="188">
        <v>0</v>
      </c>
      <c r="K1514" s="182"/>
    </row>
    <row r="1515" spans="2:11" x14ac:dyDescent="0.2">
      <c r="B1515" s="171" t="s">
        <v>206</v>
      </c>
      <c r="C1515" s="172">
        <v>2000</v>
      </c>
      <c r="D1515" s="172">
        <v>0</v>
      </c>
      <c r="E1515" s="172">
        <v>2000</v>
      </c>
      <c r="F1515" s="172">
        <v>0</v>
      </c>
      <c r="G1515" s="172">
        <v>0</v>
      </c>
      <c r="H1515" s="152"/>
      <c r="I1515" s="172">
        <v>0</v>
      </c>
      <c r="J1515" s="189">
        <v>0</v>
      </c>
      <c r="K1515" s="182"/>
    </row>
    <row r="1516" spans="2:11" x14ac:dyDescent="0.2">
      <c r="B1516" s="171" t="s">
        <v>206</v>
      </c>
      <c r="C1516" s="172">
        <v>2000</v>
      </c>
      <c r="D1516" s="172">
        <v>0</v>
      </c>
      <c r="E1516" s="172">
        <v>2000</v>
      </c>
      <c r="F1516" s="172">
        <v>0</v>
      </c>
      <c r="G1516" s="172">
        <v>0</v>
      </c>
      <c r="H1516" s="152"/>
      <c r="I1516" s="172">
        <v>0</v>
      </c>
      <c r="J1516" s="189">
        <v>0</v>
      </c>
      <c r="K1516" s="182"/>
    </row>
    <row r="1517" spans="2:11" x14ac:dyDescent="0.2">
      <c r="B1517" s="167" t="s">
        <v>423</v>
      </c>
      <c r="C1517" s="168">
        <v>12233</v>
      </c>
      <c r="D1517" s="168">
        <v>16618.95</v>
      </c>
      <c r="E1517" s="168">
        <v>8000</v>
      </c>
      <c r="F1517" s="168">
        <v>20851.95</v>
      </c>
      <c r="G1517" s="168">
        <v>229</v>
      </c>
      <c r="H1517" s="152"/>
      <c r="I1517" s="168">
        <v>104</v>
      </c>
      <c r="J1517" s="187">
        <v>20622.95</v>
      </c>
      <c r="K1517" s="182"/>
    </row>
    <row r="1518" spans="2:11" x14ac:dyDescent="0.2">
      <c r="B1518" s="169" t="s">
        <v>204</v>
      </c>
      <c r="C1518" s="170">
        <v>12233</v>
      </c>
      <c r="D1518" s="170">
        <v>16618.95</v>
      </c>
      <c r="E1518" s="170">
        <v>8000</v>
      </c>
      <c r="F1518" s="170">
        <v>20851.95</v>
      </c>
      <c r="G1518" s="170">
        <v>229</v>
      </c>
      <c r="H1518" s="152"/>
      <c r="I1518" s="170">
        <v>104</v>
      </c>
      <c r="J1518" s="188">
        <v>20622.95</v>
      </c>
      <c r="K1518" s="182"/>
    </row>
    <row r="1519" spans="2:11" x14ac:dyDescent="0.2">
      <c r="B1519" s="169" t="s">
        <v>210</v>
      </c>
      <c r="C1519" s="170">
        <v>1100</v>
      </c>
      <c r="D1519" s="170">
        <v>4000</v>
      </c>
      <c r="E1519" s="170">
        <v>1000</v>
      </c>
      <c r="F1519" s="170">
        <v>4100</v>
      </c>
      <c r="G1519" s="170">
        <v>0</v>
      </c>
      <c r="H1519" s="152"/>
      <c r="I1519" s="170">
        <v>0</v>
      </c>
      <c r="J1519" s="188">
        <v>4100</v>
      </c>
      <c r="K1519" s="182"/>
    </row>
    <row r="1520" spans="2:11" x14ac:dyDescent="0.2">
      <c r="B1520" s="171" t="s">
        <v>206</v>
      </c>
      <c r="C1520" s="172">
        <v>1000</v>
      </c>
      <c r="D1520" s="172">
        <v>0</v>
      </c>
      <c r="E1520" s="172">
        <v>1000</v>
      </c>
      <c r="F1520" s="172">
        <v>0</v>
      </c>
      <c r="G1520" s="172">
        <v>0</v>
      </c>
      <c r="H1520" s="152"/>
      <c r="I1520" s="172">
        <v>0</v>
      </c>
      <c r="J1520" s="189">
        <v>0</v>
      </c>
      <c r="K1520" s="182"/>
    </row>
    <row r="1521" spans="2:11" x14ac:dyDescent="0.2">
      <c r="B1521" s="171" t="s">
        <v>413</v>
      </c>
      <c r="C1521" s="172">
        <v>100</v>
      </c>
      <c r="D1521" s="172">
        <v>0</v>
      </c>
      <c r="E1521" s="172">
        <v>0</v>
      </c>
      <c r="F1521" s="172">
        <v>100</v>
      </c>
      <c r="G1521" s="172">
        <v>0</v>
      </c>
      <c r="H1521" s="152"/>
      <c r="I1521" s="172">
        <v>0</v>
      </c>
      <c r="J1521" s="189">
        <v>100</v>
      </c>
      <c r="K1521" s="182"/>
    </row>
    <row r="1522" spans="2:11" x14ac:dyDescent="0.2">
      <c r="B1522" s="171" t="s">
        <v>414</v>
      </c>
      <c r="C1522" s="172">
        <v>0</v>
      </c>
      <c r="D1522" s="172">
        <v>4000</v>
      </c>
      <c r="E1522" s="172">
        <v>0</v>
      </c>
      <c r="F1522" s="172">
        <v>4000</v>
      </c>
      <c r="G1522" s="172">
        <v>0</v>
      </c>
      <c r="H1522" s="152"/>
      <c r="I1522" s="172">
        <v>0</v>
      </c>
      <c r="J1522" s="189">
        <v>4000</v>
      </c>
      <c r="K1522" s="182"/>
    </row>
    <row r="1523" spans="2:11" x14ac:dyDescent="0.2">
      <c r="B1523" s="171" t="s">
        <v>206</v>
      </c>
      <c r="C1523" s="172">
        <v>1100</v>
      </c>
      <c r="D1523" s="172">
        <v>4000</v>
      </c>
      <c r="E1523" s="172">
        <v>1000</v>
      </c>
      <c r="F1523" s="172">
        <v>4100</v>
      </c>
      <c r="G1523" s="172">
        <v>0</v>
      </c>
      <c r="H1523" s="152"/>
      <c r="I1523" s="172">
        <v>0</v>
      </c>
      <c r="J1523" s="189">
        <v>4100</v>
      </c>
      <c r="K1523" s="182"/>
    </row>
    <row r="1524" spans="2:11" x14ac:dyDescent="0.2">
      <c r="B1524" s="169" t="s">
        <v>297</v>
      </c>
      <c r="C1524" s="170">
        <v>500</v>
      </c>
      <c r="D1524" s="170">
        <v>0</v>
      </c>
      <c r="E1524" s="170">
        <v>0</v>
      </c>
      <c r="F1524" s="170">
        <v>500</v>
      </c>
      <c r="G1524" s="170">
        <v>0</v>
      </c>
      <c r="H1524" s="152"/>
      <c r="I1524" s="170">
        <v>0</v>
      </c>
      <c r="J1524" s="188">
        <v>500</v>
      </c>
      <c r="K1524" s="182"/>
    </row>
    <row r="1525" spans="2:11" x14ac:dyDescent="0.2">
      <c r="B1525" s="171" t="s">
        <v>206</v>
      </c>
      <c r="C1525" s="172">
        <v>500</v>
      </c>
      <c r="D1525" s="172">
        <v>0</v>
      </c>
      <c r="E1525" s="172">
        <v>0</v>
      </c>
      <c r="F1525" s="172">
        <v>500</v>
      </c>
      <c r="G1525" s="172">
        <v>0</v>
      </c>
      <c r="H1525" s="152"/>
      <c r="I1525" s="172">
        <v>0</v>
      </c>
      <c r="J1525" s="189">
        <v>500</v>
      </c>
      <c r="K1525" s="182"/>
    </row>
    <row r="1526" spans="2:11" x14ac:dyDescent="0.2">
      <c r="B1526" s="171" t="s">
        <v>206</v>
      </c>
      <c r="C1526" s="172">
        <v>500</v>
      </c>
      <c r="D1526" s="172">
        <v>0</v>
      </c>
      <c r="E1526" s="172">
        <v>0</v>
      </c>
      <c r="F1526" s="172">
        <v>500</v>
      </c>
      <c r="G1526" s="172">
        <v>0</v>
      </c>
      <c r="H1526" s="152"/>
      <c r="I1526" s="172">
        <v>0</v>
      </c>
      <c r="J1526" s="189">
        <v>500</v>
      </c>
      <c r="K1526" s="182"/>
    </row>
    <row r="1527" spans="2:11" x14ac:dyDescent="0.2">
      <c r="B1527" s="169" t="s">
        <v>218</v>
      </c>
      <c r="C1527" s="170">
        <v>2000</v>
      </c>
      <c r="D1527" s="170">
        <v>0</v>
      </c>
      <c r="E1527" s="170">
        <v>2000</v>
      </c>
      <c r="F1527" s="170">
        <v>0</v>
      </c>
      <c r="G1527" s="170">
        <v>0</v>
      </c>
      <c r="H1527" s="152"/>
      <c r="I1527" s="170">
        <v>0</v>
      </c>
      <c r="J1527" s="188">
        <v>0</v>
      </c>
      <c r="K1527" s="182"/>
    </row>
    <row r="1528" spans="2:11" x14ac:dyDescent="0.2">
      <c r="B1528" s="171" t="s">
        <v>206</v>
      </c>
      <c r="C1528" s="172">
        <v>2000</v>
      </c>
      <c r="D1528" s="172">
        <v>0</v>
      </c>
      <c r="E1528" s="172">
        <v>2000</v>
      </c>
      <c r="F1528" s="172">
        <v>0</v>
      </c>
      <c r="G1528" s="172">
        <v>0</v>
      </c>
      <c r="H1528" s="152"/>
      <c r="I1528" s="172">
        <v>0</v>
      </c>
      <c r="J1528" s="189">
        <v>0</v>
      </c>
      <c r="K1528" s="182"/>
    </row>
    <row r="1529" spans="2:11" x14ac:dyDescent="0.2">
      <c r="B1529" s="171" t="s">
        <v>206</v>
      </c>
      <c r="C1529" s="172">
        <v>2000</v>
      </c>
      <c r="D1529" s="172">
        <v>0</v>
      </c>
      <c r="E1529" s="172">
        <v>2000</v>
      </c>
      <c r="F1529" s="172">
        <v>0</v>
      </c>
      <c r="G1529" s="172">
        <v>0</v>
      </c>
      <c r="H1529" s="152"/>
      <c r="I1529" s="172">
        <v>0</v>
      </c>
      <c r="J1529" s="189">
        <v>0</v>
      </c>
      <c r="K1529" s="182"/>
    </row>
    <row r="1530" spans="2:11" x14ac:dyDescent="0.2">
      <c r="B1530" s="169" t="s">
        <v>205</v>
      </c>
      <c r="C1530" s="170">
        <v>600</v>
      </c>
      <c r="D1530" s="170">
        <v>0</v>
      </c>
      <c r="E1530" s="170">
        <v>0</v>
      </c>
      <c r="F1530" s="170">
        <v>600</v>
      </c>
      <c r="G1530" s="170">
        <v>0</v>
      </c>
      <c r="H1530" s="152"/>
      <c r="I1530" s="170">
        <v>0</v>
      </c>
      <c r="J1530" s="188">
        <v>600</v>
      </c>
      <c r="K1530" s="182"/>
    </row>
    <row r="1531" spans="2:11" x14ac:dyDescent="0.2">
      <c r="B1531" s="171" t="s">
        <v>206</v>
      </c>
      <c r="C1531" s="172">
        <v>500</v>
      </c>
      <c r="D1531" s="172">
        <v>0</v>
      </c>
      <c r="E1531" s="172">
        <v>0</v>
      </c>
      <c r="F1531" s="172">
        <v>500</v>
      </c>
      <c r="G1531" s="172">
        <v>0</v>
      </c>
      <c r="H1531" s="152"/>
      <c r="I1531" s="172">
        <v>0</v>
      </c>
      <c r="J1531" s="189">
        <v>500</v>
      </c>
      <c r="K1531" s="182"/>
    </row>
    <row r="1532" spans="2:11" x14ac:dyDescent="0.2">
      <c r="B1532" s="171" t="s">
        <v>413</v>
      </c>
      <c r="C1532" s="172">
        <v>100</v>
      </c>
      <c r="D1532" s="172">
        <v>0</v>
      </c>
      <c r="E1532" s="172">
        <v>0</v>
      </c>
      <c r="F1532" s="172">
        <v>100</v>
      </c>
      <c r="G1532" s="172">
        <v>0</v>
      </c>
      <c r="H1532" s="152"/>
      <c r="I1532" s="172">
        <v>0</v>
      </c>
      <c r="J1532" s="189">
        <v>100</v>
      </c>
      <c r="K1532" s="182"/>
    </row>
    <row r="1533" spans="2:11" x14ac:dyDescent="0.2">
      <c r="B1533" s="171" t="s">
        <v>206</v>
      </c>
      <c r="C1533" s="172">
        <v>600</v>
      </c>
      <c r="D1533" s="172">
        <v>0</v>
      </c>
      <c r="E1533" s="172">
        <v>0</v>
      </c>
      <c r="F1533" s="172">
        <v>600</v>
      </c>
      <c r="G1533" s="172">
        <v>0</v>
      </c>
      <c r="H1533" s="152"/>
      <c r="I1533" s="172">
        <v>0</v>
      </c>
      <c r="J1533" s="189">
        <v>600</v>
      </c>
      <c r="K1533" s="182"/>
    </row>
    <row r="1534" spans="2:11" x14ac:dyDescent="0.2">
      <c r="B1534" s="169" t="s">
        <v>207</v>
      </c>
      <c r="C1534" s="170">
        <v>2833</v>
      </c>
      <c r="D1534" s="170">
        <v>11036</v>
      </c>
      <c r="E1534" s="170">
        <v>0</v>
      </c>
      <c r="F1534" s="170">
        <v>13869</v>
      </c>
      <c r="G1534" s="170">
        <v>229</v>
      </c>
      <c r="H1534" s="152"/>
      <c r="I1534" s="170">
        <v>104</v>
      </c>
      <c r="J1534" s="188">
        <v>13640</v>
      </c>
      <c r="K1534" s="182"/>
    </row>
    <row r="1535" spans="2:11" x14ac:dyDescent="0.2">
      <c r="B1535" s="171" t="s">
        <v>206</v>
      </c>
      <c r="C1535" s="172">
        <v>500</v>
      </c>
      <c r="D1535" s="172">
        <v>0</v>
      </c>
      <c r="E1535" s="172">
        <v>0</v>
      </c>
      <c r="F1535" s="172">
        <v>500</v>
      </c>
      <c r="G1535" s="172">
        <v>0</v>
      </c>
      <c r="H1535" s="152"/>
      <c r="I1535" s="172">
        <v>0</v>
      </c>
      <c r="J1535" s="189">
        <v>500</v>
      </c>
      <c r="K1535" s="182"/>
    </row>
    <row r="1536" spans="2:11" x14ac:dyDescent="0.2">
      <c r="B1536" s="171" t="s">
        <v>413</v>
      </c>
      <c r="C1536" s="172">
        <v>2333</v>
      </c>
      <c r="D1536" s="172">
        <v>0</v>
      </c>
      <c r="E1536" s="172">
        <v>0</v>
      </c>
      <c r="F1536" s="172">
        <v>2333</v>
      </c>
      <c r="G1536" s="172">
        <v>0</v>
      </c>
      <c r="H1536" s="152"/>
      <c r="I1536" s="172">
        <v>0</v>
      </c>
      <c r="J1536" s="189">
        <v>2333</v>
      </c>
      <c r="K1536" s="182"/>
    </row>
    <row r="1537" spans="2:11" x14ac:dyDescent="0.2">
      <c r="B1537" s="171" t="s">
        <v>414</v>
      </c>
      <c r="C1537" s="172">
        <v>0</v>
      </c>
      <c r="D1537" s="172">
        <v>11036</v>
      </c>
      <c r="E1537" s="172">
        <v>0</v>
      </c>
      <c r="F1537" s="172">
        <v>11036</v>
      </c>
      <c r="G1537" s="172">
        <v>229</v>
      </c>
      <c r="H1537" s="152"/>
      <c r="I1537" s="172">
        <v>104</v>
      </c>
      <c r="J1537" s="189">
        <v>10807</v>
      </c>
      <c r="K1537" s="182"/>
    </row>
    <row r="1538" spans="2:11" x14ac:dyDescent="0.2">
      <c r="B1538" s="171" t="s">
        <v>206</v>
      </c>
      <c r="C1538" s="172">
        <v>2833</v>
      </c>
      <c r="D1538" s="172">
        <v>11036</v>
      </c>
      <c r="E1538" s="172">
        <v>0</v>
      </c>
      <c r="F1538" s="172">
        <v>13869</v>
      </c>
      <c r="G1538" s="172">
        <v>229</v>
      </c>
      <c r="H1538" s="152"/>
      <c r="I1538" s="172">
        <v>104</v>
      </c>
      <c r="J1538" s="189">
        <v>13640</v>
      </c>
      <c r="K1538" s="182"/>
    </row>
    <row r="1539" spans="2:11" x14ac:dyDescent="0.2">
      <c r="B1539" s="169" t="s">
        <v>260</v>
      </c>
      <c r="C1539" s="170">
        <v>200</v>
      </c>
      <c r="D1539" s="170">
        <v>0</v>
      </c>
      <c r="E1539" s="170">
        <v>0</v>
      </c>
      <c r="F1539" s="170">
        <v>200</v>
      </c>
      <c r="G1539" s="170">
        <v>0</v>
      </c>
      <c r="H1539" s="152"/>
      <c r="I1539" s="170">
        <v>0</v>
      </c>
      <c r="J1539" s="188">
        <v>200</v>
      </c>
      <c r="K1539" s="182"/>
    </row>
    <row r="1540" spans="2:11" x14ac:dyDescent="0.2">
      <c r="B1540" s="171" t="s">
        <v>206</v>
      </c>
      <c r="C1540" s="172">
        <v>100</v>
      </c>
      <c r="D1540" s="172">
        <v>0</v>
      </c>
      <c r="E1540" s="172">
        <v>0</v>
      </c>
      <c r="F1540" s="172">
        <v>100</v>
      </c>
      <c r="G1540" s="172">
        <v>0</v>
      </c>
      <c r="H1540" s="152"/>
      <c r="I1540" s="172">
        <v>0</v>
      </c>
      <c r="J1540" s="189">
        <v>100</v>
      </c>
      <c r="K1540" s="182"/>
    </row>
    <row r="1541" spans="2:11" x14ac:dyDescent="0.2">
      <c r="B1541" s="171" t="s">
        <v>413</v>
      </c>
      <c r="C1541" s="172">
        <v>100</v>
      </c>
      <c r="D1541" s="172">
        <v>0</v>
      </c>
      <c r="E1541" s="172">
        <v>0</v>
      </c>
      <c r="F1541" s="172">
        <v>100</v>
      </c>
      <c r="G1541" s="172">
        <v>0</v>
      </c>
      <c r="H1541" s="152"/>
      <c r="I1541" s="172">
        <v>0</v>
      </c>
      <c r="J1541" s="189">
        <v>100</v>
      </c>
      <c r="K1541" s="182"/>
    </row>
    <row r="1542" spans="2:11" x14ac:dyDescent="0.2">
      <c r="B1542" s="171" t="s">
        <v>206</v>
      </c>
      <c r="C1542" s="172">
        <v>200</v>
      </c>
      <c r="D1542" s="172">
        <v>0</v>
      </c>
      <c r="E1542" s="172">
        <v>0</v>
      </c>
      <c r="F1542" s="172">
        <v>200</v>
      </c>
      <c r="G1542" s="172">
        <v>0</v>
      </c>
      <c r="H1542" s="152"/>
      <c r="I1542" s="172">
        <v>0</v>
      </c>
      <c r="J1542" s="189">
        <v>200</v>
      </c>
      <c r="K1542" s="182"/>
    </row>
    <row r="1543" spans="2:11" x14ac:dyDescent="0.2">
      <c r="B1543" s="169" t="s">
        <v>320</v>
      </c>
      <c r="C1543" s="170">
        <v>5000</v>
      </c>
      <c r="D1543" s="170">
        <v>1582.95</v>
      </c>
      <c r="E1543" s="170">
        <v>5000</v>
      </c>
      <c r="F1543" s="170">
        <v>1582.95</v>
      </c>
      <c r="G1543" s="170">
        <v>0</v>
      </c>
      <c r="H1543" s="152"/>
      <c r="I1543" s="170">
        <v>0</v>
      </c>
      <c r="J1543" s="188">
        <v>1582.95</v>
      </c>
      <c r="K1543" s="182"/>
    </row>
    <row r="1544" spans="2:11" x14ac:dyDescent="0.2">
      <c r="B1544" s="171" t="s">
        <v>206</v>
      </c>
      <c r="C1544" s="172">
        <v>5000</v>
      </c>
      <c r="D1544" s="172">
        <v>0</v>
      </c>
      <c r="E1544" s="172">
        <v>5000</v>
      </c>
      <c r="F1544" s="172">
        <v>0</v>
      </c>
      <c r="G1544" s="172">
        <v>0</v>
      </c>
      <c r="H1544" s="152"/>
      <c r="I1544" s="172">
        <v>0</v>
      </c>
      <c r="J1544" s="189">
        <v>0</v>
      </c>
      <c r="K1544" s="182"/>
    </row>
    <row r="1545" spans="2:11" x14ac:dyDescent="0.2">
      <c r="B1545" s="171" t="s">
        <v>414</v>
      </c>
      <c r="C1545" s="172">
        <v>0</v>
      </c>
      <c r="D1545" s="172">
        <v>1582.95</v>
      </c>
      <c r="E1545" s="172">
        <v>0</v>
      </c>
      <c r="F1545" s="172">
        <v>1582.95</v>
      </c>
      <c r="G1545" s="172">
        <v>0</v>
      </c>
      <c r="H1545" s="152"/>
      <c r="I1545" s="172">
        <v>0</v>
      </c>
      <c r="J1545" s="189">
        <v>1582.95</v>
      </c>
      <c r="K1545" s="182"/>
    </row>
    <row r="1546" spans="2:11" x14ac:dyDescent="0.2">
      <c r="B1546" s="171" t="s">
        <v>206</v>
      </c>
      <c r="C1546" s="172">
        <v>5000</v>
      </c>
      <c r="D1546" s="172">
        <v>1582.95</v>
      </c>
      <c r="E1546" s="172">
        <v>5000</v>
      </c>
      <c r="F1546" s="172">
        <v>1582.95</v>
      </c>
      <c r="G1546" s="172">
        <v>0</v>
      </c>
      <c r="H1546" s="152"/>
      <c r="I1546" s="172">
        <v>0</v>
      </c>
      <c r="J1546" s="189">
        <v>1582.95</v>
      </c>
      <c r="K1546" s="182"/>
    </row>
    <row r="1547" spans="2:11" x14ac:dyDescent="0.2">
      <c r="B1547" s="167" t="s">
        <v>424</v>
      </c>
      <c r="C1547" s="168">
        <v>315000</v>
      </c>
      <c r="D1547" s="168">
        <v>0</v>
      </c>
      <c r="E1547" s="168">
        <v>91500</v>
      </c>
      <c r="F1547" s="168">
        <v>223500</v>
      </c>
      <c r="G1547" s="168">
        <v>187200</v>
      </c>
      <c r="H1547" s="152"/>
      <c r="I1547" s="168">
        <v>156000</v>
      </c>
      <c r="J1547" s="187">
        <v>36300</v>
      </c>
      <c r="K1547" s="182"/>
    </row>
    <row r="1548" spans="2:11" x14ac:dyDescent="0.2">
      <c r="B1548" s="169" t="s">
        <v>204</v>
      </c>
      <c r="C1548" s="170">
        <v>315000</v>
      </c>
      <c r="D1548" s="170">
        <v>0</v>
      </c>
      <c r="E1548" s="170">
        <v>91500</v>
      </c>
      <c r="F1548" s="170">
        <v>223500</v>
      </c>
      <c r="G1548" s="170">
        <v>187200</v>
      </c>
      <c r="H1548" s="152"/>
      <c r="I1548" s="170">
        <v>156000</v>
      </c>
      <c r="J1548" s="188">
        <v>36300</v>
      </c>
      <c r="K1548" s="182"/>
    </row>
    <row r="1549" spans="2:11" x14ac:dyDescent="0.2">
      <c r="B1549" s="169" t="s">
        <v>320</v>
      </c>
      <c r="C1549" s="170">
        <v>315000</v>
      </c>
      <c r="D1549" s="170">
        <v>0</v>
      </c>
      <c r="E1549" s="170">
        <v>91500</v>
      </c>
      <c r="F1549" s="170">
        <v>223500</v>
      </c>
      <c r="G1549" s="170">
        <v>187200</v>
      </c>
      <c r="H1549" s="152"/>
      <c r="I1549" s="170">
        <v>156000</v>
      </c>
      <c r="J1549" s="188">
        <v>36300</v>
      </c>
      <c r="K1549" s="182"/>
    </row>
    <row r="1550" spans="2:11" x14ac:dyDescent="0.2">
      <c r="B1550" s="171" t="s">
        <v>206</v>
      </c>
      <c r="C1550" s="172">
        <v>315000</v>
      </c>
      <c r="D1550" s="172">
        <v>0</v>
      </c>
      <c r="E1550" s="172">
        <v>91500</v>
      </c>
      <c r="F1550" s="172">
        <v>223500</v>
      </c>
      <c r="G1550" s="172">
        <v>187200</v>
      </c>
      <c r="H1550" s="152"/>
      <c r="I1550" s="172">
        <v>156000</v>
      </c>
      <c r="J1550" s="189">
        <v>36300</v>
      </c>
      <c r="K1550" s="182"/>
    </row>
    <row r="1551" spans="2:11" x14ac:dyDescent="0.2">
      <c r="B1551" s="171" t="s">
        <v>206</v>
      </c>
      <c r="C1551" s="172">
        <v>315000</v>
      </c>
      <c r="D1551" s="172">
        <v>0</v>
      </c>
      <c r="E1551" s="172">
        <v>91500</v>
      </c>
      <c r="F1551" s="172">
        <v>223500</v>
      </c>
      <c r="G1551" s="172">
        <v>187200</v>
      </c>
      <c r="H1551" s="152"/>
      <c r="I1551" s="172">
        <v>156000</v>
      </c>
      <c r="J1551" s="189">
        <v>36300</v>
      </c>
      <c r="K1551" s="182"/>
    </row>
    <row r="1552" spans="2:11" x14ac:dyDescent="0.2">
      <c r="B1552" s="167" t="s">
        <v>425</v>
      </c>
      <c r="C1552" s="168">
        <v>18000</v>
      </c>
      <c r="D1552" s="168">
        <v>0</v>
      </c>
      <c r="E1552" s="168">
        <v>9000</v>
      </c>
      <c r="F1552" s="168">
        <v>9000</v>
      </c>
      <c r="G1552" s="168">
        <v>8965.5</v>
      </c>
      <c r="H1552" s="152"/>
      <c r="I1552" s="168">
        <v>4100.5</v>
      </c>
      <c r="J1552" s="187">
        <v>34.5</v>
      </c>
      <c r="K1552" s="182"/>
    </row>
    <row r="1553" spans="2:11" x14ac:dyDescent="0.2">
      <c r="B1553" s="169" t="s">
        <v>204</v>
      </c>
      <c r="C1553" s="170">
        <v>18000</v>
      </c>
      <c r="D1553" s="170">
        <v>0</v>
      </c>
      <c r="E1553" s="170">
        <v>9000</v>
      </c>
      <c r="F1553" s="170">
        <v>9000</v>
      </c>
      <c r="G1553" s="170">
        <v>8965.5</v>
      </c>
      <c r="H1553" s="152"/>
      <c r="I1553" s="170">
        <v>4100.5</v>
      </c>
      <c r="J1553" s="188">
        <v>34.5</v>
      </c>
      <c r="K1553" s="182"/>
    </row>
    <row r="1554" spans="2:11" x14ac:dyDescent="0.2">
      <c r="B1554" s="169" t="s">
        <v>320</v>
      </c>
      <c r="C1554" s="170">
        <v>18000</v>
      </c>
      <c r="D1554" s="170">
        <v>0</v>
      </c>
      <c r="E1554" s="170">
        <v>9000</v>
      </c>
      <c r="F1554" s="170">
        <v>9000</v>
      </c>
      <c r="G1554" s="170">
        <v>8965.5</v>
      </c>
      <c r="H1554" s="152"/>
      <c r="I1554" s="170">
        <v>4100.5</v>
      </c>
      <c r="J1554" s="188">
        <v>34.5</v>
      </c>
      <c r="K1554" s="182"/>
    </row>
    <row r="1555" spans="2:11" x14ac:dyDescent="0.2">
      <c r="B1555" s="171" t="s">
        <v>206</v>
      </c>
      <c r="C1555" s="172">
        <v>18000</v>
      </c>
      <c r="D1555" s="172">
        <v>0</v>
      </c>
      <c r="E1555" s="172">
        <v>9000</v>
      </c>
      <c r="F1555" s="172">
        <v>9000</v>
      </c>
      <c r="G1555" s="172">
        <v>8965.5</v>
      </c>
      <c r="H1555" s="152"/>
      <c r="I1555" s="172">
        <v>4100.5</v>
      </c>
      <c r="J1555" s="189">
        <v>34.5</v>
      </c>
      <c r="K1555" s="182"/>
    </row>
    <row r="1556" spans="2:11" x14ac:dyDescent="0.2">
      <c r="B1556" s="171" t="s">
        <v>206</v>
      </c>
      <c r="C1556" s="172">
        <v>18000</v>
      </c>
      <c r="D1556" s="172">
        <v>0</v>
      </c>
      <c r="E1556" s="172">
        <v>9000</v>
      </c>
      <c r="F1556" s="172">
        <v>9000</v>
      </c>
      <c r="G1556" s="172">
        <v>8965.5</v>
      </c>
      <c r="H1556" s="152"/>
      <c r="I1556" s="172">
        <v>4100.5</v>
      </c>
      <c r="J1556" s="189">
        <v>34.5</v>
      </c>
      <c r="K1556" s="182"/>
    </row>
    <row r="1557" spans="2:11" x14ac:dyDescent="0.2">
      <c r="B1557" s="167" t="s">
        <v>415</v>
      </c>
      <c r="C1557" s="168">
        <v>56200</v>
      </c>
      <c r="D1557" s="168">
        <v>95000</v>
      </c>
      <c r="E1557" s="168">
        <v>1300</v>
      </c>
      <c r="F1557" s="168">
        <v>149900</v>
      </c>
      <c r="G1557" s="168">
        <v>25023.62</v>
      </c>
      <c r="H1557" s="152"/>
      <c r="I1557" s="168">
        <v>22802.62</v>
      </c>
      <c r="J1557" s="187">
        <v>124876.38</v>
      </c>
      <c r="K1557" s="182"/>
    </row>
    <row r="1558" spans="2:11" x14ac:dyDescent="0.2">
      <c r="B1558" s="169" t="s">
        <v>204</v>
      </c>
      <c r="C1558" s="170">
        <v>56200</v>
      </c>
      <c r="D1558" s="170">
        <v>95000</v>
      </c>
      <c r="E1558" s="170">
        <v>1300</v>
      </c>
      <c r="F1558" s="170">
        <v>149900</v>
      </c>
      <c r="G1558" s="170">
        <v>25023.62</v>
      </c>
      <c r="H1558" s="152"/>
      <c r="I1558" s="170">
        <v>22802.62</v>
      </c>
      <c r="J1558" s="188">
        <v>124876.38</v>
      </c>
      <c r="K1558" s="182"/>
    </row>
    <row r="1559" spans="2:11" x14ac:dyDescent="0.2">
      <c r="B1559" s="169" t="s">
        <v>275</v>
      </c>
      <c r="C1559" s="170">
        <v>100</v>
      </c>
      <c r="D1559" s="170">
        <v>0</v>
      </c>
      <c r="E1559" s="170">
        <v>0</v>
      </c>
      <c r="F1559" s="170">
        <v>100</v>
      </c>
      <c r="G1559" s="170">
        <v>0</v>
      </c>
      <c r="H1559" s="152"/>
      <c r="I1559" s="170">
        <v>0</v>
      </c>
      <c r="J1559" s="188">
        <v>100</v>
      </c>
      <c r="K1559" s="182"/>
    </row>
    <row r="1560" spans="2:11" x14ac:dyDescent="0.2">
      <c r="B1560" s="171" t="s">
        <v>413</v>
      </c>
      <c r="C1560" s="172">
        <v>100</v>
      </c>
      <c r="D1560" s="172">
        <v>0</v>
      </c>
      <c r="E1560" s="172">
        <v>0</v>
      </c>
      <c r="F1560" s="172">
        <v>100</v>
      </c>
      <c r="G1560" s="172">
        <v>0</v>
      </c>
      <c r="H1560" s="152"/>
      <c r="I1560" s="172">
        <v>0</v>
      </c>
      <c r="J1560" s="189">
        <v>100</v>
      </c>
      <c r="K1560" s="182"/>
    </row>
    <row r="1561" spans="2:11" x14ac:dyDescent="0.2">
      <c r="B1561" s="171" t="s">
        <v>413</v>
      </c>
      <c r="C1561" s="172">
        <v>100</v>
      </c>
      <c r="D1561" s="172">
        <v>0</v>
      </c>
      <c r="E1561" s="172">
        <v>0</v>
      </c>
      <c r="F1561" s="172">
        <v>100</v>
      </c>
      <c r="G1561" s="172">
        <v>0</v>
      </c>
      <c r="H1561" s="152"/>
      <c r="I1561" s="172">
        <v>0</v>
      </c>
      <c r="J1561" s="189">
        <v>100</v>
      </c>
      <c r="K1561" s="182"/>
    </row>
    <row r="1562" spans="2:11" x14ac:dyDescent="0.2">
      <c r="B1562" s="169" t="s">
        <v>214</v>
      </c>
      <c r="C1562" s="170">
        <v>2000</v>
      </c>
      <c r="D1562" s="170">
        <v>0</v>
      </c>
      <c r="E1562" s="170">
        <v>0</v>
      </c>
      <c r="F1562" s="170">
        <v>2000</v>
      </c>
      <c r="G1562" s="170">
        <v>450</v>
      </c>
      <c r="H1562" s="152"/>
      <c r="I1562" s="170">
        <v>450</v>
      </c>
      <c r="J1562" s="188">
        <v>1550</v>
      </c>
      <c r="K1562" s="182"/>
    </row>
    <row r="1563" spans="2:11" x14ac:dyDescent="0.2">
      <c r="B1563" s="171" t="s">
        <v>413</v>
      </c>
      <c r="C1563" s="172">
        <v>2000</v>
      </c>
      <c r="D1563" s="172">
        <v>0</v>
      </c>
      <c r="E1563" s="172">
        <v>0</v>
      </c>
      <c r="F1563" s="172">
        <v>2000</v>
      </c>
      <c r="G1563" s="172">
        <v>450</v>
      </c>
      <c r="H1563" s="152"/>
      <c r="I1563" s="172">
        <v>450</v>
      </c>
      <c r="J1563" s="189">
        <v>1550</v>
      </c>
      <c r="K1563" s="182"/>
    </row>
    <row r="1564" spans="2:11" x14ac:dyDescent="0.2">
      <c r="B1564" s="171" t="s">
        <v>413</v>
      </c>
      <c r="C1564" s="172">
        <v>2000</v>
      </c>
      <c r="D1564" s="172">
        <v>0</v>
      </c>
      <c r="E1564" s="172">
        <v>0</v>
      </c>
      <c r="F1564" s="172">
        <v>2000</v>
      </c>
      <c r="G1564" s="172">
        <v>450</v>
      </c>
      <c r="H1564" s="152"/>
      <c r="I1564" s="172">
        <v>450</v>
      </c>
      <c r="J1564" s="189">
        <v>1550</v>
      </c>
      <c r="K1564" s="182"/>
    </row>
    <row r="1565" spans="2:11" x14ac:dyDescent="0.2">
      <c r="B1565" s="169" t="s">
        <v>210</v>
      </c>
      <c r="C1565" s="170">
        <v>8000</v>
      </c>
      <c r="D1565" s="170">
        <v>0</v>
      </c>
      <c r="E1565" s="170">
        <v>1300</v>
      </c>
      <c r="F1565" s="170">
        <v>6700</v>
      </c>
      <c r="G1565" s="170">
        <v>0</v>
      </c>
      <c r="H1565" s="152"/>
      <c r="I1565" s="170">
        <v>0</v>
      </c>
      <c r="J1565" s="188">
        <v>6700</v>
      </c>
      <c r="K1565" s="182"/>
    </row>
    <row r="1566" spans="2:11" x14ac:dyDescent="0.2">
      <c r="B1566" s="171" t="s">
        <v>206</v>
      </c>
      <c r="C1566" s="172">
        <v>3000</v>
      </c>
      <c r="D1566" s="172">
        <v>0</v>
      </c>
      <c r="E1566" s="172">
        <v>1300</v>
      </c>
      <c r="F1566" s="172">
        <v>1700</v>
      </c>
      <c r="G1566" s="172">
        <v>0</v>
      </c>
      <c r="H1566" s="152"/>
      <c r="I1566" s="172">
        <v>0</v>
      </c>
      <c r="J1566" s="189">
        <v>1700</v>
      </c>
      <c r="K1566" s="182"/>
    </row>
    <row r="1567" spans="2:11" x14ac:dyDescent="0.2">
      <c r="B1567" s="171" t="s">
        <v>413</v>
      </c>
      <c r="C1567" s="172">
        <v>5000</v>
      </c>
      <c r="D1567" s="172">
        <v>0</v>
      </c>
      <c r="E1567" s="172">
        <v>0</v>
      </c>
      <c r="F1567" s="172">
        <v>5000</v>
      </c>
      <c r="G1567" s="172">
        <v>0</v>
      </c>
      <c r="H1567" s="152"/>
      <c r="I1567" s="172">
        <v>0</v>
      </c>
      <c r="J1567" s="189">
        <v>5000</v>
      </c>
      <c r="K1567" s="182"/>
    </row>
    <row r="1568" spans="2:11" x14ac:dyDescent="0.2">
      <c r="B1568" s="171" t="s">
        <v>206</v>
      </c>
      <c r="C1568" s="172">
        <v>8000</v>
      </c>
      <c r="D1568" s="172">
        <v>0</v>
      </c>
      <c r="E1568" s="172">
        <v>1300</v>
      </c>
      <c r="F1568" s="172">
        <v>6700</v>
      </c>
      <c r="G1568" s="172">
        <v>0</v>
      </c>
      <c r="H1568" s="152"/>
      <c r="I1568" s="172">
        <v>0</v>
      </c>
      <c r="J1568" s="189">
        <v>6700</v>
      </c>
      <c r="K1568" s="182"/>
    </row>
    <row r="1569" spans="2:11" x14ac:dyDescent="0.2">
      <c r="B1569" s="169" t="s">
        <v>218</v>
      </c>
      <c r="C1569" s="170">
        <v>2000</v>
      </c>
      <c r="D1569" s="170">
        <v>0</v>
      </c>
      <c r="E1569" s="170">
        <v>0</v>
      </c>
      <c r="F1569" s="170">
        <v>2000</v>
      </c>
      <c r="G1569" s="170">
        <v>0</v>
      </c>
      <c r="H1569" s="152"/>
      <c r="I1569" s="170">
        <v>0</v>
      </c>
      <c r="J1569" s="188">
        <v>2000</v>
      </c>
      <c r="K1569" s="182"/>
    </row>
    <row r="1570" spans="2:11" x14ac:dyDescent="0.2">
      <c r="B1570" s="171" t="s">
        <v>413</v>
      </c>
      <c r="C1570" s="172">
        <v>2000</v>
      </c>
      <c r="D1570" s="172">
        <v>0</v>
      </c>
      <c r="E1570" s="172">
        <v>0</v>
      </c>
      <c r="F1570" s="172">
        <v>2000</v>
      </c>
      <c r="G1570" s="172">
        <v>0</v>
      </c>
      <c r="H1570" s="152"/>
      <c r="I1570" s="172">
        <v>0</v>
      </c>
      <c r="J1570" s="189">
        <v>2000</v>
      </c>
      <c r="K1570" s="182"/>
    </row>
    <row r="1571" spans="2:11" x14ac:dyDescent="0.2">
      <c r="B1571" s="171" t="s">
        <v>413</v>
      </c>
      <c r="C1571" s="172">
        <v>2000</v>
      </c>
      <c r="D1571" s="172">
        <v>0</v>
      </c>
      <c r="E1571" s="172">
        <v>0</v>
      </c>
      <c r="F1571" s="172">
        <v>2000</v>
      </c>
      <c r="G1571" s="172">
        <v>0</v>
      </c>
      <c r="H1571" s="152"/>
      <c r="I1571" s="172">
        <v>0</v>
      </c>
      <c r="J1571" s="189">
        <v>2000</v>
      </c>
      <c r="K1571" s="182"/>
    </row>
    <row r="1572" spans="2:11" x14ac:dyDescent="0.2">
      <c r="B1572" s="169" t="s">
        <v>205</v>
      </c>
      <c r="C1572" s="170">
        <v>2000</v>
      </c>
      <c r="D1572" s="170">
        <v>32600</v>
      </c>
      <c r="E1572" s="170">
        <v>0</v>
      </c>
      <c r="F1572" s="170">
        <v>34600</v>
      </c>
      <c r="G1572" s="170">
        <v>19800</v>
      </c>
      <c r="H1572" s="152"/>
      <c r="I1572" s="170">
        <v>18000</v>
      </c>
      <c r="J1572" s="188">
        <v>14800</v>
      </c>
      <c r="K1572" s="182"/>
    </row>
    <row r="1573" spans="2:11" x14ac:dyDescent="0.2">
      <c r="B1573" s="171" t="s">
        <v>206</v>
      </c>
      <c r="C1573" s="172">
        <v>1000</v>
      </c>
      <c r="D1573" s="172">
        <v>2600</v>
      </c>
      <c r="E1573" s="172">
        <v>0</v>
      </c>
      <c r="F1573" s="172">
        <v>3600</v>
      </c>
      <c r="G1573" s="172">
        <v>3600</v>
      </c>
      <c r="H1573" s="152"/>
      <c r="I1573" s="172">
        <v>3600</v>
      </c>
      <c r="J1573" s="189">
        <v>0</v>
      </c>
      <c r="K1573" s="182"/>
    </row>
    <row r="1574" spans="2:11" x14ac:dyDescent="0.2">
      <c r="B1574" s="171" t="s">
        <v>413</v>
      </c>
      <c r="C1574" s="172">
        <v>1000</v>
      </c>
      <c r="D1574" s="172">
        <v>0</v>
      </c>
      <c r="E1574" s="172">
        <v>0</v>
      </c>
      <c r="F1574" s="172">
        <v>1000</v>
      </c>
      <c r="G1574" s="172">
        <v>0</v>
      </c>
      <c r="H1574" s="152"/>
      <c r="I1574" s="172">
        <v>0</v>
      </c>
      <c r="J1574" s="189">
        <v>1000</v>
      </c>
      <c r="K1574" s="182"/>
    </row>
    <row r="1575" spans="2:11" x14ac:dyDescent="0.2">
      <c r="B1575" s="171" t="s">
        <v>414</v>
      </c>
      <c r="C1575" s="172">
        <v>0</v>
      </c>
      <c r="D1575" s="172">
        <v>30000</v>
      </c>
      <c r="E1575" s="172">
        <v>0</v>
      </c>
      <c r="F1575" s="172">
        <v>30000</v>
      </c>
      <c r="G1575" s="172">
        <v>16200</v>
      </c>
      <c r="H1575" s="152"/>
      <c r="I1575" s="172">
        <v>14400</v>
      </c>
      <c r="J1575" s="189">
        <v>13800</v>
      </c>
      <c r="K1575" s="182"/>
    </row>
    <row r="1576" spans="2:11" x14ac:dyDescent="0.2">
      <c r="B1576" s="171" t="s">
        <v>206</v>
      </c>
      <c r="C1576" s="172">
        <v>2000</v>
      </c>
      <c r="D1576" s="172">
        <v>32600</v>
      </c>
      <c r="E1576" s="172">
        <v>0</v>
      </c>
      <c r="F1576" s="172">
        <v>34600</v>
      </c>
      <c r="G1576" s="172">
        <v>19800</v>
      </c>
      <c r="H1576" s="152"/>
      <c r="I1576" s="172">
        <v>18000</v>
      </c>
      <c r="J1576" s="189">
        <v>14800</v>
      </c>
      <c r="K1576" s="182"/>
    </row>
    <row r="1577" spans="2:11" x14ac:dyDescent="0.2">
      <c r="B1577" s="169" t="s">
        <v>207</v>
      </c>
      <c r="C1577" s="170">
        <v>41400</v>
      </c>
      <c r="D1577" s="170">
        <v>62400</v>
      </c>
      <c r="E1577" s="170">
        <v>0</v>
      </c>
      <c r="F1577" s="170">
        <v>103800</v>
      </c>
      <c r="G1577" s="170">
        <v>4773.62</v>
      </c>
      <c r="H1577" s="152"/>
      <c r="I1577" s="170">
        <v>4352.62</v>
      </c>
      <c r="J1577" s="188">
        <v>99026.38</v>
      </c>
      <c r="K1577" s="182"/>
    </row>
    <row r="1578" spans="2:11" x14ac:dyDescent="0.2">
      <c r="B1578" s="171" t="s">
        <v>206</v>
      </c>
      <c r="C1578" s="172">
        <v>1000</v>
      </c>
      <c r="D1578" s="172">
        <v>3400</v>
      </c>
      <c r="E1578" s="172">
        <v>0</v>
      </c>
      <c r="F1578" s="172">
        <v>4400</v>
      </c>
      <c r="G1578" s="172">
        <v>3336.74</v>
      </c>
      <c r="H1578" s="152"/>
      <c r="I1578" s="172">
        <v>3062.34</v>
      </c>
      <c r="J1578" s="189">
        <v>1063.26</v>
      </c>
      <c r="K1578" s="182"/>
    </row>
    <row r="1579" spans="2:11" x14ac:dyDescent="0.2">
      <c r="B1579" s="171" t="s">
        <v>413</v>
      </c>
      <c r="C1579" s="172">
        <v>40400</v>
      </c>
      <c r="D1579" s="172">
        <v>0</v>
      </c>
      <c r="E1579" s="172">
        <v>0</v>
      </c>
      <c r="F1579" s="172">
        <v>40400</v>
      </c>
      <c r="G1579" s="172">
        <v>1436.88</v>
      </c>
      <c r="H1579" s="152"/>
      <c r="I1579" s="172">
        <v>1290.28</v>
      </c>
      <c r="J1579" s="189">
        <v>38963.120000000003</v>
      </c>
      <c r="K1579" s="182"/>
    </row>
    <row r="1580" spans="2:11" x14ac:dyDescent="0.2">
      <c r="B1580" s="171" t="s">
        <v>414</v>
      </c>
      <c r="C1580" s="172">
        <v>0</v>
      </c>
      <c r="D1580" s="172">
        <v>59000</v>
      </c>
      <c r="E1580" s="172">
        <v>0</v>
      </c>
      <c r="F1580" s="172">
        <v>59000</v>
      </c>
      <c r="G1580" s="172">
        <v>0</v>
      </c>
      <c r="H1580" s="152"/>
      <c r="I1580" s="172">
        <v>0</v>
      </c>
      <c r="J1580" s="189">
        <v>59000</v>
      </c>
      <c r="K1580" s="182"/>
    </row>
    <row r="1581" spans="2:11" x14ac:dyDescent="0.2">
      <c r="B1581" s="171" t="s">
        <v>206</v>
      </c>
      <c r="C1581" s="172">
        <v>41400</v>
      </c>
      <c r="D1581" s="172">
        <v>62400</v>
      </c>
      <c r="E1581" s="172">
        <v>0</v>
      </c>
      <c r="F1581" s="172">
        <v>103800</v>
      </c>
      <c r="G1581" s="172">
        <v>4773.62</v>
      </c>
      <c r="H1581" s="152"/>
      <c r="I1581" s="172">
        <v>4352.62</v>
      </c>
      <c r="J1581" s="189">
        <v>99026.38</v>
      </c>
      <c r="K1581" s="182"/>
    </row>
    <row r="1582" spans="2:11" x14ac:dyDescent="0.2">
      <c r="B1582" s="169" t="s">
        <v>260</v>
      </c>
      <c r="C1582" s="170">
        <v>700</v>
      </c>
      <c r="D1582" s="170">
        <v>0</v>
      </c>
      <c r="E1582" s="170">
        <v>0</v>
      </c>
      <c r="F1582" s="170">
        <v>700</v>
      </c>
      <c r="G1582" s="170">
        <v>0</v>
      </c>
      <c r="H1582" s="152"/>
      <c r="I1582" s="170">
        <v>0</v>
      </c>
      <c r="J1582" s="188">
        <v>700</v>
      </c>
      <c r="K1582" s="182"/>
    </row>
    <row r="1583" spans="2:11" x14ac:dyDescent="0.2">
      <c r="B1583" s="171" t="s">
        <v>206</v>
      </c>
      <c r="C1583" s="172">
        <v>200</v>
      </c>
      <c r="D1583" s="172">
        <v>0</v>
      </c>
      <c r="E1583" s="172">
        <v>0</v>
      </c>
      <c r="F1583" s="172">
        <v>200</v>
      </c>
      <c r="G1583" s="172">
        <v>0</v>
      </c>
      <c r="H1583" s="152"/>
      <c r="I1583" s="172">
        <v>0</v>
      </c>
      <c r="J1583" s="189">
        <v>200</v>
      </c>
      <c r="K1583" s="182"/>
    </row>
    <row r="1584" spans="2:11" x14ac:dyDescent="0.2">
      <c r="B1584" s="171" t="s">
        <v>413</v>
      </c>
      <c r="C1584" s="172">
        <v>500</v>
      </c>
      <c r="D1584" s="172">
        <v>0</v>
      </c>
      <c r="E1584" s="172">
        <v>0</v>
      </c>
      <c r="F1584" s="172">
        <v>500</v>
      </c>
      <c r="G1584" s="172">
        <v>0</v>
      </c>
      <c r="H1584" s="152"/>
      <c r="I1584" s="172">
        <v>0</v>
      </c>
      <c r="J1584" s="189">
        <v>500</v>
      </c>
      <c r="K1584" s="182"/>
    </row>
    <row r="1585" spans="2:11" x14ac:dyDescent="0.2">
      <c r="B1585" s="171" t="s">
        <v>206</v>
      </c>
      <c r="C1585" s="172">
        <v>700</v>
      </c>
      <c r="D1585" s="172">
        <v>0</v>
      </c>
      <c r="E1585" s="172">
        <v>0</v>
      </c>
      <c r="F1585" s="172">
        <v>700</v>
      </c>
      <c r="G1585" s="172">
        <v>0</v>
      </c>
      <c r="H1585" s="152"/>
      <c r="I1585" s="172">
        <v>0</v>
      </c>
      <c r="J1585" s="189">
        <v>700</v>
      </c>
      <c r="K1585" s="182"/>
    </row>
    <row r="1586" spans="2:11" x14ac:dyDescent="0.2">
      <c r="B1586" s="167" t="s">
        <v>426</v>
      </c>
      <c r="C1586" s="168">
        <v>86032</v>
      </c>
      <c r="D1586" s="168">
        <v>50.56</v>
      </c>
      <c r="E1586" s="168">
        <v>34000</v>
      </c>
      <c r="F1586" s="168">
        <v>52082.559999999998</v>
      </c>
      <c r="G1586" s="168">
        <v>46200</v>
      </c>
      <c r="H1586" s="152"/>
      <c r="I1586" s="168">
        <v>46200</v>
      </c>
      <c r="J1586" s="187">
        <v>5882.56</v>
      </c>
      <c r="K1586" s="182"/>
    </row>
    <row r="1587" spans="2:11" x14ac:dyDescent="0.2">
      <c r="B1587" s="169" t="s">
        <v>204</v>
      </c>
      <c r="C1587" s="170">
        <v>86032</v>
      </c>
      <c r="D1587" s="170">
        <v>50.56</v>
      </c>
      <c r="E1587" s="170">
        <v>34000</v>
      </c>
      <c r="F1587" s="170">
        <v>52082.559999999998</v>
      </c>
      <c r="G1587" s="170">
        <v>46200</v>
      </c>
      <c r="H1587" s="152"/>
      <c r="I1587" s="170">
        <v>46200</v>
      </c>
      <c r="J1587" s="188">
        <v>5882.56</v>
      </c>
      <c r="K1587" s="182"/>
    </row>
    <row r="1588" spans="2:11" x14ac:dyDescent="0.2">
      <c r="B1588" s="169" t="s">
        <v>320</v>
      </c>
      <c r="C1588" s="170">
        <v>86032</v>
      </c>
      <c r="D1588" s="170">
        <v>50.56</v>
      </c>
      <c r="E1588" s="170">
        <v>34000</v>
      </c>
      <c r="F1588" s="170">
        <v>52082.559999999998</v>
      </c>
      <c r="G1588" s="170">
        <v>46200</v>
      </c>
      <c r="H1588" s="152"/>
      <c r="I1588" s="170">
        <v>46200</v>
      </c>
      <c r="J1588" s="188">
        <v>5882.56</v>
      </c>
      <c r="K1588" s="182"/>
    </row>
    <row r="1589" spans="2:11" x14ac:dyDescent="0.2">
      <c r="B1589" s="171" t="s">
        <v>206</v>
      </c>
      <c r="C1589" s="172">
        <v>40000</v>
      </c>
      <c r="D1589" s="172">
        <v>0</v>
      </c>
      <c r="E1589" s="172">
        <v>34000</v>
      </c>
      <c r="F1589" s="172">
        <v>6000</v>
      </c>
      <c r="G1589" s="172">
        <v>5650</v>
      </c>
      <c r="H1589" s="152"/>
      <c r="I1589" s="172">
        <v>5650</v>
      </c>
      <c r="J1589" s="189">
        <v>350</v>
      </c>
      <c r="K1589" s="182"/>
    </row>
    <row r="1590" spans="2:11" x14ac:dyDescent="0.2">
      <c r="B1590" s="171" t="s">
        <v>427</v>
      </c>
      <c r="C1590" s="172">
        <v>46032</v>
      </c>
      <c r="D1590" s="172">
        <v>0</v>
      </c>
      <c r="E1590" s="172">
        <v>0</v>
      </c>
      <c r="F1590" s="172">
        <v>46032</v>
      </c>
      <c r="G1590" s="172">
        <v>40550</v>
      </c>
      <c r="H1590" s="152"/>
      <c r="I1590" s="172">
        <v>40550</v>
      </c>
      <c r="J1590" s="189">
        <v>5482</v>
      </c>
      <c r="K1590" s="182"/>
    </row>
    <row r="1591" spans="2:11" x14ac:dyDescent="0.2">
      <c r="B1591" s="171" t="s">
        <v>418</v>
      </c>
      <c r="C1591" s="172">
        <v>0</v>
      </c>
      <c r="D1591" s="172">
        <v>50.56</v>
      </c>
      <c r="E1591" s="172">
        <v>0</v>
      </c>
      <c r="F1591" s="172">
        <v>50.56</v>
      </c>
      <c r="G1591" s="172">
        <v>0</v>
      </c>
      <c r="H1591" s="152"/>
      <c r="I1591" s="172">
        <v>0</v>
      </c>
      <c r="J1591" s="189">
        <v>50.56</v>
      </c>
      <c r="K1591" s="182"/>
    </row>
    <row r="1592" spans="2:11" x14ac:dyDescent="0.2">
      <c r="B1592" s="171" t="s">
        <v>206</v>
      </c>
      <c r="C1592" s="172">
        <v>86032</v>
      </c>
      <c r="D1592" s="172">
        <v>50.56</v>
      </c>
      <c r="E1592" s="172">
        <v>34000</v>
      </c>
      <c r="F1592" s="172">
        <v>52082.559999999998</v>
      </c>
      <c r="G1592" s="172">
        <v>46200</v>
      </c>
      <c r="H1592" s="152"/>
      <c r="I1592" s="172">
        <v>46200</v>
      </c>
      <c r="J1592" s="189">
        <v>5882.56</v>
      </c>
      <c r="K1592" s="182"/>
    </row>
    <row r="1593" spans="2:11" x14ac:dyDescent="0.2">
      <c r="B1593" s="167" t="s">
        <v>428</v>
      </c>
      <c r="C1593" s="168">
        <v>237300</v>
      </c>
      <c r="D1593" s="168">
        <v>6500</v>
      </c>
      <c r="E1593" s="168">
        <v>84000</v>
      </c>
      <c r="F1593" s="168">
        <v>159800</v>
      </c>
      <c r="G1593" s="168">
        <v>55112.65</v>
      </c>
      <c r="H1593" s="152"/>
      <c r="I1593" s="168">
        <v>55003.65</v>
      </c>
      <c r="J1593" s="187">
        <v>104687.35</v>
      </c>
      <c r="K1593" s="182"/>
    </row>
    <row r="1594" spans="2:11" x14ac:dyDescent="0.2">
      <c r="B1594" s="169" t="s">
        <v>204</v>
      </c>
      <c r="C1594" s="170">
        <v>237300</v>
      </c>
      <c r="D1594" s="170">
        <v>6500</v>
      </c>
      <c r="E1594" s="170">
        <v>84000</v>
      </c>
      <c r="F1594" s="170">
        <v>159800</v>
      </c>
      <c r="G1594" s="170">
        <v>55112.65</v>
      </c>
      <c r="H1594" s="152"/>
      <c r="I1594" s="170">
        <v>55003.65</v>
      </c>
      <c r="J1594" s="188">
        <v>104687.35</v>
      </c>
      <c r="K1594" s="182"/>
    </row>
    <row r="1595" spans="2:11" x14ac:dyDescent="0.2">
      <c r="B1595" s="169" t="s">
        <v>209</v>
      </c>
      <c r="C1595" s="170">
        <v>161000</v>
      </c>
      <c r="D1595" s="170">
        <v>6500</v>
      </c>
      <c r="E1595" s="170">
        <v>40000</v>
      </c>
      <c r="F1595" s="170">
        <v>127500</v>
      </c>
      <c r="G1595" s="170">
        <v>53655.47</v>
      </c>
      <c r="H1595" s="152"/>
      <c r="I1595" s="170">
        <v>53655.47</v>
      </c>
      <c r="J1595" s="188">
        <v>73844.53</v>
      </c>
      <c r="K1595" s="182"/>
    </row>
    <row r="1596" spans="2:11" x14ac:dyDescent="0.2">
      <c r="B1596" s="171" t="s">
        <v>206</v>
      </c>
      <c r="C1596" s="172">
        <v>90000</v>
      </c>
      <c r="D1596" s="172">
        <v>6500</v>
      </c>
      <c r="E1596" s="172">
        <v>40000</v>
      </c>
      <c r="F1596" s="172">
        <v>56500</v>
      </c>
      <c r="G1596" s="172">
        <v>53655.47</v>
      </c>
      <c r="H1596" s="152"/>
      <c r="I1596" s="172">
        <v>53655.47</v>
      </c>
      <c r="J1596" s="189">
        <v>2844.53</v>
      </c>
      <c r="K1596" s="182"/>
    </row>
    <row r="1597" spans="2:11" x14ac:dyDescent="0.2">
      <c r="B1597" s="171" t="s">
        <v>413</v>
      </c>
      <c r="C1597" s="172">
        <v>71000</v>
      </c>
      <c r="D1597" s="172">
        <v>0</v>
      </c>
      <c r="E1597" s="172">
        <v>0</v>
      </c>
      <c r="F1597" s="172">
        <v>71000</v>
      </c>
      <c r="G1597" s="172">
        <v>0</v>
      </c>
      <c r="H1597" s="152"/>
      <c r="I1597" s="172">
        <v>0</v>
      </c>
      <c r="J1597" s="189">
        <v>71000</v>
      </c>
      <c r="K1597" s="182"/>
    </row>
    <row r="1598" spans="2:11" x14ac:dyDescent="0.2">
      <c r="B1598" s="171" t="s">
        <v>206</v>
      </c>
      <c r="C1598" s="172">
        <v>161000</v>
      </c>
      <c r="D1598" s="172">
        <v>6500</v>
      </c>
      <c r="E1598" s="172">
        <v>40000</v>
      </c>
      <c r="F1598" s="172">
        <v>127500</v>
      </c>
      <c r="G1598" s="172">
        <v>53655.47</v>
      </c>
      <c r="H1598" s="152"/>
      <c r="I1598" s="172">
        <v>53655.47</v>
      </c>
      <c r="J1598" s="189">
        <v>73844.53</v>
      </c>
      <c r="K1598" s="182"/>
    </row>
    <row r="1599" spans="2:11" x14ac:dyDescent="0.2">
      <c r="B1599" s="169" t="s">
        <v>248</v>
      </c>
      <c r="C1599" s="170">
        <v>36200</v>
      </c>
      <c r="D1599" s="170">
        <v>0</v>
      </c>
      <c r="E1599" s="170">
        <v>20000</v>
      </c>
      <c r="F1599" s="170">
        <v>16200</v>
      </c>
      <c r="G1599" s="170">
        <v>0</v>
      </c>
      <c r="H1599" s="152"/>
      <c r="I1599" s="170">
        <v>0</v>
      </c>
      <c r="J1599" s="188">
        <v>16200</v>
      </c>
      <c r="K1599" s="182"/>
    </row>
    <row r="1600" spans="2:11" x14ac:dyDescent="0.2">
      <c r="B1600" s="171" t="s">
        <v>206</v>
      </c>
      <c r="C1600" s="172">
        <v>20000</v>
      </c>
      <c r="D1600" s="172">
        <v>0</v>
      </c>
      <c r="E1600" s="172">
        <v>20000</v>
      </c>
      <c r="F1600" s="172">
        <v>0</v>
      </c>
      <c r="G1600" s="172">
        <v>0</v>
      </c>
      <c r="H1600" s="152"/>
      <c r="I1600" s="172">
        <v>0</v>
      </c>
      <c r="J1600" s="189">
        <v>0</v>
      </c>
      <c r="K1600" s="182"/>
    </row>
    <row r="1601" spans="2:11" x14ac:dyDescent="0.2">
      <c r="B1601" s="171" t="s">
        <v>413</v>
      </c>
      <c r="C1601" s="172">
        <v>16200</v>
      </c>
      <c r="D1601" s="172">
        <v>0</v>
      </c>
      <c r="E1601" s="172">
        <v>0</v>
      </c>
      <c r="F1601" s="172">
        <v>16200</v>
      </c>
      <c r="G1601" s="172">
        <v>0</v>
      </c>
      <c r="H1601" s="152"/>
      <c r="I1601" s="172">
        <v>0</v>
      </c>
      <c r="J1601" s="189">
        <v>16200</v>
      </c>
      <c r="K1601" s="182"/>
    </row>
    <row r="1602" spans="2:11" x14ac:dyDescent="0.2">
      <c r="B1602" s="171" t="s">
        <v>206</v>
      </c>
      <c r="C1602" s="172">
        <v>36200</v>
      </c>
      <c r="D1602" s="172">
        <v>0</v>
      </c>
      <c r="E1602" s="172">
        <v>20000</v>
      </c>
      <c r="F1602" s="172">
        <v>16200</v>
      </c>
      <c r="G1602" s="172">
        <v>0</v>
      </c>
      <c r="H1602" s="152"/>
      <c r="I1602" s="172">
        <v>0</v>
      </c>
      <c r="J1602" s="189">
        <v>16200</v>
      </c>
      <c r="K1602" s="182"/>
    </row>
    <row r="1603" spans="2:11" x14ac:dyDescent="0.2">
      <c r="B1603" s="169" t="s">
        <v>210</v>
      </c>
      <c r="C1603" s="170">
        <v>23300</v>
      </c>
      <c r="D1603" s="170">
        <v>0</v>
      </c>
      <c r="E1603" s="170">
        <v>10000</v>
      </c>
      <c r="F1603" s="170">
        <v>13300</v>
      </c>
      <c r="G1603" s="170">
        <v>0</v>
      </c>
      <c r="H1603" s="152"/>
      <c r="I1603" s="170">
        <v>0</v>
      </c>
      <c r="J1603" s="188">
        <v>13300</v>
      </c>
      <c r="K1603" s="182"/>
    </row>
    <row r="1604" spans="2:11" x14ac:dyDescent="0.2">
      <c r="B1604" s="171" t="s">
        <v>206</v>
      </c>
      <c r="C1604" s="172">
        <v>10000</v>
      </c>
      <c r="D1604" s="172">
        <v>0</v>
      </c>
      <c r="E1604" s="172">
        <v>10000</v>
      </c>
      <c r="F1604" s="172">
        <v>0</v>
      </c>
      <c r="G1604" s="172">
        <v>0</v>
      </c>
      <c r="H1604" s="152"/>
      <c r="I1604" s="172">
        <v>0</v>
      </c>
      <c r="J1604" s="189">
        <v>0</v>
      </c>
      <c r="K1604" s="182"/>
    </row>
    <row r="1605" spans="2:11" x14ac:dyDescent="0.2">
      <c r="B1605" s="171" t="s">
        <v>413</v>
      </c>
      <c r="C1605" s="172">
        <v>13300</v>
      </c>
      <c r="D1605" s="172">
        <v>0</v>
      </c>
      <c r="E1605" s="172">
        <v>0</v>
      </c>
      <c r="F1605" s="172">
        <v>13300</v>
      </c>
      <c r="G1605" s="172">
        <v>0</v>
      </c>
      <c r="H1605" s="152"/>
      <c r="I1605" s="172">
        <v>0</v>
      </c>
      <c r="J1605" s="189">
        <v>13300</v>
      </c>
      <c r="K1605" s="182"/>
    </row>
    <row r="1606" spans="2:11" x14ac:dyDescent="0.2">
      <c r="B1606" s="171" t="s">
        <v>206</v>
      </c>
      <c r="C1606" s="172">
        <v>23300</v>
      </c>
      <c r="D1606" s="172">
        <v>0</v>
      </c>
      <c r="E1606" s="172">
        <v>10000</v>
      </c>
      <c r="F1606" s="172">
        <v>13300</v>
      </c>
      <c r="G1606" s="172">
        <v>0</v>
      </c>
      <c r="H1606" s="152"/>
      <c r="I1606" s="172">
        <v>0</v>
      </c>
      <c r="J1606" s="189">
        <v>13300</v>
      </c>
      <c r="K1606" s="182"/>
    </row>
    <row r="1607" spans="2:11" x14ac:dyDescent="0.2">
      <c r="B1607" s="169" t="s">
        <v>297</v>
      </c>
      <c r="C1607" s="170">
        <v>500</v>
      </c>
      <c r="D1607" s="170">
        <v>0</v>
      </c>
      <c r="E1607" s="170">
        <v>0</v>
      </c>
      <c r="F1607" s="170">
        <v>500</v>
      </c>
      <c r="G1607" s="170">
        <v>0</v>
      </c>
      <c r="H1607" s="152"/>
      <c r="I1607" s="170">
        <v>0</v>
      </c>
      <c r="J1607" s="188">
        <v>500</v>
      </c>
      <c r="K1607" s="182"/>
    </row>
    <row r="1608" spans="2:11" x14ac:dyDescent="0.2">
      <c r="B1608" s="171" t="s">
        <v>206</v>
      </c>
      <c r="C1608" s="172">
        <v>500</v>
      </c>
      <c r="D1608" s="172">
        <v>0</v>
      </c>
      <c r="E1608" s="172">
        <v>0</v>
      </c>
      <c r="F1608" s="172">
        <v>500</v>
      </c>
      <c r="G1608" s="172">
        <v>0</v>
      </c>
      <c r="H1608" s="152"/>
      <c r="I1608" s="172">
        <v>0</v>
      </c>
      <c r="J1608" s="189">
        <v>500</v>
      </c>
      <c r="K1608" s="182"/>
    </row>
    <row r="1609" spans="2:11" x14ac:dyDescent="0.2">
      <c r="B1609" s="171" t="s">
        <v>206</v>
      </c>
      <c r="C1609" s="172">
        <v>500</v>
      </c>
      <c r="D1609" s="172">
        <v>0</v>
      </c>
      <c r="E1609" s="172">
        <v>0</v>
      </c>
      <c r="F1609" s="172">
        <v>500</v>
      </c>
      <c r="G1609" s="172">
        <v>0</v>
      </c>
      <c r="H1609" s="152"/>
      <c r="I1609" s="172">
        <v>0</v>
      </c>
      <c r="J1609" s="189">
        <v>500</v>
      </c>
      <c r="K1609" s="182"/>
    </row>
    <row r="1610" spans="2:11" x14ac:dyDescent="0.2">
      <c r="B1610" s="169" t="s">
        <v>205</v>
      </c>
      <c r="C1610" s="170">
        <v>5100</v>
      </c>
      <c r="D1610" s="170">
        <v>0</v>
      </c>
      <c r="E1610" s="170">
        <v>5000</v>
      </c>
      <c r="F1610" s="170">
        <v>100</v>
      </c>
      <c r="G1610" s="170">
        <v>0</v>
      </c>
      <c r="H1610" s="152"/>
      <c r="I1610" s="170">
        <v>0</v>
      </c>
      <c r="J1610" s="188">
        <v>100</v>
      </c>
      <c r="K1610" s="182"/>
    </row>
    <row r="1611" spans="2:11" x14ac:dyDescent="0.2">
      <c r="B1611" s="171" t="s">
        <v>206</v>
      </c>
      <c r="C1611" s="172">
        <v>5000</v>
      </c>
      <c r="D1611" s="172">
        <v>0</v>
      </c>
      <c r="E1611" s="172">
        <v>5000</v>
      </c>
      <c r="F1611" s="172">
        <v>0</v>
      </c>
      <c r="G1611" s="172">
        <v>0</v>
      </c>
      <c r="H1611" s="152"/>
      <c r="I1611" s="172">
        <v>0</v>
      </c>
      <c r="J1611" s="189">
        <v>0</v>
      </c>
      <c r="K1611" s="182"/>
    </row>
    <row r="1612" spans="2:11" x14ac:dyDescent="0.2">
      <c r="B1612" s="171" t="s">
        <v>413</v>
      </c>
      <c r="C1612" s="172">
        <v>100</v>
      </c>
      <c r="D1612" s="172">
        <v>0</v>
      </c>
      <c r="E1612" s="172">
        <v>0</v>
      </c>
      <c r="F1612" s="172">
        <v>100</v>
      </c>
      <c r="G1612" s="172">
        <v>0</v>
      </c>
      <c r="H1612" s="152"/>
      <c r="I1612" s="172">
        <v>0</v>
      </c>
      <c r="J1612" s="189">
        <v>100</v>
      </c>
      <c r="K1612" s="182"/>
    </row>
    <row r="1613" spans="2:11" x14ac:dyDescent="0.2">
      <c r="B1613" s="171" t="s">
        <v>206</v>
      </c>
      <c r="C1613" s="172">
        <v>5100</v>
      </c>
      <c r="D1613" s="172">
        <v>0</v>
      </c>
      <c r="E1613" s="172">
        <v>5000</v>
      </c>
      <c r="F1613" s="172">
        <v>100</v>
      </c>
      <c r="G1613" s="172">
        <v>0</v>
      </c>
      <c r="H1613" s="152"/>
      <c r="I1613" s="172">
        <v>0</v>
      </c>
      <c r="J1613" s="189">
        <v>100</v>
      </c>
      <c r="K1613" s="182"/>
    </row>
    <row r="1614" spans="2:11" x14ac:dyDescent="0.2">
      <c r="B1614" s="169" t="s">
        <v>207</v>
      </c>
      <c r="C1614" s="170">
        <v>10100</v>
      </c>
      <c r="D1614" s="170">
        <v>0</v>
      </c>
      <c r="E1614" s="170">
        <v>8000</v>
      </c>
      <c r="F1614" s="170">
        <v>2100</v>
      </c>
      <c r="G1614" s="170">
        <v>1457.18</v>
      </c>
      <c r="H1614" s="152"/>
      <c r="I1614" s="170">
        <v>1348.18</v>
      </c>
      <c r="J1614" s="188">
        <v>642.82000000000005</v>
      </c>
      <c r="K1614" s="182"/>
    </row>
    <row r="1615" spans="2:11" x14ac:dyDescent="0.2">
      <c r="B1615" s="171" t="s">
        <v>206</v>
      </c>
      <c r="C1615" s="172">
        <v>10000</v>
      </c>
      <c r="D1615" s="172">
        <v>0</v>
      </c>
      <c r="E1615" s="172">
        <v>8000</v>
      </c>
      <c r="F1615" s="172">
        <v>2000</v>
      </c>
      <c r="G1615" s="172">
        <v>1457.18</v>
      </c>
      <c r="H1615" s="152"/>
      <c r="I1615" s="172">
        <v>1348.18</v>
      </c>
      <c r="J1615" s="189">
        <v>542.82000000000005</v>
      </c>
      <c r="K1615" s="182"/>
    </row>
    <row r="1616" spans="2:11" x14ac:dyDescent="0.2">
      <c r="B1616" s="171" t="s">
        <v>413</v>
      </c>
      <c r="C1616" s="172">
        <v>100</v>
      </c>
      <c r="D1616" s="172">
        <v>0</v>
      </c>
      <c r="E1616" s="172">
        <v>0</v>
      </c>
      <c r="F1616" s="172">
        <v>100</v>
      </c>
      <c r="G1616" s="172">
        <v>0</v>
      </c>
      <c r="H1616" s="152"/>
      <c r="I1616" s="172">
        <v>0</v>
      </c>
      <c r="J1616" s="189">
        <v>100</v>
      </c>
      <c r="K1616" s="182"/>
    </row>
    <row r="1617" spans="2:11" x14ac:dyDescent="0.2">
      <c r="B1617" s="171" t="s">
        <v>206</v>
      </c>
      <c r="C1617" s="172">
        <v>10100</v>
      </c>
      <c r="D1617" s="172">
        <v>0</v>
      </c>
      <c r="E1617" s="172">
        <v>8000</v>
      </c>
      <c r="F1617" s="172">
        <v>2100</v>
      </c>
      <c r="G1617" s="172">
        <v>1457.18</v>
      </c>
      <c r="H1617" s="152"/>
      <c r="I1617" s="172">
        <v>1348.18</v>
      </c>
      <c r="J1617" s="189">
        <v>642.82000000000005</v>
      </c>
      <c r="K1617" s="182"/>
    </row>
    <row r="1618" spans="2:11" x14ac:dyDescent="0.2">
      <c r="B1618" s="169" t="s">
        <v>260</v>
      </c>
      <c r="C1618" s="170">
        <v>1100</v>
      </c>
      <c r="D1618" s="170">
        <v>0</v>
      </c>
      <c r="E1618" s="170">
        <v>1000</v>
      </c>
      <c r="F1618" s="170">
        <v>100</v>
      </c>
      <c r="G1618" s="170">
        <v>0</v>
      </c>
      <c r="H1618" s="152"/>
      <c r="I1618" s="170">
        <v>0</v>
      </c>
      <c r="J1618" s="188">
        <v>100</v>
      </c>
      <c r="K1618" s="182"/>
    </row>
    <row r="1619" spans="2:11" x14ac:dyDescent="0.2">
      <c r="B1619" s="171" t="s">
        <v>206</v>
      </c>
      <c r="C1619" s="172">
        <v>1000</v>
      </c>
      <c r="D1619" s="172">
        <v>0</v>
      </c>
      <c r="E1619" s="172">
        <v>1000</v>
      </c>
      <c r="F1619" s="172">
        <v>0</v>
      </c>
      <c r="G1619" s="172">
        <v>0</v>
      </c>
      <c r="H1619" s="152"/>
      <c r="I1619" s="172">
        <v>0</v>
      </c>
      <c r="J1619" s="189">
        <v>0</v>
      </c>
      <c r="K1619" s="182"/>
    </row>
    <row r="1620" spans="2:11" x14ac:dyDescent="0.2">
      <c r="B1620" s="171" t="s">
        <v>413</v>
      </c>
      <c r="C1620" s="172">
        <v>100</v>
      </c>
      <c r="D1620" s="172">
        <v>0</v>
      </c>
      <c r="E1620" s="172">
        <v>0</v>
      </c>
      <c r="F1620" s="172">
        <v>100</v>
      </c>
      <c r="G1620" s="172">
        <v>0</v>
      </c>
      <c r="H1620" s="152"/>
      <c r="I1620" s="172">
        <v>0</v>
      </c>
      <c r="J1620" s="189">
        <v>100</v>
      </c>
      <c r="K1620" s="182"/>
    </row>
    <row r="1621" spans="2:11" x14ac:dyDescent="0.2">
      <c r="B1621" s="171" t="s">
        <v>206</v>
      </c>
      <c r="C1621" s="172">
        <v>1100</v>
      </c>
      <c r="D1621" s="172">
        <v>0</v>
      </c>
      <c r="E1621" s="172">
        <v>1000</v>
      </c>
      <c r="F1621" s="172">
        <v>100</v>
      </c>
      <c r="G1621" s="172">
        <v>0</v>
      </c>
      <c r="H1621" s="152"/>
      <c r="I1621" s="172">
        <v>0</v>
      </c>
      <c r="J1621" s="189">
        <v>100</v>
      </c>
      <c r="K1621" s="182"/>
    </row>
    <row r="1622" spans="2:11" x14ac:dyDescent="0.2">
      <c r="B1622" s="167" t="s">
        <v>429</v>
      </c>
      <c r="C1622" s="168">
        <v>429000</v>
      </c>
      <c r="D1622" s="168">
        <v>51000</v>
      </c>
      <c r="E1622" s="168">
        <v>212800</v>
      </c>
      <c r="F1622" s="168">
        <v>267200</v>
      </c>
      <c r="G1622" s="168">
        <v>156649.76999999999</v>
      </c>
      <c r="H1622" s="152"/>
      <c r="I1622" s="168">
        <v>151745.84</v>
      </c>
      <c r="J1622" s="187">
        <v>110550.23</v>
      </c>
      <c r="K1622" s="182"/>
    </row>
    <row r="1623" spans="2:11" x14ac:dyDescent="0.2">
      <c r="B1623" s="169" t="s">
        <v>204</v>
      </c>
      <c r="C1623" s="170">
        <v>429000</v>
      </c>
      <c r="D1623" s="170">
        <v>51000</v>
      </c>
      <c r="E1623" s="170">
        <v>212800</v>
      </c>
      <c r="F1623" s="170">
        <v>267200</v>
      </c>
      <c r="G1623" s="170">
        <v>156649.76999999999</v>
      </c>
      <c r="H1623" s="152"/>
      <c r="I1623" s="170">
        <v>151745.84</v>
      </c>
      <c r="J1623" s="188">
        <v>110550.23</v>
      </c>
      <c r="K1623" s="182"/>
    </row>
    <row r="1624" spans="2:11" x14ac:dyDescent="0.2">
      <c r="B1624" s="169" t="s">
        <v>221</v>
      </c>
      <c r="C1624" s="170">
        <v>140000</v>
      </c>
      <c r="D1624" s="170">
        <v>0</v>
      </c>
      <c r="E1624" s="170">
        <v>140000</v>
      </c>
      <c r="F1624" s="170">
        <v>0</v>
      </c>
      <c r="G1624" s="170">
        <v>0</v>
      </c>
      <c r="H1624" s="152"/>
      <c r="I1624" s="170">
        <v>0</v>
      </c>
      <c r="J1624" s="188">
        <v>0</v>
      </c>
      <c r="K1624" s="182"/>
    </row>
    <row r="1625" spans="2:11" x14ac:dyDescent="0.2">
      <c r="B1625" s="171" t="s">
        <v>206</v>
      </c>
      <c r="C1625" s="172">
        <v>140000</v>
      </c>
      <c r="D1625" s="172">
        <v>0</v>
      </c>
      <c r="E1625" s="172">
        <v>140000</v>
      </c>
      <c r="F1625" s="172">
        <v>0</v>
      </c>
      <c r="G1625" s="172">
        <v>0</v>
      </c>
      <c r="H1625" s="152"/>
      <c r="I1625" s="172">
        <v>0</v>
      </c>
      <c r="J1625" s="189">
        <v>0</v>
      </c>
      <c r="K1625" s="182"/>
    </row>
    <row r="1626" spans="2:11" x14ac:dyDescent="0.2">
      <c r="B1626" s="171" t="s">
        <v>206</v>
      </c>
      <c r="C1626" s="172">
        <v>140000</v>
      </c>
      <c r="D1626" s="172">
        <v>0</v>
      </c>
      <c r="E1626" s="172">
        <v>140000</v>
      </c>
      <c r="F1626" s="172">
        <v>0</v>
      </c>
      <c r="G1626" s="172">
        <v>0</v>
      </c>
      <c r="H1626" s="152"/>
      <c r="I1626" s="172">
        <v>0</v>
      </c>
      <c r="J1626" s="189">
        <v>0</v>
      </c>
      <c r="K1626" s="182"/>
    </row>
    <row r="1627" spans="2:11" x14ac:dyDescent="0.2">
      <c r="B1627" s="169" t="s">
        <v>209</v>
      </c>
      <c r="C1627" s="170">
        <v>176000</v>
      </c>
      <c r="D1627" s="170">
        <v>50000</v>
      </c>
      <c r="E1627" s="170">
        <v>0</v>
      </c>
      <c r="F1627" s="170">
        <v>226000</v>
      </c>
      <c r="G1627" s="170">
        <v>137365.37</v>
      </c>
      <c r="H1627" s="152"/>
      <c r="I1627" s="170">
        <v>137365.37</v>
      </c>
      <c r="J1627" s="188">
        <v>88634.63</v>
      </c>
      <c r="K1627" s="182"/>
    </row>
    <row r="1628" spans="2:11" x14ac:dyDescent="0.2">
      <c r="B1628" s="171" t="s">
        <v>206</v>
      </c>
      <c r="C1628" s="172">
        <v>90000</v>
      </c>
      <c r="D1628" s="172">
        <v>50000</v>
      </c>
      <c r="E1628" s="172">
        <v>0</v>
      </c>
      <c r="F1628" s="172">
        <v>140000</v>
      </c>
      <c r="G1628" s="172">
        <v>137365.37</v>
      </c>
      <c r="H1628" s="152"/>
      <c r="I1628" s="172">
        <v>137365.37</v>
      </c>
      <c r="J1628" s="189">
        <v>2634.63</v>
      </c>
      <c r="K1628" s="182"/>
    </row>
    <row r="1629" spans="2:11" x14ac:dyDescent="0.2">
      <c r="B1629" s="171" t="s">
        <v>413</v>
      </c>
      <c r="C1629" s="172">
        <v>86000</v>
      </c>
      <c r="D1629" s="172">
        <v>0</v>
      </c>
      <c r="E1629" s="172">
        <v>0</v>
      </c>
      <c r="F1629" s="172">
        <v>86000</v>
      </c>
      <c r="G1629" s="172">
        <v>0</v>
      </c>
      <c r="H1629" s="152"/>
      <c r="I1629" s="172">
        <v>0</v>
      </c>
      <c r="J1629" s="189">
        <v>86000</v>
      </c>
      <c r="K1629" s="182"/>
    </row>
    <row r="1630" spans="2:11" x14ac:dyDescent="0.2">
      <c r="B1630" s="171" t="s">
        <v>206</v>
      </c>
      <c r="C1630" s="172">
        <v>176000</v>
      </c>
      <c r="D1630" s="172">
        <v>50000</v>
      </c>
      <c r="E1630" s="172">
        <v>0</v>
      </c>
      <c r="F1630" s="172">
        <v>226000</v>
      </c>
      <c r="G1630" s="172">
        <v>137365.37</v>
      </c>
      <c r="H1630" s="152"/>
      <c r="I1630" s="172">
        <v>137365.37</v>
      </c>
      <c r="J1630" s="189">
        <v>88634.63</v>
      </c>
      <c r="K1630" s="182"/>
    </row>
    <row r="1631" spans="2:11" x14ac:dyDescent="0.2">
      <c r="B1631" s="169" t="s">
        <v>248</v>
      </c>
      <c r="C1631" s="170">
        <v>63600</v>
      </c>
      <c r="D1631" s="170">
        <v>0</v>
      </c>
      <c r="E1631" s="170">
        <v>48000</v>
      </c>
      <c r="F1631" s="170">
        <v>15600</v>
      </c>
      <c r="G1631" s="170">
        <v>0</v>
      </c>
      <c r="H1631" s="152"/>
      <c r="I1631" s="170">
        <v>0</v>
      </c>
      <c r="J1631" s="188">
        <v>15600</v>
      </c>
      <c r="K1631" s="182"/>
    </row>
    <row r="1632" spans="2:11" x14ac:dyDescent="0.2">
      <c r="B1632" s="171" t="s">
        <v>206</v>
      </c>
      <c r="C1632" s="172">
        <v>48000</v>
      </c>
      <c r="D1632" s="172">
        <v>0</v>
      </c>
      <c r="E1632" s="172">
        <v>48000</v>
      </c>
      <c r="F1632" s="172">
        <v>0</v>
      </c>
      <c r="G1632" s="172">
        <v>0</v>
      </c>
      <c r="H1632" s="152"/>
      <c r="I1632" s="172">
        <v>0</v>
      </c>
      <c r="J1632" s="189">
        <v>0</v>
      </c>
      <c r="K1632" s="182"/>
    </row>
    <row r="1633" spans="2:11" x14ac:dyDescent="0.2">
      <c r="B1633" s="171" t="s">
        <v>413</v>
      </c>
      <c r="C1633" s="172">
        <v>15600</v>
      </c>
      <c r="D1633" s="172">
        <v>0</v>
      </c>
      <c r="E1633" s="172">
        <v>0</v>
      </c>
      <c r="F1633" s="172">
        <v>15600</v>
      </c>
      <c r="G1633" s="172">
        <v>0</v>
      </c>
      <c r="H1633" s="152"/>
      <c r="I1633" s="172">
        <v>0</v>
      </c>
      <c r="J1633" s="189">
        <v>15600</v>
      </c>
      <c r="K1633" s="182"/>
    </row>
    <row r="1634" spans="2:11" x14ac:dyDescent="0.2">
      <c r="B1634" s="171" t="s">
        <v>206</v>
      </c>
      <c r="C1634" s="172">
        <v>63600</v>
      </c>
      <c r="D1634" s="172">
        <v>0</v>
      </c>
      <c r="E1634" s="172">
        <v>48000</v>
      </c>
      <c r="F1634" s="172">
        <v>15600</v>
      </c>
      <c r="G1634" s="172">
        <v>0</v>
      </c>
      <c r="H1634" s="152"/>
      <c r="I1634" s="172">
        <v>0</v>
      </c>
      <c r="J1634" s="189">
        <v>15600</v>
      </c>
      <c r="K1634" s="182"/>
    </row>
    <row r="1635" spans="2:11" x14ac:dyDescent="0.2">
      <c r="B1635" s="169" t="s">
        <v>210</v>
      </c>
      <c r="C1635" s="170">
        <v>10100</v>
      </c>
      <c r="D1635" s="170">
        <v>0</v>
      </c>
      <c r="E1635" s="170">
        <v>10000</v>
      </c>
      <c r="F1635" s="170">
        <v>100</v>
      </c>
      <c r="G1635" s="170">
        <v>0</v>
      </c>
      <c r="H1635" s="152"/>
      <c r="I1635" s="170">
        <v>0</v>
      </c>
      <c r="J1635" s="188">
        <v>100</v>
      </c>
      <c r="K1635" s="182"/>
    </row>
    <row r="1636" spans="2:11" x14ac:dyDescent="0.2">
      <c r="B1636" s="171" t="s">
        <v>206</v>
      </c>
      <c r="C1636" s="172">
        <v>10000</v>
      </c>
      <c r="D1636" s="172">
        <v>0</v>
      </c>
      <c r="E1636" s="172">
        <v>10000</v>
      </c>
      <c r="F1636" s="172">
        <v>0</v>
      </c>
      <c r="G1636" s="172">
        <v>0</v>
      </c>
      <c r="H1636" s="152"/>
      <c r="I1636" s="172">
        <v>0</v>
      </c>
      <c r="J1636" s="189">
        <v>0</v>
      </c>
      <c r="K1636" s="182"/>
    </row>
    <row r="1637" spans="2:11" x14ac:dyDescent="0.2">
      <c r="B1637" s="171" t="s">
        <v>413</v>
      </c>
      <c r="C1637" s="172">
        <v>100</v>
      </c>
      <c r="D1637" s="172">
        <v>0</v>
      </c>
      <c r="E1637" s="172">
        <v>0</v>
      </c>
      <c r="F1637" s="172">
        <v>100</v>
      </c>
      <c r="G1637" s="172">
        <v>0</v>
      </c>
      <c r="H1637" s="152"/>
      <c r="I1637" s="172">
        <v>0</v>
      </c>
      <c r="J1637" s="189">
        <v>100</v>
      </c>
      <c r="K1637" s="182"/>
    </row>
    <row r="1638" spans="2:11" x14ac:dyDescent="0.2">
      <c r="B1638" s="171" t="s">
        <v>206</v>
      </c>
      <c r="C1638" s="172">
        <v>10100</v>
      </c>
      <c r="D1638" s="172">
        <v>0</v>
      </c>
      <c r="E1638" s="172">
        <v>10000</v>
      </c>
      <c r="F1638" s="172">
        <v>100</v>
      </c>
      <c r="G1638" s="172">
        <v>0</v>
      </c>
      <c r="H1638" s="152"/>
      <c r="I1638" s="172">
        <v>0</v>
      </c>
      <c r="J1638" s="189">
        <v>100</v>
      </c>
      <c r="K1638" s="182"/>
    </row>
    <row r="1639" spans="2:11" x14ac:dyDescent="0.2">
      <c r="B1639" s="169" t="s">
        <v>297</v>
      </c>
      <c r="C1639" s="170">
        <v>100</v>
      </c>
      <c r="D1639" s="170">
        <v>0</v>
      </c>
      <c r="E1639" s="170">
        <v>0</v>
      </c>
      <c r="F1639" s="170">
        <v>100</v>
      </c>
      <c r="G1639" s="170">
        <v>0</v>
      </c>
      <c r="H1639" s="152"/>
      <c r="I1639" s="170">
        <v>0</v>
      </c>
      <c r="J1639" s="188">
        <v>100</v>
      </c>
      <c r="K1639" s="182"/>
    </row>
    <row r="1640" spans="2:11" x14ac:dyDescent="0.2">
      <c r="B1640" s="171" t="s">
        <v>413</v>
      </c>
      <c r="C1640" s="172">
        <v>100</v>
      </c>
      <c r="D1640" s="172">
        <v>0</v>
      </c>
      <c r="E1640" s="172">
        <v>0</v>
      </c>
      <c r="F1640" s="172">
        <v>100</v>
      </c>
      <c r="G1640" s="172">
        <v>0</v>
      </c>
      <c r="H1640" s="152"/>
      <c r="I1640" s="172">
        <v>0</v>
      </c>
      <c r="J1640" s="189">
        <v>100</v>
      </c>
      <c r="K1640" s="182"/>
    </row>
    <row r="1641" spans="2:11" x14ac:dyDescent="0.2">
      <c r="B1641" s="171" t="s">
        <v>413</v>
      </c>
      <c r="C1641" s="172">
        <v>100</v>
      </c>
      <c r="D1641" s="172">
        <v>0</v>
      </c>
      <c r="E1641" s="172">
        <v>0</v>
      </c>
      <c r="F1641" s="172">
        <v>100</v>
      </c>
      <c r="G1641" s="172">
        <v>0</v>
      </c>
      <c r="H1641" s="152"/>
      <c r="I1641" s="172">
        <v>0</v>
      </c>
      <c r="J1641" s="189">
        <v>100</v>
      </c>
      <c r="K1641" s="182"/>
    </row>
    <row r="1642" spans="2:11" x14ac:dyDescent="0.2">
      <c r="B1642" s="169" t="s">
        <v>205</v>
      </c>
      <c r="C1642" s="170">
        <v>24100</v>
      </c>
      <c r="D1642" s="170">
        <v>0</v>
      </c>
      <c r="E1642" s="170">
        <v>9000</v>
      </c>
      <c r="F1642" s="170">
        <v>15100</v>
      </c>
      <c r="G1642" s="170">
        <v>14395.7</v>
      </c>
      <c r="H1642" s="152"/>
      <c r="I1642" s="170">
        <v>11174.05</v>
      </c>
      <c r="J1642" s="188">
        <v>704.3</v>
      </c>
      <c r="K1642" s="182"/>
    </row>
    <row r="1643" spans="2:11" x14ac:dyDescent="0.2">
      <c r="B1643" s="171" t="s">
        <v>206</v>
      </c>
      <c r="C1643" s="172">
        <v>24000</v>
      </c>
      <c r="D1643" s="172">
        <v>0</v>
      </c>
      <c r="E1643" s="172">
        <v>9000</v>
      </c>
      <c r="F1643" s="172">
        <v>15000</v>
      </c>
      <c r="G1643" s="172">
        <v>14395.7</v>
      </c>
      <c r="H1643" s="152"/>
      <c r="I1643" s="172">
        <v>11174.05</v>
      </c>
      <c r="J1643" s="189">
        <v>604.29999999999995</v>
      </c>
      <c r="K1643" s="182"/>
    </row>
    <row r="1644" spans="2:11" x14ac:dyDescent="0.2">
      <c r="B1644" s="171" t="s">
        <v>413</v>
      </c>
      <c r="C1644" s="172">
        <v>100</v>
      </c>
      <c r="D1644" s="172">
        <v>0</v>
      </c>
      <c r="E1644" s="172">
        <v>0</v>
      </c>
      <c r="F1644" s="172">
        <v>100</v>
      </c>
      <c r="G1644" s="172">
        <v>0</v>
      </c>
      <c r="H1644" s="152"/>
      <c r="I1644" s="172">
        <v>0</v>
      </c>
      <c r="J1644" s="189">
        <v>100</v>
      </c>
      <c r="K1644" s="182"/>
    </row>
    <row r="1645" spans="2:11" x14ac:dyDescent="0.2">
      <c r="B1645" s="171" t="s">
        <v>206</v>
      </c>
      <c r="C1645" s="172">
        <v>24100</v>
      </c>
      <c r="D1645" s="172">
        <v>0</v>
      </c>
      <c r="E1645" s="172">
        <v>9000</v>
      </c>
      <c r="F1645" s="172">
        <v>15100</v>
      </c>
      <c r="G1645" s="172">
        <v>14395.7</v>
      </c>
      <c r="H1645" s="152"/>
      <c r="I1645" s="172">
        <v>11174.05</v>
      </c>
      <c r="J1645" s="189">
        <v>704.3</v>
      </c>
      <c r="K1645" s="182"/>
    </row>
    <row r="1646" spans="2:11" x14ac:dyDescent="0.2">
      <c r="B1646" s="169" t="s">
        <v>207</v>
      </c>
      <c r="C1646" s="170">
        <v>15100</v>
      </c>
      <c r="D1646" s="170">
        <v>1000</v>
      </c>
      <c r="E1646" s="170">
        <v>5800</v>
      </c>
      <c r="F1646" s="170">
        <v>10300</v>
      </c>
      <c r="G1646" s="170">
        <v>4888.7</v>
      </c>
      <c r="H1646" s="152"/>
      <c r="I1646" s="170">
        <v>3206.42</v>
      </c>
      <c r="J1646" s="188">
        <v>5411.3</v>
      </c>
      <c r="K1646" s="182"/>
    </row>
    <row r="1647" spans="2:11" x14ac:dyDescent="0.2">
      <c r="B1647" s="171" t="s">
        <v>206</v>
      </c>
      <c r="C1647" s="172">
        <v>15000</v>
      </c>
      <c r="D1647" s="172">
        <v>1000</v>
      </c>
      <c r="E1647" s="172">
        <v>5800</v>
      </c>
      <c r="F1647" s="172">
        <v>10200</v>
      </c>
      <c r="G1647" s="172">
        <v>4888.7</v>
      </c>
      <c r="H1647" s="152"/>
      <c r="I1647" s="172">
        <v>3206.42</v>
      </c>
      <c r="J1647" s="189">
        <v>5311.3</v>
      </c>
      <c r="K1647" s="182"/>
    </row>
    <row r="1648" spans="2:11" x14ac:dyDescent="0.2">
      <c r="B1648" s="171" t="s">
        <v>413</v>
      </c>
      <c r="C1648" s="172">
        <v>100</v>
      </c>
      <c r="D1648" s="172">
        <v>0</v>
      </c>
      <c r="E1648" s="172">
        <v>0</v>
      </c>
      <c r="F1648" s="172">
        <v>100</v>
      </c>
      <c r="G1648" s="172">
        <v>0</v>
      </c>
      <c r="H1648" s="152"/>
      <c r="I1648" s="172">
        <v>0</v>
      </c>
      <c r="J1648" s="189">
        <v>100</v>
      </c>
      <c r="K1648" s="182"/>
    </row>
    <row r="1649" spans="2:11" x14ac:dyDescent="0.2">
      <c r="B1649" s="171" t="s">
        <v>206</v>
      </c>
      <c r="C1649" s="172">
        <v>15100</v>
      </c>
      <c r="D1649" s="172">
        <v>1000</v>
      </c>
      <c r="E1649" s="172">
        <v>5800</v>
      </c>
      <c r="F1649" s="172">
        <v>10300</v>
      </c>
      <c r="G1649" s="172">
        <v>4888.7</v>
      </c>
      <c r="H1649" s="152"/>
      <c r="I1649" s="172">
        <v>3206.42</v>
      </c>
      <c r="J1649" s="189">
        <v>5411.3</v>
      </c>
      <c r="K1649" s="182"/>
    </row>
    <row r="1650" spans="2:11" x14ac:dyDescent="0.2">
      <c r="B1650" s="167" t="s">
        <v>430</v>
      </c>
      <c r="C1650" s="168">
        <v>35000</v>
      </c>
      <c r="D1650" s="168">
        <v>0</v>
      </c>
      <c r="E1650" s="168">
        <v>35000</v>
      </c>
      <c r="F1650" s="168">
        <v>0</v>
      </c>
      <c r="G1650" s="168">
        <v>0</v>
      </c>
      <c r="H1650" s="152"/>
      <c r="I1650" s="168">
        <v>0</v>
      </c>
      <c r="J1650" s="187">
        <v>0</v>
      </c>
      <c r="K1650" s="182"/>
    </row>
    <row r="1651" spans="2:11" x14ac:dyDescent="0.2">
      <c r="B1651" s="169" t="s">
        <v>204</v>
      </c>
      <c r="C1651" s="170">
        <v>35000</v>
      </c>
      <c r="D1651" s="170">
        <v>0</v>
      </c>
      <c r="E1651" s="170">
        <v>35000</v>
      </c>
      <c r="F1651" s="170">
        <v>0</v>
      </c>
      <c r="G1651" s="170">
        <v>0</v>
      </c>
      <c r="H1651" s="152"/>
      <c r="I1651" s="170">
        <v>0</v>
      </c>
      <c r="J1651" s="188">
        <v>0</v>
      </c>
      <c r="K1651" s="182"/>
    </row>
    <row r="1652" spans="2:11" x14ac:dyDescent="0.2">
      <c r="B1652" s="169" t="s">
        <v>297</v>
      </c>
      <c r="C1652" s="170">
        <v>35000</v>
      </c>
      <c r="D1652" s="170">
        <v>0</v>
      </c>
      <c r="E1652" s="170">
        <v>35000</v>
      </c>
      <c r="F1652" s="170">
        <v>0</v>
      </c>
      <c r="G1652" s="170">
        <v>0</v>
      </c>
      <c r="H1652" s="152"/>
      <c r="I1652" s="170">
        <v>0</v>
      </c>
      <c r="J1652" s="188">
        <v>0</v>
      </c>
      <c r="K1652" s="182"/>
    </row>
    <row r="1653" spans="2:11" x14ac:dyDescent="0.2">
      <c r="B1653" s="171" t="s">
        <v>206</v>
      </c>
      <c r="C1653" s="172">
        <v>35000</v>
      </c>
      <c r="D1653" s="172">
        <v>0</v>
      </c>
      <c r="E1653" s="172">
        <v>35000</v>
      </c>
      <c r="F1653" s="172">
        <v>0</v>
      </c>
      <c r="G1653" s="172">
        <v>0</v>
      </c>
      <c r="H1653" s="152"/>
      <c r="I1653" s="172">
        <v>0</v>
      </c>
      <c r="J1653" s="189">
        <v>0</v>
      </c>
      <c r="K1653" s="182"/>
    </row>
    <row r="1654" spans="2:11" x14ac:dyDescent="0.2">
      <c r="B1654" s="171" t="s">
        <v>206</v>
      </c>
      <c r="C1654" s="172">
        <v>35000</v>
      </c>
      <c r="D1654" s="172">
        <v>0</v>
      </c>
      <c r="E1654" s="172">
        <v>35000</v>
      </c>
      <c r="F1654" s="172">
        <v>0</v>
      </c>
      <c r="G1654" s="172">
        <v>0</v>
      </c>
      <c r="H1654" s="152"/>
      <c r="I1654" s="172">
        <v>0</v>
      </c>
      <c r="J1654" s="189">
        <v>0</v>
      </c>
      <c r="K1654" s="182"/>
    </row>
    <row r="1655" spans="2:11" x14ac:dyDescent="0.2">
      <c r="B1655" s="167" t="s">
        <v>431</v>
      </c>
      <c r="C1655" s="168">
        <v>45200</v>
      </c>
      <c r="D1655" s="168">
        <v>30000</v>
      </c>
      <c r="E1655" s="168">
        <v>15000</v>
      </c>
      <c r="F1655" s="168">
        <v>60200</v>
      </c>
      <c r="G1655" s="168">
        <v>16636.5</v>
      </c>
      <c r="H1655" s="152"/>
      <c r="I1655" s="168">
        <v>16636.5</v>
      </c>
      <c r="J1655" s="187">
        <v>43563.5</v>
      </c>
      <c r="K1655" s="182"/>
    </row>
    <row r="1656" spans="2:11" x14ac:dyDescent="0.2">
      <c r="B1656" s="169" t="s">
        <v>204</v>
      </c>
      <c r="C1656" s="170">
        <v>45200</v>
      </c>
      <c r="D1656" s="170">
        <v>30000</v>
      </c>
      <c r="E1656" s="170">
        <v>15000</v>
      </c>
      <c r="F1656" s="170">
        <v>60200</v>
      </c>
      <c r="G1656" s="170">
        <v>16636.5</v>
      </c>
      <c r="H1656" s="152"/>
      <c r="I1656" s="170">
        <v>16636.5</v>
      </c>
      <c r="J1656" s="188">
        <v>43563.5</v>
      </c>
      <c r="K1656" s="182"/>
    </row>
    <row r="1657" spans="2:11" x14ac:dyDescent="0.2">
      <c r="B1657" s="169" t="s">
        <v>297</v>
      </c>
      <c r="C1657" s="170">
        <v>45000</v>
      </c>
      <c r="D1657" s="170">
        <v>30000</v>
      </c>
      <c r="E1657" s="170">
        <v>15000</v>
      </c>
      <c r="F1657" s="170">
        <v>60000</v>
      </c>
      <c r="G1657" s="170">
        <v>16636.5</v>
      </c>
      <c r="H1657" s="152"/>
      <c r="I1657" s="170">
        <v>16636.5</v>
      </c>
      <c r="J1657" s="188">
        <v>43363.5</v>
      </c>
      <c r="K1657" s="182"/>
    </row>
    <row r="1658" spans="2:11" x14ac:dyDescent="0.2">
      <c r="B1658" s="171" t="s">
        <v>206</v>
      </c>
      <c r="C1658" s="172">
        <v>15000</v>
      </c>
      <c r="D1658" s="172">
        <v>0</v>
      </c>
      <c r="E1658" s="172">
        <v>15000</v>
      </c>
      <c r="F1658" s="172">
        <v>0</v>
      </c>
      <c r="G1658" s="172">
        <v>0</v>
      </c>
      <c r="H1658" s="152"/>
      <c r="I1658" s="172">
        <v>0</v>
      </c>
      <c r="J1658" s="189">
        <v>0</v>
      </c>
      <c r="K1658" s="182"/>
    </row>
    <row r="1659" spans="2:11" x14ac:dyDescent="0.2">
      <c r="B1659" s="171" t="s">
        <v>427</v>
      </c>
      <c r="C1659" s="172">
        <v>30000</v>
      </c>
      <c r="D1659" s="172">
        <v>0</v>
      </c>
      <c r="E1659" s="172">
        <v>0</v>
      </c>
      <c r="F1659" s="172">
        <v>30000</v>
      </c>
      <c r="G1659" s="172">
        <v>0</v>
      </c>
      <c r="H1659" s="152"/>
      <c r="I1659" s="172">
        <v>0</v>
      </c>
      <c r="J1659" s="189">
        <v>30000</v>
      </c>
      <c r="K1659" s="182"/>
    </row>
    <row r="1660" spans="2:11" x14ac:dyDescent="0.2">
      <c r="B1660" s="171" t="s">
        <v>414</v>
      </c>
      <c r="C1660" s="172">
        <v>0</v>
      </c>
      <c r="D1660" s="172">
        <v>30000</v>
      </c>
      <c r="E1660" s="172">
        <v>0</v>
      </c>
      <c r="F1660" s="172">
        <v>30000</v>
      </c>
      <c r="G1660" s="172">
        <v>16636.5</v>
      </c>
      <c r="H1660" s="152"/>
      <c r="I1660" s="172">
        <v>16636.5</v>
      </c>
      <c r="J1660" s="189">
        <v>13363.5</v>
      </c>
      <c r="K1660" s="182"/>
    </row>
    <row r="1661" spans="2:11" x14ac:dyDescent="0.2">
      <c r="B1661" s="171" t="s">
        <v>206</v>
      </c>
      <c r="C1661" s="172">
        <v>45000</v>
      </c>
      <c r="D1661" s="172">
        <v>30000</v>
      </c>
      <c r="E1661" s="172">
        <v>15000</v>
      </c>
      <c r="F1661" s="172">
        <v>60000</v>
      </c>
      <c r="G1661" s="172">
        <v>16636.5</v>
      </c>
      <c r="H1661" s="152"/>
      <c r="I1661" s="172">
        <v>16636.5</v>
      </c>
      <c r="J1661" s="189">
        <v>43363.5</v>
      </c>
      <c r="K1661" s="182"/>
    </row>
    <row r="1662" spans="2:11" x14ac:dyDescent="0.2">
      <c r="B1662" s="169" t="s">
        <v>320</v>
      </c>
      <c r="C1662" s="170">
        <v>200</v>
      </c>
      <c r="D1662" s="170">
        <v>0</v>
      </c>
      <c r="E1662" s="170">
        <v>0</v>
      </c>
      <c r="F1662" s="170">
        <v>200</v>
      </c>
      <c r="G1662" s="170">
        <v>0</v>
      </c>
      <c r="H1662" s="152"/>
      <c r="I1662" s="170">
        <v>0</v>
      </c>
      <c r="J1662" s="188">
        <v>200</v>
      </c>
      <c r="K1662" s="182"/>
    </row>
    <row r="1663" spans="2:11" x14ac:dyDescent="0.2">
      <c r="B1663" s="171" t="s">
        <v>206</v>
      </c>
      <c r="C1663" s="172">
        <v>100</v>
      </c>
      <c r="D1663" s="172">
        <v>0</v>
      </c>
      <c r="E1663" s="172">
        <v>0</v>
      </c>
      <c r="F1663" s="172">
        <v>100</v>
      </c>
      <c r="G1663" s="172">
        <v>0</v>
      </c>
      <c r="H1663" s="152"/>
      <c r="I1663" s="172">
        <v>0</v>
      </c>
      <c r="J1663" s="189">
        <v>100</v>
      </c>
      <c r="K1663" s="182"/>
    </row>
    <row r="1664" spans="2:11" x14ac:dyDescent="0.2">
      <c r="B1664" s="171" t="s">
        <v>427</v>
      </c>
      <c r="C1664" s="172">
        <v>100</v>
      </c>
      <c r="D1664" s="172">
        <v>0</v>
      </c>
      <c r="E1664" s="172">
        <v>0</v>
      </c>
      <c r="F1664" s="172">
        <v>100</v>
      </c>
      <c r="G1664" s="172">
        <v>0</v>
      </c>
      <c r="H1664" s="152"/>
      <c r="I1664" s="172">
        <v>0</v>
      </c>
      <c r="J1664" s="189">
        <v>100</v>
      </c>
      <c r="K1664" s="182"/>
    </row>
    <row r="1665" spans="2:11" x14ac:dyDescent="0.2">
      <c r="B1665" s="171" t="s">
        <v>206</v>
      </c>
      <c r="C1665" s="172">
        <v>200</v>
      </c>
      <c r="D1665" s="172">
        <v>0</v>
      </c>
      <c r="E1665" s="172">
        <v>0</v>
      </c>
      <c r="F1665" s="172">
        <v>200</v>
      </c>
      <c r="G1665" s="172">
        <v>0</v>
      </c>
      <c r="H1665" s="152"/>
      <c r="I1665" s="172">
        <v>0</v>
      </c>
      <c r="J1665" s="189">
        <v>200</v>
      </c>
      <c r="K1665" s="182"/>
    </row>
    <row r="1666" spans="2:11" x14ac:dyDescent="0.2">
      <c r="B1666" s="167" t="s">
        <v>432</v>
      </c>
      <c r="C1666" s="168">
        <v>200740</v>
      </c>
      <c r="D1666" s="168">
        <v>0</v>
      </c>
      <c r="E1666" s="168">
        <v>200000</v>
      </c>
      <c r="F1666" s="168">
        <v>740</v>
      </c>
      <c r="G1666" s="168">
        <v>0</v>
      </c>
      <c r="H1666" s="152"/>
      <c r="I1666" s="168">
        <v>0</v>
      </c>
      <c r="J1666" s="187">
        <v>740</v>
      </c>
      <c r="K1666" s="182"/>
    </row>
    <row r="1667" spans="2:11" x14ac:dyDescent="0.2">
      <c r="B1667" s="169" t="s">
        <v>204</v>
      </c>
      <c r="C1667" s="170">
        <v>200740</v>
      </c>
      <c r="D1667" s="170">
        <v>0</v>
      </c>
      <c r="E1667" s="170">
        <v>200000</v>
      </c>
      <c r="F1667" s="170">
        <v>740</v>
      </c>
      <c r="G1667" s="170">
        <v>0</v>
      </c>
      <c r="H1667" s="152"/>
      <c r="I1667" s="170">
        <v>0</v>
      </c>
      <c r="J1667" s="188">
        <v>740</v>
      </c>
      <c r="K1667" s="182"/>
    </row>
    <row r="1668" spans="2:11" x14ac:dyDescent="0.2">
      <c r="B1668" s="169" t="s">
        <v>297</v>
      </c>
      <c r="C1668" s="170">
        <v>200640</v>
      </c>
      <c r="D1668" s="170">
        <v>0</v>
      </c>
      <c r="E1668" s="170">
        <v>200000</v>
      </c>
      <c r="F1668" s="170">
        <v>640</v>
      </c>
      <c r="G1668" s="170">
        <v>0</v>
      </c>
      <c r="H1668" s="152"/>
      <c r="I1668" s="170">
        <v>0</v>
      </c>
      <c r="J1668" s="188">
        <v>640</v>
      </c>
      <c r="K1668" s="182"/>
    </row>
    <row r="1669" spans="2:11" x14ac:dyDescent="0.2">
      <c r="B1669" s="171" t="s">
        <v>206</v>
      </c>
      <c r="C1669" s="172">
        <v>200640</v>
      </c>
      <c r="D1669" s="172">
        <v>0</v>
      </c>
      <c r="E1669" s="172">
        <v>200000</v>
      </c>
      <c r="F1669" s="172">
        <v>640</v>
      </c>
      <c r="G1669" s="172">
        <v>0</v>
      </c>
      <c r="H1669" s="152"/>
      <c r="I1669" s="172">
        <v>0</v>
      </c>
      <c r="J1669" s="189">
        <v>640</v>
      </c>
      <c r="K1669" s="182"/>
    </row>
    <row r="1670" spans="2:11" x14ac:dyDescent="0.2">
      <c r="B1670" s="171" t="s">
        <v>206</v>
      </c>
      <c r="C1670" s="172">
        <v>200640</v>
      </c>
      <c r="D1670" s="172">
        <v>0</v>
      </c>
      <c r="E1670" s="172">
        <v>200000</v>
      </c>
      <c r="F1670" s="172">
        <v>640</v>
      </c>
      <c r="G1670" s="172">
        <v>0</v>
      </c>
      <c r="H1670" s="152"/>
      <c r="I1670" s="172">
        <v>0</v>
      </c>
      <c r="J1670" s="189">
        <v>640</v>
      </c>
      <c r="K1670" s="182"/>
    </row>
    <row r="1671" spans="2:11" x14ac:dyDescent="0.2">
      <c r="B1671" s="169" t="s">
        <v>320</v>
      </c>
      <c r="C1671" s="170">
        <v>100</v>
      </c>
      <c r="D1671" s="170">
        <v>0</v>
      </c>
      <c r="E1671" s="170">
        <v>0</v>
      </c>
      <c r="F1671" s="170">
        <v>100</v>
      </c>
      <c r="G1671" s="170">
        <v>0</v>
      </c>
      <c r="H1671" s="152"/>
      <c r="I1671" s="170">
        <v>0</v>
      </c>
      <c r="J1671" s="188">
        <v>100</v>
      </c>
      <c r="K1671" s="182"/>
    </row>
    <row r="1672" spans="2:11" x14ac:dyDescent="0.2">
      <c r="B1672" s="171" t="s">
        <v>206</v>
      </c>
      <c r="C1672" s="172">
        <v>100</v>
      </c>
      <c r="D1672" s="172">
        <v>0</v>
      </c>
      <c r="E1672" s="172">
        <v>0</v>
      </c>
      <c r="F1672" s="172">
        <v>100</v>
      </c>
      <c r="G1672" s="172">
        <v>0</v>
      </c>
      <c r="H1672" s="152"/>
      <c r="I1672" s="172">
        <v>0</v>
      </c>
      <c r="J1672" s="189">
        <v>100</v>
      </c>
      <c r="K1672" s="182"/>
    </row>
    <row r="1673" spans="2:11" x14ac:dyDescent="0.2">
      <c r="B1673" s="171" t="s">
        <v>206</v>
      </c>
      <c r="C1673" s="172">
        <v>100</v>
      </c>
      <c r="D1673" s="172">
        <v>0</v>
      </c>
      <c r="E1673" s="172">
        <v>0</v>
      </c>
      <c r="F1673" s="172">
        <v>100</v>
      </c>
      <c r="G1673" s="172">
        <v>0</v>
      </c>
      <c r="H1673" s="152"/>
      <c r="I1673" s="172">
        <v>0</v>
      </c>
      <c r="J1673" s="189">
        <v>100</v>
      </c>
      <c r="K1673" s="182"/>
    </row>
    <row r="1674" spans="2:11" x14ac:dyDescent="0.2">
      <c r="B1674" s="159" t="s">
        <v>433</v>
      </c>
      <c r="C1674" s="160">
        <v>1740000</v>
      </c>
      <c r="D1674" s="160">
        <v>1446227.64</v>
      </c>
      <c r="E1674" s="160">
        <v>1107000</v>
      </c>
      <c r="F1674" s="160">
        <v>2079227.64</v>
      </c>
      <c r="G1674" s="160">
        <v>1445575.86</v>
      </c>
      <c r="H1674" s="152"/>
      <c r="I1674" s="160">
        <v>1445575.86</v>
      </c>
      <c r="J1674" s="183">
        <v>633651.78</v>
      </c>
      <c r="K1674" s="182"/>
    </row>
    <row r="1675" spans="2:11" x14ac:dyDescent="0.2">
      <c r="B1675" s="161" t="s">
        <v>392</v>
      </c>
      <c r="C1675" s="162">
        <v>1740000</v>
      </c>
      <c r="D1675" s="162">
        <v>1446227.64</v>
      </c>
      <c r="E1675" s="162">
        <v>1107000</v>
      </c>
      <c r="F1675" s="162">
        <v>2079227.64</v>
      </c>
      <c r="G1675" s="162">
        <v>1445575.86</v>
      </c>
      <c r="H1675" s="152"/>
      <c r="I1675" s="162">
        <v>1445575.86</v>
      </c>
      <c r="J1675" s="184">
        <v>633651.78</v>
      </c>
      <c r="K1675" s="182"/>
    </row>
    <row r="1676" spans="2:11" x14ac:dyDescent="0.2">
      <c r="B1676" s="163" t="s">
        <v>393</v>
      </c>
      <c r="C1676" s="164">
        <v>1740000</v>
      </c>
      <c r="D1676" s="164">
        <v>1446227.64</v>
      </c>
      <c r="E1676" s="164">
        <v>1107000</v>
      </c>
      <c r="F1676" s="164">
        <v>2079227.64</v>
      </c>
      <c r="G1676" s="164">
        <v>1445575.86</v>
      </c>
      <c r="H1676" s="152"/>
      <c r="I1676" s="164">
        <v>1445575.86</v>
      </c>
      <c r="J1676" s="185">
        <v>633651.78</v>
      </c>
      <c r="K1676" s="182"/>
    </row>
    <row r="1677" spans="2:11" x14ac:dyDescent="0.2">
      <c r="B1677" s="165" t="s">
        <v>394</v>
      </c>
      <c r="C1677" s="166">
        <v>1740000</v>
      </c>
      <c r="D1677" s="166">
        <v>1446227.64</v>
      </c>
      <c r="E1677" s="166">
        <v>1107000</v>
      </c>
      <c r="F1677" s="166">
        <v>2079227.64</v>
      </c>
      <c r="G1677" s="166">
        <v>1445575.86</v>
      </c>
      <c r="H1677" s="152"/>
      <c r="I1677" s="166">
        <v>1445575.86</v>
      </c>
      <c r="J1677" s="186">
        <v>633651.78</v>
      </c>
      <c r="K1677" s="182"/>
    </row>
    <row r="1678" spans="2:11" x14ac:dyDescent="0.2">
      <c r="B1678" s="167" t="s">
        <v>434</v>
      </c>
      <c r="C1678" s="168">
        <v>15000</v>
      </c>
      <c r="D1678" s="168">
        <v>0</v>
      </c>
      <c r="E1678" s="168">
        <v>15000</v>
      </c>
      <c r="F1678" s="168">
        <v>0</v>
      </c>
      <c r="G1678" s="168">
        <v>0</v>
      </c>
      <c r="H1678" s="152"/>
      <c r="I1678" s="168">
        <v>0</v>
      </c>
      <c r="J1678" s="187">
        <v>0</v>
      </c>
      <c r="K1678" s="182"/>
    </row>
    <row r="1679" spans="2:11" x14ac:dyDescent="0.2">
      <c r="B1679" s="169" t="s">
        <v>204</v>
      </c>
      <c r="C1679" s="170">
        <v>15000</v>
      </c>
      <c r="D1679" s="170">
        <v>0</v>
      </c>
      <c r="E1679" s="170">
        <v>15000</v>
      </c>
      <c r="F1679" s="170">
        <v>0</v>
      </c>
      <c r="G1679" s="170">
        <v>0</v>
      </c>
      <c r="H1679" s="152"/>
      <c r="I1679" s="170">
        <v>0</v>
      </c>
      <c r="J1679" s="188">
        <v>0</v>
      </c>
      <c r="K1679" s="182"/>
    </row>
    <row r="1680" spans="2:11" x14ac:dyDescent="0.2">
      <c r="B1680" s="169" t="s">
        <v>234</v>
      </c>
      <c r="C1680" s="170">
        <v>15000</v>
      </c>
      <c r="D1680" s="170">
        <v>0</v>
      </c>
      <c r="E1680" s="170">
        <v>15000</v>
      </c>
      <c r="F1680" s="170">
        <v>0</v>
      </c>
      <c r="G1680" s="170">
        <v>0</v>
      </c>
      <c r="H1680" s="152"/>
      <c r="I1680" s="170">
        <v>0</v>
      </c>
      <c r="J1680" s="188">
        <v>0</v>
      </c>
      <c r="K1680" s="182"/>
    </row>
    <row r="1681" spans="2:11" x14ac:dyDescent="0.2">
      <c r="B1681" s="171" t="s">
        <v>206</v>
      </c>
      <c r="C1681" s="172">
        <v>15000</v>
      </c>
      <c r="D1681" s="172">
        <v>0</v>
      </c>
      <c r="E1681" s="172">
        <v>15000</v>
      </c>
      <c r="F1681" s="172">
        <v>0</v>
      </c>
      <c r="G1681" s="172">
        <v>0</v>
      </c>
      <c r="H1681" s="152"/>
      <c r="I1681" s="172">
        <v>0</v>
      </c>
      <c r="J1681" s="189">
        <v>0</v>
      </c>
      <c r="K1681" s="182"/>
    </row>
    <row r="1682" spans="2:11" x14ac:dyDescent="0.2">
      <c r="B1682" s="171" t="s">
        <v>206</v>
      </c>
      <c r="C1682" s="172">
        <v>15000</v>
      </c>
      <c r="D1682" s="172">
        <v>0</v>
      </c>
      <c r="E1682" s="172">
        <v>15000</v>
      </c>
      <c r="F1682" s="172">
        <v>0</v>
      </c>
      <c r="G1682" s="172">
        <v>0</v>
      </c>
      <c r="H1682" s="152"/>
      <c r="I1682" s="172">
        <v>0</v>
      </c>
      <c r="J1682" s="189">
        <v>0</v>
      </c>
      <c r="K1682" s="182"/>
    </row>
    <row r="1683" spans="2:11" x14ac:dyDescent="0.2">
      <c r="B1683" s="167" t="s">
        <v>435</v>
      </c>
      <c r="C1683" s="168">
        <v>1685000</v>
      </c>
      <c r="D1683" s="168">
        <v>1422000</v>
      </c>
      <c r="E1683" s="168">
        <v>1082000</v>
      </c>
      <c r="F1683" s="168">
        <v>2025000</v>
      </c>
      <c r="G1683" s="168">
        <v>1436348.22</v>
      </c>
      <c r="H1683" s="152"/>
      <c r="I1683" s="168">
        <v>1436348.22</v>
      </c>
      <c r="J1683" s="187">
        <v>588651.78</v>
      </c>
      <c r="K1683" s="182"/>
    </row>
    <row r="1684" spans="2:11" x14ac:dyDescent="0.2">
      <c r="B1684" s="169" t="s">
        <v>204</v>
      </c>
      <c r="C1684" s="170">
        <v>1685000</v>
      </c>
      <c r="D1684" s="170">
        <v>1422000</v>
      </c>
      <c r="E1684" s="170">
        <v>1082000</v>
      </c>
      <c r="F1684" s="170">
        <v>2025000</v>
      </c>
      <c r="G1684" s="170">
        <v>1436348.22</v>
      </c>
      <c r="H1684" s="152"/>
      <c r="I1684" s="170">
        <v>1436348.22</v>
      </c>
      <c r="J1684" s="188">
        <v>588651.78</v>
      </c>
      <c r="K1684" s="182"/>
    </row>
    <row r="1685" spans="2:11" x14ac:dyDescent="0.2">
      <c r="B1685" s="169" t="s">
        <v>275</v>
      </c>
      <c r="C1685" s="170">
        <v>1685000</v>
      </c>
      <c r="D1685" s="170">
        <v>1422000</v>
      </c>
      <c r="E1685" s="170">
        <v>1082000</v>
      </c>
      <c r="F1685" s="170">
        <v>2025000</v>
      </c>
      <c r="G1685" s="170">
        <v>1436348.22</v>
      </c>
      <c r="H1685" s="152"/>
      <c r="I1685" s="170">
        <v>1436348.22</v>
      </c>
      <c r="J1685" s="188">
        <v>588651.78</v>
      </c>
      <c r="K1685" s="182"/>
    </row>
    <row r="1686" spans="2:11" x14ac:dyDescent="0.2">
      <c r="B1686" s="171" t="s">
        <v>206</v>
      </c>
      <c r="C1686" s="172">
        <v>1685000</v>
      </c>
      <c r="D1686" s="172">
        <v>0</v>
      </c>
      <c r="E1686" s="172">
        <v>1082000</v>
      </c>
      <c r="F1686" s="172">
        <v>603000</v>
      </c>
      <c r="G1686" s="172">
        <v>53999.92</v>
      </c>
      <c r="H1686" s="152"/>
      <c r="I1686" s="172">
        <v>53999.92</v>
      </c>
      <c r="J1686" s="189">
        <v>549000.07999999996</v>
      </c>
      <c r="K1686" s="182"/>
    </row>
    <row r="1687" spans="2:11" x14ac:dyDescent="0.2">
      <c r="B1687" s="171" t="s">
        <v>301</v>
      </c>
      <c r="C1687" s="172">
        <v>0</v>
      </c>
      <c r="D1687" s="172">
        <v>1422000</v>
      </c>
      <c r="E1687" s="172">
        <v>0</v>
      </c>
      <c r="F1687" s="172">
        <v>1422000</v>
      </c>
      <c r="G1687" s="172">
        <v>1382348.3</v>
      </c>
      <c r="H1687" s="152"/>
      <c r="I1687" s="172">
        <v>1382348.3</v>
      </c>
      <c r="J1687" s="189">
        <v>39651.699999999997</v>
      </c>
      <c r="K1687" s="182"/>
    </row>
    <row r="1688" spans="2:11" x14ac:dyDescent="0.2">
      <c r="B1688" s="171" t="s">
        <v>206</v>
      </c>
      <c r="C1688" s="172">
        <v>1685000</v>
      </c>
      <c r="D1688" s="172">
        <v>1422000</v>
      </c>
      <c r="E1688" s="172">
        <v>1082000</v>
      </c>
      <c r="F1688" s="172">
        <v>2025000</v>
      </c>
      <c r="G1688" s="172">
        <v>1436348.22</v>
      </c>
      <c r="H1688" s="152"/>
      <c r="I1688" s="172">
        <v>1436348.22</v>
      </c>
      <c r="J1688" s="189">
        <v>588651.78</v>
      </c>
      <c r="K1688" s="182"/>
    </row>
    <row r="1689" spans="2:11" x14ac:dyDescent="0.2">
      <c r="B1689" s="167" t="s">
        <v>436</v>
      </c>
      <c r="C1689" s="168">
        <v>10000</v>
      </c>
      <c r="D1689" s="168">
        <v>15000</v>
      </c>
      <c r="E1689" s="168">
        <v>10000</v>
      </c>
      <c r="F1689" s="168">
        <v>15000</v>
      </c>
      <c r="G1689" s="168">
        <v>0</v>
      </c>
      <c r="H1689" s="152"/>
      <c r="I1689" s="168">
        <v>0</v>
      </c>
      <c r="J1689" s="187">
        <v>15000</v>
      </c>
      <c r="K1689" s="182"/>
    </row>
    <row r="1690" spans="2:11" x14ac:dyDescent="0.2">
      <c r="B1690" s="169" t="s">
        <v>204</v>
      </c>
      <c r="C1690" s="170">
        <v>10000</v>
      </c>
      <c r="D1690" s="170">
        <v>15000</v>
      </c>
      <c r="E1690" s="170">
        <v>10000</v>
      </c>
      <c r="F1690" s="170">
        <v>15000</v>
      </c>
      <c r="G1690" s="170">
        <v>0</v>
      </c>
      <c r="H1690" s="152"/>
      <c r="I1690" s="170">
        <v>0</v>
      </c>
      <c r="J1690" s="188">
        <v>15000</v>
      </c>
      <c r="K1690" s="182"/>
    </row>
    <row r="1691" spans="2:11" x14ac:dyDescent="0.2">
      <c r="B1691" s="169" t="s">
        <v>210</v>
      </c>
      <c r="C1691" s="170">
        <v>2000</v>
      </c>
      <c r="D1691" s="170">
        <v>0</v>
      </c>
      <c r="E1691" s="170">
        <v>2000</v>
      </c>
      <c r="F1691" s="170">
        <v>0</v>
      </c>
      <c r="G1691" s="170">
        <v>0</v>
      </c>
      <c r="H1691" s="152"/>
      <c r="I1691" s="170">
        <v>0</v>
      </c>
      <c r="J1691" s="188">
        <v>0</v>
      </c>
      <c r="K1691" s="182"/>
    </row>
    <row r="1692" spans="2:11" x14ac:dyDescent="0.2">
      <c r="B1692" s="171" t="s">
        <v>206</v>
      </c>
      <c r="C1692" s="172">
        <v>2000</v>
      </c>
      <c r="D1692" s="172">
        <v>0</v>
      </c>
      <c r="E1692" s="172">
        <v>2000</v>
      </c>
      <c r="F1692" s="172">
        <v>0</v>
      </c>
      <c r="G1692" s="172">
        <v>0</v>
      </c>
      <c r="H1692" s="152"/>
      <c r="I1692" s="172">
        <v>0</v>
      </c>
      <c r="J1692" s="189">
        <v>0</v>
      </c>
      <c r="K1692" s="182"/>
    </row>
    <row r="1693" spans="2:11" x14ac:dyDescent="0.2">
      <c r="B1693" s="171" t="s">
        <v>206</v>
      </c>
      <c r="C1693" s="172">
        <v>2000</v>
      </c>
      <c r="D1693" s="172">
        <v>0</v>
      </c>
      <c r="E1693" s="172">
        <v>2000</v>
      </c>
      <c r="F1693" s="172">
        <v>0</v>
      </c>
      <c r="G1693" s="172">
        <v>0</v>
      </c>
      <c r="H1693" s="152"/>
      <c r="I1693" s="172">
        <v>0</v>
      </c>
      <c r="J1693" s="189">
        <v>0</v>
      </c>
      <c r="K1693" s="182"/>
    </row>
    <row r="1694" spans="2:11" x14ac:dyDescent="0.2">
      <c r="B1694" s="169" t="s">
        <v>207</v>
      </c>
      <c r="C1694" s="170">
        <v>2000</v>
      </c>
      <c r="D1694" s="170">
        <v>15000</v>
      </c>
      <c r="E1694" s="170">
        <v>2000</v>
      </c>
      <c r="F1694" s="170">
        <v>15000</v>
      </c>
      <c r="G1694" s="170">
        <v>0</v>
      </c>
      <c r="H1694" s="152"/>
      <c r="I1694" s="170">
        <v>0</v>
      </c>
      <c r="J1694" s="188">
        <v>15000</v>
      </c>
      <c r="K1694" s="182"/>
    </row>
    <row r="1695" spans="2:11" x14ac:dyDescent="0.2">
      <c r="B1695" s="171" t="s">
        <v>206</v>
      </c>
      <c r="C1695" s="172">
        <v>2000</v>
      </c>
      <c r="D1695" s="172">
        <v>0</v>
      </c>
      <c r="E1695" s="172">
        <v>2000</v>
      </c>
      <c r="F1695" s="172">
        <v>0</v>
      </c>
      <c r="G1695" s="172">
        <v>0</v>
      </c>
      <c r="H1695" s="152"/>
      <c r="I1695" s="172">
        <v>0</v>
      </c>
      <c r="J1695" s="189">
        <v>0</v>
      </c>
      <c r="K1695" s="182"/>
    </row>
    <row r="1696" spans="2:11" x14ac:dyDescent="0.2">
      <c r="B1696" s="171" t="s">
        <v>301</v>
      </c>
      <c r="C1696" s="172">
        <v>0</v>
      </c>
      <c r="D1696" s="172">
        <v>15000</v>
      </c>
      <c r="E1696" s="172">
        <v>0</v>
      </c>
      <c r="F1696" s="172">
        <v>15000</v>
      </c>
      <c r="G1696" s="172">
        <v>0</v>
      </c>
      <c r="H1696" s="152"/>
      <c r="I1696" s="172">
        <v>0</v>
      </c>
      <c r="J1696" s="189">
        <v>15000</v>
      </c>
      <c r="K1696" s="182"/>
    </row>
    <row r="1697" spans="2:11" x14ac:dyDescent="0.2">
      <c r="B1697" s="171" t="s">
        <v>206</v>
      </c>
      <c r="C1697" s="172">
        <v>2000</v>
      </c>
      <c r="D1697" s="172">
        <v>15000</v>
      </c>
      <c r="E1697" s="172">
        <v>2000</v>
      </c>
      <c r="F1697" s="172">
        <v>15000</v>
      </c>
      <c r="G1697" s="172">
        <v>0</v>
      </c>
      <c r="H1697" s="152"/>
      <c r="I1697" s="172">
        <v>0</v>
      </c>
      <c r="J1697" s="189">
        <v>15000</v>
      </c>
      <c r="K1697" s="182"/>
    </row>
    <row r="1698" spans="2:11" x14ac:dyDescent="0.2">
      <c r="B1698" s="169" t="s">
        <v>320</v>
      </c>
      <c r="C1698" s="170">
        <v>6000</v>
      </c>
      <c r="D1698" s="170">
        <v>0</v>
      </c>
      <c r="E1698" s="170">
        <v>6000</v>
      </c>
      <c r="F1698" s="170">
        <v>0</v>
      </c>
      <c r="G1698" s="170">
        <v>0</v>
      </c>
      <c r="H1698" s="152"/>
      <c r="I1698" s="170">
        <v>0</v>
      </c>
      <c r="J1698" s="188">
        <v>0</v>
      </c>
      <c r="K1698" s="182"/>
    </row>
    <row r="1699" spans="2:11" x14ac:dyDescent="0.2">
      <c r="B1699" s="171" t="s">
        <v>206</v>
      </c>
      <c r="C1699" s="172">
        <v>6000</v>
      </c>
      <c r="D1699" s="172">
        <v>0</v>
      </c>
      <c r="E1699" s="172">
        <v>6000</v>
      </c>
      <c r="F1699" s="172">
        <v>0</v>
      </c>
      <c r="G1699" s="172">
        <v>0</v>
      </c>
      <c r="H1699" s="152"/>
      <c r="I1699" s="172">
        <v>0</v>
      </c>
      <c r="J1699" s="189">
        <v>0</v>
      </c>
      <c r="K1699" s="182"/>
    </row>
    <row r="1700" spans="2:11" x14ac:dyDescent="0.2">
      <c r="B1700" s="171" t="s">
        <v>206</v>
      </c>
      <c r="C1700" s="172">
        <v>6000</v>
      </c>
      <c r="D1700" s="172">
        <v>0</v>
      </c>
      <c r="E1700" s="172">
        <v>6000</v>
      </c>
      <c r="F1700" s="172">
        <v>0</v>
      </c>
      <c r="G1700" s="172">
        <v>0</v>
      </c>
      <c r="H1700" s="152"/>
      <c r="I1700" s="172">
        <v>0</v>
      </c>
      <c r="J1700" s="189">
        <v>0</v>
      </c>
      <c r="K1700" s="182"/>
    </row>
    <row r="1701" spans="2:11" x14ac:dyDescent="0.2">
      <c r="B1701" s="167" t="s">
        <v>417</v>
      </c>
      <c r="C1701" s="168">
        <v>30000</v>
      </c>
      <c r="D1701" s="168">
        <v>9227.64</v>
      </c>
      <c r="E1701" s="168">
        <v>0</v>
      </c>
      <c r="F1701" s="168">
        <v>39227.64</v>
      </c>
      <c r="G1701" s="168">
        <v>9227.64</v>
      </c>
      <c r="H1701" s="152"/>
      <c r="I1701" s="168">
        <v>9227.64</v>
      </c>
      <c r="J1701" s="187">
        <v>30000</v>
      </c>
      <c r="K1701" s="182"/>
    </row>
    <row r="1702" spans="2:11" x14ac:dyDescent="0.2">
      <c r="B1702" s="169" t="s">
        <v>204</v>
      </c>
      <c r="C1702" s="170">
        <v>30000</v>
      </c>
      <c r="D1702" s="170">
        <v>9227.64</v>
      </c>
      <c r="E1702" s="170">
        <v>0</v>
      </c>
      <c r="F1702" s="170">
        <v>39227.64</v>
      </c>
      <c r="G1702" s="170">
        <v>9227.64</v>
      </c>
      <c r="H1702" s="152"/>
      <c r="I1702" s="170">
        <v>9227.64</v>
      </c>
      <c r="J1702" s="188">
        <v>30000</v>
      </c>
      <c r="K1702" s="182"/>
    </row>
    <row r="1703" spans="2:11" x14ac:dyDescent="0.2">
      <c r="B1703" s="169" t="s">
        <v>207</v>
      </c>
      <c r="C1703" s="170">
        <v>30000</v>
      </c>
      <c r="D1703" s="170">
        <v>9227.64</v>
      </c>
      <c r="E1703" s="170">
        <v>0</v>
      </c>
      <c r="F1703" s="170">
        <v>39227.64</v>
      </c>
      <c r="G1703" s="170">
        <v>9227.64</v>
      </c>
      <c r="H1703" s="152"/>
      <c r="I1703" s="170">
        <v>9227.64</v>
      </c>
      <c r="J1703" s="188">
        <v>30000</v>
      </c>
      <c r="K1703" s="182"/>
    </row>
    <row r="1704" spans="2:11" x14ac:dyDescent="0.2">
      <c r="B1704" s="171" t="s">
        <v>206</v>
      </c>
      <c r="C1704" s="172">
        <v>30000</v>
      </c>
      <c r="D1704" s="172">
        <v>0</v>
      </c>
      <c r="E1704" s="172">
        <v>0</v>
      </c>
      <c r="F1704" s="172">
        <v>30000</v>
      </c>
      <c r="G1704" s="172">
        <v>0</v>
      </c>
      <c r="H1704" s="152"/>
      <c r="I1704" s="172">
        <v>0</v>
      </c>
      <c r="J1704" s="189">
        <v>30000</v>
      </c>
      <c r="K1704" s="182"/>
    </row>
    <row r="1705" spans="2:11" x14ac:dyDescent="0.2">
      <c r="B1705" s="171" t="s">
        <v>301</v>
      </c>
      <c r="C1705" s="172">
        <v>0</v>
      </c>
      <c r="D1705" s="172">
        <v>9227.64</v>
      </c>
      <c r="E1705" s="172">
        <v>0</v>
      </c>
      <c r="F1705" s="172">
        <v>9227.64</v>
      </c>
      <c r="G1705" s="172">
        <v>9227.64</v>
      </c>
      <c r="H1705" s="152"/>
      <c r="I1705" s="172">
        <v>9227.64</v>
      </c>
      <c r="J1705" s="189">
        <v>0</v>
      </c>
      <c r="K1705" s="182"/>
    </row>
    <row r="1706" spans="2:11" x14ac:dyDescent="0.2">
      <c r="B1706" s="171" t="s">
        <v>206</v>
      </c>
      <c r="C1706" s="172">
        <v>30000</v>
      </c>
      <c r="D1706" s="172">
        <v>9227.64</v>
      </c>
      <c r="E1706" s="172">
        <v>0</v>
      </c>
      <c r="F1706" s="172">
        <v>39227.64</v>
      </c>
      <c r="G1706" s="172">
        <v>9227.64</v>
      </c>
      <c r="H1706" s="152"/>
      <c r="I1706" s="172">
        <v>9227.64</v>
      </c>
      <c r="J1706" s="189">
        <v>30000</v>
      </c>
      <c r="K1706" s="182"/>
    </row>
    <row r="1707" spans="2:11" x14ac:dyDescent="0.2">
      <c r="B1707" s="159" t="s">
        <v>437</v>
      </c>
      <c r="C1707" s="160">
        <v>100300</v>
      </c>
      <c r="D1707" s="160">
        <v>0</v>
      </c>
      <c r="E1707" s="160">
        <v>100000</v>
      </c>
      <c r="F1707" s="160">
        <v>300</v>
      </c>
      <c r="G1707" s="160">
        <v>0</v>
      </c>
      <c r="H1707" s="152"/>
      <c r="I1707" s="160">
        <v>0</v>
      </c>
      <c r="J1707" s="183">
        <v>300</v>
      </c>
      <c r="K1707" s="182"/>
    </row>
    <row r="1708" spans="2:11" x14ac:dyDescent="0.2">
      <c r="B1708" s="161" t="s">
        <v>392</v>
      </c>
      <c r="C1708" s="162">
        <v>100300</v>
      </c>
      <c r="D1708" s="162">
        <v>0</v>
      </c>
      <c r="E1708" s="162">
        <v>100000</v>
      </c>
      <c r="F1708" s="162">
        <v>300</v>
      </c>
      <c r="G1708" s="162">
        <v>0</v>
      </c>
      <c r="H1708" s="152"/>
      <c r="I1708" s="162">
        <v>0</v>
      </c>
      <c r="J1708" s="184">
        <v>300</v>
      </c>
      <c r="K1708" s="182"/>
    </row>
    <row r="1709" spans="2:11" x14ac:dyDescent="0.2">
      <c r="B1709" s="163" t="s">
        <v>396</v>
      </c>
      <c r="C1709" s="164">
        <v>100300</v>
      </c>
      <c r="D1709" s="164">
        <v>0</v>
      </c>
      <c r="E1709" s="164">
        <v>100000</v>
      </c>
      <c r="F1709" s="164">
        <v>300</v>
      </c>
      <c r="G1709" s="164">
        <v>0</v>
      </c>
      <c r="H1709" s="152"/>
      <c r="I1709" s="164">
        <v>0</v>
      </c>
      <c r="J1709" s="185">
        <v>300</v>
      </c>
      <c r="K1709" s="182"/>
    </row>
    <row r="1710" spans="2:11" x14ac:dyDescent="0.2">
      <c r="B1710" s="165" t="s">
        <v>394</v>
      </c>
      <c r="C1710" s="166">
        <v>100300</v>
      </c>
      <c r="D1710" s="166">
        <v>0</v>
      </c>
      <c r="E1710" s="166">
        <v>100000</v>
      </c>
      <c r="F1710" s="166">
        <v>300</v>
      </c>
      <c r="G1710" s="166">
        <v>0</v>
      </c>
      <c r="H1710" s="152"/>
      <c r="I1710" s="166">
        <v>0</v>
      </c>
      <c r="J1710" s="186">
        <v>300</v>
      </c>
      <c r="K1710" s="182"/>
    </row>
    <row r="1711" spans="2:11" x14ac:dyDescent="0.2">
      <c r="B1711" s="167" t="s">
        <v>438</v>
      </c>
      <c r="C1711" s="168">
        <v>100300</v>
      </c>
      <c r="D1711" s="168">
        <v>0</v>
      </c>
      <c r="E1711" s="168">
        <v>100000</v>
      </c>
      <c r="F1711" s="168">
        <v>300</v>
      </c>
      <c r="G1711" s="168">
        <v>0</v>
      </c>
      <c r="H1711" s="152"/>
      <c r="I1711" s="168">
        <v>0</v>
      </c>
      <c r="J1711" s="187">
        <v>300</v>
      </c>
      <c r="K1711" s="182"/>
    </row>
    <row r="1712" spans="2:11" x14ac:dyDescent="0.2">
      <c r="B1712" s="169" t="s">
        <v>204</v>
      </c>
      <c r="C1712" s="170">
        <v>100300</v>
      </c>
      <c r="D1712" s="170">
        <v>0</v>
      </c>
      <c r="E1712" s="170">
        <v>100000</v>
      </c>
      <c r="F1712" s="170">
        <v>300</v>
      </c>
      <c r="G1712" s="170">
        <v>0</v>
      </c>
      <c r="H1712" s="152"/>
      <c r="I1712" s="170">
        <v>0</v>
      </c>
      <c r="J1712" s="188">
        <v>300</v>
      </c>
      <c r="K1712" s="182"/>
    </row>
    <row r="1713" spans="2:11" x14ac:dyDescent="0.2">
      <c r="B1713" s="169" t="s">
        <v>210</v>
      </c>
      <c r="C1713" s="170">
        <v>100</v>
      </c>
      <c r="D1713" s="170">
        <v>0</v>
      </c>
      <c r="E1713" s="170">
        <v>0</v>
      </c>
      <c r="F1713" s="170">
        <v>100</v>
      </c>
      <c r="G1713" s="170">
        <v>0</v>
      </c>
      <c r="H1713" s="152"/>
      <c r="I1713" s="170">
        <v>0</v>
      </c>
      <c r="J1713" s="188">
        <v>100</v>
      </c>
      <c r="K1713" s="182"/>
    </row>
    <row r="1714" spans="2:11" x14ac:dyDescent="0.2">
      <c r="B1714" s="171" t="s">
        <v>206</v>
      </c>
      <c r="C1714" s="172">
        <v>100</v>
      </c>
      <c r="D1714" s="172">
        <v>0</v>
      </c>
      <c r="E1714" s="172">
        <v>0</v>
      </c>
      <c r="F1714" s="172">
        <v>100</v>
      </c>
      <c r="G1714" s="172">
        <v>0</v>
      </c>
      <c r="H1714" s="152"/>
      <c r="I1714" s="172">
        <v>0</v>
      </c>
      <c r="J1714" s="189">
        <v>100</v>
      </c>
      <c r="K1714" s="182"/>
    </row>
    <row r="1715" spans="2:11" x14ac:dyDescent="0.2">
      <c r="B1715" s="171" t="s">
        <v>206</v>
      </c>
      <c r="C1715" s="172">
        <v>100</v>
      </c>
      <c r="D1715" s="172">
        <v>0</v>
      </c>
      <c r="E1715" s="172">
        <v>0</v>
      </c>
      <c r="F1715" s="172">
        <v>100</v>
      </c>
      <c r="G1715" s="172">
        <v>0</v>
      </c>
      <c r="H1715" s="152"/>
      <c r="I1715" s="172">
        <v>0</v>
      </c>
      <c r="J1715" s="189">
        <v>100</v>
      </c>
      <c r="K1715" s="182"/>
    </row>
    <row r="1716" spans="2:11" x14ac:dyDescent="0.2">
      <c r="B1716" s="169" t="s">
        <v>205</v>
      </c>
      <c r="C1716" s="170">
        <v>100</v>
      </c>
      <c r="D1716" s="170">
        <v>0</v>
      </c>
      <c r="E1716" s="170">
        <v>0</v>
      </c>
      <c r="F1716" s="170">
        <v>100</v>
      </c>
      <c r="G1716" s="170">
        <v>0</v>
      </c>
      <c r="H1716" s="152"/>
      <c r="I1716" s="170">
        <v>0</v>
      </c>
      <c r="J1716" s="188">
        <v>100</v>
      </c>
      <c r="K1716" s="182"/>
    </row>
    <row r="1717" spans="2:11" x14ac:dyDescent="0.2">
      <c r="B1717" s="171" t="s">
        <v>206</v>
      </c>
      <c r="C1717" s="172">
        <v>100</v>
      </c>
      <c r="D1717" s="172">
        <v>0</v>
      </c>
      <c r="E1717" s="172">
        <v>0</v>
      </c>
      <c r="F1717" s="172">
        <v>100</v>
      </c>
      <c r="G1717" s="172">
        <v>0</v>
      </c>
      <c r="H1717" s="152"/>
      <c r="I1717" s="172">
        <v>0</v>
      </c>
      <c r="J1717" s="189">
        <v>100</v>
      </c>
      <c r="K1717" s="182"/>
    </row>
    <row r="1718" spans="2:11" x14ac:dyDescent="0.2">
      <c r="B1718" s="171" t="s">
        <v>206</v>
      </c>
      <c r="C1718" s="172">
        <v>100</v>
      </c>
      <c r="D1718" s="172">
        <v>0</v>
      </c>
      <c r="E1718" s="172">
        <v>0</v>
      </c>
      <c r="F1718" s="172">
        <v>100</v>
      </c>
      <c r="G1718" s="172">
        <v>0</v>
      </c>
      <c r="H1718" s="152"/>
      <c r="I1718" s="172">
        <v>0</v>
      </c>
      <c r="J1718" s="189">
        <v>100</v>
      </c>
      <c r="K1718" s="182"/>
    </row>
    <row r="1719" spans="2:11" x14ac:dyDescent="0.2">
      <c r="B1719" s="169" t="s">
        <v>207</v>
      </c>
      <c r="C1719" s="170">
        <v>100000</v>
      </c>
      <c r="D1719" s="170">
        <v>0</v>
      </c>
      <c r="E1719" s="170">
        <v>100000</v>
      </c>
      <c r="F1719" s="170">
        <v>0</v>
      </c>
      <c r="G1719" s="170">
        <v>0</v>
      </c>
      <c r="H1719" s="152"/>
      <c r="I1719" s="170">
        <v>0</v>
      </c>
      <c r="J1719" s="188">
        <v>0</v>
      </c>
      <c r="K1719" s="182"/>
    </row>
    <row r="1720" spans="2:11" x14ac:dyDescent="0.2">
      <c r="B1720" s="171" t="s">
        <v>206</v>
      </c>
      <c r="C1720" s="172">
        <v>100000</v>
      </c>
      <c r="D1720" s="172">
        <v>0</v>
      </c>
      <c r="E1720" s="172">
        <v>100000</v>
      </c>
      <c r="F1720" s="172">
        <v>0</v>
      </c>
      <c r="G1720" s="172">
        <v>0</v>
      </c>
      <c r="H1720" s="152"/>
      <c r="I1720" s="172">
        <v>0</v>
      </c>
      <c r="J1720" s="189">
        <v>0</v>
      </c>
      <c r="K1720" s="182"/>
    </row>
    <row r="1721" spans="2:11" x14ac:dyDescent="0.2">
      <c r="B1721" s="171" t="s">
        <v>206</v>
      </c>
      <c r="C1721" s="172">
        <v>100000</v>
      </c>
      <c r="D1721" s="172">
        <v>0</v>
      </c>
      <c r="E1721" s="172">
        <v>100000</v>
      </c>
      <c r="F1721" s="172">
        <v>0</v>
      </c>
      <c r="G1721" s="172">
        <v>0</v>
      </c>
      <c r="H1721" s="152"/>
      <c r="I1721" s="172">
        <v>0</v>
      </c>
      <c r="J1721" s="189">
        <v>0</v>
      </c>
      <c r="K1721" s="182"/>
    </row>
    <row r="1722" spans="2:11" x14ac:dyDescent="0.2">
      <c r="B1722" s="169" t="s">
        <v>260</v>
      </c>
      <c r="C1722" s="170">
        <v>100</v>
      </c>
      <c r="D1722" s="170">
        <v>0</v>
      </c>
      <c r="E1722" s="170">
        <v>0</v>
      </c>
      <c r="F1722" s="170">
        <v>100</v>
      </c>
      <c r="G1722" s="170">
        <v>0</v>
      </c>
      <c r="H1722" s="152"/>
      <c r="I1722" s="170">
        <v>0</v>
      </c>
      <c r="J1722" s="188">
        <v>100</v>
      </c>
      <c r="K1722" s="182"/>
    </row>
    <row r="1723" spans="2:11" x14ac:dyDescent="0.2">
      <c r="B1723" s="171" t="s">
        <v>206</v>
      </c>
      <c r="C1723" s="172">
        <v>100</v>
      </c>
      <c r="D1723" s="172">
        <v>0</v>
      </c>
      <c r="E1723" s="172">
        <v>0</v>
      </c>
      <c r="F1723" s="172">
        <v>100</v>
      </c>
      <c r="G1723" s="172">
        <v>0</v>
      </c>
      <c r="H1723" s="152"/>
      <c r="I1723" s="172">
        <v>0</v>
      </c>
      <c r="J1723" s="189">
        <v>100</v>
      </c>
      <c r="K1723" s="182"/>
    </row>
    <row r="1724" spans="2:11" x14ac:dyDescent="0.2">
      <c r="B1724" s="171" t="s">
        <v>206</v>
      </c>
      <c r="C1724" s="172">
        <v>100</v>
      </c>
      <c r="D1724" s="172">
        <v>0</v>
      </c>
      <c r="E1724" s="172">
        <v>0</v>
      </c>
      <c r="F1724" s="172">
        <v>100</v>
      </c>
      <c r="G1724" s="172">
        <v>0</v>
      </c>
      <c r="H1724" s="152"/>
      <c r="I1724" s="172">
        <v>0</v>
      </c>
      <c r="J1724" s="189">
        <v>100</v>
      </c>
      <c r="K1724" s="182"/>
    </row>
    <row r="1725" spans="2:11" x14ac:dyDescent="0.2">
      <c r="B1725" s="159" t="s">
        <v>439</v>
      </c>
      <c r="C1725" s="160">
        <v>356100</v>
      </c>
      <c r="D1725" s="160">
        <v>589000</v>
      </c>
      <c r="E1725" s="160">
        <v>6000</v>
      </c>
      <c r="F1725" s="160">
        <v>939100</v>
      </c>
      <c r="G1725" s="160">
        <v>264698.90999999997</v>
      </c>
      <c r="H1725" s="152"/>
      <c r="I1725" s="160">
        <v>264576.90999999997</v>
      </c>
      <c r="J1725" s="183">
        <v>674401.09</v>
      </c>
      <c r="K1725" s="182"/>
    </row>
    <row r="1726" spans="2:11" x14ac:dyDescent="0.2">
      <c r="B1726" s="161" t="s">
        <v>392</v>
      </c>
      <c r="C1726" s="162">
        <v>356100</v>
      </c>
      <c r="D1726" s="162">
        <v>589000</v>
      </c>
      <c r="E1726" s="162">
        <v>6000</v>
      </c>
      <c r="F1726" s="162">
        <v>939100</v>
      </c>
      <c r="G1726" s="162">
        <v>264698.90999999997</v>
      </c>
      <c r="H1726" s="152"/>
      <c r="I1726" s="162">
        <v>264576.90999999997</v>
      </c>
      <c r="J1726" s="184">
        <v>674401.09</v>
      </c>
      <c r="K1726" s="182"/>
    </row>
    <row r="1727" spans="2:11" x14ac:dyDescent="0.2">
      <c r="B1727" s="163" t="s">
        <v>440</v>
      </c>
      <c r="C1727" s="164">
        <v>356100</v>
      </c>
      <c r="D1727" s="164">
        <v>589000</v>
      </c>
      <c r="E1727" s="164">
        <v>6000</v>
      </c>
      <c r="F1727" s="164">
        <v>939100</v>
      </c>
      <c r="G1727" s="164">
        <v>264698.90999999997</v>
      </c>
      <c r="H1727" s="152"/>
      <c r="I1727" s="164">
        <v>264576.90999999997</v>
      </c>
      <c r="J1727" s="185">
        <v>674401.09</v>
      </c>
      <c r="K1727" s="182"/>
    </row>
    <row r="1728" spans="2:11" x14ac:dyDescent="0.2">
      <c r="B1728" s="165" t="s">
        <v>394</v>
      </c>
      <c r="C1728" s="166">
        <v>356100</v>
      </c>
      <c r="D1728" s="166">
        <v>589000</v>
      </c>
      <c r="E1728" s="166">
        <v>6000</v>
      </c>
      <c r="F1728" s="166">
        <v>939100</v>
      </c>
      <c r="G1728" s="166">
        <v>264698.90999999997</v>
      </c>
      <c r="H1728" s="152"/>
      <c r="I1728" s="166">
        <v>264576.90999999997</v>
      </c>
      <c r="J1728" s="186">
        <v>674401.09</v>
      </c>
      <c r="K1728" s="182"/>
    </row>
    <row r="1729" spans="2:11" x14ac:dyDescent="0.2">
      <c r="B1729" s="167" t="s">
        <v>441</v>
      </c>
      <c r="C1729" s="168">
        <v>6100</v>
      </c>
      <c r="D1729" s="168">
        <v>50000</v>
      </c>
      <c r="E1729" s="168">
        <v>6000</v>
      </c>
      <c r="F1729" s="168">
        <v>50100</v>
      </c>
      <c r="G1729" s="168">
        <v>2198</v>
      </c>
      <c r="H1729" s="152"/>
      <c r="I1729" s="168">
        <v>2076</v>
      </c>
      <c r="J1729" s="187">
        <v>47902</v>
      </c>
      <c r="K1729" s="182"/>
    </row>
    <row r="1730" spans="2:11" x14ac:dyDescent="0.2">
      <c r="B1730" s="169" t="s">
        <v>204</v>
      </c>
      <c r="C1730" s="170">
        <v>6100</v>
      </c>
      <c r="D1730" s="170">
        <v>50000</v>
      </c>
      <c r="E1730" s="170">
        <v>6000</v>
      </c>
      <c r="F1730" s="170">
        <v>50100</v>
      </c>
      <c r="G1730" s="170">
        <v>2198</v>
      </c>
      <c r="H1730" s="152"/>
      <c r="I1730" s="170">
        <v>2076</v>
      </c>
      <c r="J1730" s="188">
        <v>47902</v>
      </c>
      <c r="K1730" s="182"/>
    </row>
    <row r="1731" spans="2:11" x14ac:dyDescent="0.2">
      <c r="B1731" s="169" t="s">
        <v>210</v>
      </c>
      <c r="C1731" s="170">
        <v>2000</v>
      </c>
      <c r="D1731" s="170">
        <v>5000</v>
      </c>
      <c r="E1731" s="170">
        <v>2000</v>
      </c>
      <c r="F1731" s="170">
        <v>5000</v>
      </c>
      <c r="G1731" s="170">
        <v>115</v>
      </c>
      <c r="H1731" s="152"/>
      <c r="I1731" s="170">
        <v>0</v>
      </c>
      <c r="J1731" s="188">
        <v>4885</v>
      </c>
      <c r="K1731" s="182"/>
    </row>
    <row r="1732" spans="2:11" x14ac:dyDescent="0.2">
      <c r="B1732" s="171" t="s">
        <v>206</v>
      </c>
      <c r="C1732" s="172">
        <v>2000</v>
      </c>
      <c r="D1732" s="172">
        <v>0</v>
      </c>
      <c r="E1732" s="172">
        <v>2000</v>
      </c>
      <c r="F1732" s="172">
        <v>0</v>
      </c>
      <c r="G1732" s="172">
        <v>0</v>
      </c>
      <c r="H1732" s="152"/>
      <c r="I1732" s="172">
        <v>0</v>
      </c>
      <c r="J1732" s="189">
        <v>0</v>
      </c>
      <c r="K1732" s="182"/>
    </row>
    <row r="1733" spans="2:11" x14ac:dyDescent="0.2">
      <c r="B1733" s="171" t="s">
        <v>301</v>
      </c>
      <c r="C1733" s="172">
        <v>0</v>
      </c>
      <c r="D1733" s="172">
        <v>5000</v>
      </c>
      <c r="E1733" s="172">
        <v>0</v>
      </c>
      <c r="F1733" s="172">
        <v>5000</v>
      </c>
      <c r="G1733" s="172">
        <v>115</v>
      </c>
      <c r="H1733" s="152"/>
      <c r="I1733" s="172">
        <v>0</v>
      </c>
      <c r="J1733" s="189">
        <v>4885</v>
      </c>
      <c r="K1733" s="182"/>
    </row>
    <row r="1734" spans="2:11" x14ac:dyDescent="0.2">
      <c r="B1734" s="171" t="s">
        <v>206</v>
      </c>
      <c r="C1734" s="172">
        <v>2000</v>
      </c>
      <c r="D1734" s="172">
        <v>5000</v>
      </c>
      <c r="E1734" s="172">
        <v>2000</v>
      </c>
      <c r="F1734" s="172">
        <v>5000</v>
      </c>
      <c r="G1734" s="172">
        <v>115</v>
      </c>
      <c r="H1734" s="152"/>
      <c r="I1734" s="172">
        <v>0</v>
      </c>
      <c r="J1734" s="189">
        <v>4885</v>
      </c>
      <c r="K1734" s="182"/>
    </row>
    <row r="1735" spans="2:11" x14ac:dyDescent="0.2">
      <c r="B1735" s="169" t="s">
        <v>205</v>
      </c>
      <c r="C1735" s="170">
        <v>100</v>
      </c>
      <c r="D1735" s="170">
        <v>0</v>
      </c>
      <c r="E1735" s="170">
        <v>0</v>
      </c>
      <c r="F1735" s="170">
        <v>100</v>
      </c>
      <c r="G1735" s="170">
        <v>0</v>
      </c>
      <c r="H1735" s="152"/>
      <c r="I1735" s="170">
        <v>0</v>
      </c>
      <c r="J1735" s="188">
        <v>100</v>
      </c>
      <c r="K1735" s="182"/>
    </row>
    <row r="1736" spans="2:11" x14ac:dyDescent="0.2">
      <c r="B1736" s="171" t="s">
        <v>206</v>
      </c>
      <c r="C1736" s="172">
        <v>100</v>
      </c>
      <c r="D1736" s="172">
        <v>0</v>
      </c>
      <c r="E1736" s="172">
        <v>0</v>
      </c>
      <c r="F1736" s="172">
        <v>100</v>
      </c>
      <c r="G1736" s="172">
        <v>0</v>
      </c>
      <c r="H1736" s="152"/>
      <c r="I1736" s="172">
        <v>0</v>
      </c>
      <c r="J1736" s="189">
        <v>100</v>
      </c>
      <c r="K1736" s="182"/>
    </row>
    <row r="1737" spans="2:11" x14ac:dyDescent="0.2">
      <c r="B1737" s="171" t="s">
        <v>206</v>
      </c>
      <c r="C1737" s="172">
        <v>100</v>
      </c>
      <c r="D1737" s="172">
        <v>0</v>
      </c>
      <c r="E1737" s="172">
        <v>0</v>
      </c>
      <c r="F1737" s="172">
        <v>100</v>
      </c>
      <c r="G1737" s="172">
        <v>0</v>
      </c>
      <c r="H1737" s="152"/>
      <c r="I1737" s="172">
        <v>0</v>
      </c>
      <c r="J1737" s="189">
        <v>100</v>
      </c>
      <c r="K1737" s="182"/>
    </row>
    <row r="1738" spans="2:11" x14ac:dyDescent="0.2">
      <c r="B1738" s="169" t="s">
        <v>207</v>
      </c>
      <c r="C1738" s="170">
        <v>2000</v>
      </c>
      <c r="D1738" s="170">
        <v>45000</v>
      </c>
      <c r="E1738" s="170">
        <v>2000</v>
      </c>
      <c r="F1738" s="170">
        <v>45000</v>
      </c>
      <c r="G1738" s="170">
        <v>2083</v>
      </c>
      <c r="H1738" s="152"/>
      <c r="I1738" s="170">
        <v>2076</v>
      </c>
      <c r="J1738" s="188">
        <v>42917</v>
      </c>
      <c r="K1738" s="182"/>
    </row>
    <row r="1739" spans="2:11" x14ac:dyDescent="0.2">
      <c r="B1739" s="171" t="s">
        <v>206</v>
      </c>
      <c r="C1739" s="172">
        <v>2000</v>
      </c>
      <c r="D1739" s="172">
        <v>0</v>
      </c>
      <c r="E1739" s="172">
        <v>2000</v>
      </c>
      <c r="F1739" s="172">
        <v>0</v>
      </c>
      <c r="G1739" s="172">
        <v>0</v>
      </c>
      <c r="H1739" s="152"/>
      <c r="I1739" s="172">
        <v>0</v>
      </c>
      <c r="J1739" s="189">
        <v>0</v>
      </c>
      <c r="K1739" s="182"/>
    </row>
    <row r="1740" spans="2:11" x14ac:dyDescent="0.2">
      <c r="B1740" s="171" t="s">
        <v>301</v>
      </c>
      <c r="C1740" s="172">
        <v>0</v>
      </c>
      <c r="D1740" s="172">
        <v>45000</v>
      </c>
      <c r="E1740" s="172">
        <v>0</v>
      </c>
      <c r="F1740" s="172">
        <v>45000</v>
      </c>
      <c r="G1740" s="172">
        <v>2083</v>
      </c>
      <c r="H1740" s="152"/>
      <c r="I1740" s="172">
        <v>2076</v>
      </c>
      <c r="J1740" s="189">
        <v>42917</v>
      </c>
      <c r="K1740" s="182"/>
    </row>
    <row r="1741" spans="2:11" x14ac:dyDescent="0.2">
      <c r="B1741" s="171" t="s">
        <v>206</v>
      </c>
      <c r="C1741" s="172">
        <v>2000</v>
      </c>
      <c r="D1741" s="172">
        <v>45000</v>
      </c>
      <c r="E1741" s="172">
        <v>2000</v>
      </c>
      <c r="F1741" s="172">
        <v>45000</v>
      </c>
      <c r="G1741" s="172">
        <v>2083</v>
      </c>
      <c r="H1741" s="152"/>
      <c r="I1741" s="172">
        <v>2076</v>
      </c>
      <c r="J1741" s="189">
        <v>42917</v>
      </c>
      <c r="K1741" s="182"/>
    </row>
    <row r="1742" spans="2:11" x14ac:dyDescent="0.2">
      <c r="B1742" s="169" t="s">
        <v>320</v>
      </c>
      <c r="C1742" s="170">
        <v>2000</v>
      </c>
      <c r="D1742" s="170">
        <v>0</v>
      </c>
      <c r="E1742" s="170">
        <v>2000</v>
      </c>
      <c r="F1742" s="170">
        <v>0</v>
      </c>
      <c r="G1742" s="170">
        <v>0</v>
      </c>
      <c r="H1742" s="152"/>
      <c r="I1742" s="170">
        <v>0</v>
      </c>
      <c r="J1742" s="188">
        <v>0</v>
      </c>
      <c r="K1742" s="182"/>
    </row>
    <row r="1743" spans="2:11" x14ac:dyDescent="0.2">
      <c r="B1743" s="171" t="s">
        <v>206</v>
      </c>
      <c r="C1743" s="172">
        <v>2000</v>
      </c>
      <c r="D1743" s="172">
        <v>0</v>
      </c>
      <c r="E1743" s="172">
        <v>2000</v>
      </c>
      <c r="F1743" s="172">
        <v>0</v>
      </c>
      <c r="G1743" s="172">
        <v>0</v>
      </c>
      <c r="H1743" s="152"/>
      <c r="I1743" s="172">
        <v>0</v>
      </c>
      <c r="J1743" s="189">
        <v>0</v>
      </c>
      <c r="K1743" s="182"/>
    </row>
    <row r="1744" spans="2:11" x14ac:dyDescent="0.2">
      <c r="B1744" s="171" t="s">
        <v>206</v>
      </c>
      <c r="C1744" s="172">
        <v>2000</v>
      </c>
      <c r="D1744" s="172">
        <v>0</v>
      </c>
      <c r="E1744" s="172">
        <v>2000</v>
      </c>
      <c r="F1744" s="172">
        <v>0</v>
      </c>
      <c r="G1744" s="172">
        <v>0</v>
      </c>
      <c r="H1744" s="152"/>
      <c r="I1744" s="172">
        <v>0</v>
      </c>
      <c r="J1744" s="189">
        <v>0</v>
      </c>
      <c r="K1744" s="182"/>
    </row>
    <row r="1745" spans="2:11" x14ac:dyDescent="0.2">
      <c r="B1745" s="167" t="s">
        <v>442</v>
      </c>
      <c r="C1745" s="168">
        <v>350000</v>
      </c>
      <c r="D1745" s="168">
        <v>539000</v>
      </c>
      <c r="E1745" s="168">
        <v>0</v>
      </c>
      <c r="F1745" s="168">
        <v>889000</v>
      </c>
      <c r="G1745" s="168">
        <v>262500.90999999997</v>
      </c>
      <c r="H1745" s="152"/>
      <c r="I1745" s="168">
        <v>262500.90999999997</v>
      </c>
      <c r="J1745" s="187">
        <v>626499.09</v>
      </c>
      <c r="K1745" s="182"/>
    </row>
    <row r="1746" spans="2:11" x14ac:dyDescent="0.2">
      <c r="B1746" s="169" t="s">
        <v>204</v>
      </c>
      <c r="C1746" s="170">
        <v>350000</v>
      </c>
      <c r="D1746" s="170">
        <v>539000</v>
      </c>
      <c r="E1746" s="170">
        <v>0</v>
      </c>
      <c r="F1746" s="170">
        <v>889000</v>
      </c>
      <c r="G1746" s="170">
        <v>262500.90999999997</v>
      </c>
      <c r="H1746" s="152"/>
      <c r="I1746" s="170">
        <v>262500.90999999997</v>
      </c>
      <c r="J1746" s="188">
        <v>626499.09</v>
      </c>
      <c r="K1746" s="182"/>
    </row>
    <row r="1747" spans="2:11" x14ac:dyDescent="0.2">
      <c r="B1747" s="169" t="s">
        <v>275</v>
      </c>
      <c r="C1747" s="170">
        <v>350000</v>
      </c>
      <c r="D1747" s="170">
        <v>539000</v>
      </c>
      <c r="E1747" s="170">
        <v>0</v>
      </c>
      <c r="F1747" s="170">
        <v>889000</v>
      </c>
      <c r="G1747" s="170">
        <v>262500.90999999997</v>
      </c>
      <c r="H1747" s="152"/>
      <c r="I1747" s="170">
        <v>262500.90999999997</v>
      </c>
      <c r="J1747" s="188">
        <v>626499.09</v>
      </c>
      <c r="K1747" s="182"/>
    </row>
    <row r="1748" spans="2:11" x14ac:dyDescent="0.2">
      <c r="B1748" s="171" t="s">
        <v>206</v>
      </c>
      <c r="C1748" s="172">
        <v>350000</v>
      </c>
      <c r="D1748" s="172">
        <v>0</v>
      </c>
      <c r="E1748" s="172">
        <v>0</v>
      </c>
      <c r="F1748" s="172">
        <v>350000</v>
      </c>
      <c r="G1748" s="172">
        <v>0</v>
      </c>
      <c r="H1748" s="152"/>
      <c r="I1748" s="172">
        <v>0</v>
      </c>
      <c r="J1748" s="189">
        <v>350000</v>
      </c>
      <c r="K1748" s="182"/>
    </row>
    <row r="1749" spans="2:11" x14ac:dyDescent="0.2">
      <c r="B1749" s="171" t="s">
        <v>301</v>
      </c>
      <c r="C1749" s="172">
        <v>0</v>
      </c>
      <c r="D1749" s="172">
        <v>539000</v>
      </c>
      <c r="E1749" s="172">
        <v>0</v>
      </c>
      <c r="F1749" s="172">
        <v>539000</v>
      </c>
      <c r="G1749" s="172">
        <v>262500.90999999997</v>
      </c>
      <c r="H1749" s="152"/>
      <c r="I1749" s="172">
        <v>262500.90999999997</v>
      </c>
      <c r="J1749" s="189">
        <v>276499.09000000003</v>
      </c>
      <c r="K1749" s="182"/>
    </row>
    <row r="1750" spans="2:11" x14ac:dyDescent="0.2">
      <c r="B1750" s="171" t="s">
        <v>206</v>
      </c>
      <c r="C1750" s="172">
        <v>350000</v>
      </c>
      <c r="D1750" s="172">
        <v>539000</v>
      </c>
      <c r="E1750" s="172">
        <v>0</v>
      </c>
      <c r="F1750" s="172">
        <v>889000</v>
      </c>
      <c r="G1750" s="172">
        <v>262500.90999999997</v>
      </c>
      <c r="H1750" s="152"/>
      <c r="I1750" s="172">
        <v>262500.90999999997</v>
      </c>
      <c r="J1750" s="189">
        <v>626499.09</v>
      </c>
      <c r="K1750" s="182"/>
    </row>
    <row r="1751" spans="2:11" x14ac:dyDescent="0.2">
      <c r="B1751" s="159" t="s">
        <v>443</v>
      </c>
      <c r="C1751" s="160">
        <v>535300</v>
      </c>
      <c r="D1751" s="160">
        <v>70150</v>
      </c>
      <c r="E1751" s="160">
        <v>155000</v>
      </c>
      <c r="F1751" s="160">
        <v>450450</v>
      </c>
      <c r="G1751" s="160">
        <v>291984.94</v>
      </c>
      <c r="H1751" s="152"/>
      <c r="I1751" s="160">
        <v>291445.78999999998</v>
      </c>
      <c r="J1751" s="183">
        <v>158465.06</v>
      </c>
      <c r="K1751" s="182"/>
    </row>
    <row r="1752" spans="2:11" x14ac:dyDescent="0.2">
      <c r="B1752" s="161" t="s">
        <v>444</v>
      </c>
      <c r="C1752" s="162">
        <v>535300</v>
      </c>
      <c r="D1752" s="162">
        <v>70150</v>
      </c>
      <c r="E1752" s="162">
        <v>155000</v>
      </c>
      <c r="F1752" s="162">
        <v>450450</v>
      </c>
      <c r="G1752" s="162">
        <v>291984.94</v>
      </c>
      <c r="H1752" s="152"/>
      <c r="I1752" s="162">
        <v>291445.78999999998</v>
      </c>
      <c r="J1752" s="184">
        <v>158465.06</v>
      </c>
      <c r="K1752" s="182"/>
    </row>
    <row r="1753" spans="2:11" x14ac:dyDescent="0.2">
      <c r="B1753" s="163" t="s">
        <v>445</v>
      </c>
      <c r="C1753" s="164">
        <v>535300</v>
      </c>
      <c r="D1753" s="164">
        <v>70150</v>
      </c>
      <c r="E1753" s="164">
        <v>155000</v>
      </c>
      <c r="F1753" s="164">
        <v>450450</v>
      </c>
      <c r="G1753" s="164">
        <v>291984.94</v>
      </c>
      <c r="H1753" s="152"/>
      <c r="I1753" s="164">
        <v>291445.78999999998</v>
      </c>
      <c r="J1753" s="185">
        <v>158465.06</v>
      </c>
      <c r="K1753" s="182"/>
    </row>
    <row r="1754" spans="2:11" x14ac:dyDescent="0.2">
      <c r="B1754" s="165" t="s">
        <v>446</v>
      </c>
      <c r="C1754" s="166">
        <v>535300</v>
      </c>
      <c r="D1754" s="166">
        <v>70150</v>
      </c>
      <c r="E1754" s="166">
        <v>155000</v>
      </c>
      <c r="F1754" s="166">
        <v>450450</v>
      </c>
      <c r="G1754" s="166">
        <v>291984.94</v>
      </c>
      <c r="H1754" s="152"/>
      <c r="I1754" s="166">
        <v>291445.78999999998</v>
      </c>
      <c r="J1754" s="186">
        <v>158465.06</v>
      </c>
      <c r="K1754" s="182"/>
    </row>
    <row r="1755" spans="2:11" x14ac:dyDescent="0.2">
      <c r="B1755" s="167" t="s">
        <v>447</v>
      </c>
      <c r="C1755" s="168">
        <v>10000</v>
      </c>
      <c r="D1755" s="168">
        <v>0</v>
      </c>
      <c r="E1755" s="168">
        <v>0</v>
      </c>
      <c r="F1755" s="168">
        <v>10000</v>
      </c>
      <c r="G1755" s="168">
        <v>0</v>
      </c>
      <c r="H1755" s="152"/>
      <c r="I1755" s="168">
        <v>0</v>
      </c>
      <c r="J1755" s="187">
        <v>10000</v>
      </c>
      <c r="K1755" s="182"/>
    </row>
    <row r="1756" spans="2:11" x14ac:dyDescent="0.2">
      <c r="B1756" s="169" t="s">
        <v>204</v>
      </c>
      <c r="C1756" s="170">
        <v>10000</v>
      </c>
      <c r="D1756" s="170">
        <v>0</v>
      </c>
      <c r="E1756" s="170">
        <v>0</v>
      </c>
      <c r="F1756" s="170">
        <v>10000</v>
      </c>
      <c r="G1756" s="170">
        <v>0</v>
      </c>
      <c r="H1756" s="152"/>
      <c r="I1756" s="170">
        <v>0</v>
      </c>
      <c r="J1756" s="188">
        <v>10000</v>
      </c>
      <c r="K1756" s="182"/>
    </row>
    <row r="1757" spans="2:11" x14ac:dyDescent="0.2">
      <c r="B1757" s="169" t="s">
        <v>234</v>
      </c>
      <c r="C1757" s="170">
        <v>10000</v>
      </c>
      <c r="D1757" s="170">
        <v>0</v>
      </c>
      <c r="E1757" s="170">
        <v>0</v>
      </c>
      <c r="F1757" s="170">
        <v>10000</v>
      </c>
      <c r="G1757" s="170">
        <v>0</v>
      </c>
      <c r="H1757" s="152"/>
      <c r="I1757" s="170">
        <v>0</v>
      </c>
      <c r="J1757" s="188">
        <v>10000</v>
      </c>
      <c r="K1757" s="182"/>
    </row>
    <row r="1758" spans="2:11" x14ac:dyDescent="0.2">
      <c r="B1758" s="171" t="s">
        <v>206</v>
      </c>
      <c r="C1758" s="172">
        <v>10000</v>
      </c>
      <c r="D1758" s="172">
        <v>0</v>
      </c>
      <c r="E1758" s="172">
        <v>0</v>
      </c>
      <c r="F1758" s="172">
        <v>10000</v>
      </c>
      <c r="G1758" s="172">
        <v>0</v>
      </c>
      <c r="H1758" s="152"/>
      <c r="I1758" s="172">
        <v>0</v>
      </c>
      <c r="J1758" s="189">
        <v>10000</v>
      </c>
      <c r="K1758" s="182"/>
    </row>
    <row r="1759" spans="2:11" x14ac:dyDescent="0.2">
      <c r="B1759" s="171" t="s">
        <v>206</v>
      </c>
      <c r="C1759" s="172">
        <v>10000</v>
      </c>
      <c r="D1759" s="172">
        <v>0</v>
      </c>
      <c r="E1759" s="172">
        <v>0</v>
      </c>
      <c r="F1759" s="172">
        <v>10000</v>
      </c>
      <c r="G1759" s="172">
        <v>0</v>
      </c>
      <c r="H1759" s="152"/>
      <c r="I1759" s="172">
        <v>0</v>
      </c>
      <c r="J1759" s="189">
        <v>10000</v>
      </c>
      <c r="K1759" s="182"/>
    </row>
    <row r="1760" spans="2:11" x14ac:dyDescent="0.2">
      <c r="B1760" s="167" t="s">
        <v>448</v>
      </c>
      <c r="C1760" s="168">
        <v>525300</v>
      </c>
      <c r="D1760" s="168">
        <v>70150</v>
      </c>
      <c r="E1760" s="168">
        <v>155000</v>
      </c>
      <c r="F1760" s="168">
        <v>440450</v>
      </c>
      <c r="G1760" s="168">
        <v>291984.94</v>
      </c>
      <c r="H1760" s="152"/>
      <c r="I1760" s="168">
        <v>291445.78999999998</v>
      </c>
      <c r="J1760" s="187">
        <v>148465.06</v>
      </c>
      <c r="K1760" s="182"/>
    </row>
    <row r="1761" spans="2:11" x14ac:dyDescent="0.2">
      <c r="B1761" s="169" t="s">
        <v>204</v>
      </c>
      <c r="C1761" s="170">
        <v>525300</v>
      </c>
      <c r="D1761" s="170">
        <v>70150</v>
      </c>
      <c r="E1761" s="170">
        <v>155000</v>
      </c>
      <c r="F1761" s="170">
        <v>440450</v>
      </c>
      <c r="G1761" s="170">
        <v>291984.94</v>
      </c>
      <c r="H1761" s="152"/>
      <c r="I1761" s="170">
        <v>291445.78999999998</v>
      </c>
      <c r="J1761" s="188">
        <v>148465.06</v>
      </c>
      <c r="K1761" s="182"/>
    </row>
    <row r="1762" spans="2:11" x14ac:dyDescent="0.2">
      <c r="B1762" s="169" t="s">
        <v>221</v>
      </c>
      <c r="C1762" s="170">
        <v>100</v>
      </c>
      <c r="D1762" s="170">
        <v>0</v>
      </c>
      <c r="E1762" s="170">
        <v>0</v>
      </c>
      <c r="F1762" s="170">
        <v>100</v>
      </c>
      <c r="G1762" s="170">
        <v>0</v>
      </c>
      <c r="H1762" s="152"/>
      <c r="I1762" s="170">
        <v>0</v>
      </c>
      <c r="J1762" s="188">
        <v>100</v>
      </c>
      <c r="K1762" s="182"/>
    </row>
    <row r="1763" spans="2:11" x14ac:dyDescent="0.2">
      <c r="B1763" s="171" t="s">
        <v>206</v>
      </c>
      <c r="C1763" s="172">
        <v>100</v>
      </c>
      <c r="D1763" s="172">
        <v>0</v>
      </c>
      <c r="E1763" s="172">
        <v>0</v>
      </c>
      <c r="F1763" s="172">
        <v>100</v>
      </c>
      <c r="G1763" s="172">
        <v>0</v>
      </c>
      <c r="H1763" s="152"/>
      <c r="I1763" s="172">
        <v>0</v>
      </c>
      <c r="J1763" s="189">
        <v>100</v>
      </c>
      <c r="K1763" s="182"/>
    </row>
    <row r="1764" spans="2:11" x14ac:dyDescent="0.2">
      <c r="B1764" s="171" t="s">
        <v>206</v>
      </c>
      <c r="C1764" s="172">
        <v>100</v>
      </c>
      <c r="D1764" s="172">
        <v>0</v>
      </c>
      <c r="E1764" s="172">
        <v>0</v>
      </c>
      <c r="F1764" s="172">
        <v>100</v>
      </c>
      <c r="G1764" s="172">
        <v>0</v>
      </c>
      <c r="H1764" s="152"/>
      <c r="I1764" s="172">
        <v>0</v>
      </c>
      <c r="J1764" s="189">
        <v>100</v>
      </c>
      <c r="K1764" s="182"/>
    </row>
    <row r="1765" spans="2:11" x14ac:dyDescent="0.2">
      <c r="B1765" s="169" t="s">
        <v>209</v>
      </c>
      <c r="C1765" s="170">
        <v>272900</v>
      </c>
      <c r="D1765" s="170">
        <v>41500</v>
      </c>
      <c r="E1765" s="170">
        <v>0</v>
      </c>
      <c r="F1765" s="170">
        <v>314400</v>
      </c>
      <c r="G1765" s="170">
        <v>215699.78</v>
      </c>
      <c r="H1765" s="152"/>
      <c r="I1765" s="170">
        <v>215699.78</v>
      </c>
      <c r="J1765" s="188">
        <v>98700.22</v>
      </c>
      <c r="K1765" s="182"/>
    </row>
    <row r="1766" spans="2:11" x14ac:dyDescent="0.2">
      <c r="B1766" s="171" t="s">
        <v>206</v>
      </c>
      <c r="C1766" s="172">
        <v>272900</v>
      </c>
      <c r="D1766" s="172">
        <v>41500</v>
      </c>
      <c r="E1766" s="172">
        <v>0</v>
      </c>
      <c r="F1766" s="172">
        <v>314400</v>
      </c>
      <c r="G1766" s="172">
        <v>215699.78</v>
      </c>
      <c r="H1766" s="152"/>
      <c r="I1766" s="172">
        <v>215699.78</v>
      </c>
      <c r="J1766" s="189">
        <v>98700.22</v>
      </c>
      <c r="K1766" s="182"/>
    </row>
    <row r="1767" spans="2:11" x14ac:dyDescent="0.2">
      <c r="B1767" s="171" t="s">
        <v>206</v>
      </c>
      <c r="C1767" s="172">
        <v>272900</v>
      </c>
      <c r="D1767" s="172">
        <v>41500</v>
      </c>
      <c r="E1767" s="172">
        <v>0</v>
      </c>
      <c r="F1767" s="172">
        <v>314400</v>
      </c>
      <c r="G1767" s="172">
        <v>215699.78</v>
      </c>
      <c r="H1767" s="152"/>
      <c r="I1767" s="172">
        <v>215699.78</v>
      </c>
      <c r="J1767" s="189">
        <v>98700.22</v>
      </c>
      <c r="K1767" s="182"/>
    </row>
    <row r="1768" spans="2:11" x14ac:dyDescent="0.2">
      <c r="B1768" s="169" t="s">
        <v>248</v>
      </c>
      <c r="C1768" s="170">
        <v>70000</v>
      </c>
      <c r="D1768" s="170">
        <v>0</v>
      </c>
      <c r="E1768" s="170">
        <v>0</v>
      </c>
      <c r="F1768" s="170">
        <v>70000</v>
      </c>
      <c r="G1768" s="170">
        <v>44678.1</v>
      </c>
      <c r="H1768" s="152"/>
      <c r="I1768" s="170">
        <v>44678.1</v>
      </c>
      <c r="J1768" s="188">
        <v>25321.9</v>
      </c>
      <c r="K1768" s="182"/>
    </row>
    <row r="1769" spans="2:11" x14ac:dyDescent="0.2">
      <c r="B1769" s="171" t="s">
        <v>206</v>
      </c>
      <c r="C1769" s="172">
        <v>70000</v>
      </c>
      <c r="D1769" s="172">
        <v>0</v>
      </c>
      <c r="E1769" s="172">
        <v>0</v>
      </c>
      <c r="F1769" s="172">
        <v>70000</v>
      </c>
      <c r="G1769" s="172">
        <v>44678.1</v>
      </c>
      <c r="H1769" s="152"/>
      <c r="I1769" s="172">
        <v>44678.1</v>
      </c>
      <c r="J1769" s="189">
        <v>25321.9</v>
      </c>
      <c r="K1769" s="182"/>
    </row>
    <row r="1770" spans="2:11" x14ac:dyDescent="0.2">
      <c r="B1770" s="171" t="s">
        <v>206</v>
      </c>
      <c r="C1770" s="172">
        <v>70000</v>
      </c>
      <c r="D1770" s="172">
        <v>0</v>
      </c>
      <c r="E1770" s="172">
        <v>0</v>
      </c>
      <c r="F1770" s="172">
        <v>70000</v>
      </c>
      <c r="G1770" s="172">
        <v>44678.1</v>
      </c>
      <c r="H1770" s="152"/>
      <c r="I1770" s="172">
        <v>44678.1</v>
      </c>
      <c r="J1770" s="189">
        <v>25321.9</v>
      </c>
      <c r="K1770" s="182"/>
    </row>
    <row r="1771" spans="2:11" x14ac:dyDescent="0.2">
      <c r="B1771" s="169" t="s">
        <v>258</v>
      </c>
      <c r="C1771" s="170">
        <v>5000</v>
      </c>
      <c r="D1771" s="170">
        <v>15000</v>
      </c>
      <c r="E1771" s="170">
        <v>0</v>
      </c>
      <c r="F1771" s="170">
        <v>20000</v>
      </c>
      <c r="G1771" s="170">
        <v>17140.009999999998</v>
      </c>
      <c r="H1771" s="152"/>
      <c r="I1771" s="170">
        <v>17140.009999999998</v>
      </c>
      <c r="J1771" s="188">
        <v>2859.99</v>
      </c>
      <c r="K1771" s="182"/>
    </row>
    <row r="1772" spans="2:11" x14ac:dyDescent="0.2">
      <c r="B1772" s="171" t="s">
        <v>206</v>
      </c>
      <c r="C1772" s="172">
        <v>5000</v>
      </c>
      <c r="D1772" s="172">
        <v>15000</v>
      </c>
      <c r="E1772" s="172">
        <v>0</v>
      </c>
      <c r="F1772" s="172">
        <v>20000</v>
      </c>
      <c r="G1772" s="172">
        <v>17140.009999999998</v>
      </c>
      <c r="H1772" s="152"/>
      <c r="I1772" s="172">
        <v>17140.009999999998</v>
      </c>
      <c r="J1772" s="189">
        <v>2859.99</v>
      </c>
      <c r="K1772" s="182"/>
    </row>
    <row r="1773" spans="2:11" x14ac:dyDescent="0.2">
      <c r="B1773" s="171" t="s">
        <v>206</v>
      </c>
      <c r="C1773" s="172">
        <v>5000</v>
      </c>
      <c r="D1773" s="172">
        <v>15000</v>
      </c>
      <c r="E1773" s="172">
        <v>0</v>
      </c>
      <c r="F1773" s="172">
        <v>20000</v>
      </c>
      <c r="G1773" s="172">
        <v>17140.009999999998</v>
      </c>
      <c r="H1773" s="152"/>
      <c r="I1773" s="172">
        <v>17140.009999999998</v>
      </c>
      <c r="J1773" s="189">
        <v>2859.99</v>
      </c>
      <c r="K1773" s="182"/>
    </row>
    <row r="1774" spans="2:11" x14ac:dyDescent="0.2">
      <c r="B1774" s="169" t="s">
        <v>214</v>
      </c>
      <c r="C1774" s="170">
        <v>1000</v>
      </c>
      <c r="D1774" s="170">
        <v>2450</v>
      </c>
      <c r="E1774" s="170">
        <v>0</v>
      </c>
      <c r="F1774" s="170">
        <v>3450</v>
      </c>
      <c r="G1774" s="170">
        <v>3413</v>
      </c>
      <c r="H1774" s="152"/>
      <c r="I1774" s="170">
        <v>3413</v>
      </c>
      <c r="J1774" s="188">
        <v>37</v>
      </c>
      <c r="K1774" s="182"/>
    </row>
    <row r="1775" spans="2:11" x14ac:dyDescent="0.2">
      <c r="B1775" s="171" t="s">
        <v>206</v>
      </c>
      <c r="C1775" s="172">
        <v>1000</v>
      </c>
      <c r="D1775" s="172">
        <v>2450</v>
      </c>
      <c r="E1775" s="172">
        <v>0</v>
      </c>
      <c r="F1775" s="172">
        <v>3450</v>
      </c>
      <c r="G1775" s="172">
        <v>3413</v>
      </c>
      <c r="H1775" s="152"/>
      <c r="I1775" s="172">
        <v>3413</v>
      </c>
      <c r="J1775" s="189">
        <v>37</v>
      </c>
      <c r="K1775" s="182"/>
    </row>
    <row r="1776" spans="2:11" x14ac:dyDescent="0.2">
      <c r="B1776" s="171" t="s">
        <v>206</v>
      </c>
      <c r="C1776" s="172">
        <v>1000</v>
      </c>
      <c r="D1776" s="172">
        <v>2450</v>
      </c>
      <c r="E1776" s="172">
        <v>0</v>
      </c>
      <c r="F1776" s="172">
        <v>3450</v>
      </c>
      <c r="G1776" s="172">
        <v>3413</v>
      </c>
      <c r="H1776" s="152"/>
      <c r="I1776" s="172">
        <v>3413</v>
      </c>
      <c r="J1776" s="189">
        <v>37</v>
      </c>
      <c r="K1776" s="182"/>
    </row>
    <row r="1777" spans="2:11" x14ac:dyDescent="0.2">
      <c r="B1777" s="169" t="s">
        <v>210</v>
      </c>
      <c r="C1777" s="170">
        <v>4000</v>
      </c>
      <c r="D1777" s="170">
        <v>0</v>
      </c>
      <c r="E1777" s="170">
        <v>4000</v>
      </c>
      <c r="F1777" s="170">
        <v>0</v>
      </c>
      <c r="G1777" s="170">
        <v>0</v>
      </c>
      <c r="H1777" s="152"/>
      <c r="I1777" s="170">
        <v>0</v>
      </c>
      <c r="J1777" s="188">
        <v>0</v>
      </c>
      <c r="K1777" s="182"/>
    </row>
    <row r="1778" spans="2:11" x14ac:dyDescent="0.2">
      <c r="B1778" s="171" t="s">
        <v>206</v>
      </c>
      <c r="C1778" s="172">
        <v>4000</v>
      </c>
      <c r="D1778" s="172">
        <v>0</v>
      </c>
      <c r="E1778" s="172">
        <v>4000</v>
      </c>
      <c r="F1778" s="172">
        <v>0</v>
      </c>
      <c r="G1778" s="172">
        <v>0</v>
      </c>
      <c r="H1778" s="152"/>
      <c r="I1778" s="172">
        <v>0</v>
      </c>
      <c r="J1778" s="189">
        <v>0</v>
      </c>
      <c r="K1778" s="182"/>
    </row>
    <row r="1779" spans="2:11" x14ac:dyDescent="0.2">
      <c r="B1779" s="171" t="s">
        <v>206</v>
      </c>
      <c r="C1779" s="172">
        <v>4000</v>
      </c>
      <c r="D1779" s="172">
        <v>0</v>
      </c>
      <c r="E1779" s="172">
        <v>4000</v>
      </c>
      <c r="F1779" s="172">
        <v>0</v>
      </c>
      <c r="G1779" s="172">
        <v>0</v>
      </c>
      <c r="H1779" s="152"/>
      <c r="I1779" s="172">
        <v>0</v>
      </c>
      <c r="J1779" s="189">
        <v>0</v>
      </c>
      <c r="K1779" s="182"/>
    </row>
    <row r="1780" spans="2:11" x14ac:dyDescent="0.2">
      <c r="B1780" s="169" t="s">
        <v>218</v>
      </c>
      <c r="C1780" s="170">
        <v>1000</v>
      </c>
      <c r="D1780" s="170">
        <v>1200</v>
      </c>
      <c r="E1780" s="170">
        <v>0</v>
      </c>
      <c r="F1780" s="170">
        <v>2200</v>
      </c>
      <c r="G1780" s="170">
        <v>0</v>
      </c>
      <c r="H1780" s="152"/>
      <c r="I1780" s="170">
        <v>0</v>
      </c>
      <c r="J1780" s="188">
        <v>2200</v>
      </c>
      <c r="K1780" s="182"/>
    </row>
    <row r="1781" spans="2:11" x14ac:dyDescent="0.2">
      <c r="B1781" s="171" t="s">
        <v>206</v>
      </c>
      <c r="C1781" s="172">
        <v>1000</v>
      </c>
      <c r="D1781" s="172">
        <v>1200</v>
      </c>
      <c r="E1781" s="172">
        <v>0</v>
      </c>
      <c r="F1781" s="172">
        <v>2200</v>
      </c>
      <c r="G1781" s="172">
        <v>0</v>
      </c>
      <c r="H1781" s="152"/>
      <c r="I1781" s="172">
        <v>0</v>
      </c>
      <c r="J1781" s="189">
        <v>2200</v>
      </c>
      <c r="K1781" s="182"/>
    </row>
    <row r="1782" spans="2:11" x14ac:dyDescent="0.2">
      <c r="B1782" s="171" t="s">
        <v>206</v>
      </c>
      <c r="C1782" s="172">
        <v>1000</v>
      </c>
      <c r="D1782" s="172">
        <v>1200</v>
      </c>
      <c r="E1782" s="172">
        <v>0</v>
      </c>
      <c r="F1782" s="172">
        <v>2200</v>
      </c>
      <c r="G1782" s="172">
        <v>0</v>
      </c>
      <c r="H1782" s="152"/>
      <c r="I1782" s="172">
        <v>0</v>
      </c>
      <c r="J1782" s="189">
        <v>2200</v>
      </c>
      <c r="K1782" s="182"/>
    </row>
    <row r="1783" spans="2:11" x14ac:dyDescent="0.2">
      <c r="B1783" s="169" t="s">
        <v>205</v>
      </c>
      <c r="C1783" s="170">
        <v>1000</v>
      </c>
      <c r="D1783" s="170">
        <v>10000</v>
      </c>
      <c r="E1783" s="170">
        <v>0</v>
      </c>
      <c r="F1783" s="170">
        <v>11000</v>
      </c>
      <c r="G1783" s="170">
        <v>7274.05</v>
      </c>
      <c r="H1783" s="152"/>
      <c r="I1783" s="170">
        <v>6734.9</v>
      </c>
      <c r="J1783" s="188">
        <v>3725.95</v>
      </c>
      <c r="K1783" s="182"/>
    </row>
    <row r="1784" spans="2:11" x14ac:dyDescent="0.2">
      <c r="B1784" s="171" t="s">
        <v>206</v>
      </c>
      <c r="C1784" s="172">
        <v>1000</v>
      </c>
      <c r="D1784" s="172">
        <v>10000</v>
      </c>
      <c r="E1784" s="172">
        <v>0</v>
      </c>
      <c r="F1784" s="172">
        <v>11000</v>
      </c>
      <c r="G1784" s="172">
        <v>7274.05</v>
      </c>
      <c r="H1784" s="152"/>
      <c r="I1784" s="172">
        <v>6734.9</v>
      </c>
      <c r="J1784" s="189">
        <v>3725.95</v>
      </c>
      <c r="K1784" s="182"/>
    </row>
    <row r="1785" spans="2:11" x14ac:dyDescent="0.2">
      <c r="B1785" s="171" t="s">
        <v>206</v>
      </c>
      <c r="C1785" s="172">
        <v>1000</v>
      </c>
      <c r="D1785" s="172">
        <v>10000</v>
      </c>
      <c r="E1785" s="172">
        <v>0</v>
      </c>
      <c r="F1785" s="172">
        <v>11000</v>
      </c>
      <c r="G1785" s="172">
        <v>7274.05</v>
      </c>
      <c r="H1785" s="152"/>
      <c r="I1785" s="172">
        <v>6734.9</v>
      </c>
      <c r="J1785" s="189">
        <v>3725.95</v>
      </c>
      <c r="K1785" s="182"/>
    </row>
    <row r="1786" spans="2:11" x14ac:dyDescent="0.2">
      <c r="B1786" s="169" t="s">
        <v>207</v>
      </c>
      <c r="C1786" s="170">
        <v>170000</v>
      </c>
      <c r="D1786" s="170">
        <v>0</v>
      </c>
      <c r="E1786" s="170">
        <v>151000</v>
      </c>
      <c r="F1786" s="170">
        <v>19000</v>
      </c>
      <c r="G1786" s="170">
        <v>3780</v>
      </c>
      <c r="H1786" s="152"/>
      <c r="I1786" s="170">
        <v>3780</v>
      </c>
      <c r="J1786" s="188">
        <v>15220</v>
      </c>
      <c r="K1786" s="182"/>
    </row>
    <row r="1787" spans="2:11" x14ac:dyDescent="0.2">
      <c r="B1787" s="171" t="s">
        <v>206</v>
      </c>
      <c r="C1787" s="172">
        <v>170000</v>
      </c>
      <c r="D1787" s="172">
        <v>0</v>
      </c>
      <c r="E1787" s="172">
        <v>151000</v>
      </c>
      <c r="F1787" s="172">
        <v>19000</v>
      </c>
      <c r="G1787" s="172">
        <v>3780</v>
      </c>
      <c r="H1787" s="152"/>
      <c r="I1787" s="172">
        <v>3780</v>
      </c>
      <c r="J1787" s="189">
        <v>15220</v>
      </c>
      <c r="K1787" s="182"/>
    </row>
    <row r="1788" spans="2:11" x14ac:dyDescent="0.2">
      <c r="B1788" s="171" t="s">
        <v>206</v>
      </c>
      <c r="C1788" s="172">
        <v>170000</v>
      </c>
      <c r="D1788" s="172">
        <v>0</v>
      </c>
      <c r="E1788" s="172">
        <v>151000</v>
      </c>
      <c r="F1788" s="172">
        <v>19000</v>
      </c>
      <c r="G1788" s="172">
        <v>3780</v>
      </c>
      <c r="H1788" s="152"/>
      <c r="I1788" s="172">
        <v>3780</v>
      </c>
      <c r="J1788" s="189">
        <v>15220</v>
      </c>
      <c r="K1788" s="182"/>
    </row>
    <row r="1789" spans="2:11" x14ac:dyDescent="0.2">
      <c r="B1789" s="169" t="s">
        <v>260</v>
      </c>
      <c r="C1789" s="170">
        <v>200</v>
      </c>
      <c r="D1789" s="170">
        <v>0</v>
      </c>
      <c r="E1789" s="170">
        <v>0</v>
      </c>
      <c r="F1789" s="170">
        <v>200</v>
      </c>
      <c r="G1789" s="170">
        <v>0</v>
      </c>
      <c r="H1789" s="152"/>
      <c r="I1789" s="170">
        <v>0</v>
      </c>
      <c r="J1789" s="188">
        <v>200</v>
      </c>
      <c r="K1789" s="182"/>
    </row>
    <row r="1790" spans="2:11" x14ac:dyDescent="0.2">
      <c r="B1790" s="171" t="s">
        <v>206</v>
      </c>
      <c r="C1790" s="172">
        <v>200</v>
      </c>
      <c r="D1790" s="172">
        <v>0</v>
      </c>
      <c r="E1790" s="172">
        <v>0</v>
      </c>
      <c r="F1790" s="172">
        <v>200</v>
      </c>
      <c r="G1790" s="172">
        <v>0</v>
      </c>
      <c r="H1790" s="152"/>
      <c r="I1790" s="172">
        <v>0</v>
      </c>
      <c r="J1790" s="189">
        <v>200</v>
      </c>
      <c r="K1790" s="182"/>
    </row>
    <row r="1791" spans="2:11" x14ac:dyDescent="0.2">
      <c r="B1791" s="171" t="s">
        <v>206</v>
      </c>
      <c r="C1791" s="172">
        <v>200</v>
      </c>
      <c r="D1791" s="172">
        <v>0</v>
      </c>
      <c r="E1791" s="172">
        <v>0</v>
      </c>
      <c r="F1791" s="172">
        <v>200</v>
      </c>
      <c r="G1791" s="172">
        <v>0</v>
      </c>
      <c r="H1791" s="152"/>
      <c r="I1791" s="172">
        <v>0</v>
      </c>
      <c r="J1791" s="189">
        <v>200</v>
      </c>
      <c r="K1791" s="182"/>
    </row>
    <row r="1792" spans="2:11" x14ac:dyDescent="0.2">
      <c r="B1792" s="169" t="s">
        <v>211</v>
      </c>
      <c r="C1792" s="170">
        <v>100</v>
      </c>
      <c r="D1792" s="170">
        <v>0</v>
      </c>
      <c r="E1792" s="170">
        <v>0</v>
      </c>
      <c r="F1792" s="170">
        <v>100</v>
      </c>
      <c r="G1792" s="170">
        <v>0</v>
      </c>
      <c r="H1792" s="152"/>
      <c r="I1792" s="170">
        <v>0</v>
      </c>
      <c r="J1792" s="188">
        <v>100</v>
      </c>
      <c r="K1792" s="182"/>
    </row>
    <row r="1793" spans="2:11" x14ac:dyDescent="0.2">
      <c r="B1793" s="171" t="s">
        <v>206</v>
      </c>
      <c r="C1793" s="172">
        <v>100</v>
      </c>
      <c r="D1793" s="172">
        <v>0</v>
      </c>
      <c r="E1793" s="172">
        <v>0</v>
      </c>
      <c r="F1793" s="172">
        <v>100</v>
      </c>
      <c r="G1793" s="172">
        <v>0</v>
      </c>
      <c r="H1793" s="152"/>
      <c r="I1793" s="172">
        <v>0</v>
      </c>
      <c r="J1793" s="189">
        <v>100</v>
      </c>
      <c r="K1793" s="182"/>
    </row>
    <row r="1794" spans="2:11" x14ac:dyDescent="0.2">
      <c r="B1794" s="171" t="s">
        <v>206</v>
      </c>
      <c r="C1794" s="172">
        <v>100</v>
      </c>
      <c r="D1794" s="172">
        <v>0</v>
      </c>
      <c r="E1794" s="172">
        <v>0</v>
      </c>
      <c r="F1794" s="172">
        <v>100</v>
      </c>
      <c r="G1794" s="172">
        <v>0</v>
      </c>
      <c r="H1794" s="152"/>
      <c r="I1794" s="172">
        <v>0</v>
      </c>
      <c r="J1794" s="189">
        <v>100</v>
      </c>
      <c r="K1794" s="182"/>
    </row>
    <row r="1795" spans="2:11" x14ac:dyDescent="0.2">
      <c r="B1795" s="159" t="s">
        <v>449</v>
      </c>
      <c r="C1795" s="160">
        <v>11021600</v>
      </c>
      <c r="D1795" s="160">
        <v>6841818</v>
      </c>
      <c r="E1795" s="160">
        <v>494518</v>
      </c>
      <c r="F1795" s="160">
        <v>17368900</v>
      </c>
      <c r="G1795" s="160">
        <v>14857525.539999999</v>
      </c>
      <c r="H1795" s="152"/>
      <c r="I1795" s="160">
        <v>12196985.23</v>
      </c>
      <c r="J1795" s="183">
        <v>2511374.46</v>
      </c>
      <c r="K1795" s="182"/>
    </row>
    <row r="1796" spans="2:11" x14ac:dyDescent="0.2">
      <c r="B1796" s="161" t="s">
        <v>444</v>
      </c>
      <c r="C1796" s="162">
        <v>9554500</v>
      </c>
      <c r="D1796" s="162">
        <v>6699818</v>
      </c>
      <c r="E1796" s="162">
        <v>423318</v>
      </c>
      <c r="F1796" s="162">
        <v>15831000</v>
      </c>
      <c r="G1796" s="162">
        <v>13437377.91</v>
      </c>
      <c r="H1796" s="152"/>
      <c r="I1796" s="162">
        <v>10777049.550000001</v>
      </c>
      <c r="J1796" s="184">
        <v>2393622.09</v>
      </c>
      <c r="K1796" s="182"/>
    </row>
    <row r="1797" spans="2:11" x14ac:dyDescent="0.2">
      <c r="B1797" s="163" t="s">
        <v>265</v>
      </c>
      <c r="C1797" s="164">
        <v>9551000</v>
      </c>
      <c r="D1797" s="164">
        <v>6699018</v>
      </c>
      <c r="E1797" s="164">
        <v>422518</v>
      </c>
      <c r="F1797" s="164">
        <v>15827500</v>
      </c>
      <c r="G1797" s="164">
        <v>13436267.359999999</v>
      </c>
      <c r="H1797" s="152"/>
      <c r="I1797" s="164">
        <v>10776029.24</v>
      </c>
      <c r="J1797" s="185">
        <v>2391232.64</v>
      </c>
      <c r="K1797" s="182"/>
    </row>
    <row r="1798" spans="2:11" x14ac:dyDescent="0.2">
      <c r="B1798" s="165" t="s">
        <v>450</v>
      </c>
      <c r="C1798" s="166">
        <v>1000</v>
      </c>
      <c r="D1798" s="166">
        <v>35000</v>
      </c>
      <c r="E1798" s="166">
        <v>0</v>
      </c>
      <c r="F1798" s="166">
        <v>36000</v>
      </c>
      <c r="G1798" s="166">
        <v>36000</v>
      </c>
      <c r="H1798" s="152"/>
      <c r="I1798" s="166">
        <v>30000</v>
      </c>
      <c r="J1798" s="186">
        <v>0</v>
      </c>
      <c r="K1798" s="182"/>
    </row>
    <row r="1799" spans="2:11" x14ac:dyDescent="0.2">
      <c r="B1799" s="167" t="s">
        <v>451</v>
      </c>
      <c r="C1799" s="168">
        <v>1000</v>
      </c>
      <c r="D1799" s="168">
        <v>35000</v>
      </c>
      <c r="E1799" s="168">
        <v>0</v>
      </c>
      <c r="F1799" s="168">
        <v>36000</v>
      </c>
      <c r="G1799" s="168">
        <v>36000</v>
      </c>
      <c r="H1799" s="152"/>
      <c r="I1799" s="168">
        <v>30000</v>
      </c>
      <c r="J1799" s="187">
        <v>0</v>
      </c>
      <c r="K1799" s="182"/>
    </row>
    <row r="1800" spans="2:11" x14ac:dyDescent="0.2">
      <c r="B1800" s="169" t="s">
        <v>204</v>
      </c>
      <c r="C1800" s="170">
        <v>1000</v>
      </c>
      <c r="D1800" s="170">
        <v>35000</v>
      </c>
      <c r="E1800" s="170">
        <v>0</v>
      </c>
      <c r="F1800" s="170">
        <v>36000</v>
      </c>
      <c r="G1800" s="170">
        <v>36000</v>
      </c>
      <c r="H1800" s="152"/>
      <c r="I1800" s="170">
        <v>30000</v>
      </c>
      <c r="J1800" s="188">
        <v>0</v>
      </c>
      <c r="K1800" s="182"/>
    </row>
    <row r="1801" spans="2:11" x14ac:dyDescent="0.2">
      <c r="B1801" s="169" t="s">
        <v>225</v>
      </c>
      <c r="C1801" s="170">
        <v>1000</v>
      </c>
      <c r="D1801" s="170">
        <v>35000</v>
      </c>
      <c r="E1801" s="170">
        <v>0</v>
      </c>
      <c r="F1801" s="170">
        <v>36000</v>
      </c>
      <c r="G1801" s="170">
        <v>36000</v>
      </c>
      <c r="H1801" s="152"/>
      <c r="I1801" s="170">
        <v>30000</v>
      </c>
      <c r="J1801" s="188">
        <v>0</v>
      </c>
      <c r="K1801" s="182"/>
    </row>
    <row r="1802" spans="2:11" x14ac:dyDescent="0.2">
      <c r="B1802" s="171" t="s">
        <v>206</v>
      </c>
      <c r="C1802" s="172">
        <v>1000</v>
      </c>
      <c r="D1802" s="172">
        <v>35000</v>
      </c>
      <c r="E1802" s="172">
        <v>0</v>
      </c>
      <c r="F1802" s="172">
        <v>36000</v>
      </c>
      <c r="G1802" s="172">
        <v>36000</v>
      </c>
      <c r="H1802" s="152"/>
      <c r="I1802" s="172">
        <v>30000</v>
      </c>
      <c r="J1802" s="189">
        <v>0</v>
      </c>
      <c r="K1802" s="182"/>
    </row>
    <row r="1803" spans="2:11" x14ac:dyDescent="0.2">
      <c r="B1803" s="171" t="s">
        <v>206</v>
      </c>
      <c r="C1803" s="172">
        <v>1000</v>
      </c>
      <c r="D1803" s="172">
        <v>35000</v>
      </c>
      <c r="E1803" s="172">
        <v>0</v>
      </c>
      <c r="F1803" s="172">
        <v>36000</v>
      </c>
      <c r="G1803" s="172">
        <v>36000</v>
      </c>
      <c r="H1803" s="152"/>
      <c r="I1803" s="172">
        <v>30000</v>
      </c>
      <c r="J1803" s="189">
        <v>0</v>
      </c>
      <c r="K1803" s="182"/>
    </row>
    <row r="1804" spans="2:11" x14ac:dyDescent="0.2">
      <c r="B1804" s="165" t="s">
        <v>407</v>
      </c>
      <c r="C1804" s="166">
        <v>9550000</v>
      </c>
      <c r="D1804" s="166">
        <v>6664018</v>
      </c>
      <c r="E1804" s="166">
        <v>422518</v>
      </c>
      <c r="F1804" s="166">
        <v>15791500</v>
      </c>
      <c r="G1804" s="166">
        <v>13400267.359999999</v>
      </c>
      <c r="H1804" s="152"/>
      <c r="I1804" s="166">
        <v>10746029.24</v>
      </c>
      <c r="J1804" s="186">
        <v>2391232.64</v>
      </c>
      <c r="K1804" s="182"/>
    </row>
    <row r="1805" spans="2:11" x14ac:dyDescent="0.2">
      <c r="B1805" s="167" t="s">
        <v>452</v>
      </c>
      <c r="C1805" s="168">
        <v>150000</v>
      </c>
      <c r="D1805" s="168">
        <v>2081500</v>
      </c>
      <c r="E1805" s="168">
        <v>125000</v>
      </c>
      <c r="F1805" s="168">
        <v>2106500</v>
      </c>
      <c r="G1805" s="168">
        <v>2105656.54</v>
      </c>
      <c r="H1805" s="152"/>
      <c r="I1805" s="168">
        <v>51629</v>
      </c>
      <c r="J1805" s="187">
        <v>843.46</v>
      </c>
      <c r="K1805" s="182"/>
    </row>
    <row r="1806" spans="2:11" x14ac:dyDescent="0.2">
      <c r="B1806" s="169" t="s">
        <v>204</v>
      </c>
      <c r="C1806" s="170">
        <v>150000</v>
      </c>
      <c r="D1806" s="170">
        <v>2081500</v>
      </c>
      <c r="E1806" s="170">
        <v>125000</v>
      </c>
      <c r="F1806" s="170">
        <v>2106500</v>
      </c>
      <c r="G1806" s="170">
        <v>2105656.54</v>
      </c>
      <c r="H1806" s="152"/>
      <c r="I1806" s="170">
        <v>51629</v>
      </c>
      <c r="J1806" s="188">
        <v>843.46</v>
      </c>
      <c r="K1806" s="182"/>
    </row>
    <row r="1807" spans="2:11" x14ac:dyDescent="0.2">
      <c r="B1807" s="169" t="s">
        <v>234</v>
      </c>
      <c r="C1807" s="170">
        <v>150000</v>
      </c>
      <c r="D1807" s="170">
        <v>2081500</v>
      </c>
      <c r="E1807" s="170">
        <v>125000</v>
      </c>
      <c r="F1807" s="170">
        <v>2106500</v>
      </c>
      <c r="G1807" s="170">
        <v>2105656.54</v>
      </c>
      <c r="H1807" s="152"/>
      <c r="I1807" s="170">
        <v>51629</v>
      </c>
      <c r="J1807" s="188">
        <v>843.46</v>
      </c>
      <c r="K1807" s="182"/>
    </row>
    <row r="1808" spans="2:11" x14ac:dyDescent="0.2">
      <c r="B1808" s="171" t="s">
        <v>206</v>
      </c>
      <c r="C1808" s="172">
        <v>150000</v>
      </c>
      <c r="D1808" s="172">
        <v>2081500</v>
      </c>
      <c r="E1808" s="172">
        <v>125000</v>
      </c>
      <c r="F1808" s="172">
        <v>2106500</v>
      </c>
      <c r="G1808" s="172">
        <v>2105656.54</v>
      </c>
      <c r="H1808" s="152"/>
      <c r="I1808" s="172">
        <v>51629</v>
      </c>
      <c r="J1808" s="189">
        <v>843.46</v>
      </c>
      <c r="K1808" s="182"/>
    </row>
    <row r="1809" spans="2:11" x14ac:dyDescent="0.2">
      <c r="B1809" s="171" t="s">
        <v>206</v>
      </c>
      <c r="C1809" s="172">
        <v>150000</v>
      </c>
      <c r="D1809" s="172">
        <v>2081500</v>
      </c>
      <c r="E1809" s="172">
        <v>125000</v>
      </c>
      <c r="F1809" s="172">
        <v>2106500</v>
      </c>
      <c r="G1809" s="172">
        <v>2105656.54</v>
      </c>
      <c r="H1809" s="152"/>
      <c r="I1809" s="172">
        <v>51629</v>
      </c>
      <c r="J1809" s="189">
        <v>843.46</v>
      </c>
      <c r="K1809" s="182"/>
    </row>
    <row r="1810" spans="2:11" x14ac:dyDescent="0.2">
      <c r="B1810" s="167" t="s">
        <v>453</v>
      </c>
      <c r="C1810" s="168">
        <v>4913000</v>
      </c>
      <c r="D1810" s="168">
        <v>2474600</v>
      </c>
      <c r="E1810" s="168">
        <v>150368</v>
      </c>
      <c r="F1810" s="168">
        <v>7237232</v>
      </c>
      <c r="G1810" s="168">
        <v>6689755.3300000001</v>
      </c>
      <c r="H1810" s="152"/>
      <c r="I1810" s="168">
        <v>6501281.5</v>
      </c>
      <c r="J1810" s="187">
        <v>547476.67000000004</v>
      </c>
      <c r="K1810" s="182"/>
    </row>
    <row r="1811" spans="2:11" x14ac:dyDescent="0.2">
      <c r="B1811" s="169" t="s">
        <v>204</v>
      </c>
      <c r="C1811" s="170">
        <v>4913000</v>
      </c>
      <c r="D1811" s="170">
        <v>2474600</v>
      </c>
      <c r="E1811" s="170">
        <v>150368</v>
      </c>
      <c r="F1811" s="170">
        <v>7237232</v>
      </c>
      <c r="G1811" s="170">
        <v>6689755.3300000001</v>
      </c>
      <c r="H1811" s="152"/>
      <c r="I1811" s="170">
        <v>6501281.5</v>
      </c>
      <c r="J1811" s="188">
        <v>547476.67000000004</v>
      </c>
      <c r="K1811" s="182"/>
    </row>
    <row r="1812" spans="2:11" x14ac:dyDescent="0.2">
      <c r="B1812" s="169" t="s">
        <v>221</v>
      </c>
      <c r="C1812" s="170">
        <v>162000</v>
      </c>
      <c r="D1812" s="170">
        <v>0</v>
      </c>
      <c r="E1812" s="170">
        <v>0</v>
      </c>
      <c r="F1812" s="170">
        <v>162000</v>
      </c>
      <c r="G1812" s="170">
        <v>123736.2</v>
      </c>
      <c r="H1812" s="152"/>
      <c r="I1812" s="170">
        <v>123736.2</v>
      </c>
      <c r="J1812" s="188">
        <v>38263.800000000003</v>
      </c>
      <c r="K1812" s="182"/>
    </row>
    <row r="1813" spans="2:11" x14ac:dyDescent="0.2">
      <c r="B1813" s="171" t="s">
        <v>206</v>
      </c>
      <c r="C1813" s="172">
        <v>162000</v>
      </c>
      <c r="D1813" s="172">
        <v>0</v>
      </c>
      <c r="E1813" s="172">
        <v>0</v>
      </c>
      <c r="F1813" s="172">
        <v>162000</v>
      </c>
      <c r="G1813" s="172">
        <v>123736.2</v>
      </c>
      <c r="H1813" s="152"/>
      <c r="I1813" s="172">
        <v>123736.2</v>
      </c>
      <c r="J1813" s="189">
        <v>38263.800000000003</v>
      </c>
      <c r="K1813" s="182"/>
    </row>
    <row r="1814" spans="2:11" x14ac:dyDescent="0.2">
      <c r="B1814" s="171" t="s">
        <v>206</v>
      </c>
      <c r="C1814" s="172">
        <v>162000</v>
      </c>
      <c r="D1814" s="172">
        <v>0</v>
      </c>
      <c r="E1814" s="172">
        <v>0</v>
      </c>
      <c r="F1814" s="172">
        <v>162000</v>
      </c>
      <c r="G1814" s="172">
        <v>123736.2</v>
      </c>
      <c r="H1814" s="152"/>
      <c r="I1814" s="172">
        <v>123736.2</v>
      </c>
      <c r="J1814" s="189">
        <v>38263.800000000003</v>
      </c>
      <c r="K1814" s="182"/>
    </row>
    <row r="1815" spans="2:11" x14ac:dyDescent="0.2">
      <c r="B1815" s="169" t="s">
        <v>209</v>
      </c>
      <c r="C1815" s="170">
        <v>2240000</v>
      </c>
      <c r="D1815" s="170">
        <v>105000</v>
      </c>
      <c r="E1815" s="170">
        <v>46000</v>
      </c>
      <c r="F1815" s="170">
        <v>2299000</v>
      </c>
      <c r="G1815" s="170">
        <v>2298303.06</v>
      </c>
      <c r="H1815" s="152"/>
      <c r="I1815" s="170">
        <v>2296242.5</v>
      </c>
      <c r="J1815" s="188">
        <v>696.94</v>
      </c>
      <c r="K1815" s="182"/>
    </row>
    <row r="1816" spans="2:11" x14ac:dyDescent="0.2">
      <c r="B1816" s="171" t="s">
        <v>206</v>
      </c>
      <c r="C1816" s="172">
        <v>2240000</v>
      </c>
      <c r="D1816" s="172">
        <v>105000</v>
      </c>
      <c r="E1816" s="172">
        <v>46000</v>
      </c>
      <c r="F1816" s="172">
        <v>2299000</v>
      </c>
      <c r="G1816" s="172">
        <v>2298303.06</v>
      </c>
      <c r="H1816" s="152"/>
      <c r="I1816" s="172">
        <v>2296242.5</v>
      </c>
      <c r="J1816" s="189">
        <v>696.94</v>
      </c>
      <c r="K1816" s="182"/>
    </row>
    <row r="1817" spans="2:11" x14ac:dyDescent="0.2">
      <c r="B1817" s="171" t="s">
        <v>206</v>
      </c>
      <c r="C1817" s="172">
        <v>2240000</v>
      </c>
      <c r="D1817" s="172">
        <v>105000</v>
      </c>
      <c r="E1817" s="172">
        <v>46000</v>
      </c>
      <c r="F1817" s="172">
        <v>2299000</v>
      </c>
      <c r="G1817" s="172">
        <v>2298303.06</v>
      </c>
      <c r="H1817" s="152"/>
      <c r="I1817" s="172">
        <v>2296242.5</v>
      </c>
      <c r="J1817" s="189">
        <v>696.94</v>
      </c>
      <c r="K1817" s="182"/>
    </row>
    <row r="1818" spans="2:11" x14ac:dyDescent="0.2">
      <c r="B1818" s="169" t="s">
        <v>248</v>
      </c>
      <c r="C1818" s="170">
        <v>560000</v>
      </c>
      <c r="D1818" s="170">
        <v>0</v>
      </c>
      <c r="E1818" s="170">
        <v>0</v>
      </c>
      <c r="F1818" s="170">
        <v>560000</v>
      </c>
      <c r="G1818" s="170">
        <v>525041.43999999994</v>
      </c>
      <c r="H1818" s="152"/>
      <c r="I1818" s="170">
        <v>525041.43999999994</v>
      </c>
      <c r="J1818" s="188">
        <v>34958.559999999998</v>
      </c>
      <c r="K1818" s="182"/>
    </row>
    <row r="1819" spans="2:11" x14ac:dyDescent="0.2">
      <c r="B1819" s="171" t="s">
        <v>206</v>
      </c>
      <c r="C1819" s="172">
        <v>560000</v>
      </c>
      <c r="D1819" s="172">
        <v>0</v>
      </c>
      <c r="E1819" s="172">
        <v>0</v>
      </c>
      <c r="F1819" s="172">
        <v>560000</v>
      </c>
      <c r="G1819" s="172">
        <v>525041.43999999994</v>
      </c>
      <c r="H1819" s="152"/>
      <c r="I1819" s="172">
        <v>525041.43999999994</v>
      </c>
      <c r="J1819" s="189">
        <v>34958.559999999998</v>
      </c>
      <c r="K1819" s="182"/>
    </row>
    <row r="1820" spans="2:11" x14ac:dyDescent="0.2">
      <c r="B1820" s="171" t="s">
        <v>206</v>
      </c>
      <c r="C1820" s="172">
        <v>560000</v>
      </c>
      <c r="D1820" s="172">
        <v>0</v>
      </c>
      <c r="E1820" s="172">
        <v>0</v>
      </c>
      <c r="F1820" s="172">
        <v>560000</v>
      </c>
      <c r="G1820" s="172">
        <v>525041.43999999994</v>
      </c>
      <c r="H1820" s="152"/>
      <c r="I1820" s="172">
        <v>525041.43999999994</v>
      </c>
      <c r="J1820" s="189">
        <v>34958.559999999998</v>
      </c>
      <c r="K1820" s="182"/>
    </row>
    <row r="1821" spans="2:11" x14ac:dyDescent="0.2">
      <c r="B1821" s="169" t="s">
        <v>296</v>
      </c>
      <c r="C1821" s="170">
        <v>5000</v>
      </c>
      <c r="D1821" s="170">
        <v>230000</v>
      </c>
      <c r="E1821" s="170">
        <v>0</v>
      </c>
      <c r="F1821" s="170">
        <v>235000</v>
      </c>
      <c r="G1821" s="170">
        <v>220482.87</v>
      </c>
      <c r="H1821" s="152"/>
      <c r="I1821" s="170">
        <v>215022.27</v>
      </c>
      <c r="J1821" s="188">
        <v>14517.13</v>
      </c>
      <c r="K1821" s="182"/>
    </row>
    <row r="1822" spans="2:11" x14ac:dyDescent="0.2">
      <c r="B1822" s="171" t="s">
        <v>206</v>
      </c>
      <c r="C1822" s="172">
        <v>5000</v>
      </c>
      <c r="D1822" s="172">
        <v>230000</v>
      </c>
      <c r="E1822" s="172">
        <v>0</v>
      </c>
      <c r="F1822" s="172">
        <v>235000</v>
      </c>
      <c r="G1822" s="172">
        <v>220482.87</v>
      </c>
      <c r="H1822" s="152"/>
      <c r="I1822" s="172">
        <v>215022.27</v>
      </c>
      <c r="J1822" s="189">
        <v>14517.13</v>
      </c>
      <c r="K1822" s="182"/>
    </row>
    <row r="1823" spans="2:11" x14ac:dyDescent="0.2">
      <c r="B1823" s="171" t="s">
        <v>206</v>
      </c>
      <c r="C1823" s="172">
        <v>5000</v>
      </c>
      <c r="D1823" s="172">
        <v>230000</v>
      </c>
      <c r="E1823" s="172">
        <v>0</v>
      </c>
      <c r="F1823" s="172">
        <v>235000</v>
      </c>
      <c r="G1823" s="172">
        <v>220482.87</v>
      </c>
      <c r="H1823" s="152"/>
      <c r="I1823" s="172">
        <v>215022.27</v>
      </c>
      <c r="J1823" s="189">
        <v>14517.13</v>
      </c>
      <c r="K1823" s="182"/>
    </row>
    <row r="1824" spans="2:11" x14ac:dyDescent="0.2">
      <c r="B1824" s="169" t="s">
        <v>258</v>
      </c>
      <c r="C1824" s="170">
        <v>50000</v>
      </c>
      <c r="D1824" s="170">
        <v>76000</v>
      </c>
      <c r="E1824" s="170">
        <v>0</v>
      </c>
      <c r="F1824" s="170">
        <v>126000</v>
      </c>
      <c r="G1824" s="170">
        <v>121901.4</v>
      </c>
      <c r="H1824" s="152"/>
      <c r="I1824" s="170">
        <v>121796.98</v>
      </c>
      <c r="J1824" s="188">
        <v>4098.6000000000004</v>
      </c>
      <c r="K1824" s="182"/>
    </row>
    <row r="1825" spans="2:11" x14ac:dyDescent="0.2">
      <c r="B1825" s="171" t="s">
        <v>206</v>
      </c>
      <c r="C1825" s="172">
        <v>50000</v>
      </c>
      <c r="D1825" s="172">
        <v>76000</v>
      </c>
      <c r="E1825" s="172">
        <v>0</v>
      </c>
      <c r="F1825" s="172">
        <v>126000</v>
      </c>
      <c r="G1825" s="172">
        <v>121901.4</v>
      </c>
      <c r="H1825" s="152"/>
      <c r="I1825" s="172">
        <v>121796.98</v>
      </c>
      <c r="J1825" s="189">
        <v>4098.6000000000004</v>
      </c>
      <c r="K1825" s="182"/>
    </row>
    <row r="1826" spans="2:11" x14ac:dyDescent="0.2">
      <c r="B1826" s="171" t="s">
        <v>206</v>
      </c>
      <c r="C1826" s="172">
        <v>50000</v>
      </c>
      <c r="D1826" s="172">
        <v>76000</v>
      </c>
      <c r="E1826" s="172">
        <v>0</v>
      </c>
      <c r="F1826" s="172">
        <v>126000</v>
      </c>
      <c r="G1826" s="172">
        <v>121901.4</v>
      </c>
      <c r="H1826" s="152"/>
      <c r="I1826" s="172">
        <v>121796.98</v>
      </c>
      <c r="J1826" s="189">
        <v>4098.6000000000004</v>
      </c>
      <c r="K1826" s="182"/>
    </row>
    <row r="1827" spans="2:11" x14ac:dyDescent="0.2">
      <c r="B1827" s="169" t="s">
        <v>214</v>
      </c>
      <c r="C1827" s="170">
        <v>15000</v>
      </c>
      <c r="D1827" s="170">
        <v>0</v>
      </c>
      <c r="E1827" s="170">
        <v>0</v>
      </c>
      <c r="F1827" s="170">
        <v>15000</v>
      </c>
      <c r="G1827" s="170">
        <v>7515</v>
      </c>
      <c r="H1827" s="152"/>
      <c r="I1827" s="170">
        <v>7515</v>
      </c>
      <c r="J1827" s="188">
        <v>7485</v>
      </c>
      <c r="K1827" s="182"/>
    </row>
    <row r="1828" spans="2:11" x14ac:dyDescent="0.2">
      <c r="B1828" s="171" t="s">
        <v>206</v>
      </c>
      <c r="C1828" s="172">
        <v>15000</v>
      </c>
      <c r="D1828" s="172">
        <v>0</v>
      </c>
      <c r="E1828" s="172">
        <v>0</v>
      </c>
      <c r="F1828" s="172">
        <v>15000</v>
      </c>
      <c r="G1828" s="172">
        <v>7515</v>
      </c>
      <c r="H1828" s="152"/>
      <c r="I1828" s="172">
        <v>7515</v>
      </c>
      <c r="J1828" s="189">
        <v>7485</v>
      </c>
      <c r="K1828" s="182"/>
    </row>
    <row r="1829" spans="2:11" x14ac:dyDescent="0.2">
      <c r="B1829" s="171" t="s">
        <v>206</v>
      </c>
      <c r="C1829" s="172">
        <v>15000</v>
      </c>
      <c r="D1829" s="172">
        <v>0</v>
      </c>
      <c r="E1829" s="172">
        <v>0</v>
      </c>
      <c r="F1829" s="172">
        <v>15000</v>
      </c>
      <c r="G1829" s="172">
        <v>7515</v>
      </c>
      <c r="H1829" s="152"/>
      <c r="I1829" s="172">
        <v>7515</v>
      </c>
      <c r="J1829" s="189">
        <v>7485</v>
      </c>
      <c r="K1829" s="182"/>
    </row>
    <row r="1830" spans="2:11" x14ac:dyDescent="0.2">
      <c r="B1830" s="169" t="s">
        <v>210</v>
      </c>
      <c r="C1830" s="170">
        <v>400000</v>
      </c>
      <c r="D1830" s="170">
        <v>67000</v>
      </c>
      <c r="E1830" s="170">
        <v>0</v>
      </c>
      <c r="F1830" s="170">
        <v>467000</v>
      </c>
      <c r="G1830" s="170">
        <v>416140.42</v>
      </c>
      <c r="H1830" s="152"/>
      <c r="I1830" s="170">
        <v>374734.5</v>
      </c>
      <c r="J1830" s="188">
        <v>50859.58</v>
      </c>
      <c r="K1830" s="182"/>
    </row>
    <row r="1831" spans="2:11" x14ac:dyDescent="0.2">
      <c r="B1831" s="171" t="s">
        <v>206</v>
      </c>
      <c r="C1831" s="172">
        <v>400000</v>
      </c>
      <c r="D1831" s="172">
        <v>67000</v>
      </c>
      <c r="E1831" s="172">
        <v>0</v>
      </c>
      <c r="F1831" s="172">
        <v>467000</v>
      </c>
      <c r="G1831" s="172">
        <v>416140.42</v>
      </c>
      <c r="H1831" s="152"/>
      <c r="I1831" s="172">
        <v>374734.5</v>
      </c>
      <c r="J1831" s="189">
        <v>50859.58</v>
      </c>
      <c r="K1831" s="182"/>
    </row>
    <row r="1832" spans="2:11" x14ac:dyDescent="0.2">
      <c r="B1832" s="171" t="s">
        <v>206</v>
      </c>
      <c r="C1832" s="172">
        <v>400000</v>
      </c>
      <c r="D1832" s="172">
        <v>67000</v>
      </c>
      <c r="E1832" s="172">
        <v>0</v>
      </c>
      <c r="F1832" s="172">
        <v>467000</v>
      </c>
      <c r="G1832" s="172">
        <v>416140.42</v>
      </c>
      <c r="H1832" s="152"/>
      <c r="I1832" s="172">
        <v>374734.5</v>
      </c>
      <c r="J1832" s="189">
        <v>50859.58</v>
      </c>
      <c r="K1832" s="182"/>
    </row>
    <row r="1833" spans="2:11" x14ac:dyDescent="0.2">
      <c r="B1833" s="169" t="s">
        <v>218</v>
      </c>
      <c r="C1833" s="170">
        <v>5000</v>
      </c>
      <c r="D1833" s="170">
        <v>0</v>
      </c>
      <c r="E1833" s="170">
        <v>0</v>
      </c>
      <c r="F1833" s="170">
        <v>5000</v>
      </c>
      <c r="G1833" s="170">
        <v>0</v>
      </c>
      <c r="H1833" s="152"/>
      <c r="I1833" s="170">
        <v>0</v>
      </c>
      <c r="J1833" s="188">
        <v>5000</v>
      </c>
      <c r="K1833" s="182"/>
    </row>
    <row r="1834" spans="2:11" x14ac:dyDescent="0.2">
      <c r="B1834" s="171" t="s">
        <v>206</v>
      </c>
      <c r="C1834" s="172">
        <v>5000</v>
      </c>
      <c r="D1834" s="172">
        <v>0</v>
      </c>
      <c r="E1834" s="172">
        <v>0</v>
      </c>
      <c r="F1834" s="172">
        <v>5000</v>
      </c>
      <c r="G1834" s="172">
        <v>0</v>
      </c>
      <c r="H1834" s="152"/>
      <c r="I1834" s="172">
        <v>0</v>
      </c>
      <c r="J1834" s="189">
        <v>5000</v>
      </c>
      <c r="K1834" s="182"/>
    </row>
    <row r="1835" spans="2:11" x14ac:dyDescent="0.2">
      <c r="B1835" s="171" t="s">
        <v>206</v>
      </c>
      <c r="C1835" s="172">
        <v>5000</v>
      </c>
      <c r="D1835" s="172">
        <v>0</v>
      </c>
      <c r="E1835" s="172">
        <v>0</v>
      </c>
      <c r="F1835" s="172">
        <v>5000</v>
      </c>
      <c r="G1835" s="172">
        <v>0</v>
      </c>
      <c r="H1835" s="152"/>
      <c r="I1835" s="172">
        <v>0</v>
      </c>
      <c r="J1835" s="189">
        <v>5000</v>
      </c>
      <c r="K1835" s="182"/>
    </row>
    <row r="1836" spans="2:11" x14ac:dyDescent="0.2">
      <c r="B1836" s="169" t="s">
        <v>259</v>
      </c>
      <c r="C1836" s="170">
        <v>50000</v>
      </c>
      <c r="D1836" s="170">
        <v>0</v>
      </c>
      <c r="E1836" s="170">
        <v>50000</v>
      </c>
      <c r="F1836" s="170">
        <v>0</v>
      </c>
      <c r="G1836" s="170">
        <v>0</v>
      </c>
      <c r="H1836" s="152"/>
      <c r="I1836" s="170">
        <v>0</v>
      </c>
      <c r="J1836" s="188">
        <v>0</v>
      </c>
      <c r="K1836" s="182"/>
    </row>
    <row r="1837" spans="2:11" x14ac:dyDescent="0.2">
      <c r="B1837" s="171" t="s">
        <v>206</v>
      </c>
      <c r="C1837" s="172">
        <v>50000</v>
      </c>
      <c r="D1837" s="172">
        <v>0</v>
      </c>
      <c r="E1837" s="172">
        <v>50000</v>
      </c>
      <c r="F1837" s="172">
        <v>0</v>
      </c>
      <c r="G1837" s="172">
        <v>0</v>
      </c>
      <c r="H1837" s="152"/>
      <c r="I1837" s="172">
        <v>0</v>
      </c>
      <c r="J1837" s="189">
        <v>0</v>
      </c>
      <c r="K1837" s="182"/>
    </row>
    <row r="1838" spans="2:11" x14ac:dyDescent="0.2">
      <c r="B1838" s="171" t="s">
        <v>206</v>
      </c>
      <c r="C1838" s="172">
        <v>50000</v>
      </c>
      <c r="D1838" s="172">
        <v>0</v>
      </c>
      <c r="E1838" s="172">
        <v>50000</v>
      </c>
      <c r="F1838" s="172">
        <v>0</v>
      </c>
      <c r="G1838" s="172">
        <v>0</v>
      </c>
      <c r="H1838" s="152"/>
      <c r="I1838" s="172">
        <v>0</v>
      </c>
      <c r="J1838" s="189">
        <v>0</v>
      </c>
      <c r="K1838" s="182"/>
    </row>
    <row r="1839" spans="2:11" x14ac:dyDescent="0.2">
      <c r="B1839" s="169" t="s">
        <v>227</v>
      </c>
      <c r="C1839" s="170">
        <v>40000</v>
      </c>
      <c r="D1839" s="170">
        <v>0</v>
      </c>
      <c r="E1839" s="170">
        <v>40000</v>
      </c>
      <c r="F1839" s="170">
        <v>0</v>
      </c>
      <c r="G1839" s="170">
        <v>0</v>
      </c>
      <c r="H1839" s="152"/>
      <c r="I1839" s="170">
        <v>0</v>
      </c>
      <c r="J1839" s="188">
        <v>0</v>
      </c>
      <c r="K1839" s="182"/>
    </row>
    <row r="1840" spans="2:11" x14ac:dyDescent="0.2">
      <c r="B1840" s="171" t="s">
        <v>206</v>
      </c>
      <c r="C1840" s="172">
        <v>40000</v>
      </c>
      <c r="D1840" s="172">
        <v>0</v>
      </c>
      <c r="E1840" s="172">
        <v>40000</v>
      </c>
      <c r="F1840" s="172">
        <v>0</v>
      </c>
      <c r="G1840" s="172">
        <v>0</v>
      </c>
      <c r="H1840" s="152"/>
      <c r="I1840" s="172">
        <v>0</v>
      </c>
      <c r="J1840" s="189">
        <v>0</v>
      </c>
      <c r="K1840" s="182"/>
    </row>
    <row r="1841" spans="2:11" x14ac:dyDescent="0.2">
      <c r="B1841" s="171" t="s">
        <v>206</v>
      </c>
      <c r="C1841" s="172">
        <v>40000</v>
      </c>
      <c r="D1841" s="172">
        <v>0</v>
      </c>
      <c r="E1841" s="172">
        <v>40000</v>
      </c>
      <c r="F1841" s="172">
        <v>0</v>
      </c>
      <c r="G1841" s="172">
        <v>0</v>
      </c>
      <c r="H1841" s="152"/>
      <c r="I1841" s="172">
        <v>0</v>
      </c>
      <c r="J1841" s="189">
        <v>0</v>
      </c>
      <c r="K1841" s="182"/>
    </row>
    <row r="1842" spans="2:11" x14ac:dyDescent="0.2">
      <c r="B1842" s="169" t="s">
        <v>205</v>
      </c>
      <c r="C1842" s="170">
        <v>350000</v>
      </c>
      <c r="D1842" s="170">
        <v>15000</v>
      </c>
      <c r="E1842" s="170">
        <v>0</v>
      </c>
      <c r="F1842" s="170">
        <v>365000</v>
      </c>
      <c r="G1842" s="170">
        <v>331921.45</v>
      </c>
      <c r="H1842" s="152"/>
      <c r="I1842" s="170">
        <v>311638.21000000002</v>
      </c>
      <c r="J1842" s="188">
        <v>33078.550000000003</v>
      </c>
      <c r="K1842" s="182"/>
    </row>
    <row r="1843" spans="2:11" x14ac:dyDescent="0.2">
      <c r="B1843" s="171" t="s">
        <v>206</v>
      </c>
      <c r="C1843" s="172">
        <v>350000</v>
      </c>
      <c r="D1843" s="172">
        <v>15000</v>
      </c>
      <c r="E1843" s="172">
        <v>0</v>
      </c>
      <c r="F1843" s="172">
        <v>365000</v>
      </c>
      <c r="G1843" s="172">
        <v>331921.45</v>
      </c>
      <c r="H1843" s="152"/>
      <c r="I1843" s="172">
        <v>311638.21000000002</v>
      </c>
      <c r="J1843" s="189">
        <v>33078.550000000003</v>
      </c>
      <c r="K1843" s="182"/>
    </row>
    <row r="1844" spans="2:11" x14ac:dyDescent="0.2">
      <c r="B1844" s="171" t="s">
        <v>206</v>
      </c>
      <c r="C1844" s="172">
        <v>350000</v>
      </c>
      <c r="D1844" s="172">
        <v>15000</v>
      </c>
      <c r="E1844" s="172">
        <v>0</v>
      </c>
      <c r="F1844" s="172">
        <v>365000</v>
      </c>
      <c r="G1844" s="172">
        <v>331921.45</v>
      </c>
      <c r="H1844" s="152"/>
      <c r="I1844" s="172">
        <v>311638.21000000002</v>
      </c>
      <c r="J1844" s="189">
        <v>33078.550000000003</v>
      </c>
      <c r="K1844" s="182"/>
    </row>
    <row r="1845" spans="2:11" x14ac:dyDescent="0.2">
      <c r="B1845" s="169" t="s">
        <v>207</v>
      </c>
      <c r="C1845" s="170">
        <v>1000000</v>
      </c>
      <c r="D1845" s="170">
        <v>1837100</v>
      </c>
      <c r="E1845" s="170">
        <v>0</v>
      </c>
      <c r="F1845" s="170">
        <v>2837100</v>
      </c>
      <c r="G1845" s="170">
        <v>2479960.36</v>
      </c>
      <c r="H1845" s="152"/>
      <c r="I1845" s="170">
        <v>2365221.4500000002</v>
      </c>
      <c r="J1845" s="188">
        <v>357139.64</v>
      </c>
      <c r="K1845" s="182"/>
    </row>
    <row r="1846" spans="2:11" x14ac:dyDescent="0.2">
      <c r="B1846" s="171" t="s">
        <v>206</v>
      </c>
      <c r="C1846" s="172">
        <v>1000000</v>
      </c>
      <c r="D1846" s="172">
        <v>1837100</v>
      </c>
      <c r="E1846" s="172">
        <v>0</v>
      </c>
      <c r="F1846" s="172">
        <v>2837100</v>
      </c>
      <c r="G1846" s="172">
        <v>2479960.36</v>
      </c>
      <c r="H1846" s="152"/>
      <c r="I1846" s="172">
        <v>2365221.4500000002</v>
      </c>
      <c r="J1846" s="189">
        <v>357139.64</v>
      </c>
      <c r="K1846" s="182"/>
    </row>
    <row r="1847" spans="2:11" x14ac:dyDescent="0.2">
      <c r="B1847" s="171" t="s">
        <v>206</v>
      </c>
      <c r="C1847" s="172">
        <v>1000000</v>
      </c>
      <c r="D1847" s="172">
        <v>1837100</v>
      </c>
      <c r="E1847" s="172">
        <v>0</v>
      </c>
      <c r="F1847" s="172">
        <v>2837100</v>
      </c>
      <c r="G1847" s="172">
        <v>2479960.36</v>
      </c>
      <c r="H1847" s="152"/>
      <c r="I1847" s="172">
        <v>2365221.4500000002</v>
      </c>
      <c r="J1847" s="189">
        <v>357139.64</v>
      </c>
      <c r="K1847" s="182"/>
    </row>
    <row r="1848" spans="2:11" x14ac:dyDescent="0.2">
      <c r="B1848" s="169" t="s">
        <v>260</v>
      </c>
      <c r="C1848" s="170">
        <v>1000</v>
      </c>
      <c r="D1848" s="170">
        <v>0</v>
      </c>
      <c r="E1848" s="170">
        <v>1000</v>
      </c>
      <c r="F1848" s="170">
        <v>0</v>
      </c>
      <c r="G1848" s="170">
        <v>0</v>
      </c>
      <c r="H1848" s="152"/>
      <c r="I1848" s="170">
        <v>0</v>
      </c>
      <c r="J1848" s="188">
        <v>0</v>
      </c>
      <c r="K1848" s="182"/>
    </row>
    <row r="1849" spans="2:11" x14ac:dyDescent="0.2">
      <c r="B1849" s="171" t="s">
        <v>206</v>
      </c>
      <c r="C1849" s="172">
        <v>1000</v>
      </c>
      <c r="D1849" s="172">
        <v>0</v>
      </c>
      <c r="E1849" s="172">
        <v>1000</v>
      </c>
      <c r="F1849" s="172">
        <v>0</v>
      </c>
      <c r="G1849" s="172">
        <v>0</v>
      </c>
      <c r="H1849" s="152"/>
      <c r="I1849" s="172">
        <v>0</v>
      </c>
      <c r="J1849" s="189">
        <v>0</v>
      </c>
      <c r="K1849" s="182"/>
    </row>
    <row r="1850" spans="2:11" x14ac:dyDescent="0.2">
      <c r="B1850" s="171" t="s">
        <v>206</v>
      </c>
      <c r="C1850" s="172">
        <v>1000</v>
      </c>
      <c r="D1850" s="172">
        <v>0</v>
      </c>
      <c r="E1850" s="172">
        <v>1000</v>
      </c>
      <c r="F1850" s="172">
        <v>0</v>
      </c>
      <c r="G1850" s="172">
        <v>0</v>
      </c>
      <c r="H1850" s="152"/>
      <c r="I1850" s="172">
        <v>0</v>
      </c>
      <c r="J1850" s="189">
        <v>0</v>
      </c>
      <c r="K1850" s="182"/>
    </row>
    <row r="1851" spans="2:11" x14ac:dyDescent="0.2">
      <c r="B1851" s="169" t="s">
        <v>320</v>
      </c>
      <c r="C1851" s="170">
        <v>2000</v>
      </c>
      <c r="D1851" s="170">
        <v>0</v>
      </c>
      <c r="E1851" s="170">
        <v>2000</v>
      </c>
      <c r="F1851" s="170">
        <v>0</v>
      </c>
      <c r="G1851" s="170">
        <v>0</v>
      </c>
      <c r="H1851" s="152"/>
      <c r="I1851" s="170">
        <v>0</v>
      </c>
      <c r="J1851" s="188">
        <v>0</v>
      </c>
      <c r="K1851" s="182"/>
    </row>
    <row r="1852" spans="2:11" x14ac:dyDescent="0.2">
      <c r="B1852" s="171" t="s">
        <v>206</v>
      </c>
      <c r="C1852" s="172">
        <v>2000</v>
      </c>
      <c r="D1852" s="172">
        <v>0</v>
      </c>
      <c r="E1852" s="172">
        <v>2000</v>
      </c>
      <c r="F1852" s="172">
        <v>0</v>
      </c>
      <c r="G1852" s="172">
        <v>0</v>
      </c>
      <c r="H1852" s="152"/>
      <c r="I1852" s="172">
        <v>0</v>
      </c>
      <c r="J1852" s="189">
        <v>0</v>
      </c>
      <c r="K1852" s="182"/>
    </row>
    <row r="1853" spans="2:11" x14ac:dyDescent="0.2">
      <c r="B1853" s="171" t="s">
        <v>206</v>
      </c>
      <c r="C1853" s="172">
        <v>2000</v>
      </c>
      <c r="D1853" s="172">
        <v>0</v>
      </c>
      <c r="E1853" s="172">
        <v>2000</v>
      </c>
      <c r="F1853" s="172">
        <v>0</v>
      </c>
      <c r="G1853" s="172">
        <v>0</v>
      </c>
      <c r="H1853" s="152"/>
      <c r="I1853" s="172">
        <v>0</v>
      </c>
      <c r="J1853" s="189">
        <v>0</v>
      </c>
      <c r="K1853" s="182"/>
    </row>
    <row r="1854" spans="2:11" x14ac:dyDescent="0.2">
      <c r="B1854" s="169" t="s">
        <v>244</v>
      </c>
      <c r="C1854" s="170">
        <v>13000</v>
      </c>
      <c r="D1854" s="170">
        <v>144500</v>
      </c>
      <c r="E1854" s="170">
        <v>0</v>
      </c>
      <c r="F1854" s="170">
        <v>157500</v>
      </c>
      <c r="G1854" s="170">
        <v>157398.51999999999</v>
      </c>
      <c r="H1854" s="152"/>
      <c r="I1854" s="170">
        <v>152978.34</v>
      </c>
      <c r="J1854" s="188">
        <v>101.48</v>
      </c>
      <c r="K1854" s="182"/>
    </row>
    <row r="1855" spans="2:11" x14ac:dyDescent="0.2">
      <c r="B1855" s="171" t="s">
        <v>206</v>
      </c>
      <c r="C1855" s="172">
        <v>13000</v>
      </c>
      <c r="D1855" s="172">
        <v>144500</v>
      </c>
      <c r="E1855" s="172">
        <v>0</v>
      </c>
      <c r="F1855" s="172">
        <v>157500</v>
      </c>
      <c r="G1855" s="172">
        <v>157398.51999999999</v>
      </c>
      <c r="H1855" s="152"/>
      <c r="I1855" s="172">
        <v>152978.34</v>
      </c>
      <c r="J1855" s="189">
        <v>101.48</v>
      </c>
      <c r="K1855" s="182"/>
    </row>
    <row r="1856" spans="2:11" x14ac:dyDescent="0.2">
      <c r="B1856" s="171" t="s">
        <v>206</v>
      </c>
      <c r="C1856" s="172">
        <v>13000</v>
      </c>
      <c r="D1856" s="172">
        <v>144500</v>
      </c>
      <c r="E1856" s="172">
        <v>0</v>
      </c>
      <c r="F1856" s="172">
        <v>157500</v>
      </c>
      <c r="G1856" s="172">
        <v>157398.51999999999</v>
      </c>
      <c r="H1856" s="152"/>
      <c r="I1856" s="172">
        <v>152978.34</v>
      </c>
      <c r="J1856" s="189">
        <v>101.48</v>
      </c>
      <c r="K1856" s="182"/>
    </row>
    <row r="1857" spans="2:11" x14ac:dyDescent="0.2">
      <c r="B1857" s="169" t="s">
        <v>211</v>
      </c>
      <c r="C1857" s="170">
        <v>20000</v>
      </c>
      <c r="D1857" s="170">
        <v>0</v>
      </c>
      <c r="E1857" s="170">
        <v>11368</v>
      </c>
      <c r="F1857" s="170">
        <v>8632</v>
      </c>
      <c r="G1857" s="170">
        <v>7354.61</v>
      </c>
      <c r="H1857" s="152"/>
      <c r="I1857" s="170">
        <v>7354.61</v>
      </c>
      <c r="J1857" s="188">
        <v>1277.3900000000001</v>
      </c>
      <c r="K1857" s="182"/>
    </row>
    <row r="1858" spans="2:11" x14ac:dyDescent="0.2">
      <c r="B1858" s="171" t="s">
        <v>206</v>
      </c>
      <c r="C1858" s="172">
        <v>20000</v>
      </c>
      <c r="D1858" s="172">
        <v>0</v>
      </c>
      <c r="E1858" s="172">
        <v>11368</v>
      </c>
      <c r="F1858" s="172">
        <v>8632</v>
      </c>
      <c r="G1858" s="172">
        <v>7354.61</v>
      </c>
      <c r="H1858" s="152"/>
      <c r="I1858" s="172">
        <v>7354.61</v>
      </c>
      <c r="J1858" s="189">
        <v>1277.3900000000001</v>
      </c>
      <c r="K1858" s="182"/>
    </row>
    <row r="1859" spans="2:11" x14ac:dyDescent="0.2">
      <c r="B1859" s="171" t="s">
        <v>206</v>
      </c>
      <c r="C1859" s="172">
        <v>20000</v>
      </c>
      <c r="D1859" s="172">
        <v>0</v>
      </c>
      <c r="E1859" s="172">
        <v>11368</v>
      </c>
      <c r="F1859" s="172">
        <v>8632</v>
      </c>
      <c r="G1859" s="172">
        <v>7354.61</v>
      </c>
      <c r="H1859" s="152"/>
      <c r="I1859" s="172">
        <v>7354.61</v>
      </c>
      <c r="J1859" s="189">
        <v>1277.3900000000001</v>
      </c>
      <c r="K1859" s="182"/>
    </row>
    <row r="1860" spans="2:11" x14ac:dyDescent="0.2">
      <c r="B1860" s="167" t="s">
        <v>454</v>
      </c>
      <c r="C1860" s="168">
        <v>16000</v>
      </c>
      <c r="D1860" s="168">
        <v>368</v>
      </c>
      <c r="E1860" s="168">
        <v>0</v>
      </c>
      <c r="F1860" s="168">
        <v>16368</v>
      </c>
      <c r="G1860" s="168">
        <v>16120</v>
      </c>
      <c r="H1860" s="152"/>
      <c r="I1860" s="168">
        <v>16120</v>
      </c>
      <c r="J1860" s="187">
        <v>248</v>
      </c>
      <c r="K1860" s="182"/>
    </row>
    <row r="1861" spans="2:11" x14ac:dyDescent="0.2">
      <c r="B1861" s="169" t="s">
        <v>204</v>
      </c>
      <c r="C1861" s="170">
        <v>16000</v>
      </c>
      <c r="D1861" s="170">
        <v>368</v>
      </c>
      <c r="E1861" s="170">
        <v>0</v>
      </c>
      <c r="F1861" s="170">
        <v>16368</v>
      </c>
      <c r="G1861" s="170">
        <v>16120</v>
      </c>
      <c r="H1861" s="152"/>
      <c r="I1861" s="170">
        <v>16120</v>
      </c>
      <c r="J1861" s="188">
        <v>248</v>
      </c>
      <c r="K1861" s="182"/>
    </row>
    <row r="1862" spans="2:11" x14ac:dyDescent="0.2">
      <c r="B1862" s="169" t="s">
        <v>225</v>
      </c>
      <c r="C1862" s="170">
        <v>16000</v>
      </c>
      <c r="D1862" s="170">
        <v>368</v>
      </c>
      <c r="E1862" s="170">
        <v>0</v>
      </c>
      <c r="F1862" s="170">
        <v>16368</v>
      </c>
      <c r="G1862" s="170">
        <v>16120</v>
      </c>
      <c r="H1862" s="152"/>
      <c r="I1862" s="170">
        <v>16120</v>
      </c>
      <c r="J1862" s="188">
        <v>248</v>
      </c>
      <c r="K1862" s="182"/>
    </row>
    <row r="1863" spans="2:11" x14ac:dyDescent="0.2">
      <c r="B1863" s="171" t="s">
        <v>206</v>
      </c>
      <c r="C1863" s="172">
        <v>16000</v>
      </c>
      <c r="D1863" s="172">
        <v>368</v>
      </c>
      <c r="E1863" s="172">
        <v>0</v>
      </c>
      <c r="F1863" s="172">
        <v>16368</v>
      </c>
      <c r="G1863" s="172">
        <v>16120</v>
      </c>
      <c r="H1863" s="152"/>
      <c r="I1863" s="172">
        <v>16120</v>
      </c>
      <c r="J1863" s="189">
        <v>248</v>
      </c>
      <c r="K1863" s="182"/>
    </row>
    <row r="1864" spans="2:11" x14ac:dyDescent="0.2">
      <c r="B1864" s="171" t="s">
        <v>206</v>
      </c>
      <c r="C1864" s="172">
        <v>16000</v>
      </c>
      <c r="D1864" s="172">
        <v>368</v>
      </c>
      <c r="E1864" s="172">
        <v>0</v>
      </c>
      <c r="F1864" s="172">
        <v>16368</v>
      </c>
      <c r="G1864" s="172">
        <v>16120</v>
      </c>
      <c r="H1864" s="152"/>
      <c r="I1864" s="172">
        <v>16120</v>
      </c>
      <c r="J1864" s="189">
        <v>248</v>
      </c>
      <c r="K1864" s="182"/>
    </row>
    <row r="1865" spans="2:11" x14ac:dyDescent="0.2">
      <c r="B1865" s="167" t="s">
        <v>455</v>
      </c>
      <c r="C1865" s="168">
        <v>4300000</v>
      </c>
      <c r="D1865" s="168">
        <v>1919000</v>
      </c>
      <c r="E1865" s="168">
        <v>0</v>
      </c>
      <c r="F1865" s="168">
        <v>6219000</v>
      </c>
      <c r="G1865" s="168">
        <v>4379185.49</v>
      </c>
      <c r="H1865" s="152"/>
      <c r="I1865" s="168">
        <v>3975666.04</v>
      </c>
      <c r="J1865" s="187">
        <v>1839814.51</v>
      </c>
      <c r="K1865" s="182"/>
    </row>
    <row r="1866" spans="2:11" x14ac:dyDescent="0.2">
      <c r="B1866" s="169" t="s">
        <v>204</v>
      </c>
      <c r="C1866" s="170">
        <v>4300000</v>
      </c>
      <c r="D1866" s="170">
        <v>1919000</v>
      </c>
      <c r="E1866" s="170">
        <v>0</v>
      </c>
      <c r="F1866" s="170">
        <v>6219000</v>
      </c>
      <c r="G1866" s="170">
        <v>4379185.49</v>
      </c>
      <c r="H1866" s="152"/>
      <c r="I1866" s="170">
        <v>3975666.04</v>
      </c>
      <c r="J1866" s="188">
        <v>1839814.51</v>
      </c>
      <c r="K1866" s="182"/>
    </row>
    <row r="1867" spans="2:11" x14ac:dyDescent="0.2">
      <c r="B1867" s="169" t="s">
        <v>215</v>
      </c>
      <c r="C1867" s="170">
        <v>4300000</v>
      </c>
      <c r="D1867" s="170">
        <v>1919000</v>
      </c>
      <c r="E1867" s="170">
        <v>0</v>
      </c>
      <c r="F1867" s="170">
        <v>6219000</v>
      </c>
      <c r="G1867" s="170">
        <v>4379185.49</v>
      </c>
      <c r="H1867" s="152"/>
      <c r="I1867" s="170">
        <v>3975666.04</v>
      </c>
      <c r="J1867" s="188">
        <v>1839814.51</v>
      </c>
      <c r="K1867" s="182"/>
    </row>
    <row r="1868" spans="2:11" x14ac:dyDescent="0.2">
      <c r="B1868" s="171" t="s">
        <v>206</v>
      </c>
      <c r="C1868" s="172">
        <v>4300000</v>
      </c>
      <c r="D1868" s="172">
        <v>1919000</v>
      </c>
      <c r="E1868" s="172">
        <v>0</v>
      </c>
      <c r="F1868" s="172">
        <v>6219000</v>
      </c>
      <c r="G1868" s="172">
        <v>4379185.49</v>
      </c>
      <c r="H1868" s="152"/>
      <c r="I1868" s="172">
        <v>3975666.04</v>
      </c>
      <c r="J1868" s="189">
        <v>1839814.51</v>
      </c>
      <c r="K1868" s="182"/>
    </row>
    <row r="1869" spans="2:11" x14ac:dyDescent="0.2">
      <c r="B1869" s="171" t="s">
        <v>206</v>
      </c>
      <c r="C1869" s="172">
        <v>4300000</v>
      </c>
      <c r="D1869" s="172">
        <v>1919000</v>
      </c>
      <c r="E1869" s="172">
        <v>0</v>
      </c>
      <c r="F1869" s="172">
        <v>6219000</v>
      </c>
      <c r="G1869" s="172">
        <v>4379185.49</v>
      </c>
      <c r="H1869" s="152"/>
      <c r="I1869" s="172">
        <v>3975666.04</v>
      </c>
      <c r="J1869" s="189">
        <v>1839814.51</v>
      </c>
      <c r="K1869" s="182"/>
    </row>
    <row r="1870" spans="2:11" x14ac:dyDescent="0.2">
      <c r="B1870" s="167" t="s">
        <v>456</v>
      </c>
      <c r="C1870" s="168">
        <v>50000</v>
      </c>
      <c r="D1870" s="168">
        <v>0</v>
      </c>
      <c r="E1870" s="168">
        <v>47150</v>
      </c>
      <c r="F1870" s="168">
        <v>2850</v>
      </c>
      <c r="G1870" s="168">
        <v>0</v>
      </c>
      <c r="H1870" s="152"/>
      <c r="I1870" s="168">
        <v>0</v>
      </c>
      <c r="J1870" s="187">
        <v>2850</v>
      </c>
      <c r="K1870" s="182"/>
    </row>
    <row r="1871" spans="2:11" x14ac:dyDescent="0.2">
      <c r="B1871" s="169" t="s">
        <v>204</v>
      </c>
      <c r="C1871" s="170">
        <v>50000</v>
      </c>
      <c r="D1871" s="170">
        <v>0</v>
      </c>
      <c r="E1871" s="170">
        <v>47150</v>
      </c>
      <c r="F1871" s="170">
        <v>2850</v>
      </c>
      <c r="G1871" s="170">
        <v>0</v>
      </c>
      <c r="H1871" s="152"/>
      <c r="I1871" s="170">
        <v>0</v>
      </c>
      <c r="J1871" s="188">
        <v>2850</v>
      </c>
      <c r="K1871" s="182"/>
    </row>
    <row r="1872" spans="2:11" x14ac:dyDescent="0.2">
      <c r="B1872" s="169" t="s">
        <v>297</v>
      </c>
      <c r="C1872" s="170">
        <v>50000</v>
      </c>
      <c r="D1872" s="170">
        <v>0</v>
      </c>
      <c r="E1872" s="170">
        <v>47150</v>
      </c>
      <c r="F1872" s="170">
        <v>2850</v>
      </c>
      <c r="G1872" s="170">
        <v>0</v>
      </c>
      <c r="H1872" s="152"/>
      <c r="I1872" s="170">
        <v>0</v>
      </c>
      <c r="J1872" s="188">
        <v>2850</v>
      </c>
      <c r="K1872" s="182"/>
    </row>
    <row r="1873" spans="2:11" x14ac:dyDescent="0.2">
      <c r="B1873" s="171" t="s">
        <v>206</v>
      </c>
      <c r="C1873" s="172">
        <v>50000</v>
      </c>
      <c r="D1873" s="172">
        <v>0</v>
      </c>
      <c r="E1873" s="172">
        <v>47150</v>
      </c>
      <c r="F1873" s="172">
        <v>2850</v>
      </c>
      <c r="G1873" s="172">
        <v>0</v>
      </c>
      <c r="H1873" s="152"/>
      <c r="I1873" s="172">
        <v>0</v>
      </c>
      <c r="J1873" s="189">
        <v>2850</v>
      </c>
      <c r="K1873" s="182"/>
    </row>
    <row r="1874" spans="2:11" x14ac:dyDescent="0.2">
      <c r="B1874" s="171" t="s">
        <v>206</v>
      </c>
      <c r="C1874" s="172">
        <v>50000</v>
      </c>
      <c r="D1874" s="172">
        <v>0</v>
      </c>
      <c r="E1874" s="172">
        <v>47150</v>
      </c>
      <c r="F1874" s="172">
        <v>2850</v>
      </c>
      <c r="G1874" s="172">
        <v>0</v>
      </c>
      <c r="H1874" s="152"/>
      <c r="I1874" s="172">
        <v>0</v>
      </c>
      <c r="J1874" s="189">
        <v>2850</v>
      </c>
      <c r="K1874" s="182"/>
    </row>
    <row r="1875" spans="2:11" x14ac:dyDescent="0.2">
      <c r="B1875" s="167" t="s">
        <v>457</v>
      </c>
      <c r="C1875" s="168">
        <v>1000</v>
      </c>
      <c r="D1875" s="168">
        <v>12150</v>
      </c>
      <c r="E1875" s="168">
        <v>0</v>
      </c>
      <c r="F1875" s="168">
        <v>13150</v>
      </c>
      <c r="G1875" s="168">
        <v>13150</v>
      </c>
      <c r="H1875" s="152"/>
      <c r="I1875" s="168">
        <v>11835</v>
      </c>
      <c r="J1875" s="187">
        <v>0</v>
      </c>
      <c r="K1875" s="182"/>
    </row>
    <row r="1876" spans="2:11" x14ac:dyDescent="0.2">
      <c r="B1876" s="169" t="s">
        <v>204</v>
      </c>
      <c r="C1876" s="170">
        <v>1000</v>
      </c>
      <c r="D1876" s="170">
        <v>12150</v>
      </c>
      <c r="E1876" s="170">
        <v>0</v>
      </c>
      <c r="F1876" s="170">
        <v>13150</v>
      </c>
      <c r="G1876" s="170">
        <v>13150</v>
      </c>
      <c r="H1876" s="152"/>
      <c r="I1876" s="170">
        <v>11835</v>
      </c>
      <c r="J1876" s="188">
        <v>0</v>
      </c>
      <c r="K1876" s="182"/>
    </row>
    <row r="1877" spans="2:11" x14ac:dyDescent="0.2">
      <c r="B1877" s="169" t="s">
        <v>225</v>
      </c>
      <c r="C1877" s="170">
        <v>1000</v>
      </c>
      <c r="D1877" s="170">
        <v>12150</v>
      </c>
      <c r="E1877" s="170">
        <v>0</v>
      </c>
      <c r="F1877" s="170">
        <v>13150</v>
      </c>
      <c r="G1877" s="170">
        <v>13150</v>
      </c>
      <c r="H1877" s="152"/>
      <c r="I1877" s="170">
        <v>11835</v>
      </c>
      <c r="J1877" s="188">
        <v>0</v>
      </c>
      <c r="K1877" s="182"/>
    </row>
    <row r="1878" spans="2:11" x14ac:dyDescent="0.2">
      <c r="B1878" s="171" t="s">
        <v>206</v>
      </c>
      <c r="C1878" s="172">
        <v>1000</v>
      </c>
      <c r="D1878" s="172">
        <v>12150</v>
      </c>
      <c r="E1878" s="172">
        <v>0</v>
      </c>
      <c r="F1878" s="172">
        <v>13150</v>
      </c>
      <c r="G1878" s="172">
        <v>13150</v>
      </c>
      <c r="H1878" s="152"/>
      <c r="I1878" s="172">
        <v>11835</v>
      </c>
      <c r="J1878" s="189">
        <v>0</v>
      </c>
      <c r="K1878" s="182"/>
    </row>
    <row r="1879" spans="2:11" x14ac:dyDescent="0.2">
      <c r="B1879" s="171" t="s">
        <v>206</v>
      </c>
      <c r="C1879" s="172">
        <v>1000</v>
      </c>
      <c r="D1879" s="172">
        <v>12150</v>
      </c>
      <c r="E1879" s="172">
        <v>0</v>
      </c>
      <c r="F1879" s="172">
        <v>13150</v>
      </c>
      <c r="G1879" s="172">
        <v>13150</v>
      </c>
      <c r="H1879" s="152"/>
      <c r="I1879" s="172">
        <v>11835</v>
      </c>
      <c r="J1879" s="189">
        <v>0</v>
      </c>
      <c r="K1879" s="182"/>
    </row>
    <row r="1880" spans="2:11" x14ac:dyDescent="0.2">
      <c r="B1880" s="167" t="s">
        <v>458</v>
      </c>
      <c r="C1880" s="168">
        <v>120000</v>
      </c>
      <c r="D1880" s="168">
        <v>0</v>
      </c>
      <c r="E1880" s="168">
        <v>100000</v>
      </c>
      <c r="F1880" s="168">
        <v>20000</v>
      </c>
      <c r="G1880" s="168">
        <v>20000</v>
      </c>
      <c r="H1880" s="152"/>
      <c r="I1880" s="168">
        <v>13097.7</v>
      </c>
      <c r="J1880" s="187">
        <v>0</v>
      </c>
      <c r="K1880" s="182"/>
    </row>
    <row r="1881" spans="2:11" x14ac:dyDescent="0.2">
      <c r="B1881" s="169" t="s">
        <v>204</v>
      </c>
      <c r="C1881" s="170">
        <v>120000</v>
      </c>
      <c r="D1881" s="170">
        <v>0</v>
      </c>
      <c r="E1881" s="170">
        <v>100000</v>
      </c>
      <c r="F1881" s="170">
        <v>20000</v>
      </c>
      <c r="G1881" s="170">
        <v>20000</v>
      </c>
      <c r="H1881" s="152"/>
      <c r="I1881" s="170">
        <v>13097.7</v>
      </c>
      <c r="J1881" s="188">
        <v>0</v>
      </c>
      <c r="K1881" s="182"/>
    </row>
    <row r="1882" spans="2:11" x14ac:dyDescent="0.2">
      <c r="B1882" s="169" t="s">
        <v>207</v>
      </c>
      <c r="C1882" s="170">
        <v>20000</v>
      </c>
      <c r="D1882" s="170">
        <v>0</v>
      </c>
      <c r="E1882" s="170">
        <v>0</v>
      </c>
      <c r="F1882" s="170">
        <v>20000</v>
      </c>
      <c r="G1882" s="170">
        <v>20000</v>
      </c>
      <c r="H1882" s="152"/>
      <c r="I1882" s="170">
        <v>13097.7</v>
      </c>
      <c r="J1882" s="188">
        <v>0</v>
      </c>
      <c r="K1882" s="182"/>
    </row>
    <row r="1883" spans="2:11" x14ac:dyDescent="0.2">
      <c r="B1883" s="171" t="s">
        <v>206</v>
      </c>
      <c r="C1883" s="172">
        <v>20000</v>
      </c>
      <c r="D1883" s="172">
        <v>0</v>
      </c>
      <c r="E1883" s="172">
        <v>0</v>
      </c>
      <c r="F1883" s="172">
        <v>20000</v>
      </c>
      <c r="G1883" s="172">
        <v>20000</v>
      </c>
      <c r="H1883" s="152"/>
      <c r="I1883" s="172">
        <v>13097.7</v>
      </c>
      <c r="J1883" s="189">
        <v>0</v>
      </c>
      <c r="K1883" s="182"/>
    </row>
    <row r="1884" spans="2:11" x14ac:dyDescent="0.2">
      <c r="B1884" s="171" t="s">
        <v>206</v>
      </c>
      <c r="C1884" s="172">
        <v>20000</v>
      </c>
      <c r="D1884" s="172">
        <v>0</v>
      </c>
      <c r="E1884" s="172">
        <v>0</v>
      </c>
      <c r="F1884" s="172">
        <v>20000</v>
      </c>
      <c r="G1884" s="172">
        <v>20000</v>
      </c>
      <c r="H1884" s="152"/>
      <c r="I1884" s="172">
        <v>13097.7</v>
      </c>
      <c r="J1884" s="189">
        <v>0</v>
      </c>
      <c r="K1884" s="182"/>
    </row>
    <row r="1885" spans="2:11" x14ac:dyDescent="0.2">
      <c r="B1885" s="169" t="s">
        <v>211</v>
      </c>
      <c r="C1885" s="170">
        <v>100000</v>
      </c>
      <c r="D1885" s="170">
        <v>0</v>
      </c>
      <c r="E1885" s="170">
        <v>100000</v>
      </c>
      <c r="F1885" s="170">
        <v>0</v>
      </c>
      <c r="G1885" s="170">
        <v>0</v>
      </c>
      <c r="H1885" s="152"/>
      <c r="I1885" s="170">
        <v>0</v>
      </c>
      <c r="J1885" s="188">
        <v>0</v>
      </c>
      <c r="K1885" s="182"/>
    </row>
    <row r="1886" spans="2:11" x14ac:dyDescent="0.2">
      <c r="B1886" s="171" t="s">
        <v>206</v>
      </c>
      <c r="C1886" s="172">
        <v>100000</v>
      </c>
      <c r="D1886" s="172">
        <v>0</v>
      </c>
      <c r="E1886" s="172">
        <v>100000</v>
      </c>
      <c r="F1886" s="172">
        <v>0</v>
      </c>
      <c r="G1886" s="172">
        <v>0</v>
      </c>
      <c r="H1886" s="152"/>
      <c r="I1886" s="172">
        <v>0</v>
      </c>
      <c r="J1886" s="189">
        <v>0</v>
      </c>
      <c r="K1886" s="182"/>
    </row>
    <row r="1887" spans="2:11" x14ac:dyDescent="0.2">
      <c r="B1887" s="171" t="s">
        <v>206</v>
      </c>
      <c r="C1887" s="172">
        <v>100000</v>
      </c>
      <c r="D1887" s="172">
        <v>0</v>
      </c>
      <c r="E1887" s="172">
        <v>100000</v>
      </c>
      <c r="F1887" s="172">
        <v>0</v>
      </c>
      <c r="G1887" s="172">
        <v>0</v>
      </c>
      <c r="H1887" s="152"/>
      <c r="I1887" s="172">
        <v>0</v>
      </c>
      <c r="J1887" s="189">
        <v>0</v>
      </c>
      <c r="K1887" s="182"/>
    </row>
    <row r="1888" spans="2:11" x14ac:dyDescent="0.2">
      <c r="B1888" s="167" t="s">
        <v>459</v>
      </c>
      <c r="C1888" s="168">
        <v>0</v>
      </c>
      <c r="D1888" s="168">
        <v>162000</v>
      </c>
      <c r="E1888" s="168">
        <v>0</v>
      </c>
      <c r="F1888" s="168">
        <v>162000</v>
      </c>
      <c r="G1888" s="168">
        <v>162000</v>
      </c>
      <c r="H1888" s="152"/>
      <c r="I1888" s="168">
        <v>162000</v>
      </c>
      <c r="J1888" s="187">
        <v>0</v>
      </c>
      <c r="K1888" s="182"/>
    </row>
    <row r="1889" spans="2:11" x14ac:dyDescent="0.2">
      <c r="B1889" s="169" t="s">
        <v>204</v>
      </c>
      <c r="C1889" s="170">
        <v>0</v>
      </c>
      <c r="D1889" s="170">
        <v>162000</v>
      </c>
      <c r="E1889" s="170">
        <v>0</v>
      </c>
      <c r="F1889" s="170">
        <v>162000</v>
      </c>
      <c r="G1889" s="170">
        <v>162000</v>
      </c>
      <c r="H1889" s="152"/>
      <c r="I1889" s="170">
        <v>162000</v>
      </c>
      <c r="J1889" s="188">
        <v>0</v>
      </c>
      <c r="K1889" s="182"/>
    </row>
    <row r="1890" spans="2:11" x14ac:dyDescent="0.2">
      <c r="B1890" s="169" t="s">
        <v>324</v>
      </c>
      <c r="C1890" s="170">
        <v>0</v>
      </c>
      <c r="D1890" s="170">
        <v>40500</v>
      </c>
      <c r="E1890" s="170">
        <v>0</v>
      </c>
      <c r="F1890" s="170">
        <v>40500</v>
      </c>
      <c r="G1890" s="170">
        <v>40500</v>
      </c>
      <c r="H1890" s="152"/>
      <c r="I1890" s="170">
        <v>40500</v>
      </c>
      <c r="J1890" s="188">
        <v>0</v>
      </c>
      <c r="K1890" s="182"/>
    </row>
    <row r="1891" spans="2:11" x14ac:dyDescent="0.2">
      <c r="B1891" s="171" t="s">
        <v>206</v>
      </c>
      <c r="C1891" s="172">
        <v>0</v>
      </c>
      <c r="D1891" s="172">
        <v>40500</v>
      </c>
      <c r="E1891" s="172">
        <v>0</v>
      </c>
      <c r="F1891" s="172">
        <v>40500</v>
      </c>
      <c r="G1891" s="172">
        <v>40500</v>
      </c>
      <c r="H1891" s="152"/>
      <c r="I1891" s="172">
        <v>40500</v>
      </c>
      <c r="J1891" s="189">
        <v>0</v>
      </c>
      <c r="K1891" s="182"/>
    </row>
    <row r="1892" spans="2:11" x14ac:dyDescent="0.2">
      <c r="B1892" s="171" t="s">
        <v>206</v>
      </c>
      <c r="C1892" s="172">
        <v>0</v>
      </c>
      <c r="D1892" s="172">
        <v>40500</v>
      </c>
      <c r="E1892" s="172">
        <v>0</v>
      </c>
      <c r="F1892" s="172">
        <v>40500</v>
      </c>
      <c r="G1892" s="172">
        <v>40500</v>
      </c>
      <c r="H1892" s="152"/>
      <c r="I1892" s="172">
        <v>40500</v>
      </c>
      <c r="J1892" s="189">
        <v>0</v>
      </c>
      <c r="K1892" s="182"/>
    </row>
    <row r="1893" spans="2:11" x14ac:dyDescent="0.2">
      <c r="B1893" s="169" t="s">
        <v>325</v>
      </c>
      <c r="C1893" s="170">
        <v>0</v>
      </c>
      <c r="D1893" s="170">
        <v>121500</v>
      </c>
      <c r="E1893" s="170">
        <v>0</v>
      </c>
      <c r="F1893" s="170">
        <v>121500</v>
      </c>
      <c r="G1893" s="170">
        <v>121500</v>
      </c>
      <c r="H1893" s="152"/>
      <c r="I1893" s="170">
        <v>121500</v>
      </c>
      <c r="J1893" s="188">
        <v>0</v>
      </c>
      <c r="K1893" s="182"/>
    </row>
    <row r="1894" spans="2:11" x14ac:dyDescent="0.2">
      <c r="B1894" s="171" t="s">
        <v>206</v>
      </c>
      <c r="C1894" s="172">
        <v>0</v>
      </c>
      <c r="D1894" s="172">
        <v>121500</v>
      </c>
      <c r="E1894" s="172">
        <v>0</v>
      </c>
      <c r="F1894" s="172">
        <v>121500</v>
      </c>
      <c r="G1894" s="172">
        <v>121500</v>
      </c>
      <c r="H1894" s="152"/>
      <c r="I1894" s="172">
        <v>121500</v>
      </c>
      <c r="J1894" s="189">
        <v>0</v>
      </c>
      <c r="K1894" s="182"/>
    </row>
    <row r="1895" spans="2:11" x14ac:dyDescent="0.2">
      <c r="B1895" s="171" t="s">
        <v>206</v>
      </c>
      <c r="C1895" s="172">
        <v>0</v>
      </c>
      <c r="D1895" s="172">
        <v>121500</v>
      </c>
      <c r="E1895" s="172">
        <v>0</v>
      </c>
      <c r="F1895" s="172">
        <v>121500</v>
      </c>
      <c r="G1895" s="172">
        <v>121500</v>
      </c>
      <c r="H1895" s="152"/>
      <c r="I1895" s="172">
        <v>121500</v>
      </c>
      <c r="J1895" s="189">
        <v>0</v>
      </c>
      <c r="K1895" s="182"/>
    </row>
    <row r="1896" spans="2:11" x14ac:dyDescent="0.2">
      <c r="B1896" s="167" t="s">
        <v>460</v>
      </c>
      <c r="C1896" s="168">
        <v>0</v>
      </c>
      <c r="D1896" s="168">
        <v>14400</v>
      </c>
      <c r="E1896" s="168">
        <v>0</v>
      </c>
      <c r="F1896" s="168">
        <v>14400</v>
      </c>
      <c r="G1896" s="168">
        <v>14400</v>
      </c>
      <c r="H1896" s="152"/>
      <c r="I1896" s="168">
        <v>14400</v>
      </c>
      <c r="J1896" s="187">
        <v>0</v>
      </c>
      <c r="K1896" s="182"/>
    </row>
    <row r="1897" spans="2:11" x14ac:dyDescent="0.2">
      <c r="B1897" s="169" t="s">
        <v>204</v>
      </c>
      <c r="C1897" s="170">
        <v>0</v>
      </c>
      <c r="D1897" s="170">
        <v>14400</v>
      </c>
      <c r="E1897" s="170">
        <v>0</v>
      </c>
      <c r="F1897" s="170">
        <v>14400</v>
      </c>
      <c r="G1897" s="170">
        <v>14400</v>
      </c>
      <c r="H1897" s="152"/>
      <c r="I1897" s="170">
        <v>14400</v>
      </c>
      <c r="J1897" s="188">
        <v>0</v>
      </c>
      <c r="K1897" s="182"/>
    </row>
    <row r="1898" spans="2:11" x14ac:dyDescent="0.2">
      <c r="B1898" s="169" t="s">
        <v>225</v>
      </c>
      <c r="C1898" s="170">
        <v>0</v>
      </c>
      <c r="D1898" s="170">
        <v>14400</v>
      </c>
      <c r="E1898" s="170">
        <v>0</v>
      </c>
      <c r="F1898" s="170">
        <v>14400</v>
      </c>
      <c r="G1898" s="170">
        <v>14400</v>
      </c>
      <c r="H1898" s="152"/>
      <c r="I1898" s="170">
        <v>14400</v>
      </c>
      <c r="J1898" s="188">
        <v>0</v>
      </c>
      <c r="K1898" s="182"/>
    </row>
    <row r="1899" spans="2:11" x14ac:dyDescent="0.2">
      <c r="B1899" s="171" t="s">
        <v>206</v>
      </c>
      <c r="C1899" s="172">
        <v>0</v>
      </c>
      <c r="D1899" s="172">
        <v>14400</v>
      </c>
      <c r="E1899" s="172">
        <v>0</v>
      </c>
      <c r="F1899" s="172">
        <v>14400</v>
      </c>
      <c r="G1899" s="172">
        <v>14400</v>
      </c>
      <c r="H1899" s="152"/>
      <c r="I1899" s="172">
        <v>14400</v>
      </c>
      <c r="J1899" s="189">
        <v>0</v>
      </c>
      <c r="K1899" s="182"/>
    </row>
    <row r="1900" spans="2:11" x14ac:dyDescent="0.2">
      <c r="B1900" s="171" t="s">
        <v>206</v>
      </c>
      <c r="C1900" s="172">
        <v>0</v>
      </c>
      <c r="D1900" s="172">
        <v>14400</v>
      </c>
      <c r="E1900" s="172">
        <v>0</v>
      </c>
      <c r="F1900" s="172">
        <v>14400</v>
      </c>
      <c r="G1900" s="172">
        <v>14400</v>
      </c>
      <c r="H1900" s="152"/>
      <c r="I1900" s="172">
        <v>14400</v>
      </c>
      <c r="J1900" s="189">
        <v>0</v>
      </c>
      <c r="K1900" s="182"/>
    </row>
    <row r="1901" spans="2:11" x14ac:dyDescent="0.2">
      <c r="B1901" s="163" t="s">
        <v>461</v>
      </c>
      <c r="C1901" s="164">
        <v>3500</v>
      </c>
      <c r="D1901" s="164">
        <v>800</v>
      </c>
      <c r="E1901" s="164">
        <v>800</v>
      </c>
      <c r="F1901" s="164">
        <v>3500</v>
      </c>
      <c r="G1901" s="164">
        <v>1110.55</v>
      </c>
      <c r="H1901" s="152"/>
      <c r="I1901" s="164">
        <v>1020.31</v>
      </c>
      <c r="J1901" s="185">
        <v>2389.4499999999998</v>
      </c>
      <c r="K1901" s="182"/>
    </row>
    <row r="1902" spans="2:11" x14ac:dyDescent="0.2">
      <c r="B1902" s="165" t="s">
        <v>462</v>
      </c>
      <c r="C1902" s="166">
        <v>3500</v>
      </c>
      <c r="D1902" s="166">
        <v>800</v>
      </c>
      <c r="E1902" s="166">
        <v>800</v>
      </c>
      <c r="F1902" s="166">
        <v>3500</v>
      </c>
      <c r="G1902" s="166">
        <v>1110.55</v>
      </c>
      <c r="H1902" s="152"/>
      <c r="I1902" s="166">
        <v>1020.31</v>
      </c>
      <c r="J1902" s="186">
        <v>2389.4499999999998</v>
      </c>
      <c r="K1902" s="182"/>
    </row>
    <row r="1903" spans="2:11" x14ac:dyDescent="0.2">
      <c r="B1903" s="167" t="s">
        <v>463</v>
      </c>
      <c r="C1903" s="168">
        <v>3500</v>
      </c>
      <c r="D1903" s="168">
        <v>800</v>
      </c>
      <c r="E1903" s="168">
        <v>800</v>
      </c>
      <c r="F1903" s="168">
        <v>3500</v>
      </c>
      <c r="G1903" s="168">
        <v>1110.55</v>
      </c>
      <c r="H1903" s="152"/>
      <c r="I1903" s="168">
        <v>1020.31</v>
      </c>
      <c r="J1903" s="187">
        <v>2389.4499999999998</v>
      </c>
      <c r="K1903" s="182"/>
    </row>
    <row r="1904" spans="2:11" x14ac:dyDescent="0.2">
      <c r="B1904" s="169" t="s">
        <v>204</v>
      </c>
      <c r="C1904" s="170">
        <v>3500</v>
      </c>
      <c r="D1904" s="170">
        <v>800</v>
      </c>
      <c r="E1904" s="170">
        <v>800</v>
      </c>
      <c r="F1904" s="170">
        <v>3500</v>
      </c>
      <c r="G1904" s="170">
        <v>1110.55</v>
      </c>
      <c r="H1904" s="152"/>
      <c r="I1904" s="170">
        <v>1020.31</v>
      </c>
      <c r="J1904" s="188">
        <v>2389.4499999999998</v>
      </c>
      <c r="K1904" s="182"/>
    </row>
    <row r="1905" spans="2:11" x14ac:dyDescent="0.2">
      <c r="B1905" s="169" t="s">
        <v>210</v>
      </c>
      <c r="C1905" s="170">
        <v>1000</v>
      </c>
      <c r="D1905" s="170">
        <v>0</v>
      </c>
      <c r="E1905" s="170">
        <v>0</v>
      </c>
      <c r="F1905" s="170">
        <v>1000</v>
      </c>
      <c r="G1905" s="170">
        <v>0</v>
      </c>
      <c r="H1905" s="152"/>
      <c r="I1905" s="170">
        <v>0</v>
      </c>
      <c r="J1905" s="188">
        <v>1000</v>
      </c>
      <c r="K1905" s="182"/>
    </row>
    <row r="1906" spans="2:11" x14ac:dyDescent="0.2">
      <c r="B1906" s="171" t="s">
        <v>206</v>
      </c>
      <c r="C1906" s="172">
        <v>1000</v>
      </c>
      <c r="D1906" s="172">
        <v>0</v>
      </c>
      <c r="E1906" s="172">
        <v>0</v>
      </c>
      <c r="F1906" s="172">
        <v>1000</v>
      </c>
      <c r="G1906" s="172">
        <v>0</v>
      </c>
      <c r="H1906" s="152"/>
      <c r="I1906" s="172">
        <v>0</v>
      </c>
      <c r="J1906" s="189">
        <v>1000</v>
      </c>
      <c r="K1906" s="182"/>
    </row>
    <row r="1907" spans="2:11" x14ac:dyDescent="0.2">
      <c r="B1907" s="171" t="s">
        <v>206</v>
      </c>
      <c r="C1907" s="172">
        <v>1000</v>
      </c>
      <c r="D1907" s="172">
        <v>0</v>
      </c>
      <c r="E1907" s="172">
        <v>0</v>
      </c>
      <c r="F1907" s="172">
        <v>1000</v>
      </c>
      <c r="G1907" s="172">
        <v>0</v>
      </c>
      <c r="H1907" s="152"/>
      <c r="I1907" s="172">
        <v>0</v>
      </c>
      <c r="J1907" s="189">
        <v>1000</v>
      </c>
      <c r="K1907" s="182"/>
    </row>
    <row r="1908" spans="2:11" x14ac:dyDescent="0.2">
      <c r="B1908" s="169" t="s">
        <v>205</v>
      </c>
      <c r="C1908" s="170">
        <v>1000</v>
      </c>
      <c r="D1908" s="170">
        <v>0</v>
      </c>
      <c r="E1908" s="170">
        <v>800</v>
      </c>
      <c r="F1908" s="170">
        <v>200</v>
      </c>
      <c r="G1908" s="170">
        <v>0</v>
      </c>
      <c r="H1908" s="152"/>
      <c r="I1908" s="170">
        <v>0</v>
      </c>
      <c r="J1908" s="188">
        <v>200</v>
      </c>
      <c r="K1908" s="182"/>
    </row>
    <row r="1909" spans="2:11" x14ac:dyDescent="0.2">
      <c r="B1909" s="171" t="s">
        <v>206</v>
      </c>
      <c r="C1909" s="172">
        <v>1000</v>
      </c>
      <c r="D1909" s="172">
        <v>0</v>
      </c>
      <c r="E1909" s="172">
        <v>800</v>
      </c>
      <c r="F1909" s="172">
        <v>200</v>
      </c>
      <c r="G1909" s="172">
        <v>0</v>
      </c>
      <c r="H1909" s="152"/>
      <c r="I1909" s="172">
        <v>0</v>
      </c>
      <c r="J1909" s="189">
        <v>200</v>
      </c>
      <c r="K1909" s="182"/>
    </row>
    <row r="1910" spans="2:11" x14ac:dyDescent="0.2">
      <c r="B1910" s="171" t="s">
        <v>206</v>
      </c>
      <c r="C1910" s="172">
        <v>1000</v>
      </c>
      <c r="D1910" s="172">
        <v>0</v>
      </c>
      <c r="E1910" s="172">
        <v>800</v>
      </c>
      <c r="F1910" s="172">
        <v>200</v>
      </c>
      <c r="G1910" s="172">
        <v>0</v>
      </c>
      <c r="H1910" s="152"/>
      <c r="I1910" s="172">
        <v>0</v>
      </c>
      <c r="J1910" s="189">
        <v>200</v>
      </c>
      <c r="K1910" s="182"/>
    </row>
    <row r="1911" spans="2:11" x14ac:dyDescent="0.2">
      <c r="B1911" s="169" t="s">
        <v>207</v>
      </c>
      <c r="C1911" s="170">
        <v>1000</v>
      </c>
      <c r="D1911" s="170">
        <v>800</v>
      </c>
      <c r="E1911" s="170">
        <v>0</v>
      </c>
      <c r="F1911" s="170">
        <v>1800</v>
      </c>
      <c r="G1911" s="170">
        <v>1110.55</v>
      </c>
      <c r="H1911" s="152"/>
      <c r="I1911" s="170">
        <v>1020.31</v>
      </c>
      <c r="J1911" s="188">
        <v>689.45</v>
      </c>
      <c r="K1911" s="182"/>
    </row>
    <row r="1912" spans="2:11" x14ac:dyDescent="0.2">
      <c r="B1912" s="171" t="s">
        <v>206</v>
      </c>
      <c r="C1912" s="172">
        <v>1000</v>
      </c>
      <c r="D1912" s="172">
        <v>800</v>
      </c>
      <c r="E1912" s="172">
        <v>0</v>
      </c>
      <c r="F1912" s="172">
        <v>1800</v>
      </c>
      <c r="G1912" s="172">
        <v>1110.55</v>
      </c>
      <c r="H1912" s="152"/>
      <c r="I1912" s="172">
        <v>1020.31</v>
      </c>
      <c r="J1912" s="189">
        <v>689.45</v>
      </c>
      <c r="K1912" s="182"/>
    </row>
    <row r="1913" spans="2:11" x14ac:dyDescent="0.2">
      <c r="B1913" s="171" t="s">
        <v>206</v>
      </c>
      <c r="C1913" s="172">
        <v>1000</v>
      </c>
      <c r="D1913" s="172">
        <v>800</v>
      </c>
      <c r="E1913" s="172">
        <v>0</v>
      </c>
      <c r="F1913" s="172">
        <v>1800</v>
      </c>
      <c r="G1913" s="172">
        <v>1110.55</v>
      </c>
      <c r="H1913" s="152"/>
      <c r="I1913" s="172">
        <v>1020.31</v>
      </c>
      <c r="J1913" s="189">
        <v>689.45</v>
      </c>
      <c r="K1913" s="182"/>
    </row>
    <row r="1914" spans="2:11" x14ac:dyDescent="0.2">
      <c r="B1914" s="169" t="s">
        <v>260</v>
      </c>
      <c r="C1914" s="170">
        <v>500</v>
      </c>
      <c r="D1914" s="170">
        <v>0</v>
      </c>
      <c r="E1914" s="170">
        <v>0</v>
      </c>
      <c r="F1914" s="170">
        <v>500</v>
      </c>
      <c r="G1914" s="170">
        <v>0</v>
      </c>
      <c r="H1914" s="152"/>
      <c r="I1914" s="170">
        <v>0</v>
      </c>
      <c r="J1914" s="188">
        <v>500</v>
      </c>
      <c r="K1914" s="182"/>
    </row>
    <row r="1915" spans="2:11" x14ac:dyDescent="0.2">
      <c r="B1915" s="171" t="s">
        <v>206</v>
      </c>
      <c r="C1915" s="172">
        <v>500</v>
      </c>
      <c r="D1915" s="172">
        <v>0</v>
      </c>
      <c r="E1915" s="172">
        <v>0</v>
      </c>
      <c r="F1915" s="172">
        <v>500</v>
      </c>
      <c r="G1915" s="172">
        <v>0</v>
      </c>
      <c r="H1915" s="152"/>
      <c r="I1915" s="172">
        <v>0</v>
      </c>
      <c r="J1915" s="189">
        <v>500</v>
      </c>
      <c r="K1915" s="182"/>
    </row>
    <row r="1916" spans="2:11" x14ac:dyDescent="0.2">
      <c r="B1916" s="171" t="s">
        <v>206</v>
      </c>
      <c r="C1916" s="172">
        <v>500</v>
      </c>
      <c r="D1916" s="172">
        <v>0</v>
      </c>
      <c r="E1916" s="172">
        <v>0</v>
      </c>
      <c r="F1916" s="172">
        <v>500</v>
      </c>
      <c r="G1916" s="172">
        <v>0</v>
      </c>
      <c r="H1916" s="152"/>
      <c r="I1916" s="172">
        <v>0</v>
      </c>
      <c r="J1916" s="189">
        <v>500</v>
      </c>
      <c r="K1916" s="182"/>
    </row>
    <row r="1917" spans="2:11" x14ac:dyDescent="0.2">
      <c r="B1917" s="161" t="s">
        <v>464</v>
      </c>
      <c r="C1917" s="162">
        <v>135100</v>
      </c>
      <c r="D1917" s="162">
        <v>4000</v>
      </c>
      <c r="E1917" s="162">
        <v>71200</v>
      </c>
      <c r="F1917" s="162">
        <v>67900</v>
      </c>
      <c r="G1917" s="162">
        <v>19348.72</v>
      </c>
      <c r="H1917" s="152"/>
      <c r="I1917" s="162">
        <v>19136.77</v>
      </c>
      <c r="J1917" s="184">
        <v>48551.28</v>
      </c>
      <c r="K1917" s="182"/>
    </row>
    <row r="1918" spans="2:11" x14ac:dyDescent="0.2">
      <c r="B1918" s="163" t="s">
        <v>465</v>
      </c>
      <c r="C1918" s="164">
        <v>135100</v>
      </c>
      <c r="D1918" s="164">
        <v>4000</v>
      </c>
      <c r="E1918" s="164">
        <v>71200</v>
      </c>
      <c r="F1918" s="164">
        <v>67900</v>
      </c>
      <c r="G1918" s="164">
        <v>19348.72</v>
      </c>
      <c r="H1918" s="152"/>
      <c r="I1918" s="164">
        <v>19136.77</v>
      </c>
      <c r="J1918" s="185">
        <v>48551.28</v>
      </c>
      <c r="K1918" s="182"/>
    </row>
    <row r="1919" spans="2:11" x14ac:dyDescent="0.2">
      <c r="B1919" s="165" t="s">
        <v>407</v>
      </c>
      <c r="C1919" s="166">
        <v>135100</v>
      </c>
      <c r="D1919" s="166">
        <v>4000</v>
      </c>
      <c r="E1919" s="166">
        <v>71200</v>
      </c>
      <c r="F1919" s="166">
        <v>67900</v>
      </c>
      <c r="G1919" s="166">
        <v>19348.72</v>
      </c>
      <c r="H1919" s="152"/>
      <c r="I1919" s="166">
        <v>19136.77</v>
      </c>
      <c r="J1919" s="186">
        <v>48551.28</v>
      </c>
      <c r="K1919" s="182"/>
    </row>
    <row r="1920" spans="2:11" x14ac:dyDescent="0.2">
      <c r="B1920" s="167" t="s">
        <v>466</v>
      </c>
      <c r="C1920" s="168">
        <v>25000</v>
      </c>
      <c r="D1920" s="168">
        <v>2300</v>
      </c>
      <c r="E1920" s="168">
        <v>23500</v>
      </c>
      <c r="F1920" s="168">
        <v>3800</v>
      </c>
      <c r="G1920" s="168">
        <v>2850.26</v>
      </c>
      <c r="H1920" s="152"/>
      <c r="I1920" s="168">
        <v>2697.58</v>
      </c>
      <c r="J1920" s="187">
        <v>949.74</v>
      </c>
      <c r="K1920" s="182"/>
    </row>
    <row r="1921" spans="2:11" x14ac:dyDescent="0.2">
      <c r="B1921" s="169" t="s">
        <v>204</v>
      </c>
      <c r="C1921" s="170">
        <v>25000</v>
      </c>
      <c r="D1921" s="170">
        <v>2300</v>
      </c>
      <c r="E1921" s="170">
        <v>23500</v>
      </c>
      <c r="F1921" s="170">
        <v>3800</v>
      </c>
      <c r="G1921" s="170">
        <v>2850.26</v>
      </c>
      <c r="H1921" s="152"/>
      <c r="I1921" s="170">
        <v>2697.58</v>
      </c>
      <c r="J1921" s="188">
        <v>949.74</v>
      </c>
      <c r="K1921" s="182"/>
    </row>
    <row r="1922" spans="2:11" x14ac:dyDescent="0.2">
      <c r="B1922" s="169" t="s">
        <v>221</v>
      </c>
      <c r="C1922" s="170">
        <v>6000</v>
      </c>
      <c r="D1922" s="170">
        <v>0</v>
      </c>
      <c r="E1922" s="170">
        <v>6000</v>
      </c>
      <c r="F1922" s="170">
        <v>0</v>
      </c>
      <c r="G1922" s="170">
        <v>0</v>
      </c>
      <c r="H1922" s="152"/>
      <c r="I1922" s="170">
        <v>0</v>
      </c>
      <c r="J1922" s="188">
        <v>0</v>
      </c>
      <c r="K1922" s="182"/>
    </row>
    <row r="1923" spans="2:11" x14ac:dyDescent="0.2">
      <c r="B1923" s="171" t="s">
        <v>206</v>
      </c>
      <c r="C1923" s="172">
        <v>6000</v>
      </c>
      <c r="D1923" s="172">
        <v>0</v>
      </c>
      <c r="E1923" s="172">
        <v>6000</v>
      </c>
      <c r="F1923" s="172">
        <v>0</v>
      </c>
      <c r="G1923" s="172">
        <v>0</v>
      </c>
      <c r="H1923" s="152"/>
      <c r="I1923" s="172">
        <v>0</v>
      </c>
      <c r="J1923" s="189">
        <v>0</v>
      </c>
      <c r="K1923" s="182"/>
    </row>
    <row r="1924" spans="2:11" x14ac:dyDescent="0.2">
      <c r="B1924" s="171" t="s">
        <v>206</v>
      </c>
      <c r="C1924" s="172">
        <v>6000</v>
      </c>
      <c r="D1924" s="172">
        <v>0</v>
      </c>
      <c r="E1924" s="172">
        <v>6000</v>
      </c>
      <c r="F1924" s="172">
        <v>0</v>
      </c>
      <c r="G1924" s="172">
        <v>0</v>
      </c>
      <c r="H1924" s="152"/>
      <c r="I1924" s="172">
        <v>0</v>
      </c>
      <c r="J1924" s="189">
        <v>0</v>
      </c>
      <c r="K1924" s="182"/>
    </row>
    <row r="1925" spans="2:11" x14ac:dyDescent="0.2">
      <c r="B1925" s="169" t="s">
        <v>209</v>
      </c>
      <c r="C1925" s="170">
        <v>12000</v>
      </c>
      <c r="D1925" s="170">
        <v>0</v>
      </c>
      <c r="E1925" s="170">
        <v>12000</v>
      </c>
      <c r="F1925" s="170">
        <v>0</v>
      </c>
      <c r="G1925" s="170">
        <v>0</v>
      </c>
      <c r="H1925" s="152"/>
      <c r="I1925" s="170">
        <v>0</v>
      </c>
      <c r="J1925" s="188">
        <v>0</v>
      </c>
      <c r="K1925" s="182"/>
    </row>
    <row r="1926" spans="2:11" x14ac:dyDescent="0.2">
      <c r="B1926" s="171" t="s">
        <v>206</v>
      </c>
      <c r="C1926" s="172">
        <v>12000</v>
      </c>
      <c r="D1926" s="172">
        <v>0</v>
      </c>
      <c r="E1926" s="172">
        <v>12000</v>
      </c>
      <c r="F1926" s="172">
        <v>0</v>
      </c>
      <c r="G1926" s="172">
        <v>0</v>
      </c>
      <c r="H1926" s="152"/>
      <c r="I1926" s="172">
        <v>0</v>
      </c>
      <c r="J1926" s="189">
        <v>0</v>
      </c>
      <c r="K1926" s="182"/>
    </row>
    <row r="1927" spans="2:11" x14ac:dyDescent="0.2">
      <c r="B1927" s="171" t="s">
        <v>206</v>
      </c>
      <c r="C1927" s="172">
        <v>12000</v>
      </c>
      <c r="D1927" s="172">
        <v>0</v>
      </c>
      <c r="E1927" s="172">
        <v>12000</v>
      </c>
      <c r="F1927" s="172">
        <v>0</v>
      </c>
      <c r="G1927" s="172">
        <v>0</v>
      </c>
      <c r="H1927" s="152"/>
      <c r="I1927" s="172">
        <v>0</v>
      </c>
      <c r="J1927" s="189">
        <v>0</v>
      </c>
      <c r="K1927" s="182"/>
    </row>
    <row r="1928" spans="2:11" x14ac:dyDescent="0.2">
      <c r="B1928" s="169" t="s">
        <v>248</v>
      </c>
      <c r="C1928" s="170">
        <v>4000</v>
      </c>
      <c r="D1928" s="170">
        <v>0</v>
      </c>
      <c r="E1928" s="170">
        <v>4000</v>
      </c>
      <c r="F1928" s="170">
        <v>0</v>
      </c>
      <c r="G1928" s="170">
        <v>0</v>
      </c>
      <c r="H1928" s="152"/>
      <c r="I1928" s="170">
        <v>0</v>
      </c>
      <c r="J1928" s="188">
        <v>0</v>
      </c>
      <c r="K1928" s="182"/>
    </row>
    <row r="1929" spans="2:11" x14ac:dyDescent="0.2">
      <c r="B1929" s="171" t="s">
        <v>206</v>
      </c>
      <c r="C1929" s="172">
        <v>4000</v>
      </c>
      <c r="D1929" s="172">
        <v>0</v>
      </c>
      <c r="E1929" s="172">
        <v>4000</v>
      </c>
      <c r="F1929" s="172">
        <v>0</v>
      </c>
      <c r="G1929" s="172">
        <v>0</v>
      </c>
      <c r="H1929" s="152"/>
      <c r="I1929" s="172">
        <v>0</v>
      </c>
      <c r="J1929" s="189">
        <v>0</v>
      </c>
      <c r="K1929" s="182"/>
    </row>
    <row r="1930" spans="2:11" x14ac:dyDescent="0.2">
      <c r="B1930" s="171" t="s">
        <v>206</v>
      </c>
      <c r="C1930" s="172">
        <v>4000</v>
      </c>
      <c r="D1930" s="172">
        <v>0</v>
      </c>
      <c r="E1930" s="172">
        <v>4000</v>
      </c>
      <c r="F1930" s="172">
        <v>0</v>
      </c>
      <c r="G1930" s="172">
        <v>0</v>
      </c>
      <c r="H1930" s="152"/>
      <c r="I1930" s="172">
        <v>0</v>
      </c>
      <c r="J1930" s="189">
        <v>0</v>
      </c>
      <c r="K1930" s="182"/>
    </row>
    <row r="1931" spans="2:11" x14ac:dyDescent="0.2">
      <c r="B1931" s="169" t="s">
        <v>258</v>
      </c>
      <c r="C1931" s="170">
        <v>1000</v>
      </c>
      <c r="D1931" s="170">
        <v>0</v>
      </c>
      <c r="E1931" s="170">
        <v>1000</v>
      </c>
      <c r="F1931" s="170">
        <v>0</v>
      </c>
      <c r="G1931" s="170">
        <v>0</v>
      </c>
      <c r="H1931" s="152"/>
      <c r="I1931" s="170">
        <v>0</v>
      </c>
      <c r="J1931" s="188">
        <v>0</v>
      </c>
      <c r="K1931" s="182"/>
    </row>
    <row r="1932" spans="2:11" x14ac:dyDescent="0.2">
      <c r="B1932" s="171" t="s">
        <v>206</v>
      </c>
      <c r="C1932" s="172">
        <v>1000</v>
      </c>
      <c r="D1932" s="172">
        <v>0</v>
      </c>
      <c r="E1932" s="172">
        <v>1000</v>
      </c>
      <c r="F1932" s="172">
        <v>0</v>
      </c>
      <c r="G1932" s="172">
        <v>0</v>
      </c>
      <c r="H1932" s="152"/>
      <c r="I1932" s="172">
        <v>0</v>
      </c>
      <c r="J1932" s="189">
        <v>0</v>
      </c>
      <c r="K1932" s="182"/>
    </row>
    <row r="1933" spans="2:11" x14ac:dyDescent="0.2">
      <c r="B1933" s="171" t="s">
        <v>206</v>
      </c>
      <c r="C1933" s="172">
        <v>1000</v>
      </c>
      <c r="D1933" s="172">
        <v>0</v>
      </c>
      <c r="E1933" s="172">
        <v>1000</v>
      </c>
      <c r="F1933" s="172">
        <v>0</v>
      </c>
      <c r="G1933" s="172">
        <v>0</v>
      </c>
      <c r="H1933" s="152"/>
      <c r="I1933" s="172">
        <v>0</v>
      </c>
      <c r="J1933" s="189">
        <v>0</v>
      </c>
      <c r="K1933" s="182"/>
    </row>
    <row r="1934" spans="2:11" x14ac:dyDescent="0.2">
      <c r="B1934" s="169" t="s">
        <v>210</v>
      </c>
      <c r="C1934" s="170">
        <v>1000</v>
      </c>
      <c r="D1934" s="170">
        <v>0</v>
      </c>
      <c r="E1934" s="170">
        <v>500</v>
      </c>
      <c r="F1934" s="170">
        <v>500</v>
      </c>
      <c r="G1934" s="170">
        <v>0</v>
      </c>
      <c r="H1934" s="152"/>
      <c r="I1934" s="170">
        <v>0</v>
      </c>
      <c r="J1934" s="188">
        <v>500</v>
      </c>
      <c r="K1934" s="182"/>
    </row>
    <row r="1935" spans="2:11" x14ac:dyDescent="0.2">
      <c r="B1935" s="171" t="s">
        <v>206</v>
      </c>
      <c r="C1935" s="172">
        <v>1000</v>
      </c>
      <c r="D1935" s="172">
        <v>0</v>
      </c>
      <c r="E1935" s="172">
        <v>500</v>
      </c>
      <c r="F1935" s="172">
        <v>500</v>
      </c>
      <c r="G1935" s="172">
        <v>0</v>
      </c>
      <c r="H1935" s="152"/>
      <c r="I1935" s="172">
        <v>0</v>
      </c>
      <c r="J1935" s="189">
        <v>500</v>
      </c>
      <c r="K1935" s="182"/>
    </row>
    <row r="1936" spans="2:11" x14ac:dyDescent="0.2">
      <c r="B1936" s="171" t="s">
        <v>206</v>
      </c>
      <c r="C1936" s="172">
        <v>1000</v>
      </c>
      <c r="D1936" s="172">
        <v>0</v>
      </c>
      <c r="E1936" s="172">
        <v>500</v>
      </c>
      <c r="F1936" s="172">
        <v>500</v>
      </c>
      <c r="G1936" s="172">
        <v>0</v>
      </c>
      <c r="H1936" s="152"/>
      <c r="I1936" s="172">
        <v>0</v>
      </c>
      <c r="J1936" s="189">
        <v>500</v>
      </c>
      <c r="K1936" s="182"/>
    </row>
    <row r="1937" spans="2:11" x14ac:dyDescent="0.2">
      <c r="B1937" s="169" t="s">
        <v>207</v>
      </c>
      <c r="C1937" s="170">
        <v>1000</v>
      </c>
      <c r="D1937" s="170">
        <v>2300</v>
      </c>
      <c r="E1937" s="170">
        <v>0</v>
      </c>
      <c r="F1937" s="170">
        <v>3300</v>
      </c>
      <c r="G1937" s="170">
        <v>2850.26</v>
      </c>
      <c r="H1937" s="152"/>
      <c r="I1937" s="170">
        <v>2697.58</v>
      </c>
      <c r="J1937" s="188">
        <v>449.74</v>
      </c>
      <c r="K1937" s="182"/>
    </row>
    <row r="1938" spans="2:11" x14ac:dyDescent="0.2">
      <c r="B1938" s="171" t="s">
        <v>206</v>
      </c>
      <c r="C1938" s="172">
        <v>1000</v>
      </c>
      <c r="D1938" s="172">
        <v>2300</v>
      </c>
      <c r="E1938" s="172">
        <v>0</v>
      </c>
      <c r="F1938" s="172">
        <v>3300</v>
      </c>
      <c r="G1938" s="172">
        <v>2850.26</v>
      </c>
      <c r="H1938" s="152"/>
      <c r="I1938" s="172">
        <v>2697.58</v>
      </c>
      <c r="J1938" s="189">
        <v>449.74</v>
      </c>
      <c r="K1938" s="182"/>
    </row>
    <row r="1939" spans="2:11" x14ac:dyDescent="0.2">
      <c r="B1939" s="171" t="s">
        <v>206</v>
      </c>
      <c r="C1939" s="172">
        <v>1000</v>
      </c>
      <c r="D1939" s="172">
        <v>2300</v>
      </c>
      <c r="E1939" s="172">
        <v>0</v>
      </c>
      <c r="F1939" s="172">
        <v>3300</v>
      </c>
      <c r="G1939" s="172">
        <v>2850.26</v>
      </c>
      <c r="H1939" s="152"/>
      <c r="I1939" s="172">
        <v>2697.58</v>
      </c>
      <c r="J1939" s="189">
        <v>449.74</v>
      </c>
      <c r="K1939" s="182"/>
    </row>
    <row r="1940" spans="2:11" x14ac:dyDescent="0.2">
      <c r="B1940" s="167" t="s">
        <v>467</v>
      </c>
      <c r="C1940" s="168">
        <v>67100</v>
      </c>
      <c r="D1940" s="168">
        <v>1700</v>
      </c>
      <c r="E1940" s="168">
        <v>27700</v>
      </c>
      <c r="F1940" s="168">
        <v>41100</v>
      </c>
      <c r="G1940" s="168">
        <v>16498.46</v>
      </c>
      <c r="H1940" s="152"/>
      <c r="I1940" s="168">
        <v>16439.189999999999</v>
      </c>
      <c r="J1940" s="187">
        <v>24601.54</v>
      </c>
      <c r="K1940" s="182"/>
    </row>
    <row r="1941" spans="2:11" x14ac:dyDescent="0.2">
      <c r="B1941" s="169" t="s">
        <v>204</v>
      </c>
      <c r="C1941" s="170">
        <v>67100</v>
      </c>
      <c r="D1941" s="170">
        <v>1700</v>
      </c>
      <c r="E1941" s="170">
        <v>27700</v>
      </c>
      <c r="F1941" s="170">
        <v>41100</v>
      </c>
      <c r="G1941" s="170">
        <v>16498.46</v>
      </c>
      <c r="H1941" s="152"/>
      <c r="I1941" s="170">
        <v>16439.189999999999</v>
      </c>
      <c r="J1941" s="188">
        <v>24601.54</v>
      </c>
      <c r="K1941" s="182"/>
    </row>
    <row r="1942" spans="2:11" x14ac:dyDescent="0.2">
      <c r="B1942" s="169" t="s">
        <v>221</v>
      </c>
      <c r="C1942" s="170">
        <v>8000</v>
      </c>
      <c r="D1942" s="170">
        <v>0</v>
      </c>
      <c r="E1942" s="170">
        <v>6000</v>
      </c>
      <c r="F1942" s="170">
        <v>2000</v>
      </c>
      <c r="G1942" s="170">
        <v>0</v>
      </c>
      <c r="H1942" s="152"/>
      <c r="I1942" s="170">
        <v>0</v>
      </c>
      <c r="J1942" s="188">
        <v>2000</v>
      </c>
      <c r="K1942" s="182"/>
    </row>
    <row r="1943" spans="2:11" x14ac:dyDescent="0.2">
      <c r="B1943" s="171" t="s">
        <v>206</v>
      </c>
      <c r="C1943" s="172">
        <v>8000</v>
      </c>
      <c r="D1943" s="172">
        <v>0</v>
      </c>
      <c r="E1943" s="172">
        <v>6000</v>
      </c>
      <c r="F1943" s="172">
        <v>2000</v>
      </c>
      <c r="G1943" s="172">
        <v>0</v>
      </c>
      <c r="H1943" s="152"/>
      <c r="I1943" s="172">
        <v>0</v>
      </c>
      <c r="J1943" s="189">
        <v>2000</v>
      </c>
      <c r="K1943" s="182"/>
    </row>
    <row r="1944" spans="2:11" x14ac:dyDescent="0.2">
      <c r="B1944" s="171" t="s">
        <v>206</v>
      </c>
      <c r="C1944" s="172">
        <v>8000</v>
      </c>
      <c r="D1944" s="172">
        <v>0</v>
      </c>
      <c r="E1944" s="172">
        <v>6000</v>
      </c>
      <c r="F1944" s="172">
        <v>2000</v>
      </c>
      <c r="G1944" s="172">
        <v>0</v>
      </c>
      <c r="H1944" s="152"/>
      <c r="I1944" s="172">
        <v>0</v>
      </c>
      <c r="J1944" s="189">
        <v>2000</v>
      </c>
      <c r="K1944" s="182"/>
    </row>
    <row r="1945" spans="2:11" x14ac:dyDescent="0.2">
      <c r="B1945" s="169" t="s">
        <v>209</v>
      </c>
      <c r="C1945" s="170">
        <v>8000</v>
      </c>
      <c r="D1945" s="170">
        <v>0</v>
      </c>
      <c r="E1945" s="170">
        <v>0</v>
      </c>
      <c r="F1945" s="170">
        <v>8000</v>
      </c>
      <c r="G1945" s="170">
        <v>0</v>
      </c>
      <c r="H1945" s="152"/>
      <c r="I1945" s="170">
        <v>0</v>
      </c>
      <c r="J1945" s="188">
        <v>8000</v>
      </c>
      <c r="K1945" s="182"/>
    </row>
    <row r="1946" spans="2:11" x14ac:dyDescent="0.2">
      <c r="B1946" s="171" t="s">
        <v>206</v>
      </c>
      <c r="C1946" s="172">
        <v>8000</v>
      </c>
      <c r="D1946" s="172">
        <v>0</v>
      </c>
      <c r="E1946" s="172">
        <v>0</v>
      </c>
      <c r="F1946" s="172">
        <v>8000</v>
      </c>
      <c r="G1946" s="172">
        <v>0</v>
      </c>
      <c r="H1946" s="152"/>
      <c r="I1946" s="172">
        <v>0</v>
      </c>
      <c r="J1946" s="189">
        <v>8000</v>
      </c>
      <c r="K1946" s="182"/>
    </row>
    <row r="1947" spans="2:11" x14ac:dyDescent="0.2">
      <c r="B1947" s="171" t="s">
        <v>206</v>
      </c>
      <c r="C1947" s="172">
        <v>8000</v>
      </c>
      <c r="D1947" s="172">
        <v>0</v>
      </c>
      <c r="E1947" s="172">
        <v>0</v>
      </c>
      <c r="F1947" s="172">
        <v>8000</v>
      </c>
      <c r="G1947" s="172">
        <v>0</v>
      </c>
      <c r="H1947" s="152"/>
      <c r="I1947" s="172">
        <v>0</v>
      </c>
      <c r="J1947" s="189">
        <v>8000</v>
      </c>
      <c r="K1947" s="182"/>
    </row>
    <row r="1948" spans="2:11" x14ac:dyDescent="0.2">
      <c r="B1948" s="169" t="s">
        <v>248</v>
      </c>
      <c r="C1948" s="170">
        <v>4000</v>
      </c>
      <c r="D1948" s="170">
        <v>0</v>
      </c>
      <c r="E1948" s="170">
        <v>0</v>
      </c>
      <c r="F1948" s="170">
        <v>4000</v>
      </c>
      <c r="G1948" s="170">
        <v>0</v>
      </c>
      <c r="H1948" s="152"/>
      <c r="I1948" s="170">
        <v>0</v>
      </c>
      <c r="J1948" s="188">
        <v>4000</v>
      </c>
      <c r="K1948" s="182"/>
    </row>
    <row r="1949" spans="2:11" x14ac:dyDescent="0.2">
      <c r="B1949" s="171" t="s">
        <v>206</v>
      </c>
      <c r="C1949" s="172">
        <v>4000</v>
      </c>
      <c r="D1949" s="172">
        <v>0</v>
      </c>
      <c r="E1949" s="172">
        <v>0</v>
      </c>
      <c r="F1949" s="172">
        <v>4000</v>
      </c>
      <c r="G1949" s="172">
        <v>0</v>
      </c>
      <c r="H1949" s="152"/>
      <c r="I1949" s="172">
        <v>0</v>
      </c>
      <c r="J1949" s="189">
        <v>4000</v>
      </c>
      <c r="K1949" s="182"/>
    </row>
    <row r="1950" spans="2:11" x14ac:dyDescent="0.2">
      <c r="B1950" s="171" t="s">
        <v>206</v>
      </c>
      <c r="C1950" s="172">
        <v>4000</v>
      </c>
      <c r="D1950" s="172">
        <v>0</v>
      </c>
      <c r="E1950" s="172">
        <v>0</v>
      </c>
      <c r="F1950" s="172">
        <v>4000</v>
      </c>
      <c r="G1950" s="172">
        <v>0</v>
      </c>
      <c r="H1950" s="152"/>
      <c r="I1950" s="172">
        <v>0</v>
      </c>
      <c r="J1950" s="189">
        <v>4000</v>
      </c>
      <c r="K1950" s="182"/>
    </row>
    <row r="1951" spans="2:11" x14ac:dyDescent="0.2">
      <c r="B1951" s="169" t="s">
        <v>210</v>
      </c>
      <c r="C1951" s="170">
        <v>30000</v>
      </c>
      <c r="D1951" s="170">
        <v>0</v>
      </c>
      <c r="E1951" s="170">
        <v>21700</v>
      </c>
      <c r="F1951" s="170">
        <v>8300</v>
      </c>
      <c r="G1951" s="170">
        <v>0</v>
      </c>
      <c r="H1951" s="152"/>
      <c r="I1951" s="170">
        <v>0</v>
      </c>
      <c r="J1951" s="188">
        <v>8300</v>
      </c>
      <c r="K1951" s="182"/>
    </row>
    <row r="1952" spans="2:11" x14ac:dyDescent="0.2">
      <c r="B1952" s="171" t="s">
        <v>206</v>
      </c>
      <c r="C1952" s="172">
        <v>30000</v>
      </c>
      <c r="D1952" s="172">
        <v>0</v>
      </c>
      <c r="E1952" s="172">
        <v>21700</v>
      </c>
      <c r="F1952" s="172">
        <v>8300</v>
      </c>
      <c r="G1952" s="172">
        <v>0</v>
      </c>
      <c r="H1952" s="152"/>
      <c r="I1952" s="172">
        <v>0</v>
      </c>
      <c r="J1952" s="189">
        <v>8300</v>
      </c>
      <c r="K1952" s="182"/>
    </row>
    <row r="1953" spans="2:11" x14ac:dyDescent="0.2">
      <c r="B1953" s="171" t="s">
        <v>206</v>
      </c>
      <c r="C1953" s="172">
        <v>30000</v>
      </c>
      <c r="D1953" s="172">
        <v>0</v>
      </c>
      <c r="E1953" s="172">
        <v>21700</v>
      </c>
      <c r="F1953" s="172">
        <v>8300</v>
      </c>
      <c r="G1953" s="172">
        <v>0</v>
      </c>
      <c r="H1953" s="152"/>
      <c r="I1953" s="172">
        <v>0</v>
      </c>
      <c r="J1953" s="189">
        <v>8300</v>
      </c>
      <c r="K1953" s="182"/>
    </row>
    <row r="1954" spans="2:11" x14ac:dyDescent="0.2">
      <c r="B1954" s="169" t="s">
        <v>205</v>
      </c>
      <c r="C1954" s="170">
        <v>14000</v>
      </c>
      <c r="D1954" s="170">
        <v>1200</v>
      </c>
      <c r="E1954" s="170">
        <v>0</v>
      </c>
      <c r="F1954" s="170">
        <v>15200</v>
      </c>
      <c r="G1954" s="170">
        <v>14606.83</v>
      </c>
      <c r="H1954" s="152"/>
      <c r="I1954" s="170">
        <v>14603.56</v>
      </c>
      <c r="J1954" s="188">
        <v>593.16999999999996</v>
      </c>
      <c r="K1954" s="182"/>
    </row>
    <row r="1955" spans="2:11" x14ac:dyDescent="0.2">
      <c r="B1955" s="171" t="s">
        <v>206</v>
      </c>
      <c r="C1955" s="172">
        <v>14000</v>
      </c>
      <c r="D1955" s="172">
        <v>1200</v>
      </c>
      <c r="E1955" s="172">
        <v>0</v>
      </c>
      <c r="F1955" s="172">
        <v>15200</v>
      </c>
      <c r="G1955" s="172">
        <v>14606.83</v>
      </c>
      <c r="H1955" s="152"/>
      <c r="I1955" s="172">
        <v>14603.56</v>
      </c>
      <c r="J1955" s="189">
        <v>593.16999999999996</v>
      </c>
      <c r="K1955" s="182"/>
    </row>
    <row r="1956" spans="2:11" x14ac:dyDescent="0.2">
      <c r="B1956" s="171" t="s">
        <v>206</v>
      </c>
      <c r="C1956" s="172">
        <v>14000</v>
      </c>
      <c r="D1956" s="172">
        <v>1200</v>
      </c>
      <c r="E1956" s="172">
        <v>0</v>
      </c>
      <c r="F1956" s="172">
        <v>15200</v>
      </c>
      <c r="G1956" s="172">
        <v>14606.83</v>
      </c>
      <c r="H1956" s="152"/>
      <c r="I1956" s="172">
        <v>14603.56</v>
      </c>
      <c r="J1956" s="189">
        <v>593.16999999999996</v>
      </c>
      <c r="K1956" s="182"/>
    </row>
    <row r="1957" spans="2:11" x14ac:dyDescent="0.2">
      <c r="B1957" s="169" t="s">
        <v>207</v>
      </c>
      <c r="C1957" s="170">
        <v>3000</v>
      </c>
      <c r="D1957" s="170">
        <v>500</v>
      </c>
      <c r="E1957" s="170">
        <v>0</v>
      </c>
      <c r="F1957" s="170">
        <v>3500</v>
      </c>
      <c r="G1957" s="170">
        <v>1891.63</v>
      </c>
      <c r="H1957" s="152"/>
      <c r="I1957" s="170">
        <v>1835.63</v>
      </c>
      <c r="J1957" s="188">
        <v>1608.37</v>
      </c>
      <c r="K1957" s="182"/>
    </row>
    <row r="1958" spans="2:11" x14ac:dyDescent="0.2">
      <c r="B1958" s="171" t="s">
        <v>206</v>
      </c>
      <c r="C1958" s="172">
        <v>3000</v>
      </c>
      <c r="D1958" s="172">
        <v>500</v>
      </c>
      <c r="E1958" s="172">
        <v>0</v>
      </c>
      <c r="F1958" s="172">
        <v>3500</v>
      </c>
      <c r="G1958" s="172">
        <v>1891.63</v>
      </c>
      <c r="H1958" s="152"/>
      <c r="I1958" s="172">
        <v>1835.63</v>
      </c>
      <c r="J1958" s="189">
        <v>1608.37</v>
      </c>
      <c r="K1958" s="182"/>
    </row>
    <row r="1959" spans="2:11" x14ac:dyDescent="0.2">
      <c r="B1959" s="171" t="s">
        <v>206</v>
      </c>
      <c r="C1959" s="172">
        <v>3000</v>
      </c>
      <c r="D1959" s="172">
        <v>500</v>
      </c>
      <c r="E1959" s="172">
        <v>0</v>
      </c>
      <c r="F1959" s="172">
        <v>3500</v>
      </c>
      <c r="G1959" s="172">
        <v>1891.63</v>
      </c>
      <c r="H1959" s="152"/>
      <c r="I1959" s="172">
        <v>1835.63</v>
      </c>
      <c r="J1959" s="189">
        <v>1608.37</v>
      </c>
      <c r="K1959" s="182"/>
    </row>
    <row r="1960" spans="2:11" x14ac:dyDescent="0.2">
      <c r="B1960" s="169" t="s">
        <v>260</v>
      </c>
      <c r="C1960" s="170">
        <v>100</v>
      </c>
      <c r="D1960" s="170">
        <v>0</v>
      </c>
      <c r="E1960" s="170">
        <v>0</v>
      </c>
      <c r="F1960" s="170">
        <v>100</v>
      </c>
      <c r="G1960" s="170">
        <v>0</v>
      </c>
      <c r="H1960" s="152"/>
      <c r="I1960" s="170">
        <v>0</v>
      </c>
      <c r="J1960" s="188">
        <v>100</v>
      </c>
      <c r="K1960" s="182"/>
    </row>
    <row r="1961" spans="2:11" x14ac:dyDescent="0.2">
      <c r="B1961" s="171" t="s">
        <v>206</v>
      </c>
      <c r="C1961" s="172">
        <v>100</v>
      </c>
      <c r="D1961" s="172">
        <v>0</v>
      </c>
      <c r="E1961" s="172">
        <v>0</v>
      </c>
      <c r="F1961" s="172">
        <v>100</v>
      </c>
      <c r="G1961" s="172">
        <v>0</v>
      </c>
      <c r="H1961" s="152"/>
      <c r="I1961" s="172">
        <v>0</v>
      </c>
      <c r="J1961" s="189">
        <v>100</v>
      </c>
      <c r="K1961" s="182"/>
    </row>
    <row r="1962" spans="2:11" x14ac:dyDescent="0.2">
      <c r="B1962" s="171" t="s">
        <v>206</v>
      </c>
      <c r="C1962" s="172">
        <v>100</v>
      </c>
      <c r="D1962" s="172">
        <v>0</v>
      </c>
      <c r="E1962" s="172">
        <v>0</v>
      </c>
      <c r="F1962" s="172">
        <v>100</v>
      </c>
      <c r="G1962" s="172">
        <v>0</v>
      </c>
      <c r="H1962" s="152"/>
      <c r="I1962" s="172">
        <v>0</v>
      </c>
      <c r="J1962" s="189">
        <v>100</v>
      </c>
      <c r="K1962" s="182"/>
    </row>
    <row r="1963" spans="2:11" x14ac:dyDescent="0.2">
      <c r="B1963" s="167" t="s">
        <v>468</v>
      </c>
      <c r="C1963" s="168">
        <v>43000</v>
      </c>
      <c r="D1963" s="168">
        <v>0</v>
      </c>
      <c r="E1963" s="168">
        <v>20000</v>
      </c>
      <c r="F1963" s="168">
        <v>23000</v>
      </c>
      <c r="G1963" s="168">
        <v>0</v>
      </c>
      <c r="H1963" s="152"/>
      <c r="I1963" s="168">
        <v>0</v>
      </c>
      <c r="J1963" s="187">
        <v>23000</v>
      </c>
      <c r="K1963" s="182"/>
    </row>
    <row r="1964" spans="2:11" x14ac:dyDescent="0.2">
      <c r="B1964" s="169" t="s">
        <v>204</v>
      </c>
      <c r="C1964" s="170">
        <v>43000</v>
      </c>
      <c r="D1964" s="170">
        <v>0</v>
      </c>
      <c r="E1964" s="170">
        <v>20000</v>
      </c>
      <c r="F1964" s="170">
        <v>23000</v>
      </c>
      <c r="G1964" s="170">
        <v>0</v>
      </c>
      <c r="H1964" s="152"/>
      <c r="I1964" s="170">
        <v>0</v>
      </c>
      <c r="J1964" s="188">
        <v>23000</v>
      </c>
      <c r="K1964" s="182"/>
    </row>
    <row r="1965" spans="2:11" x14ac:dyDescent="0.2">
      <c r="B1965" s="169" t="s">
        <v>209</v>
      </c>
      <c r="C1965" s="170">
        <v>15000</v>
      </c>
      <c r="D1965" s="170">
        <v>0</v>
      </c>
      <c r="E1965" s="170">
        <v>0</v>
      </c>
      <c r="F1965" s="170">
        <v>15000</v>
      </c>
      <c r="G1965" s="170">
        <v>0</v>
      </c>
      <c r="H1965" s="152"/>
      <c r="I1965" s="170">
        <v>0</v>
      </c>
      <c r="J1965" s="188">
        <v>15000</v>
      </c>
      <c r="K1965" s="182"/>
    </row>
    <row r="1966" spans="2:11" x14ac:dyDescent="0.2">
      <c r="B1966" s="171" t="s">
        <v>206</v>
      </c>
      <c r="C1966" s="172">
        <v>15000</v>
      </c>
      <c r="D1966" s="172">
        <v>0</v>
      </c>
      <c r="E1966" s="172">
        <v>0</v>
      </c>
      <c r="F1966" s="172">
        <v>15000</v>
      </c>
      <c r="G1966" s="172">
        <v>0</v>
      </c>
      <c r="H1966" s="152"/>
      <c r="I1966" s="172">
        <v>0</v>
      </c>
      <c r="J1966" s="189">
        <v>15000</v>
      </c>
      <c r="K1966" s="182"/>
    </row>
    <row r="1967" spans="2:11" x14ac:dyDescent="0.2">
      <c r="B1967" s="171" t="s">
        <v>206</v>
      </c>
      <c r="C1967" s="172">
        <v>15000</v>
      </c>
      <c r="D1967" s="172">
        <v>0</v>
      </c>
      <c r="E1967" s="172">
        <v>0</v>
      </c>
      <c r="F1967" s="172">
        <v>15000</v>
      </c>
      <c r="G1967" s="172">
        <v>0</v>
      </c>
      <c r="H1967" s="152"/>
      <c r="I1967" s="172">
        <v>0</v>
      </c>
      <c r="J1967" s="189">
        <v>15000</v>
      </c>
      <c r="K1967" s="182"/>
    </row>
    <row r="1968" spans="2:11" x14ac:dyDescent="0.2">
      <c r="B1968" s="169" t="s">
        <v>248</v>
      </c>
      <c r="C1968" s="170">
        <v>3000</v>
      </c>
      <c r="D1968" s="170">
        <v>0</v>
      </c>
      <c r="E1968" s="170">
        <v>0</v>
      </c>
      <c r="F1968" s="170">
        <v>3000</v>
      </c>
      <c r="G1968" s="170">
        <v>0</v>
      </c>
      <c r="H1968" s="152"/>
      <c r="I1968" s="170">
        <v>0</v>
      </c>
      <c r="J1968" s="188">
        <v>3000</v>
      </c>
      <c r="K1968" s="182"/>
    </row>
    <row r="1969" spans="2:11" x14ac:dyDescent="0.2">
      <c r="B1969" s="171" t="s">
        <v>206</v>
      </c>
      <c r="C1969" s="172">
        <v>3000</v>
      </c>
      <c r="D1969" s="172">
        <v>0</v>
      </c>
      <c r="E1969" s="172">
        <v>0</v>
      </c>
      <c r="F1969" s="172">
        <v>3000</v>
      </c>
      <c r="G1969" s="172">
        <v>0</v>
      </c>
      <c r="H1969" s="152"/>
      <c r="I1969" s="172">
        <v>0</v>
      </c>
      <c r="J1969" s="189">
        <v>3000</v>
      </c>
      <c r="K1969" s="182"/>
    </row>
    <row r="1970" spans="2:11" x14ac:dyDescent="0.2">
      <c r="B1970" s="171" t="s">
        <v>206</v>
      </c>
      <c r="C1970" s="172">
        <v>3000</v>
      </c>
      <c r="D1970" s="172">
        <v>0</v>
      </c>
      <c r="E1970" s="172">
        <v>0</v>
      </c>
      <c r="F1970" s="172">
        <v>3000</v>
      </c>
      <c r="G1970" s="172">
        <v>0</v>
      </c>
      <c r="H1970" s="152"/>
      <c r="I1970" s="172">
        <v>0</v>
      </c>
      <c r="J1970" s="189">
        <v>3000</v>
      </c>
      <c r="K1970" s="182"/>
    </row>
    <row r="1971" spans="2:11" x14ac:dyDescent="0.2">
      <c r="B1971" s="169" t="s">
        <v>210</v>
      </c>
      <c r="C1971" s="170">
        <v>25000</v>
      </c>
      <c r="D1971" s="170">
        <v>0</v>
      </c>
      <c r="E1971" s="170">
        <v>20000</v>
      </c>
      <c r="F1971" s="170">
        <v>5000</v>
      </c>
      <c r="G1971" s="170">
        <v>0</v>
      </c>
      <c r="H1971" s="152"/>
      <c r="I1971" s="170">
        <v>0</v>
      </c>
      <c r="J1971" s="188">
        <v>5000</v>
      </c>
      <c r="K1971" s="182"/>
    </row>
    <row r="1972" spans="2:11" x14ac:dyDescent="0.2">
      <c r="B1972" s="171" t="s">
        <v>206</v>
      </c>
      <c r="C1972" s="172">
        <v>25000</v>
      </c>
      <c r="D1972" s="172">
        <v>0</v>
      </c>
      <c r="E1972" s="172">
        <v>20000</v>
      </c>
      <c r="F1972" s="172">
        <v>5000</v>
      </c>
      <c r="G1972" s="172">
        <v>0</v>
      </c>
      <c r="H1972" s="152"/>
      <c r="I1972" s="172">
        <v>0</v>
      </c>
      <c r="J1972" s="189">
        <v>5000</v>
      </c>
      <c r="K1972" s="182"/>
    </row>
    <row r="1973" spans="2:11" x14ac:dyDescent="0.2">
      <c r="B1973" s="171" t="s">
        <v>206</v>
      </c>
      <c r="C1973" s="172">
        <v>25000</v>
      </c>
      <c r="D1973" s="172">
        <v>0</v>
      </c>
      <c r="E1973" s="172">
        <v>20000</v>
      </c>
      <c r="F1973" s="172">
        <v>5000</v>
      </c>
      <c r="G1973" s="172">
        <v>0</v>
      </c>
      <c r="H1973" s="152"/>
      <c r="I1973" s="172">
        <v>0</v>
      </c>
      <c r="J1973" s="189">
        <v>5000</v>
      </c>
      <c r="K1973" s="182"/>
    </row>
    <row r="1974" spans="2:11" x14ac:dyDescent="0.2">
      <c r="B1974" s="161" t="s">
        <v>469</v>
      </c>
      <c r="C1974" s="162">
        <v>1224000</v>
      </c>
      <c r="D1974" s="162">
        <v>138000</v>
      </c>
      <c r="E1974" s="162">
        <v>0</v>
      </c>
      <c r="F1974" s="162">
        <v>1362000</v>
      </c>
      <c r="G1974" s="162">
        <v>1292798.9099999999</v>
      </c>
      <c r="H1974" s="152"/>
      <c r="I1974" s="162">
        <v>1292798.9099999999</v>
      </c>
      <c r="J1974" s="184">
        <v>69201.09</v>
      </c>
      <c r="K1974" s="182"/>
    </row>
    <row r="1975" spans="2:11" x14ac:dyDescent="0.2">
      <c r="B1975" s="163" t="s">
        <v>278</v>
      </c>
      <c r="C1975" s="164">
        <v>1224000</v>
      </c>
      <c r="D1975" s="164">
        <v>138000</v>
      </c>
      <c r="E1975" s="164">
        <v>0</v>
      </c>
      <c r="F1975" s="164">
        <v>1362000</v>
      </c>
      <c r="G1975" s="164">
        <v>1292798.9099999999</v>
      </c>
      <c r="H1975" s="152"/>
      <c r="I1975" s="164">
        <v>1292798.9099999999</v>
      </c>
      <c r="J1975" s="185">
        <v>69201.09</v>
      </c>
      <c r="K1975" s="182"/>
    </row>
    <row r="1976" spans="2:11" x14ac:dyDescent="0.2">
      <c r="B1976" s="165" t="s">
        <v>322</v>
      </c>
      <c r="C1976" s="166">
        <v>1224000</v>
      </c>
      <c r="D1976" s="166">
        <v>138000</v>
      </c>
      <c r="E1976" s="166">
        <v>0</v>
      </c>
      <c r="F1976" s="166">
        <v>1362000</v>
      </c>
      <c r="G1976" s="166">
        <v>1292798.9099999999</v>
      </c>
      <c r="H1976" s="152"/>
      <c r="I1976" s="166">
        <v>1292798.9099999999</v>
      </c>
      <c r="J1976" s="186">
        <v>69201.09</v>
      </c>
      <c r="K1976" s="182"/>
    </row>
    <row r="1977" spans="2:11" x14ac:dyDescent="0.2">
      <c r="B1977" s="167" t="s">
        <v>470</v>
      </c>
      <c r="C1977" s="168">
        <v>1224000</v>
      </c>
      <c r="D1977" s="168">
        <v>138000</v>
      </c>
      <c r="E1977" s="168">
        <v>0</v>
      </c>
      <c r="F1977" s="168">
        <v>1362000</v>
      </c>
      <c r="G1977" s="168">
        <v>1292798.9099999999</v>
      </c>
      <c r="H1977" s="152"/>
      <c r="I1977" s="168">
        <v>1292798.9099999999</v>
      </c>
      <c r="J1977" s="187">
        <v>69201.09</v>
      </c>
      <c r="K1977" s="182"/>
    </row>
    <row r="1978" spans="2:11" x14ac:dyDescent="0.2">
      <c r="B1978" s="169" t="s">
        <v>204</v>
      </c>
      <c r="C1978" s="170">
        <v>1224000</v>
      </c>
      <c r="D1978" s="170">
        <v>138000</v>
      </c>
      <c r="E1978" s="170">
        <v>0</v>
      </c>
      <c r="F1978" s="170">
        <v>1362000</v>
      </c>
      <c r="G1978" s="170">
        <v>1292798.9099999999</v>
      </c>
      <c r="H1978" s="152"/>
      <c r="I1978" s="170">
        <v>1292798.9099999999</v>
      </c>
      <c r="J1978" s="188">
        <v>69201.09</v>
      </c>
      <c r="K1978" s="182"/>
    </row>
    <row r="1979" spans="2:11" x14ac:dyDescent="0.2">
      <c r="B1979" s="169" t="s">
        <v>281</v>
      </c>
      <c r="C1979" s="170">
        <v>630000</v>
      </c>
      <c r="D1979" s="170">
        <v>0</v>
      </c>
      <c r="E1979" s="170">
        <v>0</v>
      </c>
      <c r="F1979" s="170">
        <v>630000</v>
      </c>
      <c r="G1979" s="170">
        <v>561416.62</v>
      </c>
      <c r="H1979" s="152"/>
      <c r="I1979" s="170">
        <v>561416.62</v>
      </c>
      <c r="J1979" s="188">
        <v>68583.38</v>
      </c>
      <c r="K1979" s="182"/>
    </row>
    <row r="1980" spans="2:11" x14ac:dyDescent="0.2">
      <c r="B1980" s="171" t="s">
        <v>206</v>
      </c>
      <c r="C1980" s="172">
        <v>630000</v>
      </c>
      <c r="D1980" s="172">
        <v>0</v>
      </c>
      <c r="E1980" s="172">
        <v>0</v>
      </c>
      <c r="F1980" s="172">
        <v>630000</v>
      </c>
      <c r="G1980" s="172">
        <v>561416.62</v>
      </c>
      <c r="H1980" s="152"/>
      <c r="I1980" s="172">
        <v>561416.62</v>
      </c>
      <c r="J1980" s="189">
        <v>68583.38</v>
      </c>
      <c r="K1980" s="182"/>
    </row>
    <row r="1981" spans="2:11" x14ac:dyDescent="0.2">
      <c r="B1981" s="171" t="s">
        <v>206</v>
      </c>
      <c r="C1981" s="172">
        <v>630000</v>
      </c>
      <c r="D1981" s="172">
        <v>0</v>
      </c>
      <c r="E1981" s="172">
        <v>0</v>
      </c>
      <c r="F1981" s="172">
        <v>630000</v>
      </c>
      <c r="G1981" s="172">
        <v>561416.62</v>
      </c>
      <c r="H1981" s="152"/>
      <c r="I1981" s="172">
        <v>561416.62</v>
      </c>
      <c r="J1981" s="189">
        <v>68583.38</v>
      </c>
      <c r="K1981" s="182"/>
    </row>
    <row r="1982" spans="2:11" x14ac:dyDescent="0.2">
      <c r="B1982" s="169" t="s">
        <v>282</v>
      </c>
      <c r="C1982" s="170">
        <v>594000</v>
      </c>
      <c r="D1982" s="170">
        <v>138000</v>
      </c>
      <c r="E1982" s="170">
        <v>0</v>
      </c>
      <c r="F1982" s="170">
        <v>732000</v>
      </c>
      <c r="G1982" s="170">
        <v>731382.29</v>
      </c>
      <c r="H1982" s="152"/>
      <c r="I1982" s="170">
        <v>731382.29</v>
      </c>
      <c r="J1982" s="188">
        <v>617.71</v>
      </c>
      <c r="K1982" s="182"/>
    </row>
    <row r="1983" spans="2:11" x14ac:dyDescent="0.2">
      <c r="B1983" s="171" t="s">
        <v>206</v>
      </c>
      <c r="C1983" s="172">
        <v>594000</v>
      </c>
      <c r="D1983" s="172">
        <v>138000</v>
      </c>
      <c r="E1983" s="172">
        <v>0</v>
      </c>
      <c r="F1983" s="172">
        <v>732000</v>
      </c>
      <c r="G1983" s="172">
        <v>731382.29</v>
      </c>
      <c r="H1983" s="152"/>
      <c r="I1983" s="172">
        <v>731382.29</v>
      </c>
      <c r="J1983" s="189">
        <v>617.71</v>
      </c>
      <c r="K1983" s="182"/>
    </row>
    <row r="1984" spans="2:11" x14ac:dyDescent="0.2">
      <c r="B1984" s="171" t="s">
        <v>206</v>
      </c>
      <c r="C1984" s="172">
        <v>594000</v>
      </c>
      <c r="D1984" s="172">
        <v>138000</v>
      </c>
      <c r="E1984" s="172">
        <v>0</v>
      </c>
      <c r="F1984" s="172">
        <v>732000</v>
      </c>
      <c r="G1984" s="172">
        <v>731382.29</v>
      </c>
      <c r="H1984" s="152"/>
      <c r="I1984" s="172">
        <v>731382.29</v>
      </c>
      <c r="J1984" s="189">
        <v>617.71</v>
      </c>
      <c r="K1984" s="182"/>
    </row>
    <row r="1985" spans="2:11" x14ac:dyDescent="0.2">
      <c r="B1985" s="161" t="s">
        <v>368</v>
      </c>
      <c r="C1985" s="162">
        <v>108000</v>
      </c>
      <c r="D1985" s="162">
        <v>0</v>
      </c>
      <c r="E1985" s="162">
        <v>0</v>
      </c>
      <c r="F1985" s="162">
        <v>108000</v>
      </c>
      <c r="G1985" s="162">
        <v>108000</v>
      </c>
      <c r="H1985" s="152"/>
      <c r="I1985" s="162">
        <v>108000</v>
      </c>
      <c r="J1985" s="184">
        <v>0</v>
      </c>
      <c r="K1985" s="182"/>
    </row>
    <row r="1986" spans="2:11" x14ac:dyDescent="0.2">
      <c r="B1986" s="163" t="s">
        <v>369</v>
      </c>
      <c r="C1986" s="164">
        <v>108000</v>
      </c>
      <c r="D1986" s="164">
        <v>0</v>
      </c>
      <c r="E1986" s="164">
        <v>0</v>
      </c>
      <c r="F1986" s="164">
        <v>108000</v>
      </c>
      <c r="G1986" s="164">
        <v>108000</v>
      </c>
      <c r="H1986" s="152"/>
      <c r="I1986" s="164">
        <v>108000</v>
      </c>
      <c r="J1986" s="185">
        <v>0</v>
      </c>
      <c r="K1986" s="182"/>
    </row>
    <row r="1987" spans="2:11" x14ac:dyDescent="0.2">
      <c r="B1987" s="165" t="s">
        <v>374</v>
      </c>
      <c r="C1987" s="166">
        <v>108000</v>
      </c>
      <c r="D1987" s="166">
        <v>0</v>
      </c>
      <c r="E1987" s="166">
        <v>0</v>
      </c>
      <c r="F1987" s="166">
        <v>108000</v>
      </c>
      <c r="G1987" s="166">
        <v>108000</v>
      </c>
      <c r="H1987" s="152"/>
      <c r="I1987" s="166">
        <v>108000</v>
      </c>
      <c r="J1987" s="186">
        <v>0</v>
      </c>
      <c r="K1987" s="182"/>
    </row>
    <row r="1988" spans="2:11" x14ac:dyDescent="0.2">
      <c r="B1988" s="167" t="s">
        <v>471</v>
      </c>
      <c r="C1988" s="168">
        <v>108000</v>
      </c>
      <c r="D1988" s="168">
        <v>0</v>
      </c>
      <c r="E1988" s="168">
        <v>0</v>
      </c>
      <c r="F1988" s="168">
        <v>108000</v>
      </c>
      <c r="G1988" s="168">
        <v>108000</v>
      </c>
      <c r="H1988" s="152"/>
      <c r="I1988" s="168">
        <v>108000</v>
      </c>
      <c r="J1988" s="187">
        <v>0</v>
      </c>
      <c r="K1988" s="182"/>
    </row>
    <row r="1989" spans="2:11" x14ac:dyDescent="0.2">
      <c r="B1989" s="169" t="s">
        <v>204</v>
      </c>
      <c r="C1989" s="170">
        <v>108000</v>
      </c>
      <c r="D1989" s="170">
        <v>0</v>
      </c>
      <c r="E1989" s="170">
        <v>0</v>
      </c>
      <c r="F1989" s="170">
        <v>108000</v>
      </c>
      <c r="G1989" s="170">
        <v>108000</v>
      </c>
      <c r="H1989" s="152"/>
      <c r="I1989" s="170">
        <v>108000</v>
      </c>
      <c r="J1989" s="188">
        <v>0</v>
      </c>
      <c r="K1989" s="182"/>
    </row>
    <row r="1990" spans="2:11" x14ac:dyDescent="0.2">
      <c r="B1990" s="169" t="s">
        <v>225</v>
      </c>
      <c r="C1990" s="170">
        <v>108000</v>
      </c>
      <c r="D1990" s="170">
        <v>0</v>
      </c>
      <c r="E1990" s="170">
        <v>0</v>
      </c>
      <c r="F1990" s="170">
        <v>108000</v>
      </c>
      <c r="G1990" s="170">
        <v>108000</v>
      </c>
      <c r="H1990" s="152"/>
      <c r="I1990" s="170">
        <v>108000</v>
      </c>
      <c r="J1990" s="188">
        <v>0</v>
      </c>
      <c r="K1990" s="182"/>
    </row>
    <row r="1991" spans="2:11" x14ac:dyDescent="0.2">
      <c r="B1991" s="171" t="s">
        <v>206</v>
      </c>
      <c r="C1991" s="172">
        <v>108000</v>
      </c>
      <c r="D1991" s="172">
        <v>0</v>
      </c>
      <c r="E1991" s="172">
        <v>0</v>
      </c>
      <c r="F1991" s="172">
        <v>108000</v>
      </c>
      <c r="G1991" s="172">
        <v>108000</v>
      </c>
      <c r="H1991" s="152"/>
      <c r="I1991" s="172">
        <v>108000</v>
      </c>
      <c r="J1991" s="189">
        <v>0</v>
      </c>
      <c r="K1991" s="182"/>
    </row>
    <row r="1992" spans="2:11" x14ac:dyDescent="0.2">
      <c r="B1992" s="171" t="s">
        <v>206</v>
      </c>
      <c r="C1992" s="172">
        <v>108000</v>
      </c>
      <c r="D1992" s="172">
        <v>0</v>
      </c>
      <c r="E1992" s="172">
        <v>0</v>
      </c>
      <c r="F1992" s="172">
        <v>108000</v>
      </c>
      <c r="G1992" s="172">
        <v>108000</v>
      </c>
      <c r="H1992" s="152"/>
      <c r="I1992" s="172">
        <v>108000</v>
      </c>
      <c r="J1992" s="189">
        <v>0</v>
      </c>
      <c r="K1992" s="182"/>
    </row>
    <row r="1993" spans="2:11" x14ac:dyDescent="0.2">
      <c r="B1993" s="159" t="s">
        <v>472</v>
      </c>
      <c r="C1993" s="160">
        <v>3004000</v>
      </c>
      <c r="D1993" s="160">
        <v>199303</v>
      </c>
      <c r="E1993" s="160">
        <v>1843800</v>
      </c>
      <c r="F1993" s="160">
        <v>1359503</v>
      </c>
      <c r="G1993" s="160">
        <v>1220957.52</v>
      </c>
      <c r="H1993" s="152"/>
      <c r="I1993" s="160">
        <v>1210170.68</v>
      </c>
      <c r="J1993" s="183">
        <v>138545.48000000001</v>
      </c>
      <c r="K1993" s="182"/>
    </row>
    <row r="1994" spans="2:11" x14ac:dyDescent="0.2">
      <c r="B1994" s="161" t="s">
        <v>444</v>
      </c>
      <c r="C1994" s="162">
        <v>1224000</v>
      </c>
      <c r="D1994" s="162">
        <v>199303</v>
      </c>
      <c r="E1994" s="162">
        <v>69000</v>
      </c>
      <c r="F1994" s="162">
        <v>1354303</v>
      </c>
      <c r="G1994" s="162">
        <v>1220957.52</v>
      </c>
      <c r="H1994" s="152"/>
      <c r="I1994" s="162">
        <v>1210170.68</v>
      </c>
      <c r="J1994" s="184">
        <v>133345.48000000001</v>
      </c>
      <c r="K1994" s="182"/>
    </row>
    <row r="1995" spans="2:11" x14ac:dyDescent="0.2">
      <c r="B1995" s="163" t="s">
        <v>473</v>
      </c>
      <c r="C1995" s="164">
        <v>1224000</v>
      </c>
      <c r="D1995" s="164">
        <v>199303</v>
      </c>
      <c r="E1995" s="164">
        <v>69000</v>
      </c>
      <c r="F1995" s="164">
        <v>1354303</v>
      </c>
      <c r="G1995" s="164">
        <v>1220957.52</v>
      </c>
      <c r="H1995" s="152"/>
      <c r="I1995" s="164">
        <v>1210170.68</v>
      </c>
      <c r="J1995" s="185">
        <v>133345.48000000001</v>
      </c>
      <c r="K1995" s="182"/>
    </row>
    <row r="1996" spans="2:11" x14ac:dyDescent="0.2">
      <c r="B1996" s="165" t="s">
        <v>407</v>
      </c>
      <c r="C1996" s="166">
        <v>1224000</v>
      </c>
      <c r="D1996" s="166">
        <v>199303</v>
      </c>
      <c r="E1996" s="166">
        <v>69000</v>
      </c>
      <c r="F1996" s="166">
        <v>1354303</v>
      </c>
      <c r="G1996" s="166">
        <v>1220957.52</v>
      </c>
      <c r="H1996" s="152"/>
      <c r="I1996" s="166">
        <v>1210170.68</v>
      </c>
      <c r="J1996" s="186">
        <v>133345.48000000001</v>
      </c>
      <c r="K1996" s="182"/>
    </row>
    <row r="1997" spans="2:11" x14ac:dyDescent="0.2">
      <c r="B1997" s="167" t="s">
        <v>474</v>
      </c>
      <c r="C1997" s="168">
        <v>10000</v>
      </c>
      <c r="D1997" s="168">
        <v>0</v>
      </c>
      <c r="E1997" s="168">
        <v>10000</v>
      </c>
      <c r="F1997" s="168">
        <v>0</v>
      </c>
      <c r="G1997" s="168">
        <v>0</v>
      </c>
      <c r="H1997" s="152"/>
      <c r="I1997" s="168">
        <v>0</v>
      </c>
      <c r="J1997" s="187">
        <v>0</v>
      </c>
      <c r="K1997" s="182"/>
    </row>
    <row r="1998" spans="2:11" x14ac:dyDescent="0.2">
      <c r="B1998" s="169" t="s">
        <v>204</v>
      </c>
      <c r="C1998" s="170">
        <v>10000</v>
      </c>
      <c r="D1998" s="170">
        <v>0</v>
      </c>
      <c r="E1998" s="170">
        <v>10000</v>
      </c>
      <c r="F1998" s="170">
        <v>0</v>
      </c>
      <c r="G1998" s="170">
        <v>0</v>
      </c>
      <c r="H1998" s="152"/>
      <c r="I1998" s="170">
        <v>0</v>
      </c>
      <c r="J1998" s="188">
        <v>0</v>
      </c>
      <c r="K1998" s="182"/>
    </row>
    <row r="1999" spans="2:11" x14ac:dyDescent="0.2">
      <c r="B1999" s="169" t="s">
        <v>234</v>
      </c>
      <c r="C1999" s="170">
        <v>10000</v>
      </c>
      <c r="D1999" s="170">
        <v>0</v>
      </c>
      <c r="E1999" s="170">
        <v>10000</v>
      </c>
      <c r="F1999" s="170">
        <v>0</v>
      </c>
      <c r="G1999" s="170">
        <v>0</v>
      </c>
      <c r="H1999" s="152"/>
      <c r="I1999" s="170">
        <v>0</v>
      </c>
      <c r="J1999" s="188">
        <v>0</v>
      </c>
      <c r="K1999" s="182"/>
    </row>
    <row r="2000" spans="2:11" x14ac:dyDescent="0.2">
      <c r="B2000" s="171" t="s">
        <v>206</v>
      </c>
      <c r="C2000" s="172">
        <v>10000</v>
      </c>
      <c r="D2000" s="172">
        <v>0</v>
      </c>
      <c r="E2000" s="172">
        <v>10000</v>
      </c>
      <c r="F2000" s="172">
        <v>0</v>
      </c>
      <c r="G2000" s="172">
        <v>0</v>
      </c>
      <c r="H2000" s="152"/>
      <c r="I2000" s="172">
        <v>0</v>
      </c>
      <c r="J2000" s="189">
        <v>0</v>
      </c>
      <c r="K2000" s="182"/>
    </row>
    <row r="2001" spans="2:11" x14ac:dyDescent="0.2">
      <c r="B2001" s="171" t="s">
        <v>206</v>
      </c>
      <c r="C2001" s="172">
        <v>10000</v>
      </c>
      <c r="D2001" s="172">
        <v>0</v>
      </c>
      <c r="E2001" s="172">
        <v>10000</v>
      </c>
      <c r="F2001" s="172">
        <v>0</v>
      </c>
      <c r="G2001" s="172">
        <v>0</v>
      </c>
      <c r="H2001" s="152"/>
      <c r="I2001" s="172">
        <v>0</v>
      </c>
      <c r="J2001" s="189">
        <v>0</v>
      </c>
      <c r="K2001" s="182"/>
    </row>
    <row r="2002" spans="2:11" x14ac:dyDescent="0.2">
      <c r="B2002" s="167" t="s">
        <v>475</v>
      </c>
      <c r="C2002" s="168">
        <v>1214000</v>
      </c>
      <c r="D2002" s="168">
        <v>199303</v>
      </c>
      <c r="E2002" s="168">
        <v>59000</v>
      </c>
      <c r="F2002" s="168">
        <v>1354303</v>
      </c>
      <c r="G2002" s="168">
        <v>1220957.52</v>
      </c>
      <c r="H2002" s="152"/>
      <c r="I2002" s="168">
        <v>1210170.68</v>
      </c>
      <c r="J2002" s="187">
        <v>133345.48000000001</v>
      </c>
      <c r="K2002" s="182"/>
    </row>
    <row r="2003" spans="2:11" x14ac:dyDescent="0.2">
      <c r="B2003" s="169" t="s">
        <v>204</v>
      </c>
      <c r="C2003" s="170">
        <v>1214000</v>
      </c>
      <c r="D2003" s="170">
        <v>199303</v>
      </c>
      <c r="E2003" s="170">
        <v>59000</v>
      </c>
      <c r="F2003" s="170">
        <v>1354303</v>
      </c>
      <c r="G2003" s="170">
        <v>1220957.52</v>
      </c>
      <c r="H2003" s="152"/>
      <c r="I2003" s="170">
        <v>1210170.68</v>
      </c>
      <c r="J2003" s="188">
        <v>133345.48000000001</v>
      </c>
      <c r="K2003" s="182"/>
    </row>
    <row r="2004" spans="2:11" x14ac:dyDescent="0.2">
      <c r="B2004" s="169" t="s">
        <v>221</v>
      </c>
      <c r="C2004" s="170">
        <v>25000</v>
      </c>
      <c r="D2004" s="170">
        <v>8500</v>
      </c>
      <c r="E2004" s="170">
        <v>0</v>
      </c>
      <c r="F2004" s="170">
        <v>33500</v>
      </c>
      <c r="G2004" s="170">
        <v>33290.46</v>
      </c>
      <c r="H2004" s="152"/>
      <c r="I2004" s="170">
        <v>33290.46</v>
      </c>
      <c r="J2004" s="188">
        <v>209.54</v>
      </c>
      <c r="K2004" s="182"/>
    </row>
    <row r="2005" spans="2:11" x14ac:dyDescent="0.2">
      <c r="B2005" s="171" t="s">
        <v>206</v>
      </c>
      <c r="C2005" s="172">
        <v>25000</v>
      </c>
      <c r="D2005" s="172">
        <v>8500</v>
      </c>
      <c r="E2005" s="172">
        <v>0</v>
      </c>
      <c r="F2005" s="172">
        <v>33500</v>
      </c>
      <c r="G2005" s="172">
        <v>33290.46</v>
      </c>
      <c r="H2005" s="152"/>
      <c r="I2005" s="172">
        <v>33290.46</v>
      </c>
      <c r="J2005" s="189">
        <v>209.54</v>
      </c>
      <c r="K2005" s="182"/>
    </row>
    <row r="2006" spans="2:11" x14ac:dyDescent="0.2">
      <c r="B2006" s="171" t="s">
        <v>206</v>
      </c>
      <c r="C2006" s="172">
        <v>25000</v>
      </c>
      <c r="D2006" s="172">
        <v>8500</v>
      </c>
      <c r="E2006" s="172">
        <v>0</v>
      </c>
      <c r="F2006" s="172">
        <v>33500</v>
      </c>
      <c r="G2006" s="172">
        <v>33290.46</v>
      </c>
      <c r="H2006" s="152"/>
      <c r="I2006" s="172">
        <v>33290.46</v>
      </c>
      <c r="J2006" s="189">
        <v>209.54</v>
      </c>
      <c r="K2006" s="182"/>
    </row>
    <row r="2007" spans="2:11" x14ac:dyDescent="0.2">
      <c r="B2007" s="169" t="s">
        <v>209</v>
      </c>
      <c r="C2007" s="170">
        <v>790000</v>
      </c>
      <c r="D2007" s="170">
        <v>93000</v>
      </c>
      <c r="E2007" s="170">
        <v>0</v>
      </c>
      <c r="F2007" s="170">
        <v>883000</v>
      </c>
      <c r="G2007" s="170">
        <v>855018.99</v>
      </c>
      <c r="H2007" s="152"/>
      <c r="I2007" s="170">
        <v>855018.99</v>
      </c>
      <c r="J2007" s="188">
        <v>27981.01</v>
      </c>
      <c r="K2007" s="182"/>
    </row>
    <row r="2008" spans="2:11" x14ac:dyDescent="0.2">
      <c r="B2008" s="171" t="s">
        <v>206</v>
      </c>
      <c r="C2008" s="172">
        <v>790000</v>
      </c>
      <c r="D2008" s="172">
        <v>93000</v>
      </c>
      <c r="E2008" s="172">
        <v>0</v>
      </c>
      <c r="F2008" s="172">
        <v>883000</v>
      </c>
      <c r="G2008" s="172">
        <v>855018.99</v>
      </c>
      <c r="H2008" s="152"/>
      <c r="I2008" s="172">
        <v>855018.99</v>
      </c>
      <c r="J2008" s="189">
        <v>27981.01</v>
      </c>
      <c r="K2008" s="182"/>
    </row>
    <row r="2009" spans="2:11" x14ac:dyDescent="0.2">
      <c r="B2009" s="171" t="s">
        <v>206</v>
      </c>
      <c r="C2009" s="172">
        <v>790000</v>
      </c>
      <c r="D2009" s="172">
        <v>93000</v>
      </c>
      <c r="E2009" s="172">
        <v>0</v>
      </c>
      <c r="F2009" s="172">
        <v>883000</v>
      </c>
      <c r="G2009" s="172">
        <v>855018.99</v>
      </c>
      <c r="H2009" s="152"/>
      <c r="I2009" s="172">
        <v>855018.99</v>
      </c>
      <c r="J2009" s="189">
        <v>27981.01</v>
      </c>
      <c r="K2009" s="182"/>
    </row>
    <row r="2010" spans="2:11" x14ac:dyDescent="0.2">
      <c r="B2010" s="169" t="s">
        <v>248</v>
      </c>
      <c r="C2010" s="170">
        <v>190000</v>
      </c>
      <c r="D2010" s="170">
        <v>8803</v>
      </c>
      <c r="E2010" s="170">
        <v>0</v>
      </c>
      <c r="F2010" s="170">
        <v>198803</v>
      </c>
      <c r="G2010" s="170">
        <v>198802.48</v>
      </c>
      <c r="H2010" s="152"/>
      <c r="I2010" s="170">
        <v>198802.48</v>
      </c>
      <c r="J2010" s="188">
        <v>0.52</v>
      </c>
      <c r="K2010" s="182"/>
    </row>
    <row r="2011" spans="2:11" x14ac:dyDescent="0.2">
      <c r="B2011" s="171" t="s">
        <v>206</v>
      </c>
      <c r="C2011" s="172">
        <v>190000</v>
      </c>
      <c r="D2011" s="172">
        <v>8803</v>
      </c>
      <c r="E2011" s="172">
        <v>0</v>
      </c>
      <c r="F2011" s="172">
        <v>198803</v>
      </c>
      <c r="G2011" s="172">
        <v>198802.48</v>
      </c>
      <c r="H2011" s="152"/>
      <c r="I2011" s="172">
        <v>198802.48</v>
      </c>
      <c r="J2011" s="189">
        <v>0.52</v>
      </c>
      <c r="K2011" s="182"/>
    </row>
    <row r="2012" spans="2:11" x14ac:dyDescent="0.2">
      <c r="B2012" s="171" t="s">
        <v>206</v>
      </c>
      <c r="C2012" s="172">
        <v>190000</v>
      </c>
      <c r="D2012" s="172">
        <v>8803</v>
      </c>
      <c r="E2012" s="172">
        <v>0</v>
      </c>
      <c r="F2012" s="172">
        <v>198803</v>
      </c>
      <c r="G2012" s="172">
        <v>198802.48</v>
      </c>
      <c r="H2012" s="152"/>
      <c r="I2012" s="172">
        <v>198802.48</v>
      </c>
      <c r="J2012" s="189">
        <v>0.52</v>
      </c>
      <c r="K2012" s="182"/>
    </row>
    <row r="2013" spans="2:11" x14ac:dyDescent="0.2">
      <c r="B2013" s="169" t="s">
        <v>258</v>
      </c>
      <c r="C2013" s="170">
        <v>10000</v>
      </c>
      <c r="D2013" s="170">
        <v>10000</v>
      </c>
      <c r="E2013" s="170">
        <v>0</v>
      </c>
      <c r="F2013" s="170">
        <v>20000</v>
      </c>
      <c r="G2013" s="170">
        <v>16584.05</v>
      </c>
      <c r="H2013" s="152"/>
      <c r="I2013" s="170">
        <v>16584.05</v>
      </c>
      <c r="J2013" s="188">
        <v>3415.95</v>
      </c>
      <c r="K2013" s="182"/>
    </row>
    <row r="2014" spans="2:11" x14ac:dyDescent="0.2">
      <c r="B2014" s="171" t="s">
        <v>206</v>
      </c>
      <c r="C2014" s="172">
        <v>10000</v>
      </c>
      <c r="D2014" s="172">
        <v>10000</v>
      </c>
      <c r="E2014" s="172">
        <v>0</v>
      </c>
      <c r="F2014" s="172">
        <v>20000</v>
      </c>
      <c r="G2014" s="172">
        <v>16584.05</v>
      </c>
      <c r="H2014" s="152"/>
      <c r="I2014" s="172">
        <v>16584.05</v>
      </c>
      <c r="J2014" s="189">
        <v>3415.95</v>
      </c>
      <c r="K2014" s="182"/>
    </row>
    <row r="2015" spans="2:11" x14ac:dyDescent="0.2">
      <c r="B2015" s="171" t="s">
        <v>206</v>
      </c>
      <c r="C2015" s="172">
        <v>10000</v>
      </c>
      <c r="D2015" s="172">
        <v>10000</v>
      </c>
      <c r="E2015" s="172">
        <v>0</v>
      </c>
      <c r="F2015" s="172">
        <v>20000</v>
      </c>
      <c r="G2015" s="172">
        <v>16584.05</v>
      </c>
      <c r="H2015" s="152"/>
      <c r="I2015" s="172">
        <v>16584.05</v>
      </c>
      <c r="J2015" s="189">
        <v>3415.95</v>
      </c>
      <c r="K2015" s="182"/>
    </row>
    <row r="2016" spans="2:11" x14ac:dyDescent="0.2">
      <c r="B2016" s="169" t="s">
        <v>214</v>
      </c>
      <c r="C2016" s="170">
        <v>5000</v>
      </c>
      <c r="D2016" s="170">
        <v>0</v>
      </c>
      <c r="E2016" s="170">
        <v>0</v>
      </c>
      <c r="F2016" s="170">
        <v>5000</v>
      </c>
      <c r="G2016" s="170">
        <v>713</v>
      </c>
      <c r="H2016" s="152"/>
      <c r="I2016" s="170">
        <v>713</v>
      </c>
      <c r="J2016" s="188">
        <v>4287</v>
      </c>
      <c r="K2016" s="182"/>
    </row>
    <row r="2017" spans="2:11" x14ac:dyDescent="0.2">
      <c r="B2017" s="171" t="s">
        <v>206</v>
      </c>
      <c r="C2017" s="172">
        <v>5000</v>
      </c>
      <c r="D2017" s="172">
        <v>0</v>
      </c>
      <c r="E2017" s="172">
        <v>0</v>
      </c>
      <c r="F2017" s="172">
        <v>5000</v>
      </c>
      <c r="G2017" s="172">
        <v>713</v>
      </c>
      <c r="H2017" s="152"/>
      <c r="I2017" s="172">
        <v>713</v>
      </c>
      <c r="J2017" s="189">
        <v>4287</v>
      </c>
      <c r="K2017" s="182"/>
    </row>
    <row r="2018" spans="2:11" x14ac:dyDescent="0.2">
      <c r="B2018" s="171" t="s">
        <v>206</v>
      </c>
      <c r="C2018" s="172">
        <v>5000</v>
      </c>
      <c r="D2018" s="172">
        <v>0</v>
      </c>
      <c r="E2018" s="172">
        <v>0</v>
      </c>
      <c r="F2018" s="172">
        <v>5000</v>
      </c>
      <c r="G2018" s="172">
        <v>713</v>
      </c>
      <c r="H2018" s="152"/>
      <c r="I2018" s="172">
        <v>713</v>
      </c>
      <c r="J2018" s="189">
        <v>4287</v>
      </c>
      <c r="K2018" s="182"/>
    </row>
    <row r="2019" spans="2:11" x14ac:dyDescent="0.2">
      <c r="B2019" s="169" t="s">
        <v>210</v>
      </c>
      <c r="C2019" s="170">
        <v>10000</v>
      </c>
      <c r="D2019" s="170">
        <v>46000</v>
      </c>
      <c r="E2019" s="170">
        <v>0</v>
      </c>
      <c r="F2019" s="170">
        <v>56000</v>
      </c>
      <c r="G2019" s="170">
        <v>38176.35</v>
      </c>
      <c r="H2019" s="152"/>
      <c r="I2019" s="170">
        <v>30644.639999999999</v>
      </c>
      <c r="J2019" s="188">
        <v>17823.650000000001</v>
      </c>
      <c r="K2019" s="182"/>
    </row>
    <row r="2020" spans="2:11" x14ac:dyDescent="0.2">
      <c r="B2020" s="171" t="s">
        <v>206</v>
      </c>
      <c r="C2020" s="172">
        <v>10000</v>
      </c>
      <c r="D2020" s="172">
        <v>46000</v>
      </c>
      <c r="E2020" s="172">
        <v>0</v>
      </c>
      <c r="F2020" s="172">
        <v>56000</v>
      </c>
      <c r="G2020" s="172">
        <v>38176.35</v>
      </c>
      <c r="H2020" s="152"/>
      <c r="I2020" s="172">
        <v>30644.639999999999</v>
      </c>
      <c r="J2020" s="189">
        <v>17823.650000000001</v>
      </c>
      <c r="K2020" s="182"/>
    </row>
    <row r="2021" spans="2:11" x14ac:dyDescent="0.2">
      <c r="B2021" s="171" t="s">
        <v>206</v>
      </c>
      <c r="C2021" s="172">
        <v>10000</v>
      </c>
      <c r="D2021" s="172">
        <v>46000</v>
      </c>
      <c r="E2021" s="172">
        <v>0</v>
      </c>
      <c r="F2021" s="172">
        <v>56000</v>
      </c>
      <c r="G2021" s="172">
        <v>38176.35</v>
      </c>
      <c r="H2021" s="152"/>
      <c r="I2021" s="172">
        <v>30644.639999999999</v>
      </c>
      <c r="J2021" s="189">
        <v>17823.650000000001</v>
      </c>
      <c r="K2021" s="182"/>
    </row>
    <row r="2022" spans="2:11" x14ac:dyDescent="0.2">
      <c r="B2022" s="169" t="s">
        <v>259</v>
      </c>
      <c r="C2022" s="170">
        <v>1000</v>
      </c>
      <c r="D2022" s="170">
        <v>0</v>
      </c>
      <c r="E2022" s="170">
        <v>1000</v>
      </c>
      <c r="F2022" s="170">
        <v>0</v>
      </c>
      <c r="G2022" s="170">
        <v>0</v>
      </c>
      <c r="H2022" s="152"/>
      <c r="I2022" s="170">
        <v>0</v>
      </c>
      <c r="J2022" s="188">
        <v>0</v>
      </c>
      <c r="K2022" s="182"/>
    </row>
    <row r="2023" spans="2:11" x14ac:dyDescent="0.2">
      <c r="B2023" s="171" t="s">
        <v>206</v>
      </c>
      <c r="C2023" s="172">
        <v>1000</v>
      </c>
      <c r="D2023" s="172">
        <v>0</v>
      </c>
      <c r="E2023" s="172">
        <v>1000</v>
      </c>
      <c r="F2023" s="172">
        <v>0</v>
      </c>
      <c r="G2023" s="172">
        <v>0</v>
      </c>
      <c r="H2023" s="152"/>
      <c r="I2023" s="172">
        <v>0</v>
      </c>
      <c r="J2023" s="189">
        <v>0</v>
      </c>
      <c r="K2023" s="182"/>
    </row>
    <row r="2024" spans="2:11" x14ac:dyDescent="0.2">
      <c r="B2024" s="171" t="s">
        <v>206</v>
      </c>
      <c r="C2024" s="172">
        <v>1000</v>
      </c>
      <c r="D2024" s="172">
        <v>0</v>
      </c>
      <c r="E2024" s="172">
        <v>1000</v>
      </c>
      <c r="F2024" s="172">
        <v>0</v>
      </c>
      <c r="G2024" s="172">
        <v>0</v>
      </c>
      <c r="H2024" s="152"/>
      <c r="I2024" s="172">
        <v>0</v>
      </c>
      <c r="J2024" s="189">
        <v>0</v>
      </c>
      <c r="K2024" s="182"/>
    </row>
    <row r="2025" spans="2:11" x14ac:dyDescent="0.2">
      <c r="B2025" s="169" t="s">
        <v>205</v>
      </c>
      <c r="C2025" s="170">
        <v>9000</v>
      </c>
      <c r="D2025" s="170">
        <v>33000</v>
      </c>
      <c r="E2025" s="170">
        <v>0</v>
      </c>
      <c r="F2025" s="170">
        <v>42000</v>
      </c>
      <c r="G2025" s="170">
        <v>28263.4</v>
      </c>
      <c r="H2025" s="152"/>
      <c r="I2025" s="170">
        <v>28263.4</v>
      </c>
      <c r="J2025" s="188">
        <v>13736.6</v>
      </c>
      <c r="K2025" s="182"/>
    </row>
    <row r="2026" spans="2:11" x14ac:dyDescent="0.2">
      <c r="B2026" s="171" t="s">
        <v>206</v>
      </c>
      <c r="C2026" s="172">
        <v>9000</v>
      </c>
      <c r="D2026" s="172">
        <v>33000</v>
      </c>
      <c r="E2026" s="172">
        <v>0</v>
      </c>
      <c r="F2026" s="172">
        <v>42000</v>
      </c>
      <c r="G2026" s="172">
        <v>28263.4</v>
      </c>
      <c r="H2026" s="152"/>
      <c r="I2026" s="172">
        <v>28263.4</v>
      </c>
      <c r="J2026" s="189">
        <v>13736.6</v>
      </c>
      <c r="K2026" s="182"/>
    </row>
    <row r="2027" spans="2:11" x14ac:dyDescent="0.2">
      <c r="B2027" s="171" t="s">
        <v>206</v>
      </c>
      <c r="C2027" s="172">
        <v>9000</v>
      </c>
      <c r="D2027" s="172">
        <v>33000</v>
      </c>
      <c r="E2027" s="172">
        <v>0</v>
      </c>
      <c r="F2027" s="172">
        <v>42000</v>
      </c>
      <c r="G2027" s="172">
        <v>28263.4</v>
      </c>
      <c r="H2027" s="152"/>
      <c r="I2027" s="172">
        <v>28263.4</v>
      </c>
      <c r="J2027" s="189">
        <v>13736.6</v>
      </c>
      <c r="K2027" s="182"/>
    </row>
    <row r="2028" spans="2:11" x14ac:dyDescent="0.2">
      <c r="B2028" s="169" t="s">
        <v>207</v>
      </c>
      <c r="C2028" s="170">
        <v>154000</v>
      </c>
      <c r="D2028" s="170">
        <v>0</v>
      </c>
      <c r="E2028" s="170">
        <v>38000</v>
      </c>
      <c r="F2028" s="170">
        <v>116000</v>
      </c>
      <c r="G2028" s="170">
        <v>50108.79</v>
      </c>
      <c r="H2028" s="152"/>
      <c r="I2028" s="170">
        <v>46853.66</v>
      </c>
      <c r="J2028" s="188">
        <v>65891.210000000006</v>
      </c>
      <c r="K2028" s="182"/>
    </row>
    <row r="2029" spans="2:11" x14ac:dyDescent="0.2">
      <c r="B2029" s="171" t="s">
        <v>206</v>
      </c>
      <c r="C2029" s="172">
        <v>154000</v>
      </c>
      <c r="D2029" s="172">
        <v>0</v>
      </c>
      <c r="E2029" s="172">
        <v>38000</v>
      </c>
      <c r="F2029" s="172">
        <v>116000</v>
      </c>
      <c r="G2029" s="172">
        <v>50108.79</v>
      </c>
      <c r="H2029" s="152"/>
      <c r="I2029" s="172">
        <v>46853.66</v>
      </c>
      <c r="J2029" s="189">
        <v>65891.210000000006</v>
      </c>
      <c r="K2029" s="182"/>
    </row>
    <row r="2030" spans="2:11" x14ac:dyDescent="0.2">
      <c r="B2030" s="171" t="s">
        <v>206</v>
      </c>
      <c r="C2030" s="172">
        <v>154000</v>
      </c>
      <c r="D2030" s="172">
        <v>0</v>
      </c>
      <c r="E2030" s="172">
        <v>38000</v>
      </c>
      <c r="F2030" s="172">
        <v>116000</v>
      </c>
      <c r="G2030" s="172">
        <v>50108.79</v>
      </c>
      <c r="H2030" s="152"/>
      <c r="I2030" s="172">
        <v>46853.66</v>
      </c>
      <c r="J2030" s="189">
        <v>65891.210000000006</v>
      </c>
      <c r="K2030" s="182"/>
    </row>
    <row r="2031" spans="2:11" x14ac:dyDescent="0.2">
      <c r="B2031" s="169" t="s">
        <v>211</v>
      </c>
      <c r="C2031" s="170">
        <v>20000</v>
      </c>
      <c r="D2031" s="170">
        <v>0</v>
      </c>
      <c r="E2031" s="170">
        <v>20000</v>
      </c>
      <c r="F2031" s="170">
        <v>0</v>
      </c>
      <c r="G2031" s="170">
        <v>0</v>
      </c>
      <c r="H2031" s="152"/>
      <c r="I2031" s="170">
        <v>0</v>
      </c>
      <c r="J2031" s="188">
        <v>0</v>
      </c>
      <c r="K2031" s="182"/>
    </row>
    <row r="2032" spans="2:11" x14ac:dyDescent="0.2">
      <c r="B2032" s="171" t="s">
        <v>206</v>
      </c>
      <c r="C2032" s="172">
        <v>20000</v>
      </c>
      <c r="D2032" s="172">
        <v>0</v>
      </c>
      <c r="E2032" s="172">
        <v>20000</v>
      </c>
      <c r="F2032" s="172">
        <v>0</v>
      </c>
      <c r="G2032" s="172">
        <v>0</v>
      </c>
      <c r="H2032" s="152"/>
      <c r="I2032" s="172">
        <v>0</v>
      </c>
      <c r="J2032" s="189">
        <v>0</v>
      </c>
      <c r="K2032" s="182"/>
    </row>
    <row r="2033" spans="2:11" x14ac:dyDescent="0.2">
      <c r="B2033" s="171" t="s">
        <v>206</v>
      </c>
      <c r="C2033" s="172">
        <v>20000</v>
      </c>
      <c r="D2033" s="172">
        <v>0</v>
      </c>
      <c r="E2033" s="172">
        <v>20000</v>
      </c>
      <c r="F2033" s="172">
        <v>0</v>
      </c>
      <c r="G2033" s="172">
        <v>0</v>
      </c>
      <c r="H2033" s="152"/>
      <c r="I2033" s="172">
        <v>0</v>
      </c>
      <c r="J2033" s="189">
        <v>0</v>
      </c>
      <c r="K2033" s="182"/>
    </row>
    <row r="2034" spans="2:11" x14ac:dyDescent="0.2">
      <c r="B2034" s="161" t="s">
        <v>476</v>
      </c>
      <c r="C2034" s="162">
        <v>1780000</v>
      </c>
      <c r="D2034" s="162">
        <v>0</v>
      </c>
      <c r="E2034" s="162">
        <v>1774800</v>
      </c>
      <c r="F2034" s="162">
        <v>5200</v>
      </c>
      <c r="G2034" s="162">
        <v>0</v>
      </c>
      <c r="H2034" s="152"/>
      <c r="I2034" s="162">
        <v>0</v>
      </c>
      <c r="J2034" s="184">
        <v>5200</v>
      </c>
      <c r="K2034" s="182"/>
    </row>
    <row r="2035" spans="2:11" x14ac:dyDescent="0.2">
      <c r="B2035" s="163" t="s">
        <v>477</v>
      </c>
      <c r="C2035" s="164">
        <v>1780000</v>
      </c>
      <c r="D2035" s="164">
        <v>0</v>
      </c>
      <c r="E2035" s="164">
        <v>1774800</v>
      </c>
      <c r="F2035" s="164">
        <v>5200</v>
      </c>
      <c r="G2035" s="164">
        <v>0</v>
      </c>
      <c r="H2035" s="152"/>
      <c r="I2035" s="164">
        <v>0</v>
      </c>
      <c r="J2035" s="185">
        <v>5200</v>
      </c>
      <c r="K2035" s="182"/>
    </row>
    <row r="2036" spans="2:11" x14ac:dyDescent="0.2">
      <c r="B2036" s="165" t="s">
        <v>478</v>
      </c>
      <c r="C2036" s="166">
        <v>1780000</v>
      </c>
      <c r="D2036" s="166">
        <v>0</v>
      </c>
      <c r="E2036" s="166">
        <v>1774800</v>
      </c>
      <c r="F2036" s="166">
        <v>5200</v>
      </c>
      <c r="G2036" s="166">
        <v>0</v>
      </c>
      <c r="H2036" s="152"/>
      <c r="I2036" s="166">
        <v>0</v>
      </c>
      <c r="J2036" s="186">
        <v>5200</v>
      </c>
      <c r="K2036" s="182"/>
    </row>
    <row r="2037" spans="2:11" x14ac:dyDescent="0.2">
      <c r="B2037" s="167" t="s">
        <v>479</v>
      </c>
      <c r="C2037" s="168">
        <v>1780000</v>
      </c>
      <c r="D2037" s="168">
        <v>0</v>
      </c>
      <c r="E2037" s="168">
        <v>1774800</v>
      </c>
      <c r="F2037" s="168">
        <v>5200</v>
      </c>
      <c r="G2037" s="168">
        <v>0</v>
      </c>
      <c r="H2037" s="152"/>
      <c r="I2037" s="168">
        <v>0</v>
      </c>
      <c r="J2037" s="187">
        <v>5200</v>
      </c>
      <c r="K2037" s="182"/>
    </row>
    <row r="2038" spans="2:11" x14ac:dyDescent="0.2">
      <c r="B2038" s="169" t="s">
        <v>204</v>
      </c>
      <c r="C2038" s="170">
        <v>1780000</v>
      </c>
      <c r="D2038" s="170">
        <v>0</v>
      </c>
      <c r="E2038" s="170">
        <v>1774800</v>
      </c>
      <c r="F2038" s="170">
        <v>5200</v>
      </c>
      <c r="G2038" s="170">
        <v>0</v>
      </c>
      <c r="H2038" s="152"/>
      <c r="I2038" s="170">
        <v>0</v>
      </c>
      <c r="J2038" s="188">
        <v>5200</v>
      </c>
      <c r="K2038" s="182"/>
    </row>
    <row r="2039" spans="2:11" x14ac:dyDescent="0.2">
      <c r="B2039" s="169" t="s">
        <v>480</v>
      </c>
      <c r="C2039" s="170">
        <v>1780000</v>
      </c>
      <c r="D2039" s="170">
        <v>0</v>
      </c>
      <c r="E2039" s="170">
        <v>1774800</v>
      </c>
      <c r="F2039" s="170">
        <v>5200</v>
      </c>
      <c r="G2039" s="170">
        <v>0</v>
      </c>
      <c r="H2039" s="152"/>
      <c r="I2039" s="170">
        <v>0</v>
      </c>
      <c r="J2039" s="188">
        <v>5200</v>
      </c>
      <c r="K2039" s="182"/>
    </row>
    <row r="2040" spans="2:11" x14ac:dyDescent="0.2">
      <c r="B2040" s="171" t="s">
        <v>206</v>
      </c>
      <c r="C2040" s="172">
        <v>1780000</v>
      </c>
      <c r="D2040" s="172">
        <v>0</v>
      </c>
      <c r="E2040" s="172">
        <v>1774800</v>
      </c>
      <c r="F2040" s="172">
        <v>5200</v>
      </c>
      <c r="G2040" s="172">
        <v>0</v>
      </c>
      <c r="H2040" s="152"/>
      <c r="I2040" s="172">
        <v>0</v>
      </c>
      <c r="J2040" s="189">
        <v>5200</v>
      </c>
      <c r="K2040" s="182"/>
    </row>
    <row r="2041" spans="2:11" x14ac:dyDescent="0.2">
      <c r="B2041" s="171" t="s">
        <v>206</v>
      </c>
      <c r="C2041" s="172">
        <v>1780000</v>
      </c>
      <c r="D2041" s="172">
        <v>0</v>
      </c>
      <c r="E2041" s="172">
        <v>1774800</v>
      </c>
      <c r="F2041" s="172">
        <v>5200</v>
      </c>
      <c r="G2041" s="172">
        <v>0</v>
      </c>
      <c r="H2041" s="152"/>
      <c r="I2041" s="172">
        <v>0</v>
      </c>
      <c r="J2041" s="189">
        <v>5200</v>
      </c>
      <c r="K2041" s="182"/>
    </row>
    <row r="2042" spans="2:11" x14ac:dyDescent="0.2">
      <c r="B2042" s="159" t="s">
        <v>481</v>
      </c>
      <c r="C2042" s="160">
        <v>240000</v>
      </c>
      <c r="D2042" s="160">
        <v>0</v>
      </c>
      <c r="E2042" s="160">
        <v>240000</v>
      </c>
      <c r="F2042" s="160">
        <v>0</v>
      </c>
      <c r="G2042" s="160">
        <v>0</v>
      </c>
      <c r="H2042" s="152"/>
      <c r="I2042" s="160">
        <v>0</v>
      </c>
      <c r="J2042" s="183">
        <v>0</v>
      </c>
      <c r="K2042" s="182"/>
    </row>
    <row r="2043" spans="2:11" x14ac:dyDescent="0.2">
      <c r="B2043" s="161" t="s">
        <v>358</v>
      </c>
      <c r="C2043" s="162">
        <v>240000</v>
      </c>
      <c r="D2043" s="162">
        <v>0</v>
      </c>
      <c r="E2043" s="162">
        <v>240000</v>
      </c>
      <c r="F2043" s="162">
        <v>0</v>
      </c>
      <c r="G2043" s="162">
        <v>0</v>
      </c>
      <c r="H2043" s="152"/>
      <c r="I2043" s="162">
        <v>0</v>
      </c>
      <c r="J2043" s="184">
        <v>0</v>
      </c>
      <c r="K2043" s="182"/>
    </row>
    <row r="2044" spans="2:11" x14ac:dyDescent="0.2">
      <c r="B2044" s="163" t="s">
        <v>359</v>
      </c>
      <c r="C2044" s="164">
        <v>240000</v>
      </c>
      <c r="D2044" s="164">
        <v>0</v>
      </c>
      <c r="E2044" s="164">
        <v>240000</v>
      </c>
      <c r="F2044" s="164">
        <v>0</v>
      </c>
      <c r="G2044" s="164">
        <v>0</v>
      </c>
      <c r="H2044" s="152"/>
      <c r="I2044" s="164">
        <v>0</v>
      </c>
      <c r="J2044" s="185">
        <v>0</v>
      </c>
      <c r="K2044" s="182"/>
    </row>
    <row r="2045" spans="2:11" x14ac:dyDescent="0.2">
      <c r="B2045" s="165" t="s">
        <v>360</v>
      </c>
      <c r="C2045" s="166">
        <v>240000</v>
      </c>
      <c r="D2045" s="166">
        <v>0</v>
      </c>
      <c r="E2045" s="166">
        <v>240000</v>
      </c>
      <c r="F2045" s="166">
        <v>0</v>
      </c>
      <c r="G2045" s="166">
        <v>0</v>
      </c>
      <c r="H2045" s="152"/>
      <c r="I2045" s="166">
        <v>0</v>
      </c>
      <c r="J2045" s="186">
        <v>0</v>
      </c>
      <c r="K2045" s="182"/>
    </row>
    <row r="2046" spans="2:11" x14ac:dyDescent="0.2">
      <c r="B2046" s="167" t="s">
        <v>482</v>
      </c>
      <c r="C2046" s="168">
        <v>240000</v>
      </c>
      <c r="D2046" s="168">
        <v>0</v>
      </c>
      <c r="E2046" s="168">
        <v>240000</v>
      </c>
      <c r="F2046" s="168">
        <v>0</v>
      </c>
      <c r="G2046" s="168">
        <v>0</v>
      </c>
      <c r="H2046" s="152"/>
      <c r="I2046" s="168">
        <v>0</v>
      </c>
      <c r="J2046" s="187">
        <v>0</v>
      </c>
      <c r="K2046" s="182"/>
    </row>
    <row r="2047" spans="2:11" x14ac:dyDescent="0.2">
      <c r="B2047" s="169" t="s">
        <v>204</v>
      </c>
      <c r="C2047" s="170">
        <v>240000</v>
      </c>
      <c r="D2047" s="170">
        <v>0</v>
      </c>
      <c r="E2047" s="170">
        <v>240000</v>
      </c>
      <c r="F2047" s="170">
        <v>0</v>
      </c>
      <c r="G2047" s="170">
        <v>0</v>
      </c>
      <c r="H2047" s="152"/>
      <c r="I2047" s="170">
        <v>0</v>
      </c>
      <c r="J2047" s="188">
        <v>0</v>
      </c>
      <c r="K2047" s="182"/>
    </row>
    <row r="2048" spans="2:11" x14ac:dyDescent="0.2">
      <c r="B2048" s="169" t="s">
        <v>205</v>
      </c>
      <c r="C2048" s="170">
        <v>50000</v>
      </c>
      <c r="D2048" s="170">
        <v>0</v>
      </c>
      <c r="E2048" s="170">
        <v>50000</v>
      </c>
      <c r="F2048" s="170">
        <v>0</v>
      </c>
      <c r="G2048" s="170">
        <v>0</v>
      </c>
      <c r="H2048" s="152"/>
      <c r="I2048" s="170">
        <v>0</v>
      </c>
      <c r="J2048" s="188">
        <v>0</v>
      </c>
      <c r="K2048" s="182"/>
    </row>
    <row r="2049" spans="2:11" x14ac:dyDescent="0.2">
      <c r="B2049" s="171" t="s">
        <v>206</v>
      </c>
      <c r="C2049" s="172">
        <v>50000</v>
      </c>
      <c r="D2049" s="172">
        <v>0</v>
      </c>
      <c r="E2049" s="172">
        <v>50000</v>
      </c>
      <c r="F2049" s="172">
        <v>0</v>
      </c>
      <c r="G2049" s="172">
        <v>0</v>
      </c>
      <c r="H2049" s="152"/>
      <c r="I2049" s="172">
        <v>0</v>
      </c>
      <c r="J2049" s="189">
        <v>0</v>
      </c>
      <c r="K2049" s="182"/>
    </row>
    <row r="2050" spans="2:11" x14ac:dyDescent="0.2">
      <c r="B2050" s="171" t="s">
        <v>206</v>
      </c>
      <c r="C2050" s="172">
        <v>50000</v>
      </c>
      <c r="D2050" s="172">
        <v>0</v>
      </c>
      <c r="E2050" s="172">
        <v>50000</v>
      </c>
      <c r="F2050" s="172">
        <v>0</v>
      </c>
      <c r="G2050" s="172">
        <v>0</v>
      </c>
      <c r="H2050" s="152"/>
      <c r="I2050" s="172">
        <v>0</v>
      </c>
      <c r="J2050" s="189">
        <v>0</v>
      </c>
      <c r="K2050" s="182"/>
    </row>
    <row r="2051" spans="2:11" x14ac:dyDescent="0.2">
      <c r="B2051" s="169" t="s">
        <v>207</v>
      </c>
      <c r="C2051" s="170">
        <v>150000</v>
      </c>
      <c r="D2051" s="170">
        <v>0</v>
      </c>
      <c r="E2051" s="170">
        <v>150000</v>
      </c>
      <c r="F2051" s="170">
        <v>0</v>
      </c>
      <c r="G2051" s="170">
        <v>0</v>
      </c>
      <c r="H2051" s="152"/>
      <c r="I2051" s="170">
        <v>0</v>
      </c>
      <c r="J2051" s="188">
        <v>0</v>
      </c>
      <c r="K2051" s="182"/>
    </row>
    <row r="2052" spans="2:11" x14ac:dyDescent="0.2">
      <c r="B2052" s="171" t="s">
        <v>206</v>
      </c>
      <c r="C2052" s="172">
        <v>150000</v>
      </c>
      <c r="D2052" s="172">
        <v>0</v>
      </c>
      <c r="E2052" s="172">
        <v>150000</v>
      </c>
      <c r="F2052" s="172">
        <v>0</v>
      </c>
      <c r="G2052" s="172">
        <v>0</v>
      </c>
      <c r="H2052" s="152"/>
      <c r="I2052" s="172">
        <v>0</v>
      </c>
      <c r="J2052" s="189">
        <v>0</v>
      </c>
      <c r="K2052" s="182"/>
    </row>
    <row r="2053" spans="2:11" x14ac:dyDescent="0.2">
      <c r="B2053" s="171" t="s">
        <v>206</v>
      </c>
      <c r="C2053" s="172">
        <v>150000</v>
      </c>
      <c r="D2053" s="172">
        <v>0</v>
      </c>
      <c r="E2053" s="172">
        <v>150000</v>
      </c>
      <c r="F2053" s="172">
        <v>0</v>
      </c>
      <c r="G2053" s="172">
        <v>0</v>
      </c>
      <c r="H2053" s="152"/>
      <c r="I2053" s="172">
        <v>0</v>
      </c>
      <c r="J2053" s="189">
        <v>0</v>
      </c>
      <c r="K2053" s="182"/>
    </row>
    <row r="2054" spans="2:11" x14ac:dyDescent="0.2">
      <c r="B2054" s="169" t="s">
        <v>260</v>
      </c>
      <c r="C2054" s="170">
        <v>40000</v>
      </c>
      <c r="D2054" s="170">
        <v>0</v>
      </c>
      <c r="E2054" s="170">
        <v>40000</v>
      </c>
      <c r="F2054" s="170">
        <v>0</v>
      </c>
      <c r="G2054" s="170">
        <v>0</v>
      </c>
      <c r="H2054" s="152"/>
      <c r="I2054" s="170">
        <v>0</v>
      </c>
      <c r="J2054" s="188">
        <v>0</v>
      </c>
      <c r="K2054" s="182"/>
    </row>
    <row r="2055" spans="2:11" x14ac:dyDescent="0.2">
      <c r="B2055" s="171" t="s">
        <v>206</v>
      </c>
      <c r="C2055" s="172">
        <v>40000</v>
      </c>
      <c r="D2055" s="172">
        <v>0</v>
      </c>
      <c r="E2055" s="172">
        <v>40000</v>
      </c>
      <c r="F2055" s="172">
        <v>0</v>
      </c>
      <c r="G2055" s="172">
        <v>0</v>
      </c>
      <c r="H2055" s="152"/>
      <c r="I2055" s="172">
        <v>0</v>
      </c>
      <c r="J2055" s="189">
        <v>0</v>
      </c>
      <c r="K2055" s="182"/>
    </row>
    <row r="2056" spans="2:11" x14ac:dyDescent="0.2">
      <c r="B2056" s="171" t="s">
        <v>206</v>
      </c>
      <c r="C2056" s="172">
        <v>40000</v>
      </c>
      <c r="D2056" s="172">
        <v>0</v>
      </c>
      <c r="E2056" s="172">
        <v>40000</v>
      </c>
      <c r="F2056" s="172">
        <v>0</v>
      </c>
      <c r="G2056" s="172">
        <v>0</v>
      </c>
      <c r="H2056" s="152"/>
      <c r="I2056" s="172">
        <v>0</v>
      </c>
      <c r="J2056" s="189">
        <v>0</v>
      </c>
      <c r="K2056" s="182"/>
    </row>
    <row r="2057" spans="2:11" x14ac:dyDescent="0.2">
      <c r="B2057" s="159" t="s">
        <v>483</v>
      </c>
      <c r="C2057" s="160">
        <v>3204000</v>
      </c>
      <c r="D2057" s="160">
        <v>4321200</v>
      </c>
      <c r="E2057" s="160">
        <v>870300</v>
      </c>
      <c r="F2057" s="160">
        <v>6654900</v>
      </c>
      <c r="G2057" s="160">
        <v>5612966.9100000001</v>
      </c>
      <c r="H2057" s="152"/>
      <c r="I2057" s="160">
        <v>5554480.96</v>
      </c>
      <c r="J2057" s="183">
        <v>1041933.09</v>
      </c>
      <c r="K2057" s="182"/>
    </row>
    <row r="2058" spans="2:11" x14ac:dyDescent="0.2">
      <c r="B2058" s="161" t="s">
        <v>444</v>
      </c>
      <c r="C2058" s="162">
        <v>1604000</v>
      </c>
      <c r="D2058" s="162">
        <v>2096200</v>
      </c>
      <c r="E2058" s="162">
        <v>508300</v>
      </c>
      <c r="F2058" s="162">
        <v>3191900</v>
      </c>
      <c r="G2058" s="162">
        <v>2300065.54</v>
      </c>
      <c r="H2058" s="152"/>
      <c r="I2058" s="162">
        <v>2241579.59</v>
      </c>
      <c r="J2058" s="184">
        <v>891834.46</v>
      </c>
      <c r="K2058" s="182"/>
    </row>
    <row r="2059" spans="2:11" x14ac:dyDescent="0.2">
      <c r="B2059" s="163" t="s">
        <v>265</v>
      </c>
      <c r="C2059" s="164">
        <v>20000</v>
      </c>
      <c r="D2059" s="164">
        <v>11200</v>
      </c>
      <c r="E2059" s="164">
        <v>19000</v>
      </c>
      <c r="F2059" s="164">
        <v>12200</v>
      </c>
      <c r="G2059" s="164">
        <v>11238</v>
      </c>
      <c r="H2059" s="152"/>
      <c r="I2059" s="164">
        <v>988</v>
      </c>
      <c r="J2059" s="185">
        <v>962</v>
      </c>
      <c r="K2059" s="182"/>
    </row>
    <row r="2060" spans="2:11" x14ac:dyDescent="0.2">
      <c r="B2060" s="165" t="s">
        <v>407</v>
      </c>
      <c r="C2060" s="166">
        <v>20000</v>
      </c>
      <c r="D2060" s="166">
        <v>11200</v>
      </c>
      <c r="E2060" s="166">
        <v>19000</v>
      </c>
      <c r="F2060" s="166">
        <v>12200</v>
      </c>
      <c r="G2060" s="166">
        <v>11238</v>
      </c>
      <c r="H2060" s="152"/>
      <c r="I2060" s="166">
        <v>988</v>
      </c>
      <c r="J2060" s="186">
        <v>962</v>
      </c>
      <c r="K2060" s="182"/>
    </row>
    <row r="2061" spans="2:11" x14ac:dyDescent="0.2">
      <c r="B2061" s="167" t="s">
        <v>484</v>
      </c>
      <c r="C2061" s="168">
        <v>20000</v>
      </c>
      <c r="D2061" s="168">
        <v>11200</v>
      </c>
      <c r="E2061" s="168">
        <v>19000</v>
      </c>
      <c r="F2061" s="168">
        <v>12200</v>
      </c>
      <c r="G2061" s="168">
        <v>11238</v>
      </c>
      <c r="H2061" s="152"/>
      <c r="I2061" s="168">
        <v>988</v>
      </c>
      <c r="J2061" s="187">
        <v>962</v>
      </c>
      <c r="K2061" s="182"/>
    </row>
    <row r="2062" spans="2:11" x14ac:dyDescent="0.2">
      <c r="B2062" s="169" t="s">
        <v>204</v>
      </c>
      <c r="C2062" s="170">
        <v>20000</v>
      </c>
      <c r="D2062" s="170">
        <v>11200</v>
      </c>
      <c r="E2062" s="170">
        <v>19000</v>
      </c>
      <c r="F2062" s="170">
        <v>12200</v>
      </c>
      <c r="G2062" s="170">
        <v>11238</v>
      </c>
      <c r="H2062" s="152"/>
      <c r="I2062" s="170">
        <v>988</v>
      </c>
      <c r="J2062" s="188">
        <v>962</v>
      </c>
      <c r="K2062" s="182"/>
    </row>
    <row r="2063" spans="2:11" x14ac:dyDescent="0.2">
      <c r="B2063" s="169" t="s">
        <v>234</v>
      </c>
      <c r="C2063" s="170">
        <v>20000</v>
      </c>
      <c r="D2063" s="170">
        <v>11200</v>
      </c>
      <c r="E2063" s="170">
        <v>19000</v>
      </c>
      <c r="F2063" s="170">
        <v>12200</v>
      </c>
      <c r="G2063" s="170">
        <v>11238</v>
      </c>
      <c r="H2063" s="152"/>
      <c r="I2063" s="170">
        <v>988</v>
      </c>
      <c r="J2063" s="188">
        <v>962</v>
      </c>
      <c r="K2063" s="182"/>
    </row>
    <row r="2064" spans="2:11" x14ac:dyDescent="0.2">
      <c r="B2064" s="171" t="s">
        <v>206</v>
      </c>
      <c r="C2064" s="172">
        <v>20000</v>
      </c>
      <c r="D2064" s="172">
        <v>11200</v>
      </c>
      <c r="E2064" s="172">
        <v>19000</v>
      </c>
      <c r="F2064" s="172">
        <v>12200</v>
      </c>
      <c r="G2064" s="172">
        <v>11238</v>
      </c>
      <c r="H2064" s="152"/>
      <c r="I2064" s="172">
        <v>988</v>
      </c>
      <c r="J2064" s="189">
        <v>962</v>
      </c>
      <c r="K2064" s="182"/>
    </row>
    <row r="2065" spans="2:11" x14ac:dyDescent="0.2">
      <c r="B2065" s="171" t="s">
        <v>206</v>
      </c>
      <c r="C2065" s="172">
        <v>20000</v>
      </c>
      <c r="D2065" s="172">
        <v>11200</v>
      </c>
      <c r="E2065" s="172">
        <v>19000</v>
      </c>
      <c r="F2065" s="172">
        <v>12200</v>
      </c>
      <c r="G2065" s="172">
        <v>11238</v>
      </c>
      <c r="H2065" s="152"/>
      <c r="I2065" s="172">
        <v>988</v>
      </c>
      <c r="J2065" s="189">
        <v>962</v>
      </c>
      <c r="K2065" s="182"/>
    </row>
    <row r="2066" spans="2:11" x14ac:dyDescent="0.2">
      <c r="B2066" s="163" t="s">
        <v>485</v>
      </c>
      <c r="C2066" s="164">
        <v>1584000</v>
      </c>
      <c r="D2066" s="164">
        <v>2085000</v>
      </c>
      <c r="E2066" s="164">
        <v>489300</v>
      </c>
      <c r="F2066" s="164">
        <v>3179700</v>
      </c>
      <c r="G2066" s="164">
        <v>2288827.54</v>
      </c>
      <c r="H2066" s="152"/>
      <c r="I2066" s="164">
        <v>2240591.59</v>
      </c>
      <c r="J2066" s="185">
        <v>890872.46</v>
      </c>
      <c r="K2066" s="182"/>
    </row>
    <row r="2067" spans="2:11" x14ac:dyDescent="0.2">
      <c r="B2067" s="165" t="s">
        <v>407</v>
      </c>
      <c r="C2067" s="166">
        <v>1584000</v>
      </c>
      <c r="D2067" s="166">
        <v>2085000</v>
      </c>
      <c r="E2067" s="166">
        <v>489300</v>
      </c>
      <c r="F2067" s="166">
        <v>3179700</v>
      </c>
      <c r="G2067" s="166">
        <v>2288827.54</v>
      </c>
      <c r="H2067" s="152"/>
      <c r="I2067" s="166">
        <v>2240591.59</v>
      </c>
      <c r="J2067" s="186">
        <v>890872.46</v>
      </c>
      <c r="K2067" s="182"/>
    </row>
    <row r="2068" spans="2:11" x14ac:dyDescent="0.2">
      <c r="B2068" s="167" t="s">
        <v>486</v>
      </c>
      <c r="C2068" s="168">
        <v>1584000</v>
      </c>
      <c r="D2068" s="168">
        <v>2085000</v>
      </c>
      <c r="E2068" s="168">
        <v>489300</v>
      </c>
      <c r="F2068" s="168">
        <v>3179700</v>
      </c>
      <c r="G2068" s="168">
        <v>2288827.54</v>
      </c>
      <c r="H2068" s="152"/>
      <c r="I2068" s="168">
        <v>2240591.59</v>
      </c>
      <c r="J2068" s="187">
        <v>890872.46</v>
      </c>
      <c r="K2068" s="182"/>
    </row>
    <row r="2069" spans="2:11" x14ac:dyDescent="0.2">
      <c r="B2069" s="169" t="s">
        <v>204</v>
      </c>
      <c r="C2069" s="170">
        <v>1584000</v>
      </c>
      <c r="D2069" s="170">
        <v>2085000</v>
      </c>
      <c r="E2069" s="170">
        <v>489300</v>
      </c>
      <c r="F2069" s="170">
        <v>3179700</v>
      </c>
      <c r="G2069" s="170">
        <v>2288827.54</v>
      </c>
      <c r="H2069" s="152"/>
      <c r="I2069" s="170">
        <v>2240591.59</v>
      </c>
      <c r="J2069" s="188">
        <v>890872.46</v>
      </c>
      <c r="K2069" s="182"/>
    </row>
    <row r="2070" spans="2:11" x14ac:dyDescent="0.2">
      <c r="B2070" s="169" t="s">
        <v>221</v>
      </c>
      <c r="C2070" s="170">
        <v>32000</v>
      </c>
      <c r="D2070" s="170">
        <v>0</v>
      </c>
      <c r="E2070" s="170">
        <v>0</v>
      </c>
      <c r="F2070" s="170">
        <v>32000</v>
      </c>
      <c r="G2070" s="170">
        <v>7886.26</v>
      </c>
      <c r="H2070" s="152"/>
      <c r="I2070" s="170">
        <v>7886.26</v>
      </c>
      <c r="J2070" s="188">
        <v>24113.74</v>
      </c>
      <c r="K2070" s="182"/>
    </row>
    <row r="2071" spans="2:11" x14ac:dyDescent="0.2">
      <c r="B2071" s="171" t="s">
        <v>206</v>
      </c>
      <c r="C2071" s="172">
        <v>32000</v>
      </c>
      <c r="D2071" s="172">
        <v>0</v>
      </c>
      <c r="E2071" s="172">
        <v>0</v>
      </c>
      <c r="F2071" s="172">
        <v>32000</v>
      </c>
      <c r="G2071" s="172">
        <v>7886.26</v>
      </c>
      <c r="H2071" s="152"/>
      <c r="I2071" s="172">
        <v>7886.26</v>
      </c>
      <c r="J2071" s="189">
        <v>24113.74</v>
      </c>
      <c r="K2071" s="182"/>
    </row>
    <row r="2072" spans="2:11" x14ac:dyDescent="0.2">
      <c r="B2072" s="171" t="s">
        <v>206</v>
      </c>
      <c r="C2072" s="172">
        <v>32000</v>
      </c>
      <c r="D2072" s="172">
        <v>0</v>
      </c>
      <c r="E2072" s="172">
        <v>0</v>
      </c>
      <c r="F2072" s="172">
        <v>32000</v>
      </c>
      <c r="G2072" s="172">
        <v>7886.26</v>
      </c>
      <c r="H2072" s="152"/>
      <c r="I2072" s="172">
        <v>7886.26</v>
      </c>
      <c r="J2072" s="189">
        <v>24113.74</v>
      </c>
      <c r="K2072" s="182"/>
    </row>
    <row r="2073" spans="2:11" x14ac:dyDescent="0.2">
      <c r="B2073" s="169" t="s">
        <v>209</v>
      </c>
      <c r="C2073" s="170">
        <v>830000</v>
      </c>
      <c r="D2073" s="170">
        <v>246000</v>
      </c>
      <c r="E2073" s="170">
        <v>22000</v>
      </c>
      <c r="F2073" s="170">
        <v>1054000</v>
      </c>
      <c r="G2073" s="170">
        <v>1045761.51</v>
      </c>
      <c r="H2073" s="152"/>
      <c r="I2073" s="170">
        <v>1045761.51</v>
      </c>
      <c r="J2073" s="188">
        <v>8238.49</v>
      </c>
      <c r="K2073" s="182"/>
    </row>
    <row r="2074" spans="2:11" x14ac:dyDescent="0.2">
      <c r="B2074" s="171" t="s">
        <v>206</v>
      </c>
      <c r="C2074" s="172">
        <v>830000</v>
      </c>
      <c r="D2074" s="172">
        <v>246000</v>
      </c>
      <c r="E2074" s="172">
        <v>22000</v>
      </c>
      <c r="F2074" s="172">
        <v>1054000</v>
      </c>
      <c r="G2074" s="172">
        <v>1045761.51</v>
      </c>
      <c r="H2074" s="152"/>
      <c r="I2074" s="172">
        <v>1045761.51</v>
      </c>
      <c r="J2074" s="189">
        <v>8238.49</v>
      </c>
      <c r="K2074" s="182"/>
    </row>
    <row r="2075" spans="2:11" x14ac:dyDescent="0.2">
      <c r="B2075" s="171" t="s">
        <v>206</v>
      </c>
      <c r="C2075" s="172">
        <v>830000</v>
      </c>
      <c r="D2075" s="172">
        <v>246000</v>
      </c>
      <c r="E2075" s="172">
        <v>22000</v>
      </c>
      <c r="F2075" s="172">
        <v>1054000</v>
      </c>
      <c r="G2075" s="172">
        <v>1045761.51</v>
      </c>
      <c r="H2075" s="152"/>
      <c r="I2075" s="172">
        <v>1045761.51</v>
      </c>
      <c r="J2075" s="189">
        <v>8238.49</v>
      </c>
      <c r="K2075" s="182"/>
    </row>
    <row r="2076" spans="2:11" x14ac:dyDescent="0.2">
      <c r="B2076" s="169" t="s">
        <v>248</v>
      </c>
      <c r="C2076" s="170">
        <v>200000</v>
      </c>
      <c r="D2076" s="170">
        <v>38000</v>
      </c>
      <c r="E2076" s="170">
        <v>0</v>
      </c>
      <c r="F2076" s="170">
        <v>238000</v>
      </c>
      <c r="G2076" s="170">
        <v>234212.45</v>
      </c>
      <c r="H2076" s="152"/>
      <c r="I2076" s="170">
        <v>234212.45</v>
      </c>
      <c r="J2076" s="188">
        <v>3787.55</v>
      </c>
      <c r="K2076" s="182"/>
    </row>
    <row r="2077" spans="2:11" x14ac:dyDescent="0.2">
      <c r="B2077" s="171" t="s">
        <v>206</v>
      </c>
      <c r="C2077" s="172">
        <v>200000</v>
      </c>
      <c r="D2077" s="172">
        <v>38000</v>
      </c>
      <c r="E2077" s="172">
        <v>0</v>
      </c>
      <c r="F2077" s="172">
        <v>238000</v>
      </c>
      <c r="G2077" s="172">
        <v>234212.45</v>
      </c>
      <c r="H2077" s="152"/>
      <c r="I2077" s="172">
        <v>234212.45</v>
      </c>
      <c r="J2077" s="189">
        <v>3787.55</v>
      </c>
      <c r="K2077" s="182"/>
    </row>
    <row r="2078" spans="2:11" x14ac:dyDescent="0.2">
      <c r="B2078" s="171" t="s">
        <v>206</v>
      </c>
      <c r="C2078" s="172">
        <v>200000</v>
      </c>
      <c r="D2078" s="172">
        <v>38000</v>
      </c>
      <c r="E2078" s="172">
        <v>0</v>
      </c>
      <c r="F2078" s="172">
        <v>238000</v>
      </c>
      <c r="G2078" s="172">
        <v>234212.45</v>
      </c>
      <c r="H2078" s="152"/>
      <c r="I2078" s="172">
        <v>234212.45</v>
      </c>
      <c r="J2078" s="189">
        <v>3787.55</v>
      </c>
      <c r="K2078" s="182"/>
    </row>
    <row r="2079" spans="2:11" x14ac:dyDescent="0.2">
      <c r="B2079" s="169" t="s">
        <v>258</v>
      </c>
      <c r="C2079" s="170">
        <v>25000</v>
      </c>
      <c r="D2079" s="170">
        <v>39000</v>
      </c>
      <c r="E2079" s="170">
        <v>0</v>
      </c>
      <c r="F2079" s="170">
        <v>64000</v>
      </c>
      <c r="G2079" s="170">
        <v>63914.8</v>
      </c>
      <c r="H2079" s="152"/>
      <c r="I2079" s="170">
        <v>63914.8</v>
      </c>
      <c r="J2079" s="188">
        <v>85.2</v>
      </c>
      <c r="K2079" s="182"/>
    </row>
    <row r="2080" spans="2:11" x14ac:dyDescent="0.2">
      <c r="B2080" s="171" t="s">
        <v>206</v>
      </c>
      <c r="C2080" s="172">
        <v>25000</v>
      </c>
      <c r="D2080" s="172">
        <v>39000</v>
      </c>
      <c r="E2080" s="172">
        <v>0</v>
      </c>
      <c r="F2080" s="172">
        <v>64000</v>
      </c>
      <c r="G2080" s="172">
        <v>63914.8</v>
      </c>
      <c r="H2080" s="152"/>
      <c r="I2080" s="172">
        <v>63914.8</v>
      </c>
      <c r="J2080" s="189">
        <v>85.2</v>
      </c>
      <c r="K2080" s="182"/>
    </row>
    <row r="2081" spans="2:11" x14ac:dyDescent="0.2">
      <c r="B2081" s="171" t="s">
        <v>206</v>
      </c>
      <c r="C2081" s="172">
        <v>25000</v>
      </c>
      <c r="D2081" s="172">
        <v>39000</v>
      </c>
      <c r="E2081" s="172">
        <v>0</v>
      </c>
      <c r="F2081" s="172">
        <v>64000</v>
      </c>
      <c r="G2081" s="172">
        <v>63914.8</v>
      </c>
      <c r="H2081" s="152"/>
      <c r="I2081" s="172">
        <v>63914.8</v>
      </c>
      <c r="J2081" s="189">
        <v>85.2</v>
      </c>
      <c r="K2081" s="182"/>
    </row>
    <row r="2082" spans="2:11" x14ac:dyDescent="0.2">
      <c r="B2082" s="169" t="s">
        <v>214</v>
      </c>
      <c r="C2082" s="170">
        <v>20000</v>
      </c>
      <c r="D2082" s="170">
        <v>0</v>
      </c>
      <c r="E2082" s="170">
        <v>0</v>
      </c>
      <c r="F2082" s="170">
        <v>20000</v>
      </c>
      <c r="G2082" s="170">
        <v>2242</v>
      </c>
      <c r="H2082" s="152"/>
      <c r="I2082" s="170">
        <v>2242</v>
      </c>
      <c r="J2082" s="188">
        <v>17758</v>
      </c>
      <c r="K2082" s="182"/>
    </row>
    <row r="2083" spans="2:11" x14ac:dyDescent="0.2">
      <c r="B2083" s="171" t="s">
        <v>206</v>
      </c>
      <c r="C2083" s="172">
        <v>20000</v>
      </c>
      <c r="D2083" s="172">
        <v>0</v>
      </c>
      <c r="E2083" s="172">
        <v>0</v>
      </c>
      <c r="F2083" s="172">
        <v>20000</v>
      </c>
      <c r="G2083" s="172">
        <v>2242</v>
      </c>
      <c r="H2083" s="152"/>
      <c r="I2083" s="172">
        <v>2242</v>
      </c>
      <c r="J2083" s="189">
        <v>17758</v>
      </c>
      <c r="K2083" s="182"/>
    </row>
    <row r="2084" spans="2:11" x14ac:dyDescent="0.2">
      <c r="B2084" s="171" t="s">
        <v>206</v>
      </c>
      <c r="C2084" s="172">
        <v>20000</v>
      </c>
      <c r="D2084" s="172">
        <v>0</v>
      </c>
      <c r="E2084" s="172">
        <v>0</v>
      </c>
      <c r="F2084" s="172">
        <v>20000</v>
      </c>
      <c r="G2084" s="172">
        <v>2242</v>
      </c>
      <c r="H2084" s="152"/>
      <c r="I2084" s="172">
        <v>2242</v>
      </c>
      <c r="J2084" s="189">
        <v>17758</v>
      </c>
      <c r="K2084" s="182"/>
    </row>
    <row r="2085" spans="2:11" x14ac:dyDescent="0.2">
      <c r="B2085" s="169" t="s">
        <v>210</v>
      </c>
      <c r="C2085" s="170">
        <v>20000</v>
      </c>
      <c r="D2085" s="170">
        <v>2000</v>
      </c>
      <c r="E2085" s="170">
        <v>0</v>
      </c>
      <c r="F2085" s="170">
        <v>22000</v>
      </c>
      <c r="G2085" s="170">
        <v>17138.740000000002</v>
      </c>
      <c r="H2085" s="152"/>
      <c r="I2085" s="170">
        <v>12359.48</v>
      </c>
      <c r="J2085" s="188">
        <v>4861.26</v>
      </c>
      <c r="K2085" s="182"/>
    </row>
    <row r="2086" spans="2:11" x14ac:dyDescent="0.2">
      <c r="B2086" s="171" t="s">
        <v>206</v>
      </c>
      <c r="C2086" s="172">
        <v>20000</v>
      </c>
      <c r="D2086" s="172">
        <v>2000</v>
      </c>
      <c r="E2086" s="172">
        <v>0</v>
      </c>
      <c r="F2086" s="172">
        <v>22000</v>
      </c>
      <c r="G2086" s="172">
        <v>17138.740000000002</v>
      </c>
      <c r="H2086" s="152"/>
      <c r="I2086" s="172">
        <v>12359.48</v>
      </c>
      <c r="J2086" s="189">
        <v>4861.26</v>
      </c>
      <c r="K2086" s="182"/>
    </row>
    <row r="2087" spans="2:11" x14ac:dyDescent="0.2">
      <c r="B2087" s="171" t="s">
        <v>206</v>
      </c>
      <c r="C2087" s="172">
        <v>20000</v>
      </c>
      <c r="D2087" s="172">
        <v>2000</v>
      </c>
      <c r="E2087" s="172">
        <v>0</v>
      </c>
      <c r="F2087" s="172">
        <v>22000</v>
      </c>
      <c r="G2087" s="172">
        <v>17138.740000000002</v>
      </c>
      <c r="H2087" s="152"/>
      <c r="I2087" s="172">
        <v>12359.48</v>
      </c>
      <c r="J2087" s="189">
        <v>4861.26</v>
      </c>
      <c r="K2087" s="182"/>
    </row>
    <row r="2088" spans="2:11" x14ac:dyDescent="0.2">
      <c r="B2088" s="169" t="s">
        <v>218</v>
      </c>
      <c r="C2088" s="170">
        <v>16000</v>
      </c>
      <c r="D2088" s="170">
        <v>0</v>
      </c>
      <c r="E2088" s="170">
        <v>15000</v>
      </c>
      <c r="F2088" s="170">
        <v>1000</v>
      </c>
      <c r="G2088" s="170">
        <v>0</v>
      </c>
      <c r="H2088" s="152"/>
      <c r="I2088" s="170">
        <v>0</v>
      </c>
      <c r="J2088" s="188">
        <v>1000</v>
      </c>
      <c r="K2088" s="182"/>
    </row>
    <row r="2089" spans="2:11" x14ac:dyDescent="0.2">
      <c r="B2089" s="171" t="s">
        <v>206</v>
      </c>
      <c r="C2089" s="172">
        <v>16000</v>
      </c>
      <c r="D2089" s="172">
        <v>0</v>
      </c>
      <c r="E2089" s="172">
        <v>15000</v>
      </c>
      <c r="F2089" s="172">
        <v>1000</v>
      </c>
      <c r="G2089" s="172">
        <v>0</v>
      </c>
      <c r="H2089" s="152"/>
      <c r="I2089" s="172">
        <v>0</v>
      </c>
      <c r="J2089" s="189">
        <v>1000</v>
      </c>
      <c r="K2089" s="182"/>
    </row>
    <row r="2090" spans="2:11" x14ac:dyDescent="0.2">
      <c r="B2090" s="171" t="s">
        <v>206</v>
      </c>
      <c r="C2090" s="172">
        <v>16000</v>
      </c>
      <c r="D2090" s="172">
        <v>0</v>
      </c>
      <c r="E2090" s="172">
        <v>15000</v>
      </c>
      <c r="F2090" s="172">
        <v>1000</v>
      </c>
      <c r="G2090" s="172">
        <v>0</v>
      </c>
      <c r="H2090" s="152"/>
      <c r="I2090" s="172">
        <v>0</v>
      </c>
      <c r="J2090" s="189">
        <v>1000</v>
      </c>
      <c r="K2090" s="182"/>
    </row>
    <row r="2091" spans="2:11" x14ac:dyDescent="0.2">
      <c r="B2091" s="169" t="s">
        <v>259</v>
      </c>
      <c r="C2091" s="170">
        <v>1000</v>
      </c>
      <c r="D2091" s="170">
        <v>0</v>
      </c>
      <c r="E2091" s="170">
        <v>1000</v>
      </c>
      <c r="F2091" s="170">
        <v>0</v>
      </c>
      <c r="G2091" s="170">
        <v>0</v>
      </c>
      <c r="H2091" s="152"/>
      <c r="I2091" s="170">
        <v>0</v>
      </c>
      <c r="J2091" s="188">
        <v>0</v>
      </c>
      <c r="K2091" s="182"/>
    </row>
    <row r="2092" spans="2:11" x14ac:dyDescent="0.2">
      <c r="B2092" s="171" t="s">
        <v>206</v>
      </c>
      <c r="C2092" s="172">
        <v>1000</v>
      </c>
      <c r="D2092" s="172">
        <v>0</v>
      </c>
      <c r="E2092" s="172">
        <v>1000</v>
      </c>
      <c r="F2092" s="172">
        <v>0</v>
      </c>
      <c r="G2092" s="172">
        <v>0</v>
      </c>
      <c r="H2092" s="152"/>
      <c r="I2092" s="172">
        <v>0</v>
      </c>
      <c r="J2092" s="189">
        <v>0</v>
      </c>
      <c r="K2092" s="182"/>
    </row>
    <row r="2093" spans="2:11" x14ac:dyDescent="0.2">
      <c r="B2093" s="171" t="s">
        <v>206</v>
      </c>
      <c r="C2093" s="172">
        <v>1000</v>
      </c>
      <c r="D2093" s="172">
        <v>0</v>
      </c>
      <c r="E2093" s="172">
        <v>1000</v>
      </c>
      <c r="F2093" s="172">
        <v>0</v>
      </c>
      <c r="G2093" s="172">
        <v>0</v>
      </c>
      <c r="H2093" s="152"/>
      <c r="I2093" s="172">
        <v>0</v>
      </c>
      <c r="J2093" s="189">
        <v>0</v>
      </c>
      <c r="K2093" s="182"/>
    </row>
    <row r="2094" spans="2:11" x14ac:dyDescent="0.2">
      <c r="B2094" s="169" t="s">
        <v>205</v>
      </c>
      <c r="C2094" s="170">
        <v>15000</v>
      </c>
      <c r="D2094" s="170">
        <v>0</v>
      </c>
      <c r="E2094" s="170">
        <v>0</v>
      </c>
      <c r="F2094" s="170">
        <v>15000</v>
      </c>
      <c r="G2094" s="170">
        <v>8192.24</v>
      </c>
      <c r="H2094" s="152"/>
      <c r="I2094" s="170">
        <v>8192.24</v>
      </c>
      <c r="J2094" s="188">
        <v>6807.76</v>
      </c>
      <c r="K2094" s="182"/>
    </row>
    <row r="2095" spans="2:11" x14ac:dyDescent="0.2">
      <c r="B2095" s="171" t="s">
        <v>206</v>
      </c>
      <c r="C2095" s="172">
        <v>15000</v>
      </c>
      <c r="D2095" s="172">
        <v>0</v>
      </c>
      <c r="E2095" s="172">
        <v>0</v>
      </c>
      <c r="F2095" s="172">
        <v>15000</v>
      </c>
      <c r="G2095" s="172">
        <v>8192.24</v>
      </c>
      <c r="H2095" s="152"/>
      <c r="I2095" s="172">
        <v>8192.24</v>
      </c>
      <c r="J2095" s="189">
        <v>6807.76</v>
      </c>
      <c r="K2095" s="182"/>
    </row>
    <row r="2096" spans="2:11" x14ac:dyDescent="0.2">
      <c r="B2096" s="171" t="s">
        <v>206</v>
      </c>
      <c r="C2096" s="172">
        <v>15000</v>
      </c>
      <c r="D2096" s="172">
        <v>0</v>
      </c>
      <c r="E2096" s="172">
        <v>0</v>
      </c>
      <c r="F2096" s="172">
        <v>15000</v>
      </c>
      <c r="G2096" s="172">
        <v>8192.24</v>
      </c>
      <c r="H2096" s="152"/>
      <c r="I2096" s="172">
        <v>8192.24</v>
      </c>
      <c r="J2096" s="189">
        <v>6807.76</v>
      </c>
      <c r="K2096" s="182"/>
    </row>
    <row r="2097" spans="2:11" x14ac:dyDescent="0.2">
      <c r="B2097" s="169" t="s">
        <v>207</v>
      </c>
      <c r="C2097" s="170">
        <v>395000</v>
      </c>
      <c r="D2097" s="170">
        <v>1760000</v>
      </c>
      <c r="E2097" s="170">
        <v>425300</v>
      </c>
      <c r="F2097" s="170">
        <v>1729700</v>
      </c>
      <c r="G2097" s="170">
        <v>909426.54</v>
      </c>
      <c r="H2097" s="152"/>
      <c r="I2097" s="170">
        <v>865969.85</v>
      </c>
      <c r="J2097" s="188">
        <v>820273.46</v>
      </c>
      <c r="K2097" s="182"/>
    </row>
    <row r="2098" spans="2:11" x14ac:dyDescent="0.2">
      <c r="B2098" s="171" t="s">
        <v>206</v>
      </c>
      <c r="C2098" s="172">
        <v>395000</v>
      </c>
      <c r="D2098" s="172">
        <v>1760000</v>
      </c>
      <c r="E2098" s="172">
        <v>425300</v>
      </c>
      <c r="F2098" s="172">
        <v>1729700</v>
      </c>
      <c r="G2098" s="172">
        <v>909426.54</v>
      </c>
      <c r="H2098" s="152"/>
      <c r="I2098" s="172">
        <v>865969.85</v>
      </c>
      <c r="J2098" s="189">
        <v>820273.46</v>
      </c>
      <c r="K2098" s="182"/>
    </row>
    <row r="2099" spans="2:11" x14ac:dyDescent="0.2">
      <c r="B2099" s="171" t="s">
        <v>206</v>
      </c>
      <c r="C2099" s="172">
        <v>395000</v>
      </c>
      <c r="D2099" s="172">
        <v>1760000</v>
      </c>
      <c r="E2099" s="172">
        <v>425300</v>
      </c>
      <c r="F2099" s="172">
        <v>1729700</v>
      </c>
      <c r="G2099" s="172">
        <v>909426.54</v>
      </c>
      <c r="H2099" s="152"/>
      <c r="I2099" s="172">
        <v>865969.85</v>
      </c>
      <c r="J2099" s="189">
        <v>820273.46</v>
      </c>
      <c r="K2099" s="182"/>
    </row>
    <row r="2100" spans="2:11" x14ac:dyDescent="0.2">
      <c r="B2100" s="169" t="s">
        <v>211</v>
      </c>
      <c r="C2100" s="170">
        <v>30000</v>
      </c>
      <c r="D2100" s="170">
        <v>0</v>
      </c>
      <c r="E2100" s="170">
        <v>26000</v>
      </c>
      <c r="F2100" s="170">
        <v>4000</v>
      </c>
      <c r="G2100" s="170">
        <v>53</v>
      </c>
      <c r="H2100" s="152"/>
      <c r="I2100" s="170">
        <v>53</v>
      </c>
      <c r="J2100" s="188">
        <v>3947</v>
      </c>
      <c r="K2100" s="182"/>
    </row>
    <row r="2101" spans="2:11" x14ac:dyDescent="0.2">
      <c r="B2101" s="171" t="s">
        <v>206</v>
      </c>
      <c r="C2101" s="172">
        <v>30000</v>
      </c>
      <c r="D2101" s="172">
        <v>0</v>
      </c>
      <c r="E2101" s="172">
        <v>26000</v>
      </c>
      <c r="F2101" s="172">
        <v>4000</v>
      </c>
      <c r="G2101" s="172">
        <v>53</v>
      </c>
      <c r="H2101" s="152"/>
      <c r="I2101" s="172">
        <v>53</v>
      </c>
      <c r="J2101" s="189">
        <v>3947</v>
      </c>
      <c r="K2101" s="182"/>
    </row>
    <row r="2102" spans="2:11" x14ac:dyDescent="0.2">
      <c r="B2102" s="171" t="s">
        <v>206</v>
      </c>
      <c r="C2102" s="172">
        <v>30000</v>
      </c>
      <c r="D2102" s="172">
        <v>0</v>
      </c>
      <c r="E2102" s="172">
        <v>26000</v>
      </c>
      <c r="F2102" s="172">
        <v>4000</v>
      </c>
      <c r="G2102" s="172">
        <v>53</v>
      </c>
      <c r="H2102" s="152"/>
      <c r="I2102" s="172">
        <v>53</v>
      </c>
      <c r="J2102" s="189">
        <v>3947</v>
      </c>
      <c r="K2102" s="182"/>
    </row>
    <row r="2103" spans="2:11" x14ac:dyDescent="0.2">
      <c r="B2103" s="161" t="s">
        <v>487</v>
      </c>
      <c r="C2103" s="162">
        <v>1600000</v>
      </c>
      <c r="D2103" s="162">
        <v>2225000</v>
      </c>
      <c r="E2103" s="162">
        <v>362000</v>
      </c>
      <c r="F2103" s="162">
        <v>3463000</v>
      </c>
      <c r="G2103" s="162">
        <v>3312901.37</v>
      </c>
      <c r="H2103" s="152"/>
      <c r="I2103" s="162">
        <v>3312901.37</v>
      </c>
      <c r="J2103" s="184">
        <v>150098.63</v>
      </c>
      <c r="K2103" s="182"/>
    </row>
    <row r="2104" spans="2:11" x14ac:dyDescent="0.2">
      <c r="B2104" s="163" t="s">
        <v>488</v>
      </c>
      <c r="C2104" s="164">
        <v>1600000</v>
      </c>
      <c r="D2104" s="164">
        <v>2225000</v>
      </c>
      <c r="E2104" s="164">
        <v>362000</v>
      </c>
      <c r="F2104" s="164">
        <v>3463000</v>
      </c>
      <c r="G2104" s="164">
        <v>3312901.37</v>
      </c>
      <c r="H2104" s="152"/>
      <c r="I2104" s="164">
        <v>3312901.37</v>
      </c>
      <c r="J2104" s="185">
        <v>150098.63</v>
      </c>
      <c r="K2104" s="182"/>
    </row>
    <row r="2105" spans="2:11" x14ac:dyDescent="0.2">
      <c r="B2105" s="165" t="s">
        <v>407</v>
      </c>
      <c r="C2105" s="166">
        <v>1600000</v>
      </c>
      <c r="D2105" s="166">
        <v>2225000</v>
      </c>
      <c r="E2105" s="166">
        <v>362000</v>
      </c>
      <c r="F2105" s="166">
        <v>3463000</v>
      </c>
      <c r="G2105" s="166">
        <v>3312901.37</v>
      </c>
      <c r="H2105" s="152"/>
      <c r="I2105" s="166">
        <v>3312901.37</v>
      </c>
      <c r="J2105" s="186">
        <v>150098.63</v>
      </c>
      <c r="K2105" s="182"/>
    </row>
    <row r="2106" spans="2:11" x14ac:dyDescent="0.2">
      <c r="B2106" s="167" t="s">
        <v>489</v>
      </c>
      <c r="C2106" s="168">
        <v>1600000</v>
      </c>
      <c r="D2106" s="168">
        <v>2225000</v>
      </c>
      <c r="E2106" s="168">
        <v>362000</v>
      </c>
      <c r="F2106" s="168">
        <v>3463000</v>
      </c>
      <c r="G2106" s="168">
        <v>3312901.37</v>
      </c>
      <c r="H2106" s="152"/>
      <c r="I2106" s="168">
        <v>3312901.37</v>
      </c>
      <c r="J2106" s="187">
        <v>150098.63</v>
      </c>
      <c r="K2106" s="182"/>
    </row>
    <row r="2107" spans="2:11" x14ac:dyDescent="0.2">
      <c r="B2107" s="169" t="s">
        <v>204</v>
      </c>
      <c r="C2107" s="170">
        <v>1600000</v>
      </c>
      <c r="D2107" s="170">
        <v>2225000</v>
      </c>
      <c r="E2107" s="170">
        <v>362000</v>
      </c>
      <c r="F2107" s="170">
        <v>3463000</v>
      </c>
      <c r="G2107" s="170">
        <v>3312901.37</v>
      </c>
      <c r="H2107" s="152"/>
      <c r="I2107" s="170">
        <v>3312901.37</v>
      </c>
      <c r="J2107" s="188">
        <v>150098.63</v>
      </c>
      <c r="K2107" s="182"/>
    </row>
    <row r="2108" spans="2:11" x14ac:dyDescent="0.2">
      <c r="B2108" s="169" t="s">
        <v>260</v>
      </c>
      <c r="C2108" s="170">
        <v>1600000</v>
      </c>
      <c r="D2108" s="170">
        <v>2225000</v>
      </c>
      <c r="E2108" s="170">
        <v>362000</v>
      </c>
      <c r="F2108" s="170">
        <v>3463000</v>
      </c>
      <c r="G2108" s="170">
        <v>3312901.37</v>
      </c>
      <c r="H2108" s="152"/>
      <c r="I2108" s="170">
        <v>3312901.37</v>
      </c>
      <c r="J2108" s="188">
        <v>150098.63</v>
      </c>
      <c r="K2108" s="182"/>
    </row>
    <row r="2109" spans="2:11" x14ac:dyDescent="0.2">
      <c r="B2109" s="171" t="s">
        <v>206</v>
      </c>
      <c r="C2109" s="172">
        <v>1600000</v>
      </c>
      <c r="D2109" s="172">
        <v>2225000</v>
      </c>
      <c r="E2109" s="172">
        <v>362000</v>
      </c>
      <c r="F2109" s="172">
        <v>3463000</v>
      </c>
      <c r="G2109" s="172">
        <v>3312901.37</v>
      </c>
      <c r="H2109" s="152"/>
      <c r="I2109" s="172">
        <v>3312901.37</v>
      </c>
      <c r="J2109" s="189">
        <v>150098.63</v>
      </c>
      <c r="K2109" s="182"/>
    </row>
    <row r="2110" spans="2:11" x14ac:dyDescent="0.2">
      <c r="B2110" s="171" t="s">
        <v>206</v>
      </c>
      <c r="C2110" s="172">
        <v>1600000</v>
      </c>
      <c r="D2110" s="172">
        <v>2225000</v>
      </c>
      <c r="E2110" s="172">
        <v>362000</v>
      </c>
      <c r="F2110" s="172">
        <v>3463000</v>
      </c>
      <c r="G2110" s="172">
        <v>3312901.37</v>
      </c>
      <c r="H2110" s="152"/>
      <c r="I2110" s="172">
        <v>3312901.37</v>
      </c>
      <c r="J2110" s="189">
        <v>150098.63</v>
      </c>
      <c r="K2110" s="182"/>
    </row>
    <row r="2111" spans="2:11" x14ac:dyDescent="0.2">
      <c r="B2111" s="159" t="s">
        <v>490</v>
      </c>
      <c r="C2111" s="160">
        <v>3518000</v>
      </c>
      <c r="D2111" s="160">
        <v>1152304</v>
      </c>
      <c r="E2111" s="160">
        <v>655386</v>
      </c>
      <c r="F2111" s="160">
        <v>4014918</v>
      </c>
      <c r="G2111" s="160">
        <v>3493042.41</v>
      </c>
      <c r="H2111" s="152"/>
      <c r="I2111" s="160">
        <v>3398225.54</v>
      </c>
      <c r="J2111" s="183">
        <v>521875.59</v>
      </c>
      <c r="K2111" s="182"/>
    </row>
    <row r="2112" spans="2:11" x14ac:dyDescent="0.2">
      <c r="B2112" s="161" t="s">
        <v>444</v>
      </c>
      <c r="C2112" s="162">
        <v>3518000</v>
      </c>
      <c r="D2112" s="162">
        <v>1152304</v>
      </c>
      <c r="E2112" s="162">
        <v>655386</v>
      </c>
      <c r="F2112" s="162">
        <v>4014918</v>
      </c>
      <c r="G2112" s="162">
        <v>3493042.41</v>
      </c>
      <c r="H2112" s="152"/>
      <c r="I2112" s="162">
        <v>3398225.54</v>
      </c>
      <c r="J2112" s="184">
        <v>521875.59</v>
      </c>
      <c r="K2112" s="182"/>
    </row>
    <row r="2113" spans="2:11" x14ac:dyDescent="0.2">
      <c r="B2113" s="163" t="s">
        <v>491</v>
      </c>
      <c r="C2113" s="164">
        <v>3441000</v>
      </c>
      <c r="D2113" s="164">
        <v>1152304</v>
      </c>
      <c r="E2113" s="164">
        <v>578786</v>
      </c>
      <c r="F2113" s="164">
        <v>4014518</v>
      </c>
      <c r="G2113" s="164">
        <v>3493042.41</v>
      </c>
      <c r="H2113" s="152"/>
      <c r="I2113" s="164">
        <v>3398225.54</v>
      </c>
      <c r="J2113" s="185">
        <v>521475.59</v>
      </c>
      <c r="K2113" s="182"/>
    </row>
    <row r="2114" spans="2:11" x14ac:dyDescent="0.2">
      <c r="B2114" s="165" t="s">
        <v>450</v>
      </c>
      <c r="C2114" s="166">
        <v>3441000</v>
      </c>
      <c r="D2114" s="166">
        <v>1152304</v>
      </c>
      <c r="E2114" s="166">
        <v>578786</v>
      </c>
      <c r="F2114" s="166">
        <v>4014518</v>
      </c>
      <c r="G2114" s="166">
        <v>3493042.41</v>
      </c>
      <c r="H2114" s="152"/>
      <c r="I2114" s="166">
        <v>3398225.54</v>
      </c>
      <c r="J2114" s="186">
        <v>521475.59</v>
      </c>
      <c r="K2114" s="182"/>
    </row>
    <row r="2115" spans="2:11" x14ac:dyDescent="0.2">
      <c r="B2115" s="167" t="s">
        <v>492</v>
      </c>
      <c r="C2115" s="168">
        <v>10000</v>
      </c>
      <c r="D2115" s="168">
        <v>10000</v>
      </c>
      <c r="E2115" s="168">
        <v>3300</v>
      </c>
      <c r="F2115" s="168">
        <v>16700</v>
      </c>
      <c r="G2115" s="168">
        <v>11523</v>
      </c>
      <c r="H2115" s="152"/>
      <c r="I2115" s="168">
        <v>6603</v>
      </c>
      <c r="J2115" s="187">
        <v>5177</v>
      </c>
      <c r="K2115" s="182"/>
    </row>
    <row r="2116" spans="2:11" x14ac:dyDescent="0.2">
      <c r="B2116" s="169" t="s">
        <v>204</v>
      </c>
      <c r="C2116" s="170">
        <v>10000</v>
      </c>
      <c r="D2116" s="170">
        <v>10000</v>
      </c>
      <c r="E2116" s="170">
        <v>3300</v>
      </c>
      <c r="F2116" s="170">
        <v>16700</v>
      </c>
      <c r="G2116" s="170">
        <v>11523</v>
      </c>
      <c r="H2116" s="152"/>
      <c r="I2116" s="170">
        <v>6603</v>
      </c>
      <c r="J2116" s="188">
        <v>5177</v>
      </c>
      <c r="K2116" s="182"/>
    </row>
    <row r="2117" spans="2:11" x14ac:dyDescent="0.2">
      <c r="B2117" s="169" t="s">
        <v>234</v>
      </c>
      <c r="C2117" s="170">
        <v>10000</v>
      </c>
      <c r="D2117" s="170">
        <v>10000</v>
      </c>
      <c r="E2117" s="170">
        <v>3300</v>
      </c>
      <c r="F2117" s="170">
        <v>16700</v>
      </c>
      <c r="G2117" s="170">
        <v>11523</v>
      </c>
      <c r="H2117" s="152"/>
      <c r="I2117" s="170">
        <v>6603</v>
      </c>
      <c r="J2117" s="188">
        <v>5177</v>
      </c>
      <c r="K2117" s="182"/>
    </row>
    <row r="2118" spans="2:11" x14ac:dyDescent="0.2">
      <c r="B2118" s="171" t="s">
        <v>206</v>
      </c>
      <c r="C2118" s="172">
        <v>10000</v>
      </c>
      <c r="D2118" s="172">
        <v>10000</v>
      </c>
      <c r="E2118" s="172">
        <v>3300</v>
      </c>
      <c r="F2118" s="172">
        <v>16700</v>
      </c>
      <c r="G2118" s="172">
        <v>11523</v>
      </c>
      <c r="H2118" s="152"/>
      <c r="I2118" s="172">
        <v>6603</v>
      </c>
      <c r="J2118" s="189">
        <v>5177</v>
      </c>
      <c r="K2118" s="182"/>
    </row>
    <row r="2119" spans="2:11" x14ac:dyDescent="0.2">
      <c r="B2119" s="171" t="s">
        <v>206</v>
      </c>
      <c r="C2119" s="172">
        <v>10000</v>
      </c>
      <c r="D2119" s="172">
        <v>10000</v>
      </c>
      <c r="E2119" s="172">
        <v>3300</v>
      </c>
      <c r="F2119" s="172">
        <v>16700</v>
      </c>
      <c r="G2119" s="172">
        <v>11523</v>
      </c>
      <c r="H2119" s="152"/>
      <c r="I2119" s="172">
        <v>6603</v>
      </c>
      <c r="J2119" s="189">
        <v>5177</v>
      </c>
      <c r="K2119" s="182"/>
    </row>
    <row r="2120" spans="2:11" x14ac:dyDescent="0.2">
      <c r="B2120" s="167" t="s">
        <v>493</v>
      </c>
      <c r="C2120" s="168">
        <v>2061000</v>
      </c>
      <c r="D2120" s="168">
        <v>984618</v>
      </c>
      <c r="E2120" s="168">
        <v>381800</v>
      </c>
      <c r="F2120" s="168">
        <v>2663818</v>
      </c>
      <c r="G2120" s="168">
        <v>2229710.81</v>
      </c>
      <c r="H2120" s="152"/>
      <c r="I2120" s="168">
        <v>2146578.66</v>
      </c>
      <c r="J2120" s="187">
        <v>434107.19</v>
      </c>
      <c r="K2120" s="182"/>
    </row>
    <row r="2121" spans="2:11" x14ac:dyDescent="0.2">
      <c r="B2121" s="169" t="s">
        <v>204</v>
      </c>
      <c r="C2121" s="170">
        <v>2061000</v>
      </c>
      <c r="D2121" s="170">
        <v>984618</v>
      </c>
      <c r="E2121" s="170">
        <v>381800</v>
      </c>
      <c r="F2121" s="170">
        <v>2663818</v>
      </c>
      <c r="G2121" s="170">
        <v>2229710.81</v>
      </c>
      <c r="H2121" s="152"/>
      <c r="I2121" s="170">
        <v>2146578.66</v>
      </c>
      <c r="J2121" s="188">
        <v>434107.19</v>
      </c>
      <c r="K2121" s="182"/>
    </row>
    <row r="2122" spans="2:11" x14ac:dyDescent="0.2">
      <c r="B2122" s="169" t="s">
        <v>221</v>
      </c>
      <c r="C2122" s="170">
        <v>13000</v>
      </c>
      <c r="D2122" s="170">
        <v>48500</v>
      </c>
      <c r="E2122" s="170">
        <v>0</v>
      </c>
      <c r="F2122" s="170">
        <v>61500</v>
      </c>
      <c r="G2122" s="170">
        <v>52324.25</v>
      </c>
      <c r="H2122" s="152"/>
      <c r="I2122" s="170">
        <v>51461.65</v>
      </c>
      <c r="J2122" s="188">
        <v>9175.75</v>
      </c>
      <c r="K2122" s="182"/>
    </row>
    <row r="2123" spans="2:11" x14ac:dyDescent="0.2">
      <c r="B2123" s="171" t="s">
        <v>206</v>
      </c>
      <c r="C2123" s="172">
        <v>13000</v>
      </c>
      <c r="D2123" s="172">
        <v>48500</v>
      </c>
      <c r="E2123" s="172">
        <v>0</v>
      </c>
      <c r="F2123" s="172">
        <v>61500</v>
      </c>
      <c r="G2123" s="172">
        <v>52324.25</v>
      </c>
      <c r="H2123" s="152"/>
      <c r="I2123" s="172">
        <v>51461.65</v>
      </c>
      <c r="J2123" s="189">
        <v>9175.75</v>
      </c>
      <c r="K2123" s="182"/>
    </row>
    <row r="2124" spans="2:11" x14ac:dyDescent="0.2">
      <c r="B2124" s="171" t="s">
        <v>206</v>
      </c>
      <c r="C2124" s="172">
        <v>13000</v>
      </c>
      <c r="D2124" s="172">
        <v>48500</v>
      </c>
      <c r="E2124" s="172">
        <v>0</v>
      </c>
      <c r="F2124" s="172">
        <v>61500</v>
      </c>
      <c r="G2124" s="172">
        <v>52324.25</v>
      </c>
      <c r="H2124" s="152"/>
      <c r="I2124" s="172">
        <v>51461.65</v>
      </c>
      <c r="J2124" s="189">
        <v>9175.75</v>
      </c>
      <c r="K2124" s="182"/>
    </row>
    <row r="2125" spans="2:11" x14ac:dyDescent="0.2">
      <c r="B2125" s="169" t="s">
        <v>209</v>
      </c>
      <c r="C2125" s="170">
        <v>1350000</v>
      </c>
      <c r="D2125" s="170">
        <v>0</v>
      </c>
      <c r="E2125" s="170">
        <v>10000</v>
      </c>
      <c r="F2125" s="170">
        <v>1340000</v>
      </c>
      <c r="G2125" s="170">
        <v>1327314.6000000001</v>
      </c>
      <c r="H2125" s="152"/>
      <c r="I2125" s="170">
        <v>1327314.6000000001</v>
      </c>
      <c r="J2125" s="188">
        <v>12685.4</v>
      </c>
      <c r="K2125" s="182"/>
    </row>
    <row r="2126" spans="2:11" x14ac:dyDescent="0.2">
      <c r="B2126" s="171" t="s">
        <v>206</v>
      </c>
      <c r="C2126" s="172">
        <v>1350000</v>
      </c>
      <c r="D2126" s="172">
        <v>0</v>
      </c>
      <c r="E2126" s="172">
        <v>10000</v>
      </c>
      <c r="F2126" s="172">
        <v>1340000</v>
      </c>
      <c r="G2126" s="172">
        <v>1327314.6000000001</v>
      </c>
      <c r="H2126" s="152"/>
      <c r="I2126" s="172">
        <v>1327314.6000000001</v>
      </c>
      <c r="J2126" s="189">
        <v>12685.4</v>
      </c>
      <c r="K2126" s="182"/>
    </row>
    <row r="2127" spans="2:11" x14ac:dyDescent="0.2">
      <c r="B2127" s="171" t="s">
        <v>206</v>
      </c>
      <c r="C2127" s="172">
        <v>1350000</v>
      </c>
      <c r="D2127" s="172">
        <v>0</v>
      </c>
      <c r="E2127" s="172">
        <v>10000</v>
      </c>
      <c r="F2127" s="172">
        <v>1340000</v>
      </c>
      <c r="G2127" s="172">
        <v>1327314.6000000001</v>
      </c>
      <c r="H2127" s="152"/>
      <c r="I2127" s="172">
        <v>1327314.6000000001</v>
      </c>
      <c r="J2127" s="189">
        <v>12685.4</v>
      </c>
      <c r="K2127" s="182"/>
    </row>
    <row r="2128" spans="2:11" x14ac:dyDescent="0.2">
      <c r="B2128" s="169" t="s">
        <v>248</v>
      </c>
      <c r="C2128" s="170">
        <v>310000</v>
      </c>
      <c r="D2128" s="170">
        <v>6118</v>
      </c>
      <c r="E2128" s="170">
        <v>0</v>
      </c>
      <c r="F2128" s="170">
        <v>316118</v>
      </c>
      <c r="G2128" s="170">
        <v>316117.67</v>
      </c>
      <c r="H2128" s="152"/>
      <c r="I2128" s="170">
        <v>316117.67</v>
      </c>
      <c r="J2128" s="188">
        <v>0.33</v>
      </c>
      <c r="K2128" s="182"/>
    </row>
    <row r="2129" spans="2:11" x14ac:dyDescent="0.2">
      <c r="B2129" s="171" t="s">
        <v>206</v>
      </c>
      <c r="C2129" s="172">
        <v>310000</v>
      </c>
      <c r="D2129" s="172">
        <v>6118</v>
      </c>
      <c r="E2129" s="172">
        <v>0</v>
      </c>
      <c r="F2129" s="172">
        <v>316118</v>
      </c>
      <c r="G2129" s="172">
        <v>316117.67</v>
      </c>
      <c r="H2129" s="152"/>
      <c r="I2129" s="172">
        <v>316117.67</v>
      </c>
      <c r="J2129" s="189">
        <v>0.33</v>
      </c>
      <c r="K2129" s="182"/>
    </row>
    <row r="2130" spans="2:11" x14ac:dyDescent="0.2">
      <c r="B2130" s="171" t="s">
        <v>206</v>
      </c>
      <c r="C2130" s="172">
        <v>310000</v>
      </c>
      <c r="D2130" s="172">
        <v>6118</v>
      </c>
      <c r="E2130" s="172">
        <v>0</v>
      </c>
      <c r="F2130" s="172">
        <v>316118</v>
      </c>
      <c r="G2130" s="172">
        <v>316117.67</v>
      </c>
      <c r="H2130" s="152"/>
      <c r="I2130" s="172">
        <v>316117.67</v>
      </c>
      <c r="J2130" s="189">
        <v>0.33</v>
      </c>
      <c r="K2130" s="182"/>
    </row>
    <row r="2131" spans="2:11" x14ac:dyDescent="0.2">
      <c r="B2131" s="169" t="s">
        <v>258</v>
      </c>
      <c r="C2131" s="170">
        <v>15000</v>
      </c>
      <c r="D2131" s="170">
        <v>20000</v>
      </c>
      <c r="E2131" s="170">
        <v>0</v>
      </c>
      <c r="F2131" s="170">
        <v>35000</v>
      </c>
      <c r="G2131" s="170">
        <v>32137.24</v>
      </c>
      <c r="H2131" s="152"/>
      <c r="I2131" s="170">
        <v>32137.24</v>
      </c>
      <c r="J2131" s="188">
        <v>2862.76</v>
      </c>
      <c r="K2131" s="182"/>
    </row>
    <row r="2132" spans="2:11" x14ac:dyDescent="0.2">
      <c r="B2132" s="171" t="s">
        <v>206</v>
      </c>
      <c r="C2132" s="172">
        <v>15000</v>
      </c>
      <c r="D2132" s="172">
        <v>20000</v>
      </c>
      <c r="E2132" s="172">
        <v>0</v>
      </c>
      <c r="F2132" s="172">
        <v>35000</v>
      </c>
      <c r="G2132" s="172">
        <v>32137.24</v>
      </c>
      <c r="H2132" s="152"/>
      <c r="I2132" s="172">
        <v>32137.24</v>
      </c>
      <c r="J2132" s="189">
        <v>2862.76</v>
      </c>
      <c r="K2132" s="182"/>
    </row>
    <row r="2133" spans="2:11" x14ac:dyDescent="0.2">
      <c r="B2133" s="171" t="s">
        <v>206</v>
      </c>
      <c r="C2133" s="172">
        <v>15000</v>
      </c>
      <c r="D2133" s="172">
        <v>20000</v>
      </c>
      <c r="E2133" s="172">
        <v>0</v>
      </c>
      <c r="F2133" s="172">
        <v>35000</v>
      </c>
      <c r="G2133" s="172">
        <v>32137.24</v>
      </c>
      <c r="H2133" s="152"/>
      <c r="I2133" s="172">
        <v>32137.24</v>
      </c>
      <c r="J2133" s="189">
        <v>2862.76</v>
      </c>
      <c r="K2133" s="182"/>
    </row>
    <row r="2134" spans="2:11" x14ac:dyDescent="0.2">
      <c r="B2134" s="169" t="s">
        <v>214</v>
      </c>
      <c r="C2134" s="170">
        <v>15000</v>
      </c>
      <c r="D2134" s="170">
        <v>0</v>
      </c>
      <c r="E2134" s="170">
        <v>0</v>
      </c>
      <c r="F2134" s="170">
        <v>15000</v>
      </c>
      <c r="G2134" s="170">
        <v>13061.25</v>
      </c>
      <c r="H2134" s="152"/>
      <c r="I2134" s="170">
        <v>13061.25</v>
      </c>
      <c r="J2134" s="188">
        <v>1938.75</v>
      </c>
      <c r="K2134" s="182"/>
    </row>
    <row r="2135" spans="2:11" x14ac:dyDescent="0.2">
      <c r="B2135" s="171" t="s">
        <v>206</v>
      </c>
      <c r="C2135" s="172">
        <v>15000</v>
      </c>
      <c r="D2135" s="172">
        <v>0</v>
      </c>
      <c r="E2135" s="172">
        <v>0</v>
      </c>
      <c r="F2135" s="172">
        <v>15000</v>
      </c>
      <c r="G2135" s="172">
        <v>13061.25</v>
      </c>
      <c r="H2135" s="152"/>
      <c r="I2135" s="172">
        <v>13061.25</v>
      </c>
      <c r="J2135" s="189">
        <v>1938.75</v>
      </c>
      <c r="K2135" s="182"/>
    </row>
    <row r="2136" spans="2:11" x14ac:dyDescent="0.2">
      <c r="B2136" s="171" t="s">
        <v>206</v>
      </c>
      <c r="C2136" s="172">
        <v>15000</v>
      </c>
      <c r="D2136" s="172">
        <v>0</v>
      </c>
      <c r="E2136" s="172">
        <v>0</v>
      </c>
      <c r="F2136" s="172">
        <v>15000</v>
      </c>
      <c r="G2136" s="172">
        <v>13061.25</v>
      </c>
      <c r="H2136" s="152"/>
      <c r="I2136" s="172">
        <v>13061.25</v>
      </c>
      <c r="J2136" s="189">
        <v>1938.75</v>
      </c>
      <c r="K2136" s="182"/>
    </row>
    <row r="2137" spans="2:11" x14ac:dyDescent="0.2">
      <c r="B2137" s="169" t="s">
        <v>210</v>
      </c>
      <c r="C2137" s="170">
        <v>10000</v>
      </c>
      <c r="D2137" s="170">
        <v>85000</v>
      </c>
      <c r="E2137" s="170">
        <v>0</v>
      </c>
      <c r="F2137" s="170">
        <v>95000</v>
      </c>
      <c r="G2137" s="170">
        <v>87104.31</v>
      </c>
      <c r="H2137" s="152"/>
      <c r="I2137" s="170">
        <v>79592.28</v>
      </c>
      <c r="J2137" s="188">
        <v>7895.69</v>
      </c>
      <c r="K2137" s="182"/>
    </row>
    <row r="2138" spans="2:11" x14ac:dyDescent="0.2">
      <c r="B2138" s="171" t="s">
        <v>206</v>
      </c>
      <c r="C2138" s="172">
        <v>10000</v>
      </c>
      <c r="D2138" s="172">
        <v>85000</v>
      </c>
      <c r="E2138" s="172">
        <v>0</v>
      </c>
      <c r="F2138" s="172">
        <v>95000</v>
      </c>
      <c r="G2138" s="172">
        <v>87104.31</v>
      </c>
      <c r="H2138" s="152"/>
      <c r="I2138" s="172">
        <v>79592.28</v>
      </c>
      <c r="J2138" s="189">
        <v>7895.69</v>
      </c>
      <c r="K2138" s="182"/>
    </row>
    <row r="2139" spans="2:11" x14ac:dyDescent="0.2">
      <c r="B2139" s="171" t="s">
        <v>206</v>
      </c>
      <c r="C2139" s="172">
        <v>10000</v>
      </c>
      <c r="D2139" s="172">
        <v>85000</v>
      </c>
      <c r="E2139" s="172">
        <v>0</v>
      </c>
      <c r="F2139" s="172">
        <v>95000</v>
      </c>
      <c r="G2139" s="172">
        <v>87104.31</v>
      </c>
      <c r="H2139" s="152"/>
      <c r="I2139" s="172">
        <v>79592.28</v>
      </c>
      <c r="J2139" s="189">
        <v>7895.69</v>
      </c>
      <c r="K2139" s="182"/>
    </row>
    <row r="2140" spans="2:11" x14ac:dyDescent="0.2">
      <c r="B2140" s="169" t="s">
        <v>218</v>
      </c>
      <c r="C2140" s="170">
        <v>5000</v>
      </c>
      <c r="D2140" s="170">
        <v>0</v>
      </c>
      <c r="E2140" s="170">
        <v>0</v>
      </c>
      <c r="F2140" s="170">
        <v>5000</v>
      </c>
      <c r="G2140" s="170">
        <v>0</v>
      </c>
      <c r="H2140" s="152"/>
      <c r="I2140" s="170">
        <v>0</v>
      </c>
      <c r="J2140" s="188">
        <v>5000</v>
      </c>
      <c r="K2140" s="182"/>
    </row>
    <row r="2141" spans="2:11" x14ac:dyDescent="0.2">
      <c r="B2141" s="171" t="s">
        <v>206</v>
      </c>
      <c r="C2141" s="172">
        <v>5000</v>
      </c>
      <c r="D2141" s="172">
        <v>0</v>
      </c>
      <c r="E2141" s="172">
        <v>0</v>
      </c>
      <c r="F2141" s="172">
        <v>5000</v>
      </c>
      <c r="G2141" s="172">
        <v>0</v>
      </c>
      <c r="H2141" s="152"/>
      <c r="I2141" s="172">
        <v>0</v>
      </c>
      <c r="J2141" s="189">
        <v>5000</v>
      </c>
      <c r="K2141" s="182"/>
    </row>
    <row r="2142" spans="2:11" x14ac:dyDescent="0.2">
      <c r="B2142" s="171" t="s">
        <v>206</v>
      </c>
      <c r="C2142" s="172">
        <v>5000</v>
      </c>
      <c r="D2142" s="172">
        <v>0</v>
      </c>
      <c r="E2142" s="172">
        <v>0</v>
      </c>
      <c r="F2142" s="172">
        <v>5000</v>
      </c>
      <c r="G2142" s="172">
        <v>0</v>
      </c>
      <c r="H2142" s="152"/>
      <c r="I2142" s="172">
        <v>0</v>
      </c>
      <c r="J2142" s="189">
        <v>5000</v>
      </c>
      <c r="K2142" s="182"/>
    </row>
    <row r="2143" spans="2:11" x14ac:dyDescent="0.2">
      <c r="B2143" s="169" t="s">
        <v>259</v>
      </c>
      <c r="C2143" s="170">
        <v>1000</v>
      </c>
      <c r="D2143" s="170">
        <v>0</v>
      </c>
      <c r="E2143" s="170">
        <v>0</v>
      </c>
      <c r="F2143" s="170">
        <v>1000</v>
      </c>
      <c r="G2143" s="170">
        <v>0</v>
      </c>
      <c r="H2143" s="152"/>
      <c r="I2143" s="170">
        <v>0</v>
      </c>
      <c r="J2143" s="188">
        <v>1000</v>
      </c>
      <c r="K2143" s="182"/>
    </row>
    <row r="2144" spans="2:11" x14ac:dyDescent="0.2">
      <c r="B2144" s="171" t="s">
        <v>206</v>
      </c>
      <c r="C2144" s="172">
        <v>1000</v>
      </c>
      <c r="D2144" s="172">
        <v>0</v>
      </c>
      <c r="E2144" s="172">
        <v>0</v>
      </c>
      <c r="F2144" s="172">
        <v>1000</v>
      </c>
      <c r="G2144" s="172">
        <v>0</v>
      </c>
      <c r="H2144" s="152"/>
      <c r="I2144" s="172">
        <v>0</v>
      </c>
      <c r="J2144" s="189">
        <v>1000</v>
      </c>
      <c r="K2144" s="182"/>
    </row>
    <row r="2145" spans="2:11" x14ac:dyDescent="0.2">
      <c r="B2145" s="171" t="s">
        <v>206</v>
      </c>
      <c r="C2145" s="172">
        <v>1000</v>
      </c>
      <c r="D2145" s="172">
        <v>0</v>
      </c>
      <c r="E2145" s="172">
        <v>0</v>
      </c>
      <c r="F2145" s="172">
        <v>1000</v>
      </c>
      <c r="G2145" s="172">
        <v>0</v>
      </c>
      <c r="H2145" s="152"/>
      <c r="I2145" s="172">
        <v>0</v>
      </c>
      <c r="J2145" s="189">
        <v>1000</v>
      </c>
      <c r="K2145" s="182"/>
    </row>
    <row r="2146" spans="2:11" x14ac:dyDescent="0.2">
      <c r="B2146" s="169" t="s">
        <v>227</v>
      </c>
      <c r="C2146" s="170">
        <v>150000</v>
      </c>
      <c r="D2146" s="170">
        <v>52500</v>
      </c>
      <c r="E2146" s="170">
        <v>138000</v>
      </c>
      <c r="F2146" s="170">
        <v>64500</v>
      </c>
      <c r="G2146" s="170">
        <v>0</v>
      </c>
      <c r="H2146" s="152"/>
      <c r="I2146" s="170">
        <v>0</v>
      </c>
      <c r="J2146" s="188">
        <v>64500</v>
      </c>
      <c r="K2146" s="182"/>
    </row>
    <row r="2147" spans="2:11" x14ac:dyDescent="0.2">
      <c r="B2147" s="171" t="s">
        <v>206</v>
      </c>
      <c r="C2147" s="172">
        <v>150000</v>
      </c>
      <c r="D2147" s="172">
        <v>52500</v>
      </c>
      <c r="E2147" s="172">
        <v>138000</v>
      </c>
      <c r="F2147" s="172">
        <v>64500</v>
      </c>
      <c r="G2147" s="172">
        <v>0</v>
      </c>
      <c r="H2147" s="152"/>
      <c r="I2147" s="172">
        <v>0</v>
      </c>
      <c r="J2147" s="189">
        <v>64500</v>
      </c>
      <c r="K2147" s="182"/>
    </row>
    <row r="2148" spans="2:11" x14ac:dyDescent="0.2">
      <c r="B2148" s="171" t="s">
        <v>206</v>
      </c>
      <c r="C2148" s="172">
        <v>150000</v>
      </c>
      <c r="D2148" s="172">
        <v>52500</v>
      </c>
      <c r="E2148" s="172">
        <v>138000</v>
      </c>
      <c r="F2148" s="172">
        <v>64500</v>
      </c>
      <c r="G2148" s="172">
        <v>0</v>
      </c>
      <c r="H2148" s="152"/>
      <c r="I2148" s="172">
        <v>0</v>
      </c>
      <c r="J2148" s="189">
        <v>64500</v>
      </c>
      <c r="K2148" s="182"/>
    </row>
    <row r="2149" spans="2:11" x14ac:dyDescent="0.2">
      <c r="B2149" s="169" t="s">
        <v>205</v>
      </c>
      <c r="C2149" s="170">
        <v>1000</v>
      </c>
      <c r="D2149" s="170">
        <v>7000</v>
      </c>
      <c r="E2149" s="170">
        <v>0</v>
      </c>
      <c r="F2149" s="170">
        <v>8000</v>
      </c>
      <c r="G2149" s="170">
        <v>7443.66</v>
      </c>
      <c r="H2149" s="152"/>
      <c r="I2149" s="170">
        <v>6876.52</v>
      </c>
      <c r="J2149" s="188">
        <v>556.34</v>
      </c>
      <c r="K2149" s="182"/>
    </row>
    <row r="2150" spans="2:11" x14ac:dyDescent="0.2">
      <c r="B2150" s="171" t="s">
        <v>206</v>
      </c>
      <c r="C2150" s="172">
        <v>1000</v>
      </c>
      <c r="D2150" s="172">
        <v>7000</v>
      </c>
      <c r="E2150" s="172">
        <v>0</v>
      </c>
      <c r="F2150" s="172">
        <v>8000</v>
      </c>
      <c r="G2150" s="172">
        <v>7443.66</v>
      </c>
      <c r="H2150" s="152"/>
      <c r="I2150" s="172">
        <v>6876.52</v>
      </c>
      <c r="J2150" s="189">
        <v>556.34</v>
      </c>
      <c r="K2150" s="182"/>
    </row>
    <row r="2151" spans="2:11" x14ac:dyDescent="0.2">
      <c r="B2151" s="171" t="s">
        <v>206</v>
      </c>
      <c r="C2151" s="172">
        <v>1000</v>
      </c>
      <c r="D2151" s="172">
        <v>7000</v>
      </c>
      <c r="E2151" s="172">
        <v>0</v>
      </c>
      <c r="F2151" s="172">
        <v>8000</v>
      </c>
      <c r="G2151" s="172">
        <v>7443.66</v>
      </c>
      <c r="H2151" s="152"/>
      <c r="I2151" s="172">
        <v>6876.52</v>
      </c>
      <c r="J2151" s="189">
        <v>556.34</v>
      </c>
      <c r="K2151" s="182"/>
    </row>
    <row r="2152" spans="2:11" x14ac:dyDescent="0.2">
      <c r="B2152" s="169" t="s">
        <v>207</v>
      </c>
      <c r="C2152" s="170">
        <v>180000</v>
      </c>
      <c r="D2152" s="170">
        <v>730500</v>
      </c>
      <c r="E2152" s="170">
        <v>222500</v>
      </c>
      <c r="F2152" s="170">
        <v>688000</v>
      </c>
      <c r="G2152" s="170">
        <v>360577.03</v>
      </c>
      <c r="H2152" s="152"/>
      <c r="I2152" s="170">
        <v>286386.65000000002</v>
      </c>
      <c r="J2152" s="188">
        <v>327422.96999999997</v>
      </c>
      <c r="K2152" s="182"/>
    </row>
    <row r="2153" spans="2:11" x14ac:dyDescent="0.2">
      <c r="B2153" s="171" t="s">
        <v>206</v>
      </c>
      <c r="C2153" s="172">
        <v>180000</v>
      </c>
      <c r="D2153" s="172">
        <v>730500</v>
      </c>
      <c r="E2153" s="172">
        <v>222500</v>
      </c>
      <c r="F2153" s="172">
        <v>688000</v>
      </c>
      <c r="G2153" s="172">
        <v>360577.03</v>
      </c>
      <c r="H2153" s="152"/>
      <c r="I2153" s="172">
        <v>286386.65000000002</v>
      </c>
      <c r="J2153" s="189">
        <v>327422.96999999997</v>
      </c>
      <c r="K2153" s="182"/>
    </row>
    <row r="2154" spans="2:11" x14ac:dyDescent="0.2">
      <c r="B2154" s="171" t="s">
        <v>206</v>
      </c>
      <c r="C2154" s="172">
        <v>180000</v>
      </c>
      <c r="D2154" s="172">
        <v>730500</v>
      </c>
      <c r="E2154" s="172">
        <v>222500</v>
      </c>
      <c r="F2154" s="172">
        <v>688000</v>
      </c>
      <c r="G2154" s="172">
        <v>360577.03</v>
      </c>
      <c r="H2154" s="152"/>
      <c r="I2154" s="172">
        <v>286386.65000000002</v>
      </c>
      <c r="J2154" s="189">
        <v>327422.96999999997</v>
      </c>
      <c r="K2154" s="182"/>
    </row>
    <row r="2155" spans="2:11" x14ac:dyDescent="0.2">
      <c r="B2155" s="169" t="s">
        <v>260</v>
      </c>
      <c r="C2155" s="170">
        <v>1000</v>
      </c>
      <c r="D2155" s="170">
        <v>0</v>
      </c>
      <c r="E2155" s="170">
        <v>0</v>
      </c>
      <c r="F2155" s="170">
        <v>1000</v>
      </c>
      <c r="G2155" s="170">
        <v>0</v>
      </c>
      <c r="H2155" s="152"/>
      <c r="I2155" s="170">
        <v>0</v>
      </c>
      <c r="J2155" s="188">
        <v>1000</v>
      </c>
      <c r="K2155" s="182"/>
    </row>
    <row r="2156" spans="2:11" x14ac:dyDescent="0.2">
      <c r="B2156" s="171" t="s">
        <v>206</v>
      </c>
      <c r="C2156" s="172">
        <v>1000</v>
      </c>
      <c r="D2156" s="172">
        <v>0</v>
      </c>
      <c r="E2156" s="172">
        <v>0</v>
      </c>
      <c r="F2156" s="172">
        <v>1000</v>
      </c>
      <c r="G2156" s="172">
        <v>0</v>
      </c>
      <c r="H2156" s="152"/>
      <c r="I2156" s="172">
        <v>0</v>
      </c>
      <c r="J2156" s="189">
        <v>1000</v>
      </c>
      <c r="K2156" s="182"/>
    </row>
    <row r="2157" spans="2:11" x14ac:dyDescent="0.2">
      <c r="B2157" s="171" t="s">
        <v>206</v>
      </c>
      <c r="C2157" s="172">
        <v>1000</v>
      </c>
      <c r="D2157" s="172">
        <v>0</v>
      </c>
      <c r="E2157" s="172">
        <v>0</v>
      </c>
      <c r="F2157" s="172">
        <v>1000</v>
      </c>
      <c r="G2157" s="172">
        <v>0</v>
      </c>
      <c r="H2157" s="152"/>
      <c r="I2157" s="172">
        <v>0</v>
      </c>
      <c r="J2157" s="189">
        <v>1000</v>
      </c>
      <c r="K2157" s="182"/>
    </row>
    <row r="2158" spans="2:11" x14ac:dyDescent="0.2">
      <c r="B2158" s="169" t="s">
        <v>211</v>
      </c>
      <c r="C2158" s="170">
        <v>10000</v>
      </c>
      <c r="D2158" s="170">
        <v>35000</v>
      </c>
      <c r="E2158" s="170">
        <v>11300</v>
      </c>
      <c r="F2158" s="170">
        <v>33700</v>
      </c>
      <c r="G2158" s="170">
        <v>33630.800000000003</v>
      </c>
      <c r="H2158" s="152"/>
      <c r="I2158" s="170">
        <v>33630.800000000003</v>
      </c>
      <c r="J2158" s="188">
        <v>69.2</v>
      </c>
      <c r="K2158" s="182"/>
    </row>
    <row r="2159" spans="2:11" x14ac:dyDescent="0.2">
      <c r="B2159" s="171" t="s">
        <v>206</v>
      </c>
      <c r="C2159" s="172">
        <v>10000</v>
      </c>
      <c r="D2159" s="172">
        <v>35000</v>
      </c>
      <c r="E2159" s="172">
        <v>11300</v>
      </c>
      <c r="F2159" s="172">
        <v>33700</v>
      </c>
      <c r="G2159" s="172">
        <v>33630.800000000003</v>
      </c>
      <c r="H2159" s="152"/>
      <c r="I2159" s="172">
        <v>33630.800000000003</v>
      </c>
      <c r="J2159" s="189">
        <v>69.2</v>
      </c>
      <c r="K2159" s="182"/>
    </row>
    <row r="2160" spans="2:11" x14ac:dyDescent="0.2">
      <c r="B2160" s="171" t="s">
        <v>206</v>
      </c>
      <c r="C2160" s="172">
        <v>10000</v>
      </c>
      <c r="D2160" s="172">
        <v>35000</v>
      </c>
      <c r="E2160" s="172">
        <v>11300</v>
      </c>
      <c r="F2160" s="172">
        <v>33700</v>
      </c>
      <c r="G2160" s="172">
        <v>33630.800000000003</v>
      </c>
      <c r="H2160" s="152"/>
      <c r="I2160" s="172">
        <v>33630.800000000003</v>
      </c>
      <c r="J2160" s="189">
        <v>69.2</v>
      </c>
      <c r="K2160" s="182"/>
    </row>
    <row r="2161" spans="2:11" x14ac:dyDescent="0.2">
      <c r="B2161" s="167" t="s">
        <v>494</v>
      </c>
      <c r="C2161" s="168">
        <v>1143000</v>
      </c>
      <c r="D2161" s="168">
        <v>42200</v>
      </c>
      <c r="E2161" s="168">
        <v>186200</v>
      </c>
      <c r="F2161" s="168">
        <v>999000</v>
      </c>
      <c r="G2161" s="168">
        <v>932779.25</v>
      </c>
      <c r="H2161" s="152"/>
      <c r="I2161" s="168">
        <v>927814.75</v>
      </c>
      <c r="J2161" s="187">
        <v>66220.75</v>
      </c>
      <c r="K2161" s="182"/>
    </row>
    <row r="2162" spans="2:11" x14ac:dyDescent="0.2">
      <c r="B2162" s="169" t="s">
        <v>204</v>
      </c>
      <c r="C2162" s="170">
        <v>1143000</v>
      </c>
      <c r="D2162" s="170">
        <v>42200</v>
      </c>
      <c r="E2162" s="170">
        <v>186200</v>
      </c>
      <c r="F2162" s="170">
        <v>999000</v>
      </c>
      <c r="G2162" s="170">
        <v>932779.25</v>
      </c>
      <c r="H2162" s="152"/>
      <c r="I2162" s="170">
        <v>927814.75</v>
      </c>
      <c r="J2162" s="188">
        <v>66220.75</v>
      </c>
      <c r="K2162" s="182"/>
    </row>
    <row r="2163" spans="2:11" x14ac:dyDescent="0.2">
      <c r="B2163" s="169" t="s">
        <v>210</v>
      </c>
      <c r="C2163" s="170">
        <v>2000</v>
      </c>
      <c r="D2163" s="170">
        <v>35000</v>
      </c>
      <c r="E2163" s="170">
        <v>25000</v>
      </c>
      <c r="F2163" s="170">
        <v>12000</v>
      </c>
      <c r="G2163" s="170">
        <v>9616.25</v>
      </c>
      <c r="H2163" s="152"/>
      <c r="I2163" s="170">
        <v>9616.25</v>
      </c>
      <c r="J2163" s="188">
        <v>2383.75</v>
      </c>
      <c r="K2163" s="182"/>
    </row>
    <row r="2164" spans="2:11" x14ac:dyDescent="0.2">
      <c r="B2164" s="171" t="s">
        <v>206</v>
      </c>
      <c r="C2164" s="172">
        <v>2000</v>
      </c>
      <c r="D2164" s="172">
        <v>35000</v>
      </c>
      <c r="E2164" s="172">
        <v>25000</v>
      </c>
      <c r="F2164" s="172">
        <v>12000</v>
      </c>
      <c r="G2164" s="172">
        <v>9616.25</v>
      </c>
      <c r="H2164" s="152"/>
      <c r="I2164" s="172">
        <v>9616.25</v>
      </c>
      <c r="J2164" s="189">
        <v>2383.75</v>
      </c>
      <c r="K2164" s="182"/>
    </row>
    <row r="2165" spans="2:11" x14ac:dyDescent="0.2">
      <c r="B2165" s="171" t="s">
        <v>206</v>
      </c>
      <c r="C2165" s="172">
        <v>2000</v>
      </c>
      <c r="D2165" s="172">
        <v>35000</v>
      </c>
      <c r="E2165" s="172">
        <v>25000</v>
      </c>
      <c r="F2165" s="172">
        <v>12000</v>
      </c>
      <c r="G2165" s="172">
        <v>9616.25</v>
      </c>
      <c r="H2165" s="152"/>
      <c r="I2165" s="172">
        <v>9616.25</v>
      </c>
      <c r="J2165" s="189">
        <v>2383.75</v>
      </c>
      <c r="K2165" s="182"/>
    </row>
    <row r="2166" spans="2:11" x14ac:dyDescent="0.2">
      <c r="B2166" s="169" t="s">
        <v>218</v>
      </c>
      <c r="C2166" s="170">
        <v>1000</v>
      </c>
      <c r="D2166" s="170">
        <v>200</v>
      </c>
      <c r="E2166" s="170">
        <v>0</v>
      </c>
      <c r="F2166" s="170">
        <v>1200</v>
      </c>
      <c r="G2166" s="170">
        <v>1098.04</v>
      </c>
      <c r="H2166" s="152"/>
      <c r="I2166" s="170">
        <v>1098.04</v>
      </c>
      <c r="J2166" s="188">
        <v>101.96</v>
      </c>
      <c r="K2166" s="182"/>
    </row>
    <row r="2167" spans="2:11" x14ac:dyDescent="0.2">
      <c r="B2167" s="171" t="s">
        <v>206</v>
      </c>
      <c r="C2167" s="172">
        <v>1000</v>
      </c>
      <c r="D2167" s="172">
        <v>200</v>
      </c>
      <c r="E2167" s="172">
        <v>0</v>
      </c>
      <c r="F2167" s="172">
        <v>1200</v>
      </c>
      <c r="G2167" s="172">
        <v>1098.04</v>
      </c>
      <c r="H2167" s="152"/>
      <c r="I2167" s="172">
        <v>1098.04</v>
      </c>
      <c r="J2167" s="189">
        <v>101.96</v>
      </c>
      <c r="K2167" s="182"/>
    </row>
    <row r="2168" spans="2:11" x14ac:dyDescent="0.2">
      <c r="B2168" s="171" t="s">
        <v>206</v>
      </c>
      <c r="C2168" s="172">
        <v>1000</v>
      </c>
      <c r="D2168" s="172">
        <v>200</v>
      </c>
      <c r="E2168" s="172">
        <v>0</v>
      </c>
      <c r="F2168" s="172">
        <v>1200</v>
      </c>
      <c r="G2168" s="172">
        <v>1098.04</v>
      </c>
      <c r="H2168" s="152"/>
      <c r="I2168" s="172">
        <v>1098.04</v>
      </c>
      <c r="J2168" s="189">
        <v>101.96</v>
      </c>
      <c r="K2168" s="182"/>
    </row>
    <row r="2169" spans="2:11" x14ac:dyDescent="0.2">
      <c r="B2169" s="169" t="s">
        <v>207</v>
      </c>
      <c r="C2169" s="170">
        <v>1140000</v>
      </c>
      <c r="D2169" s="170">
        <v>7000</v>
      </c>
      <c r="E2169" s="170">
        <v>161200</v>
      </c>
      <c r="F2169" s="170">
        <v>985800</v>
      </c>
      <c r="G2169" s="170">
        <v>922064.96</v>
      </c>
      <c r="H2169" s="152"/>
      <c r="I2169" s="170">
        <v>917100.46</v>
      </c>
      <c r="J2169" s="188">
        <v>63735.040000000001</v>
      </c>
      <c r="K2169" s="182"/>
    </row>
    <row r="2170" spans="2:11" x14ac:dyDescent="0.2">
      <c r="B2170" s="171" t="s">
        <v>206</v>
      </c>
      <c r="C2170" s="172">
        <v>1140000</v>
      </c>
      <c r="D2170" s="172">
        <v>7000</v>
      </c>
      <c r="E2170" s="172">
        <v>161200</v>
      </c>
      <c r="F2170" s="172">
        <v>985800</v>
      </c>
      <c r="G2170" s="172">
        <v>922064.96</v>
      </c>
      <c r="H2170" s="152"/>
      <c r="I2170" s="172">
        <v>917100.46</v>
      </c>
      <c r="J2170" s="189">
        <v>63735.040000000001</v>
      </c>
      <c r="K2170" s="182"/>
    </row>
    <row r="2171" spans="2:11" x14ac:dyDescent="0.2">
      <c r="B2171" s="171" t="s">
        <v>206</v>
      </c>
      <c r="C2171" s="172">
        <v>1140000</v>
      </c>
      <c r="D2171" s="172">
        <v>7000</v>
      </c>
      <c r="E2171" s="172">
        <v>161200</v>
      </c>
      <c r="F2171" s="172">
        <v>985800</v>
      </c>
      <c r="G2171" s="172">
        <v>922064.96</v>
      </c>
      <c r="H2171" s="152"/>
      <c r="I2171" s="172">
        <v>917100.46</v>
      </c>
      <c r="J2171" s="189">
        <v>63735.040000000001</v>
      </c>
      <c r="K2171" s="182"/>
    </row>
    <row r="2172" spans="2:11" x14ac:dyDescent="0.2">
      <c r="B2172" s="167" t="s">
        <v>495</v>
      </c>
      <c r="C2172" s="168">
        <v>227000</v>
      </c>
      <c r="D2172" s="168">
        <v>115486</v>
      </c>
      <c r="E2172" s="168">
        <v>7486</v>
      </c>
      <c r="F2172" s="168">
        <v>335000</v>
      </c>
      <c r="G2172" s="168">
        <v>319029.34999999998</v>
      </c>
      <c r="H2172" s="152"/>
      <c r="I2172" s="168">
        <v>317229.13</v>
      </c>
      <c r="J2172" s="187">
        <v>15970.65</v>
      </c>
      <c r="K2172" s="182"/>
    </row>
    <row r="2173" spans="2:11" x14ac:dyDescent="0.2">
      <c r="B2173" s="169" t="s">
        <v>204</v>
      </c>
      <c r="C2173" s="170">
        <v>227000</v>
      </c>
      <c r="D2173" s="170">
        <v>115486</v>
      </c>
      <c r="E2173" s="170">
        <v>7486</v>
      </c>
      <c r="F2173" s="170">
        <v>335000</v>
      </c>
      <c r="G2173" s="170">
        <v>319029.34999999998</v>
      </c>
      <c r="H2173" s="152"/>
      <c r="I2173" s="170">
        <v>317229.13</v>
      </c>
      <c r="J2173" s="188">
        <v>15970.65</v>
      </c>
      <c r="K2173" s="182"/>
    </row>
    <row r="2174" spans="2:11" x14ac:dyDescent="0.2">
      <c r="B2174" s="169" t="s">
        <v>221</v>
      </c>
      <c r="C2174" s="170">
        <v>14000</v>
      </c>
      <c r="D2174" s="170">
        <v>44000</v>
      </c>
      <c r="E2174" s="170">
        <v>0</v>
      </c>
      <c r="F2174" s="170">
        <v>58000</v>
      </c>
      <c r="G2174" s="170">
        <v>57587.1</v>
      </c>
      <c r="H2174" s="152"/>
      <c r="I2174" s="170">
        <v>57587.1</v>
      </c>
      <c r="J2174" s="188">
        <v>412.9</v>
      </c>
      <c r="K2174" s="182"/>
    </row>
    <row r="2175" spans="2:11" x14ac:dyDescent="0.2">
      <c r="B2175" s="171" t="s">
        <v>206</v>
      </c>
      <c r="C2175" s="172">
        <v>14000</v>
      </c>
      <c r="D2175" s="172">
        <v>44000</v>
      </c>
      <c r="E2175" s="172">
        <v>0</v>
      </c>
      <c r="F2175" s="172">
        <v>58000</v>
      </c>
      <c r="G2175" s="172">
        <v>57587.1</v>
      </c>
      <c r="H2175" s="152"/>
      <c r="I2175" s="172">
        <v>57587.1</v>
      </c>
      <c r="J2175" s="189">
        <v>412.9</v>
      </c>
      <c r="K2175" s="182"/>
    </row>
    <row r="2176" spans="2:11" x14ac:dyDescent="0.2">
      <c r="B2176" s="171" t="s">
        <v>206</v>
      </c>
      <c r="C2176" s="172">
        <v>14000</v>
      </c>
      <c r="D2176" s="172">
        <v>44000</v>
      </c>
      <c r="E2176" s="172">
        <v>0</v>
      </c>
      <c r="F2176" s="172">
        <v>58000</v>
      </c>
      <c r="G2176" s="172">
        <v>57587.1</v>
      </c>
      <c r="H2176" s="152"/>
      <c r="I2176" s="172">
        <v>57587.1</v>
      </c>
      <c r="J2176" s="189">
        <v>412.9</v>
      </c>
      <c r="K2176" s="182"/>
    </row>
    <row r="2177" spans="2:11" x14ac:dyDescent="0.2">
      <c r="B2177" s="169" t="s">
        <v>209</v>
      </c>
      <c r="C2177" s="170">
        <v>130000</v>
      </c>
      <c r="D2177" s="170">
        <v>28500</v>
      </c>
      <c r="E2177" s="170">
        <v>0</v>
      </c>
      <c r="F2177" s="170">
        <v>158500</v>
      </c>
      <c r="G2177" s="170">
        <v>156091.74</v>
      </c>
      <c r="H2177" s="152"/>
      <c r="I2177" s="170">
        <v>156091.74</v>
      </c>
      <c r="J2177" s="188">
        <v>2408.2600000000002</v>
      </c>
      <c r="K2177" s="182"/>
    </row>
    <row r="2178" spans="2:11" x14ac:dyDescent="0.2">
      <c r="B2178" s="171" t="s">
        <v>206</v>
      </c>
      <c r="C2178" s="172">
        <v>130000</v>
      </c>
      <c r="D2178" s="172">
        <v>28500</v>
      </c>
      <c r="E2178" s="172">
        <v>0</v>
      </c>
      <c r="F2178" s="172">
        <v>158500</v>
      </c>
      <c r="G2178" s="172">
        <v>156091.74</v>
      </c>
      <c r="H2178" s="152"/>
      <c r="I2178" s="172">
        <v>156091.74</v>
      </c>
      <c r="J2178" s="189">
        <v>2408.2600000000002</v>
      </c>
      <c r="K2178" s="182"/>
    </row>
    <row r="2179" spans="2:11" x14ac:dyDescent="0.2">
      <c r="B2179" s="171" t="s">
        <v>206</v>
      </c>
      <c r="C2179" s="172">
        <v>130000</v>
      </c>
      <c r="D2179" s="172">
        <v>28500</v>
      </c>
      <c r="E2179" s="172">
        <v>0</v>
      </c>
      <c r="F2179" s="172">
        <v>158500</v>
      </c>
      <c r="G2179" s="172">
        <v>156091.74</v>
      </c>
      <c r="H2179" s="152"/>
      <c r="I2179" s="172">
        <v>156091.74</v>
      </c>
      <c r="J2179" s="189">
        <v>2408.2600000000002</v>
      </c>
      <c r="K2179" s="182"/>
    </row>
    <row r="2180" spans="2:11" x14ac:dyDescent="0.2">
      <c r="B2180" s="169" t="s">
        <v>248</v>
      </c>
      <c r="C2180" s="170">
        <v>35000</v>
      </c>
      <c r="D2180" s="170">
        <v>18200</v>
      </c>
      <c r="E2180" s="170">
        <v>0</v>
      </c>
      <c r="F2180" s="170">
        <v>53200</v>
      </c>
      <c r="G2180" s="170">
        <v>46882.09</v>
      </c>
      <c r="H2180" s="152"/>
      <c r="I2180" s="170">
        <v>46882.09</v>
      </c>
      <c r="J2180" s="188">
        <v>6317.91</v>
      </c>
      <c r="K2180" s="182"/>
    </row>
    <row r="2181" spans="2:11" x14ac:dyDescent="0.2">
      <c r="B2181" s="171" t="s">
        <v>206</v>
      </c>
      <c r="C2181" s="172">
        <v>35000</v>
      </c>
      <c r="D2181" s="172">
        <v>18200</v>
      </c>
      <c r="E2181" s="172">
        <v>0</v>
      </c>
      <c r="F2181" s="172">
        <v>53200</v>
      </c>
      <c r="G2181" s="172">
        <v>46882.09</v>
      </c>
      <c r="H2181" s="152"/>
      <c r="I2181" s="172">
        <v>46882.09</v>
      </c>
      <c r="J2181" s="189">
        <v>6317.91</v>
      </c>
      <c r="K2181" s="182"/>
    </row>
    <row r="2182" spans="2:11" x14ac:dyDescent="0.2">
      <c r="B2182" s="171" t="s">
        <v>206</v>
      </c>
      <c r="C2182" s="172">
        <v>35000</v>
      </c>
      <c r="D2182" s="172">
        <v>18200</v>
      </c>
      <c r="E2182" s="172">
        <v>0</v>
      </c>
      <c r="F2182" s="172">
        <v>53200</v>
      </c>
      <c r="G2182" s="172">
        <v>46882.09</v>
      </c>
      <c r="H2182" s="152"/>
      <c r="I2182" s="172">
        <v>46882.09</v>
      </c>
      <c r="J2182" s="189">
        <v>6317.91</v>
      </c>
      <c r="K2182" s="182"/>
    </row>
    <row r="2183" spans="2:11" x14ac:dyDescent="0.2">
      <c r="B2183" s="169" t="s">
        <v>258</v>
      </c>
      <c r="C2183" s="170">
        <v>5000</v>
      </c>
      <c r="D2183" s="170">
        <v>7500</v>
      </c>
      <c r="E2183" s="170">
        <v>0</v>
      </c>
      <c r="F2183" s="170">
        <v>12500</v>
      </c>
      <c r="G2183" s="170">
        <v>11579.52</v>
      </c>
      <c r="H2183" s="152"/>
      <c r="I2183" s="170">
        <v>11579.52</v>
      </c>
      <c r="J2183" s="188">
        <v>920.48</v>
      </c>
      <c r="K2183" s="182"/>
    </row>
    <row r="2184" spans="2:11" x14ac:dyDescent="0.2">
      <c r="B2184" s="171" t="s">
        <v>206</v>
      </c>
      <c r="C2184" s="172">
        <v>5000</v>
      </c>
      <c r="D2184" s="172">
        <v>7500</v>
      </c>
      <c r="E2184" s="172">
        <v>0</v>
      </c>
      <c r="F2184" s="172">
        <v>12500</v>
      </c>
      <c r="G2184" s="172">
        <v>11579.52</v>
      </c>
      <c r="H2184" s="152"/>
      <c r="I2184" s="172">
        <v>11579.52</v>
      </c>
      <c r="J2184" s="189">
        <v>920.48</v>
      </c>
      <c r="K2184" s="182"/>
    </row>
    <row r="2185" spans="2:11" x14ac:dyDescent="0.2">
      <c r="B2185" s="171" t="s">
        <v>206</v>
      </c>
      <c r="C2185" s="172">
        <v>5000</v>
      </c>
      <c r="D2185" s="172">
        <v>7500</v>
      </c>
      <c r="E2185" s="172">
        <v>0</v>
      </c>
      <c r="F2185" s="172">
        <v>12500</v>
      </c>
      <c r="G2185" s="172">
        <v>11579.52</v>
      </c>
      <c r="H2185" s="152"/>
      <c r="I2185" s="172">
        <v>11579.52</v>
      </c>
      <c r="J2185" s="189">
        <v>920.48</v>
      </c>
      <c r="K2185" s="182"/>
    </row>
    <row r="2186" spans="2:11" x14ac:dyDescent="0.2">
      <c r="B2186" s="169" t="s">
        <v>214</v>
      </c>
      <c r="C2186" s="170">
        <v>2000</v>
      </c>
      <c r="D2186" s="170">
        <v>0</v>
      </c>
      <c r="E2186" s="170">
        <v>1586</v>
      </c>
      <c r="F2186" s="170">
        <v>414</v>
      </c>
      <c r="G2186" s="170">
        <v>30</v>
      </c>
      <c r="H2186" s="152"/>
      <c r="I2186" s="170">
        <v>30</v>
      </c>
      <c r="J2186" s="188">
        <v>384</v>
      </c>
      <c r="K2186" s="182"/>
    </row>
    <row r="2187" spans="2:11" x14ac:dyDescent="0.2">
      <c r="B2187" s="171" t="s">
        <v>206</v>
      </c>
      <c r="C2187" s="172">
        <v>2000</v>
      </c>
      <c r="D2187" s="172">
        <v>0</v>
      </c>
      <c r="E2187" s="172">
        <v>1586</v>
      </c>
      <c r="F2187" s="172">
        <v>414</v>
      </c>
      <c r="G2187" s="172">
        <v>30</v>
      </c>
      <c r="H2187" s="152"/>
      <c r="I2187" s="172">
        <v>30</v>
      </c>
      <c r="J2187" s="189">
        <v>384</v>
      </c>
      <c r="K2187" s="182"/>
    </row>
    <row r="2188" spans="2:11" x14ac:dyDescent="0.2">
      <c r="B2188" s="171" t="s">
        <v>206</v>
      </c>
      <c r="C2188" s="172">
        <v>2000</v>
      </c>
      <c r="D2188" s="172">
        <v>0</v>
      </c>
      <c r="E2188" s="172">
        <v>1586</v>
      </c>
      <c r="F2188" s="172">
        <v>414</v>
      </c>
      <c r="G2188" s="172">
        <v>30</v>
      </c>
      <c r="H2188" s="152"/>
      <c r="I2188" s="172">
        <v>30</v>
      </c>
      <c r="J2188" s="189">
        <v>384</v>
      </c>
      <c r="K2188" s="182"/>
    </row>
    <row r="2189" spans="2:11" x14ac:dyDescent="0.2">
      <c r="B2189" s="169" t="s">
        <v>210</v>
      </c>
      <c r="C2189" s="170">
        <v>1000</v>
      </c>
      <c r="D2189" s="170">
        <v>3586</v>
      </c>
      <c r="E2189" s="170">
        <v>900</v>
      </c>
      <c r="F2189" s="170">
        <v>3686</v>
      </c>
      <c r="G2189" s="170">
        <v>3178</v>
      </c>
      <c r="H2189" s="152"/>
      <c r="I2189" s="170">
        <v>3178</v>
      </c>
      <c r="J2189" s="188">
        <v>508</v>
      </c>
      <c r="K2189" s="182"/>
    </row>
    <row r="2190" spans="2:11" x14ac:dyDescent="0.2">
      <c r="B2190" s="171" t="s">
        <v>206</v>
      </c>
      <c r="C2190" s="172">
        <v>1000</v>
      </c>
      <c r="D2190" s="172">
        <v>3586</v>
      </c>
      <c r="E2190" s="172">
        <v>900</v>
      </c>
      <c r="F2190" s="172">
        <v>3686</v>
      </c>
      <c r="G2190" s="172">
        <v>3178</v>
      </c>
      <c r="H2190" s="152"/>
      <c r="I2190" s="172">
        <v>3178</v>
      </c>
      <c r="J2190" s="189">
        <v>508</v>
      </c>
      <c r="K2190" s="182"/>
    </row>
    <row r="2191" spans="2:11" x14ac:dyDescent="0.2">
      <c r="B2191" s="171" t="s">
        <v>206</v>
      </c>
      <c r="C2191" s="172">
        <v>1000</v>
      </c>
      <c r="D2191" s="172">
        <v>3586</v>
      </c>
      <c r="E2191" s="172">
        <v>900</v>
      </c>
      <c r="F2191" s="172">
        <v>3686</v>
      </c>
      <c r="G2191" s="172">
        <v>3178</v>
      </c>
      <c r="H2191" s="152"/>
      <c r="I2191" s="172">
        <v>3178</v>
      </c>
      <c r="J2191" s="189">
        <v>508</v>
      </c>
      <c r="K2191" s="182"/>
    </row>
    <row r="2192" spans="2:11" x14ac:dyDescent="0.2">
      <c r="B2192" s="169" t="s">
        <v>205</v>
      </c>
      <c r="C2192" s="170">
        <v>25000</v>
      </c>
      <c r="D2192" s="170">
        <v>8300</v>
      </c>
      <c r="E2192" s="170">
        <v>0</v>
      </c>
      <c r="F2192" s="170">
        <v>33300</v>
      </c>
      <c r="G2192" s="170">
        <v>33050</v>
      </c>
      <c r="H2192" s="152"/>
      <c r="I2192" s="170">
        <v>31750</v>
      </c>
      <c r="J2192" s="188">
        <v>250</v>
      </c>
      <c r="K2192" s="182"/>
    </row>
    <row r="2193" spans="2:11" x14ac:dyDescent="0.2">
      <c r="B2193" s="171" t="s">
        <v>206</v>
      </c>
      <c r="C2193" s="172">
        <v>25000</v>
      </c>
      <c r="D2193" s="172">
        <v>8300</v>
      </c>
      <c r="E2193" s="172">
        <v>0</v>
      </c>
      <c r="F2193" s="172">
        <v>33300</v>
      </c>
      <c r="G2193" s="172">
        <v>33050</v>
      </c>
      <c r="H2193" s="152"/>
      <c r="I2193" s="172">
        <v>31750</v>
      </c>
      <c r="J2193" s="189">
        <v>250</v>
      </c>
      <c r="K2193" s="182"/>
    </row>
    <row r="2194" spans="2:11" x14ac:dyDescent="0.2">
      <c r="B2194" s="171" t="s">
        <v>206</v>
      </c>
      <c r="C2194" s="172">
        <v>25000</v>
      </c>
      <c r="D2194" s="172">
        <v>8300</v>
      </c>
      <c r="E2194" s="172">
        <v>0</v>
      </c>
      <c r="F2194" s="172">
        <v>33300</v>
      </c>
      <c r="G2194" s="172">
        <v>33050</v>
      </c>
      <c r="H2194" s="152"/>
      <c r="I2194" s="172">
        <v>31750</v>
      </c>
      <c r="J2194" s="189">
        <v>250</v>
      </c>
      <c r="K2194" s="182"/>
    </row>
    <row r="2195" spans="2:11" x14ac:dyDescent="0.2">
      <c r="B2195" s="169" t="s">
        <v>207</v>
      </c>
      <c r="C2195" s="170">
        <v>4000</v>
      </c>
      <c r="D2195" s="170">
        <v>5400</v>
      </c>
      <c r="E2195" s="170">
        <v>0</v>
      </c>
      <c r="F2195" s="170">
        <v>9400</v>
      </c>
      <c r="G2195" s="170">
        <v>6436.02</v>
      </c>
      <c r="H2195" s="152"/>
      <c r="I2195" s="170">
        <v>5935.8</v>
      </c>
      <c r="J2195" s="188">
        <v>2963.98</v>
      </c>
      <c r="K2195" s="182"/>
    </row>
    <row r="2196" spans="2:11" x14ac:dyDescent="0.2">
      <c r="B2196" s="171" t="s">
        <v>206</v>
      </c>
      <c r="C2196" s="172">
        <v>4000</v>
      </c>
      <c r="D2196" s="172">
        <v>5400</v>
      </c>
      <c r="E2196" s="172">
        <v>0</v>
      </c>
      <c r="F2196" s="172">
        <v>9400</v>
      </c>
      <c r="G2196" s="172">
        <v>6436.02</v>
      </c>
      <c r="H2196" s="152"/>
      <c r="I2196" s="172">
        <v>5935.8</v>
      </c>
      <c r="J2196" s="189">
        <v>2963.98</v>
      </c>
      <c r="K2196" s="182"/>
    </row>
    <row r="2197" spans="2:11" x14ac:dyDescent="0.2">
      <c r="B2197" s="171" t="s">
        <v>206</v>
      </c>
      <c r="C2197" s="172">
        <v>4000</v>
      </c>
      <c r="D2197" s="172">
        <v>5400</v>
      </c>
      <c r="E2197" s="172">
        <v>0</v>
      </c>
      <c r="F2197" s="172">
        <v>9400</v>
      </c>
      <c r="G2197" s="172">
        <v>6436.02</v>
      </c>
      <c r="H2197" s="152"/>
      <c r="I2197" s="172">
        <v>5935.8</v>
      </c>
      <c r="J2197" s="189">
        <v>2963.98</v>
      </c>
      <c r="K2197" s="182"/>
    </row>
    <row r="2198" spans="2:11" x14ac:dyDescent="0.2">
      <c r="B2198" s="169" t="s">
        <v>260</v>
      </c>
      <c r="C2198" s="170">
        <v>1000</v>
      </c>
      <c r="D2198" s="170">
        <v>0</v>
      </c>
      <c r="E2198" s="170">
        <v>0</v>
      </c>
      <c r="F2198" s="170">
        <v>1000</v>
      </c>
      <c r="G2198" s="170">
        <v>0</v>
      </c>
      <c r="H2198" s="152"/>
      <c r="I2198" s="170">
        <v>0</v>
      </c>
      <c r="J2198" s="188">
        <v>1000</v>
      </c>
      <c r="K2198" s="182"/>
    </row>
    <row r="2199" spans="2:11" x14ac:dyDescent="0.2">
      <c r="B2199" s="171" t="s">
        <v>206</v>
      </c>
      <c r="C2199" s="172">
        <v>1000</v>
      </c>
      <c r="D2199" s="172">
        <v>0</v>
      </c>
      <c r="E2199" s="172">
        <v>0</v>
      </c>
      <c r="F2199" s="172">
        <v>1000</v>
      </c>
      <c r="G2199" s="172">
        <v>0</v>
      </c>
      <c r="H2199" s="152"/>
      <c r="I2199" s="172">
        <v>0</v>
      </c>
      <c r="J2199" s="189">
        <v>1000</v>
      </c>
      <c r="K2199" s="182"/>
    </row>
    <row r="2200" spans="2:11" x14ac:dyDescent="0.2">
      <c r="B2200" s="171" t="s">
        <v>206</v>
      </c>
      <c r="C2200" s="172">
        <v>1000</v>
      </c>
      <c r="D2200" s="172">
        <v>0</v>
      </c>
      <c r="E2200" s="172">
        <v>0</v>
      </c>
      <c r="F2200" s="172">
        <v>1000</v>
      </c>
      <c r="G2200" s="172">
        <v>0</v>
      </c>
      <c r="H2200" s="152"/>
      <c r="I2200" s="172">
        <v>0</v>
      </c>
      <c r="J2200" s="189">
        <v>1000</v>
      </c>
      <c r="K2200" s="182"/>
    </row>
    <row r="2201" spans="2:11" x14ac:dyDescent="0.2">
      <c r="B2201" s="169" t="s">
        <v>211</v>
      </c>
      <c r="C2201" s="170">
        <v>10000</v>
      </c>
      <c r="D2201" s="170">
        <v>0</v>
      </c>
      <c r="E2201" s="170">
        <v>5000</v>
      </c>
      <c r="F2201" s="170">
        <v>5000</v>
      </c>
      <c r="G2201" s="170">
        <v>4194.88</v>
      </c>
      <c r="H2201" s="152"/>
      <c r="I2201" s="170">
        <v>4194.88</v>
      </c>
      <c r="J2201" s="188">
        <v>805.12</v>
      </c>
      <c r="K2201" s="182"/>
    </row>
    <row r="2202" spans="2:11" x14ac:dyDescent="0.2">
      <c r="B2202" s="171" t="s">
        <v>206</v>
      </c>
      <c r="C2202" s="172">
        <v>10000</v>
      </c>
      <c r="D2202" s="172">
        <v>0</v>
      </c>
      <c r="E2202" s="172">
        <v>5000</v>
      </c>
      <c r="F2202" s="172">
        <v>5000</v>
      </c>
      <c r="G2202" s="172">
        <v>4194.88</v>
      </c>
      <c r="H2202" s="152"/>
      <c r="I2202" s="172">
        <v>4194.88</v>
      </c>
      <c r="J2202" s="189">
        <v>805.12</v>
      </c>
      <c r="K2202" s="182"/>
    </row>
    <row r="2203" spans="2:11" x14ac:dyDescent="0.2">
      <c r="B2203" s="171" t="s">
        <v>206</v>
      </c>
      <c r="C2203" s="172">
        <v>10000</v>
      </c>
      <c r="D2203" s="172">
        <v>0</v>
      </c>
      <c r="E2203" s="172">
        <v>5000</v>
      </c>
      <c r="F2203" s="172">
        <v>5000</v>
      </c>
      <c r="G2203" s="172">
        <v>4194.88</v>
      </c>
      <c r="H2203" s="152"/>
      <c r="I2203" s="172">
        <v>4194.88</v>
      </c>
      <c r="J2203" s="189">
        <v>805.12</v>
      </c>
      <c r="K2203" s="182"/>
    </row>
    <row r="2204" spans="2:11" x14ac:dyDescent="0.2">
      <c r="B2204" s="163" t="s">
        <v>396</v>
      </c>
      <c r="C2204" s="164">
        <v>77000</v>
      </c>
      <c r="D2204" s="164">
        <v>0</v>
      </c>
      <c r="E2204" s="164">
        <v>76600</v>
      </c>
      <c r="F2204" s="164">
        <v>400</v>
      </c>
      <c r="G2204" s="164">
        <v>0</v>
      </c>
      <c r="H2204" s="152"/>
      <c r="I2204" s="164">
        <v>0</v>
      </c>
      <c r="J2204" s="185">
        <v>400</v>
      </c>
      <c r="K2204" s="182"/>
    </row>
    <row r="2205" spans="2:11" x14ac:dyDescent="0.2">
      <c r="B2205" s="165" t="s">
        <v>394</v>
      </c>
      <c r="C2205" s="166">
        <v>77000</v>
      </c>
      <c r="D2205" s="166">
        <v>0</v>
      </c>
      <c r="E2205" s="166">
        <v>76600</v>
      </c>
      <c r="F2205" s="166">
        <v>400</v>
      </c>
      <c r="G2205" s="166">
        <v>0</v>
      </c>
      <c r="H2205" s="152"/>
      <c r="I2205" s="166">
        <v>0</v>
      </c>
      <c r="J2205" s="186">
        <v>400</v>
      </c>
      <c r="K2205" s="182"/>
    </row>
    <row r="2206" spans="2:11" x14ac:dyDescent="0.2">
      <c r="B2206" s="167" t="s">
        <v>496</v>
      </c>
      <c r="C2206" s="168">
        <v>77000</v>
      </c>
      <c r="D2206" s="168">
        <v>0</v>
      </c>
      <c r="E2206" s="168">
        <v>76600</v>
      </c>
      <c r="F2206" s="168">
        <v>400</v>
      </c>
      <c r="G2206" s="168">
        <v>0</v>
      </c>
      <c r="H2206" s="152"/>
      <c r="I2206" s="168">
        <v>0</v>
      </c>
      <c r="J2206" s="187">
        <v>400</v>
      </c>
      <c r="K2206" s="182"/>
    </row>
    <row r="2207" spans="2:11" x14ac:dyDescent="0.2">
      <c r="B2207" s="169" t="s">
        <v>204</v>
      </c>
      <c r="C2207" s="170">
        <v>77000</v>
      </c>
      <c r="D2207" s="170">
        <v>0</v>
      </c>
      <c r="E2207" s="170">
        <v>76600</v>
      </c>
      <c r="F2207" s="170">
        <v>400</v>
      </c>
      <c r="G2207" s="170">
        <v>0</v>
      </c>
      <c r="H2207" s="152"/>
      <c r="I2207" s="170">
        <v>0</v>
      </c>
      <c r="J2207" s="188">
        <v>400</v>
      </c>
      <c r="K2207" s="182"/>
    </row>
    <row r="2208" spans="2:11" x14ac:dyDescent="0.2">
      <c r="B2208" s="169" t="s">
        <v>320</v>
      </c>
      <c r="C2208" s="170">
        <v>77000</v>
      </c>
      <c r="D2208" s="170">
        <v>0</v>
      </c>
      <c r="E2208" s="170">
        <v>76600</v>
      </c>
      <c r="F2208" s="170">
        <v>400</v>
      </c>
      <c r="G2208" s="170">
        <v>0</v>
      </c>
      <c r="H2208" s="152"/>
      <c r="I2208" s="170">
        <v>0</v>
      </c>
      <c r="J2208" s="188">
        <v>400</v>
      </c>
      <c r="K2208" s="182"/>
    </row>
    <row r="2209" spans="2:11" x14ac:dyDescent="0.2">
      <c r="B2209" s="171" t="s">
        <v>206</v>
      </c>
      <c r="C2209" s="172">
        <v>77000</v>
      </c>
      <c r="D2209" s="172">
        <v>0</v>
      </c>
      <c r="E2209" s="172">
        <v>76600</v>
      </c>
      <c r="F2209" s="172">
        <v>400</v>
      </c>
      <c r="G2209" s="172">
        <v>0</v>
      </c>
      <c r="H2209" s="152"/>
      <c r="I2209" s="172">
        <v>0</v>
      </c>
      <c r="J2209" s="189">
        <v>400</v>
      </c>
      <c r="K2209" s="182"/>
    </row>
    <row r="2210" spans="2:11" x14ac:dyDescent="0.2">
      <c r="B2210" s="171" t="s">
        <v>206</v>
      </c>
      <c r="C2210" s="172">
        <v>77000</v>
      </c>
      <c r="D2210" s="172">
        <v>0</v>
      </c>
      <c r="E2210" s="172">
        <v>76600</v>
      </c>
      <c r="F2210" s="172">
        <v>400</v>
      </c>
      <c r="G2210" s="172">
        <v>0</v>
      </c>
      <c r="H2210" s="152"/>
      <c r="I2210" s="172">
        <v>0</v>
      </c>
      <c r="J2210" s="189">
        <v>400</v>
      </c>
      <c r="K2210" s="182"/>
    </row>
    <row r="2211" spans="2:11" x14ac:dyDescent="0.2">
      <c r="B2211" s="159" t="s">
        <v>497</v>
      </c>
      <c r="C2211" s="160">
        <v>2135200</v>
      </c>
      <c r="D2211" s="160">
        <v>1894900</v>
      </c>
      <c r="E2211" s="160">
        <v>548900</v>
      </c>
      <c r="F2211" s="160">
        <v>3481200</v>
      </c>
      <c r="G2211" s="160">
        <v>3134090.65</v>
      </c>
      <c r="H2211" s="152"/>
      <c r="I2211" s="160">
        <v>3096364.65</v>
      </c>
      <c r="J2211" s="183">
        <v>347109.35</v>
      </c>
      <c r="K2211" s="182"/>
    </row>
    <row r="2212" spans="2:11" x14ac:dyDescent="0.2">
      <c r="B2212" s="161" t="s">
        <v>498</v>
      </c>
      <c r="C2212" s="162">
        <v>318500</v>
      </c>
      <c r="D2212" s="162">
        <v>311300</v>
      </c>
      <c r="E2212" s="162">
        <v>62000</v>
      </c>
      <c r="F2212" s="162">
        <v>567800</v>
      </c>
      <c r="G2212" s="162">
        <v>562744</v>
      </c>
      <c r="H2212" s="152"/>
      <c r="I2212" s="162">
        <v>562521.72</v>
      </c>
      <c r="J2212" s="184">
        <v>5056</v>
      </c>
      <c r="K2212" s="182"/>
    </row>
    <row r="2213" spans="2:11" x14ac:dyDescent="0.2">
      <c r="B2213" s="163" t="s">
        <v>499</v>
      </c>
      <c r="C2213" s="164">
        <v>316500</v>
      </c>
      <c r="D2213" s="164">
        <v>310000</v>
      </c>
      <c r="E2213" s="164">
        <v>62000</v>
      </c>
      <c r="F2213" s="164">
        <v>564500</v>
      </c>
      <c r="G2213" s="164">
        <v>561444</v>
      </c>
      <c r="H2213" s="152"/>
      <c r="I2213" s="164">
        <v>561444</v>
      </c>
      <c r="J2213" s="185">
        <v>3056</v>
      </c>
      <c r="K2213" s="182"/>
    </row>
    <row r="2214" spans="2:11" x14ac:dyDescent="0.2">
      <c r="B2214" s="165" t="s">
        <v>500</v>
      </c>
      <c r="C2214" s="166">
        <v>316500</v>
      </c>
      <c r="D2214" s="166">
        <v>310000</v>
      </c>
      <c r="E2214" s="166">
        <v>62000</v>
      </c>
      <c r="F2214" s="166">
        <v>564500</v>
      </c>
      <c r="G2214" s="166">
        <v>561444</v>
      </c>
      <c r="H2214" s="152"/>
      <c r="I2214" s="166">
        <v>561444</v>
      </c>
      <c r="J2214" s="186">
        <v>3056</v>
      </c>
      <c r="K2214" s="182"/>
    </row>
    <row r="2215" spans="2:11" x14ac:dyDescent="0.2">
      <c r="B2215" s="167" t="s">
        <v>501</v>
      </c>
      <c r="C2215" s="168">
        <v>298000</v>
      </c>
      <c r="D2215" s="168">
        <v>310000</v>
      </c>
      <c r="E2215" s="168">
        <v>43500</v>
      </c>
      <c r="F2215" s="168">
        <v>564500</v>
      </c>
      <c r="G2215" s="168">
        <v>561444</v>
      </c>
      <c r="H2215" s="152"/>
      <c r="I2215" s="168">
        <v>561444</v>
      </c>
      <c r="J2215" s="187">
        <v>3056</v>
      </c>
      <c r="K2215" s="182"/>
    </row>
    <row r="2216" spans="2:11" x14ac:dyDescent="0.2">
      <c r="B2216" s="169" t="s">
        <v>204</v>
      </c>
      <c r="C2216" s="170">
        <v>298000</v>
      </c>
      <c r="D2216" s="170">
        <v>310000</v>
      </c>
      <c r="E2216" s="170">
        <v>43500</v>
      </c>
      <c r="F2216" s="170">
        <v>564500</v>
      </c>
      <c r="G2216" s="170">
        <v>561444</v>
      </c>
      <c r="H2216" s="152"/>
      <c r="I2216" s="170">
        <v>561444</v>
      </c>
      <c r="J2216" s="188">
        <v>3056</v>
      </c>
      <c r="K2216" s="182"/>
    </row>
    <row r="2217" spans="2:11" x14ac:dyDescent="0.2">
      <c r="B2217" s="169" t="s">
        <v>225</v>
      </c>
      <c r="C2217" s="170">
        <v>250000</v>
      </c>
      <c r="D2217" s="170">
        <v>310000</v>
      </c>
      <c r="E2217" s="170">
        <v>0</v>
      </c>
      <c r="F2217" s="170">
        <v>560000</v>
      </c>
      <c r="G2217" s="170">
        <v>560000</v>
      </c>
      <c r="H2217" s="152"/>
      <c r="I2217" s="170">
        <v>560000</v>
      </c>
      <c r="J2217" s="188">
        <v>0</v>
      </c>
      <c r="K2217" s="182"/>
    </row>
    <row r="2218" spans="2:11" x14ac:dyDescent="0.2">
      <c r="B2218" s="171" t="s">
        <v>206</v>
      </c>
      <c r="C2218" s="172">
        <v>250000</v>
      </c>
      <c r="D2218" s="172">
        <v>310000</v>
      </c>
      <c r="E2218" s="172">
        <v>0</v>
      </c>
      <c r="F2218" s="172">
        <v>560000</v>
      </c>
      <c r="G2218" s="172">
        <v>560000</v>
      </c>
      <c r="H2218" s="152"/>
      <c r="I2218" s="172">
        <v>560000</v>
      </c>
      <c r="J2218" s="189">
        <v>0</v>
      </c>
      <c r="K2218" s="182"/>
    </row>
    <row r="2219" spans="2:11" x14ac:dyDescent="0.2">
      <c r="B2219" s="171" t="s">
        <v>206</v>
      </c>
      <c r="C2219" s="172">
        <v>250000</v>
      </c>
      <c r="D2219" s="172">
        <v>310000</v>
      </c>
      <c r="E2219" s="172">
        <v>0</v>
      </c>
      <c r="F2219" s="172">
        <v>560000</v>
      </c>
      <c r="G2219" s="172">
        <v>560000</v>
      </c>
      <c r="H2219" s="152"/>
      <c r="I2219" s="172">
        <v>560000</v>
      </c>
      <c r="J2219" s="189">
        <v>0</v>
      </c>
      <c r="K2219" s="182"/>
    </row>
    <row r="2220" spans="2:11" x14ac:dyDescent="0.2">
      <c r="B2220" s="169" t="s">
        <v>210</v>
      </c>
      <c r="C2220" s="170">
        <v>20000</v>
      </c>
      <c r="D2220" s="170">
        <v>0</v>
      </c>
      <c r="E2220" s="170">
        <v>20000</v>
      </c>
      <c r="F2220" s="170">
        <v>0</v>
      </c>
      <c r="G2220" s="170">
        <v>0</v>
      </c>
      <c r="H2220" s="152"/>
      <c r="I2220" s="170">
        <v>0</v>
      </c>
      <c r="J2220" s="188">
        <v>0</v>
      </c>
      <c r="K2220" s="182"/>
    </row>
    <row r="2221" spans="2:11" x14ac:dyDescent="0.2">
      <c r="B2221" s="171" t="s">
        <v>206</v>
      </c>
      <c r="C2221" s="172">
        <v>20000</v>
      </c>
      <c r="D2221" s="172">
        <v>0</v>
      </c>
      <c r="E2221" s="172">
        <v>20000</v>
      </c>
      <c r="F2221" s="172">
        <v>0</v>
      </c>
      <c r="G2221" s="172">
        <v>0</v>
      </c>
      <c r="H2221" s="152"/>
      <c r="I2221" s="172">
        <v>0</v>
      </c>
      <c r="J2221" s="189">
        <v>0</v>
      </c>
      <c r="K2221" s="182"/>
    </row>
    <row r="2222" spans="2:11" x14ac:dyDescent="0.2">
      <c r="B2222" s="171" t="s">
        <v>206</v>
      </c>
      <c r="C2222" s="172">
        <v>20000</v>
      </c>
      <c r="D2222" s="172">
        <v>0</v>
      </c>
      <c r="E2222" s="172">
        <v>20000</v>
      </c>
      <c r="F2222" s="172">
        <v>0</v>
      </c>
      <c r="G2222" s="172">
        <v>0</v>
      </c>
      <c r="H2222" s="152"/>
      <c r="I2222" s="172">
        <v>0</v>
      </c>
      <c r="J2222" s="189">
        <v>0</v>
      </c>
      <c r="K2222" s="182"/>
    </row>
    <row r="2223" spans="2:11" x14ac:dyDescent="0.2">
      <c r="B2223" s="169" t="s">
        <v>502</v>
      </c>
      <c r="C2223" s="170">
        <v>5000</v>
      </c>
      <c r="D2223" s="170">
        <v>0</v>
      </c>
      <c r="E2223" s="170">
        <v>5000</v>
      </c>
      <c r="F2223" s="170">
        <v>0</v>
      </c>
      <c r="G2223" s="170">
        <v>0</v>
      </c>
      <c r="H2223" s="152"/>
      <c r="I2223" s="170">
        <v>0</v>
      </c>
      <c r="J2223" s="188">
        <v>0</v>
      </c>
      <c r="K2223" s="182"/>
    </row>
    <row r="2224" spans="2:11" x14ac:dyDescent="0.2">
      <c r="B2224" s="171" t="s">
        <v>206</v>
      </c>
      <c r="C2224" s="172">
        <v>5000</v>
      </c>
      <c r="D2224" s="172">
        <v>0</v>
      </c>
      <c r="E2224" s="172">
        <v>5000</v>
      </c>
      <c r="F2224" s="172">
        <v>0</v>
      </c>
      <c r="G2224" s="172">
        <v>0</v>
      </c>
      <c r="H2224" s="152"/>
      <c r="I2224" s="172">
        <v>0</v>
      </c>
      <c r="J2224" s="189">
        <v>0</v>
      </c>
      <c r="K2224" s="182"/>
    </row>
    <row r="2225" spans="2:11" x14ac:dyDescent="0.2">
      <c r="B2225" s="171" t="s">
        <v>206</v>
      </c>
      <c r="C2225" s="172">
        <v>5000</v>
      </c>
      <c r="D2225" s="172">
        <v>0</v>
      </c>
      <c r="E2225" s="172">
        <v>5000</v>
      </c>
      <c r="F2225" s="172">
        <v>0</v>
      </c>
      <c r="G2225" s="172">
        <v>0</v>
      </c>
      <c r="H2225" s="152"/>
      <c r="I2225" s="172">
        <v>0</v>
      </c>
      <c r="J2225" s="189">
        <v>0</v>
      </c>
      <c r="K2225" s="182"/>
    </row>
    <row r="2226" spans="2:11" x14ac:dyDescent="0.2">
      <c r="B2226" s="169" t="s">
        <v>297</v>
      </c>
      <c r="C2226" s="170">
        <v>20000</v>
      </c>
      <c r="D2226" s="170">
        <v>0</v>
      </c>
      <c r="E2226" s="170">
        <v>18500</v>
      </c>
      <c r="F2226" s="170">
        <v>1500</v>
      </c>
      <c r="G2226" s="170">
        <v>1444</v>
      </c>
      <c r="H2226" s="152"/>
      <c r="I2226" s="170">
        <v>1444</v>
      </c>
      <c r="J2226" s="188">
        <v>56</v>
      </c>
      <c r="K2226" s="182"/>
    </row>
    <row r="2227" spans="2:11" x14ac:dyDescent="0.2">
      <c r="B2227" s="171" t="s">
        <v>206</v>
      </c>
      <c r="C2227" s="172">
        <v>20000</v>
      </c>
      <c r="D2227" s="172">
        <v>0</v>
      </c>
      <c r="E2227" s="172">
        <v>18500</v>
      </c>
      <c r="F2227" s="172">
        <v>1500</v>
      </c>
      <c r="G2227" s="172">
        <v>1444</v>
      </c>
      <c r="H2227" s="152"/>
      <c r="I2227" s="172">
        <v>1444</v>
      </c>
      <c r="J2227" s="189">
        <v>56</v>
      </c>
      <c r="K2227" s="182"/>
    </row>
    <row r="2228" spans="2:11" x14ac:dyDescent="0.2">
      <c r="B2228" s="171" t="s">
        <v>206</v>
      </c>
      <c r="C2228" s="172">
        <v>20000</v>
      </c>
      <c r="D2228" s="172">
        <v>0</v>
      </c>
      <c r="E2228" s="172">
        <v>18500</v>
      </c>
      <c r="F2228" s="172">
        <v>1500</v>
      </c>
      <c r="G2228" s="172">
        <v>1444</v>
      </c>
      <c r="H2228" s="152"/>
      <c r="I2228" s="172">
        <v>1444</v>
      </c>
      <c r="J2228" s="189">
        <v>56</v>
      </c>
      <c r="K2228" s="182"/>
    </row>
    <row r="2229" spans="2:11" x14ac:dyDescent="0.2">
      <c r="B2229" s="169" t="s">
        <v>205</v>
      </c>
      <c r="C2229" s="170">
        <v>1000</v>
      </c>
      <c r="D2229" s="170">
        <v>0</v>
      </c>
      <c r="E2229" s="170">
        <v>0</v>
      </c>
      <c r="F2229" s="170">
        <v>1000</v>
      </c>
      <c r="G2229" s="170">
        <v>0</v>
      </c>
      <c r="H2229" s="152"/>
      <c r="I2229" s="170">
        <v>0</v>
      </c>
      <c r="J2229" s="188">
        <v>1000</v>
      </c>
      <c r="K2229" s="182"/>
    </row>
    <row r="2230" spans="2:11" x14ac:dyDescent="0.2">
      <c r="B2230" s="171" t="s">
        <v>206</v>
      </c>
      <c r="C2230" s="172">
        <v>1000</v>
      </c>
      <c r="D2230" s="172">
        <v>0</v>
      </c>
      <c r="E2230" s="172">
        <v>0</v>
      </c>
      <c r="F2230" s="172">
        <v>1000</v>
      </c>
      <c r="G2230" s="172">
        <v>0</v>
      </c>
      <c r="H2230" s="152"/>
      <c r="I2230" s="172">
        <v>0</v>
      </c>
      <c r="J2230" s="189">
        <v>1000</v>
      </c>
      <c r="K2230" s="182"/>
    </row>
    <row r="2231" spans="2:11" x14ac:dyDescent="0.2">
      <c r="B2231" s="171" t="s">
        <v>206</v>
      </c>
      <c r="C2231" s="172">
        <v>1000</v>
      </c>
      <c r="D2231" s="172">
        <v>0</v>
      </c>
      <c r="E2231" s="172">
        <v>0</v>
      </c>
      <c r="F2231" s="172">
        <v>1000</v>
      </c>
      <c r="G2231" s="172">
        <v>0</v>
      </c>
      <c r="H2231" s="152"/>
      <c r="I2231" s="172">
        <v>0</v>
      </c>
      <c r="J2231" s="189">
        <v>1000</v>
      </c>
      <c r="K2231" s="182"/>
    </row>
    <row r="2232" spans="2:11" x14ac:dyDescent="0.2">
      <c r="B2232" s="169" t="s">
        <v>207</v>
      </c>
      <c r="C2232" s="170">
        <v>1000</v>
      </c>
      <c r="D2232" s="170">
        <v>0</v>
      </c>
      <c r="E2232" s="170">
        <v>0</v>
      </c>
      <c r="F2232" s="170">
        <v>1000</v>
      </c>
      <c r="G2232" s="170">
        <v>0</v>
      </c>
      <c r="H2232" s="152"/>
      <c r="I2232" s="170">
        <v>0</v>
      </c>
      <c r="J2232" s="188">
        <v>1000</v>
      </c>
      <c r="K2232" s="182"/>
    </row>
    <row r="2233" spans="2:11" x14ac:dyDescent="0.2">
      <c r="B2233" s="171" t="s">
        <v>206</v>
      </c>
      <c r="C2233" s="172">
        <v>1000</v>
      </c>
      <c r="D2233" s="172">
        <v>0</v>
      </c>
      <c r="E2233" s="172">
        <v>0</v>
      </c>
      <c r="F2233" s="172">
        <v>1000</v>
      </c>
      <c r="G2233" s="172">
        <v>0</v>
      </c>
      <c r="H2233" s="152"/>
      <c r="I2233" s="172">
        <v>0</v>
      </c>
      <c r="J2233" s="189">
        <v>1000</v>
      </c>
      <c r="K2233" s="182"/>
    </row>
    <row r="2234" spans="2:11" x14ac:dyDescent="0.2">
      <c r="B2234" s="171" t="s">
        <v>206</v>
      </c>
      <c r="C2234" s="172">
        <v>1000</v>
      </c>
      <c r="D2234" s="172">
        <v>0</v>
      </c>
      <c r="E2234" s="172">
        <v>0</v>
      </c>
      <c r="F2234" s="172">
        <v>1000</v>
      </c>
      <c r="G2234" s="172">
        <v>0</v>
      </c>
      <c r="H2234" s="152"/>
      <c r="I2234" s="172">
        <v>0</v>
      </c>
      <c r="J2234" s="189">
        <v>1000</v>
      </c>
      <c r="K2234" s="182"/>
    </row>
    <row r="2235" spans="2:11" x14ac:dyDescent="0.2">
      <c r="B2235" s="169" t="s">
        <v>260</v>
      </c>
      <c r="C2235" s="170">
        <v>1000</v>
      </c>
      <c r="D2235" s="170">
        <v>0</v>
      </c>
      <c r="E2235" s="170">
        <v>0</v>
      </c>
      <c r="F2235" s="170">
        <v>1000</v>
      </c>
      <c r="G2235" s="170">
        <v>0</v>
      </c>
      <c r="H2235" s="152"/>
      <c r="I2235" s="170">
        <v>0</v>
      </c>
      <c r="J2235" s="188">
        <v>1000</v>
      </c>
      <c r="K2235" s="182"/>
    </row>
    <row r="2236" spans="2:11" x14ac:dyDescent="0.2">
      <c r="B2236" s="171" t="s">
        <v>206</v>
      </c>
      <c r="C2236" s="172">
        <v>1000</v>
      </c>
      <c r="D2236" s="172">
        <v>0</v>
      </c>
      <c r="E2236" s="172">
        <v>0</v>
      </c>
      <c r="F2236" s="172">
        <v>1000</v>
      </c>
      <c r="G2236" s="172">
        <v>0</v>
      </c>
      <c r="H2236" s="152"/>
      <c r="I2236" s="172">
        <v>0</v>
      </c>
      <c r="J2236" s="189">
        <v>1000</v>
      </c>
      <c r="K2236" s="182"/>
    </row>
    <row r="2237" spans="2:11" x14ac:dyDescent="0.2">
      <c r="B2237" s="171" t="s">
        <v>206</v>
      </c>
      <c r="C2237" s="172">
        <v>1000</v>
      </c>
      <c r="D2237" s="172">
        <v>0</v>
      </c>
      <c r="E2237" s="172">
        <v>0</v>
      </c>
      <c r="F2237" s="172">
        <v>1000</v>
      </c>
      <c r="G2237" s="172">
        <v>0</v>
      </c>
      <c r="H2237" s="152"/>
      <c r="I2237" s="172">
        <v>0</v>
      </c>
      <c r="J2237" s="189">
        <v>1000</v>
      </c>
      <c r="K2237" s="182"/>
    </row>
    <row r="2238" spans="2:11" x14ac:dyDescent="0.2">
      <c r="B2238" s="167" t="s">
        <v>503</v>
      </c>
      <c r="C2238" s="168">
        <v>18500</v>
      </c>
      <c r="D2238" s="168">
        <v>0</v>
      </c>
      <c r="E2238" s="168">
        <v>18500</v>
      </c>
      <c r="F2238" s="168">
        <v>0</v>
      </c>
      <c r="G2238" s="168">
        <v>0</v>
      </c>
      <c r="H2238" s="152"/>
      <c r="I2238" s="168">
        <v>0</v>
      </c>
      <c r="J2238" s="187">
        <v>0</v>
      </c>
      <c r="K2238" s="182"/>
    </row>
    <row r="2239" spans="2:11" x14ac:dyDescent="0.2">
      <c r="B2239" s="169" t="s">
        <v>204</v>
      </c>
      <c r="C2239" s="170">
        <v>18500</v>
      </c>
      <c r="D2239" s="170">
        <v>0</v>
      </c>
      <c r="E2239" s="170">
        <v>18500</v>
      </c>
      <c r="F2239" s="170">
        <v>0</v>
      </c>
      <c r="G2239" s="170">
        <v>0</v>
      </c>
      <c r="H2239" s="152"/>
      <c r="I2239" s="170">
        <v>0</v>
      </c>
      <c r="J2239" s="188">
        <v>0</v>
      </c>
      <c r="K2239" s="182"/>
    </row>
    <row r="2240" spans="2:11" x14ac:dyDescent="0.2">
      <c r="B2240" s="169" t="s">
        <v>225</v>
      </c>
      <c r="C2240" s="170">
        <v>2000</v>
      </c>
      <c r="D2240" s="170">
        <v>0</v>
      </c>
      <c r="E2240" s="170">
        <v>2000</v>
      </c>
      <c r="F2240" s="170">
        <v>0</v>
      </c>
      <c r="G2240" s="170">
        <v>0</v>
      </c>
      <c r="H2240" s="152"/>
      <c r="I2240" s="170">
        <v>0</v>
      </c>
      <c r="J2240" s="188">
        <v>0</v>
      </c>
      <c r="K2240" s="182"/>
    </row>
    <row r="2241" spans="2:11" x14ac:dyDescent="0.2">
      <c r="B2241" s="171" t="s">
        <v>206</v>
      </c>
      <c r="C2241" s="172">
        <v>2000</v>
      </c>
      <c r="D2241" s="172">
        <v>0</v>
      </c>
      <c r="E2241" s="172">
        <v>2000</v>
      </c>
      <c r="F2241" s="172">
        <v>0</v>
      </c>
      <c r="G2241" s="172">
        <v>0</v>
      </c>
      <c r="H2241" s="152"/>
      <c r="I2241" s="172">
        <v>0</v>
      </c>
      <c r="J2241" s="189">
        <v>0</v>
      </c>
      <c r="K2241" s="182"/>
    </row>
    <row r="2242" spans="2:11" x14ac:dyDescent="0.2">
      <c r="B2242" s="171" t="s">
        <v>206</v>
      </c>
      <c r="C2242" s="172">
        <v>2000</v>
      </c>
      <c r="D2242" s="172">
        <v>0</v>
      </c>
      <c r="E2242" s="172">
        <v>2000</v>
      </c>
      <c r="F2242" s="172">
        <v>0</v>
      </c>
      <c r="G2242" s="172">
        <v>0</v>
      </c>
      <c r="H2242" s="152"/>
      <c r="I2242" s="172">
        <v>0</v>
      </c>
      <c r="J2242" s="189">
        <v>0</v>
      </c>
      <c r="K2242" s="182"/>
    </row>
    <row r="2243" spans="2:11" x14ac:dyDescent="0.2">
      <c r="B2243" s="169" t="s">
        <v>210</v>
      </c>
      <c r="C2243" s="170">
        <v>4000</v>
      </c>
      <c r="D2243" s="170">
        <v>0</v>
      </c>
      <c r="E2243" s="170">
        <v>4000</v>
      </c>
      <c r="F2243" s="170">
        <v>0</v>
      </c>
      <c r="G2243" s="170">
        <v>0</v>
      </c>
      <c r="H2243" s="152"/>
      <c r="I2243" s="170">
        <v>0</v>
      </c>
      <c r="J2243" s="188">
        <v>0</v>
      </c>
      <c r="K2243" s="182"/>
    </row>
    <row r="2244" spans="2:11" x14ac:dyDescent="0.2">
      <c r="B2244" s="171" t="s">
        <v>206</v>
      </c>
      <c r="C2244" s="172">
        <v>4000</v>
      </c>
      <c r="D2244" s="172">
        <v>0</v>
      </c>
      <c r="E2244" s="172">
        <v>4000</v>
      </c>
      <c r="F2244" s="172">
        <v>0</v>
      </c>
      <c r="G2244" s="172">
        <v>0</v>
      </c>
      <c r="H2244" s="152"/>
      <c r="I2244" s="172">
        <v>0</v>
      </c>
      <c r="J2244" s="189">
        <v>0</v>
      </c>
      <c r="K2244" s="182"/>
    </row>
    <row r="2245" spans="2:11" x14ac:dyDescent="0.2">
      <c r="B2245" s="171" t="s">
        <v>206</v>
      </c>
      <c r="C2245" s="172">
        <v>4000</v>
      </c>
      <c r="D2245" s="172">
        <v>0</v>
      </c>
      <c r="E2245" s="172">
        <v>4000</v>
      </c>
      <c r="F2245" s="172">
        <v>0</v>
      </c>
      <c r="G2245" s="172">
        <v>0</v>
      </c>
      <c r="H2245" s="152"/>
      <c r="I2245" s="172">
        <v>0</v>
      </c>
      <c r="J2245" s="189">
        <v>0</v>
      </c>
      <c r="K2245" s="182"/>
    </row>
    <row r="2246" spans="2:11" x14ac:dyDescent="0.2">
      <c r="B2246" s="169" t="s">
        <v>205</v>
      </c>
      <c r="C2246" s="170">
        <v>2000</v>
      </c>
      <c r="D2246" s="170">
        <v>0</v>
      </c>
      <c r="E2246" s="170">
        <v>2000</v>
      </c>
      <c r="F2246" s="170">
        <v>0</v>
      </c>
      <c r="G2246" s="170">
        <v>0</v>
      </c>
      <c r="H2246" s="152"/>
      <c r="I2246" s="170">
        <v>0</v>
      </c>
      <c r="J2246" s="188">
        <v>0</v>
      </c>
      <c r="K2246" s="182"/>
    </row>
    <row r="2247" spans="2:11" x14ac:dyDescent="0.2">
      <c r="B2247" s="171" t="s">
        <v>206</v>
      </c>
      <c r="C2247" s="172">
        <v>2000</v>
      </c>
      <c r="D2247" s="172">
        <v>0</v>
      </c>
      <c r="E2247" s="172">
        <v>2000</v>
      </c>
      <c r="F2247" s="172">
        <v>0</v>
      </c>
      <c r="G2247" s="172">
        <v>0</v>
      </c>
      <c r="H2247" s="152"/>
      <c r="I2247" s="172">
        <v>0</v>
      </c>
      <c r="J2247" s="189">
        <v>0</v>
      </c>
      <c r="K2247" s="182"/>
    </row>
    <row r="2248" spans="2:11" x14ac:dyDescent="0.2">
      <c r="B2248" s="171" t="s">
        <v>206</v>
      </c>
      <c r="C2248" s="172">
        <v>2000</v>
      </c>
      <c r="D2248" s="172">
        <v>0</v>
      </c>
      <c r="E2248" s="172">
        <v>2000</v>
      </c>
      <c r="F2248" s="172">
        <v>0</v>
      </c>
      <c r="G2248" s="172">
        <v>0</v>
      </c>
      <c r="H2248" s="152"/>
      <c r="I2248" s="172">
        <v>0</v>
      </c>
      <c r="J2248" s="189">
        <v>0</v>
      </c>
      <c r="K2248" s="182"/>
    </row>
    <row r="2249" spans="2:11" x14ac:dyDescent="0.2">
      <c r="B2249" s="169" t="s">
        <v>207</v>
      </c>
      <c r="C2249" s="170">
        <v>10000</v>
      </c>
      <c r="D2249" s="170">
        <v>0</v>
      </c>
      <c r="E2249" s="170">
        <v>10000</v>
      </c>
      <c r="F2249" s="170">
        <v>0</v>
      </c>
      <c r="G2249" s="170">
        <v>0</v>
      </c>
      <c r="H2249" s="152"/>
      <c r="I2249" s="170">
        <v>0</v>
      </c>
      <c r="J2249" s="188">
        <v>0</v>
      </c>
      <c r="K2249" s="182"/>
    </row>
    <row r="2250" spans="2:11" x14ac:dyDescent="0.2">
      <c r="B2250" s="171" t="s">
        <v>206</v>
      </c>
      <c r="C2250" s="172">
        <v>10000</v>
      </c>
      <c r="D2250" s="172">
        <v>0</v>
      </c>
      <c r="E2250" s="172">
        <v>10000</v>
      </c>
      <c r="F2250" s="172">
        <v>0</v>
      </c>
      <c r="G2250" s="172">
        <v>0</v>
      </c>
      <c r="H2250" s="152"/>
      <c r="I2250" s="172">
        <v>0</v>
      </c>
      <c r="J2250" s="189">
        <v>0</v>
      </c>
      <c r="K2250" s="182"/>
    </row>
    <row r="2251" spans="2:11" x14ac:dyDescent="0.2">
      <c r="B2251" s="171" t="s">
        <v>206</v>
      </c>
      <c r="C2251" s="172">
        <v>10000</v>
      </c>
      <c r="D2251" s="172">
        <v>0</v>
      </c>
      <c r="E2251" s="172">
        <v>10000</v>
      </c>
      <c r="F2251" s="172">
        <v>0</v>
      </c>
      <c r="G2251" s="172">
        <v>0</v>
      </c>
      <c r="H2251" s="152"/>
      <c r="I2251" s="172">
        <v>0</v>
      </c>
      <c r="J2251" s="189">
        <v>0</v>
      </c>
      <c r="K2251" s="182"/>
    </row>
    <row r="2252" spans="2:11" x14ac:dyDescent="0.2">
      <c r="B2252" s="169" t="s">
        <v>260</v>
      </c>
      <c r="C2252" s="170">
        <v>500</v>
      </c>
      <c r="D2252" s="170">
        <v>0</v>
      </c>
      <c r="E2252" s="170">
        <v>500</v>
      </c>
      <c r="F2252" s="170">
        <v>0</v>
      </c>
      <c r="G2252" s="170">
        <v>0</v>
      </c>
      <c r="H2252" s="152"/>
      <c r="I2252" s="170">
        <v>0</v>
      </c>
      <c r="J2252" s="188">
        <v>0</v>
      </c>
      <c r="K2252" s="182"/>
    </row>
    <row r="2253" spans="2:11" x14ac:dyDescent="0.2">
      <c r="B2253" s="171" t="s">
        <v>206</v>
      </c>
      <c r="C2253" s="172">
        <v>500</v>
      </c>
      <c r="D2253" s="172">
        <v>0</v>
      </c>
      <c r="E2253" s="172">
        <v>500</v>
      </c>
      <c r="F2253" s="172">
        <v>0</v>
      </c>
      <c r="G2253" s="172">
        <v>0</v>
      </c>
      <c r="H2253" s="152"/>
      <c r="I2253" s="172">
        <v>0</v>
      </c>
      <c r="J2253" s="189">
        <v>0</v>
      </c>
      <c r="K2253" s="182"/>
    </row>
    <row r="2254" spans="2:11" x14ac:dyDescent="0.2">
      <c r="B2254" s="171" t="s">
        <v>206</v>
      </c>
      <c r="C2254" s="172">
        <v>500</v>
      </c>
      <c r="D2254" s="172">
        <v>0</v>
      </c>
      <c r="E2254" s="172">
        <v>500</v>
      </c>
      <c r="F2254" s="172">
        <v>0</v>
      </c>
      <c r="G2254" s="172">
        <v>0</v>
      </c>
      <c r="H2254" s="152"/>
      <c r="I2254" s="172">
        <v>0</v>
      </c>
      <c r="J2254" s="189">
        <v>0</v>
      </c>
      <c r="K2254" s="182"/>
    </row>
    <row r="2255" spans="2:11" x14ac:dyDescent="0.2">
      <c r="B2255" s="163" t="s">
        <v>504</v>
      </c>
      <c r="C2255" s="164">
        <v>2000</v>
      </c>
      <c r="D2255" s="164">
        <v>1300</v>
      </c>
      <c r="E2255" s="164">
        <v>0</v>
      </c>
      <c r="F2255" s="164">
        <v>3300</v>
      </c>
      <c r="G2255" s="164">
        <v>1300</v>
      </c>
      <c r="H2255" s="152"/>
      <c r="I2255" s="164">
        <v>1077.72</v>
      </c>
      <c r="J2255" s="185">
        <v>2000</v>
      </c>
      <c r="K2255" s="182"/>
    </row>
    <row r="2256" spans="2:11" x14ac:dyDescent="0.2">
      <c r="B2256" s="165" t="s">
        <v>505</v>
      </c>
      <c r="C2256" s="166">
        <v>2000</v>
      </c>
      <c r="D2256" s="166">
        <v>1300</v>
      </c>
      <c r="E2256" s="166">
        <v>0</v>
      </c>
      <c r="F2256" s="166">
        <v>3300</v>
      </c>
      <c r="G2256" s="166">
        <v>1300</v>
      </c>
      <c r="H2256" s="152"/>
      <c r="I2256" s="166">
        <v>1077.72</v>
      </c>
      <c r="J2256" s="186">
        <v>2000</v>
      </c>
      <c r="K2256" s="182"/>
    </row>
    <row r="2257" spans="2:11" x14ac:dyDescent="0.2">
      <c r="B2257" s="167" t="s">
        <v>506</v>
      </c>
      <c r="C2257" s="168">
        <v>2000</v>
      </c>
      <c r="D2257" s="168">
        <v>1300</v>
      </c>
      <c r="E2257" s="168">
        <v>0</v>
      </c>
      <c r="F2257" s="168">
        <v>3300</v>
      </c>
      <c r="G2257" s="168">
        <v>1300</v>
      </c>
      <c r="H2257" s="152"/>
      <c r="I2257" s="168">
        <v>1077.72</v>
      </c>
      <c r="J2257" s="187">
        <v>2000</v>
      </c>
      <c r="K2257" s="182"/>
    </row>
    <row r="2258" spans="2:11" x14ac:dyDescent="0.2">
      <c r="B2258" s="169" t="s">
        <v>204</v>
      </c>
      <c r="C2258" s="170">
        <v>2000</v>
      </c>
      <c r="D2258" s="170">
        <v>1300</v>
      </c>
      <c r="E2258" s="170">
        <v>0</v>
      </c>
      <c r="F2258" s="170">
        <v>3300</v>
      </c>
      <c r="G2258" s="170">
        <v>1300</v>
      </c>
      <c r="H2258" s="152"/>
      <c r="I2258" s="170">
        <v>1077.72</v>
      </c>
      <c r="J2258" s="188">
        <v>2000</v>
      </c>
      <c r="K2258" s="182"/>
    </row>
    <row r="2259" spans="2:11" x14ac:dyDescent="0.2">
      <c r="B2259" s="169" t="s">
        <v>507</v>
      </c>
      <c r="C2259" s="170">
        <v>1000</v>
      </c>
      <c r="D2259" s="170">
        <v>0</v>
      </c>
      <c r="E2259" s="170">
        <v>0</v>
      </c>
      <c r="F2259" s="170">
        <v>1000</v>
      </c>
      <c r="G2259" s="170">
        <v>0</v>
      </c>
      <c r="H2259" s="152"/>
      <c r="I2259" s="170">
        <v>0</v>
      </c>
      <c r="J2259" s="188">
        <v>1000</v>
      </c>
      <c r="K2259" s="182"/>
    </row>
    <row r="2260" spans="2:11" x14ac:dyDescent="0.2">
      <c r="B2260" s="171" t="s">
        <v>206</v>
      </c>
      <c r="C2260" s="172">
        <v>1000</v>
      </c>
      <c r="D2260" s="172">
        <v>0</v>
      </c>
      <c r="E2260" s="172">
        <v>0</v>
      </c>
      <c r="F2260" s="172">
        <v>1000</v>
      </c>
      <c r="G2260" s="172">
        <v>0</v>
      </c>
      <c r="H2260" s="152"/>
      <c r="I2260" s="172">
        <v>0</v>
      </c>
      <c r="J2260" s="189">
        <v>1000</v>
      </c>
      <c r="K2260" s="182"/>
    </row>
    <row r="2261" spans="2:11" x14ac:dyDescent="0.2">
      <c r="B2261" s="171" t="s">
        <v>206</v>
      </c>
      <c r="C2261" s="172">
        <v>1000</v>
      </c>
      <c r="D2261" s="172">
        <v>0</v>
      </c>
      <c r="E2261" s="172">
        <v>0</v>
      </c>
      <c r="F2261" s="172">
        <v>1000</v>
      </c>
      <c r="G2261" s="172">
        <v>0</v>
      </c>
      <c r="H2261" s="152"/>
      <c r="I2261" s="172">
        <v>0</v>
      </c>
      <c r="J2261" s="189">
        <v>1000</v>
      </c>
      <c r="K2261" s="182"/>
    </row>
    <row r="2262" spans="2:11" x14ac:dyDescent="0.2">
      <c r="B2262" s="169" t="s">
        <v>207</v>
      </c>
      <c r="C2262" s="170">
        <v>1000</v>
      </c>
      <c r="D2262" s="170">
        <v>1300</v>
      </c>
      <c r="E2262" s="170">
        <v>0</v>
      </c>
      <c r="F2262" s="170">
        <v>2300</v>
      </c>
      <c r="G2262" s="170">
        <v>1300</v>
      </c>
      <c r="H2262" s="152"/>
      <c r="I2262" s="170">
        <v>1077.72</v>
      </c>
      <c r="J2262" s="188">
        <v>1000</v>
      </c>
      <c r="K2262" s="182"/>
    </row>
    <row r="2263" spans="2:11" x14ac:dyDescent="0.2">
      <c r="B2263" s="171" t="s">
        <v>206</v>
      </c>
      <c r="C2263" s="172">
        <v>1000</v>
      </c>
      <c r="D2263" s="172">
        <v>1300</v>
      </c>
      <c r="E2263" s="172">
        <v>0</v>
      </c>
      <c r="F2263" s="172">
        <v>2300</v>
      </c>
      <c r="G2263" s="172">
        <v>1300</v>
      </c>
      <c r="H2263" s="152"/>
      <c r="I2263" s="172">
        <v>1077.72</v>
      </c>
      <c r="J2263" s="189">
        <v>1000</v>
      </c>
      <c r="K2263" s="182"/>
    </row>
    <row r="2264" spans="2:11" x14ac:dyDescent="0.2">
      <c r="B2264" s="171" t="s">
        <v>206</v>
      </c>
      <c r="C2264" s="172">
        <v>1000</v>
      </c>
      <c r="D2264" s="172">
        <v>1300</v>
      </c>
      <c r="E2264" s="172">
        <v>0</v>
      </c>
      <c r="F2264" s="172">
        <v>2300</v>
      </c>
      <c r="G2264" s="172">
        <v>1300</v>
      </c>
      <c r="H2264" s="152"/>
      <c r="I2264" s="172">
        <v>1077.72</v>
      </c>
      <c r="J2264" s="189">
        <v>1000</v>
      </c>
      <c r="K2264" s="182"/>
    </row>
    <row r="2265" spans="2:11" x14ac:dyDescent="0.2">
      <c r="B2265" s="161" t="s">
        <v>508</v>
      </c>
      <c r="C2265" s="162">
        <v>176000</v>
      </c>
      <c r="D2265" s="162">
        <v>0</v>
      </c>
      <c r="E2265" s="162">
        <v>0</v>
      </c>
      <c r="F2265" s="162">
        <v>176000</v>
      </c>
      <c r="G2265" s="162">
        <v>171204.64</v>
      </c>
      <c r="H2265" s="152"/>
      <c r="I2265" s="162">
        <v>171204.64</v>
      </c>
      <c r="J2265" s="184">
        <v>4795.3599999999997</v>
      </c>
      <c r="K2265" s="182"/>
    </row>
    <row r="2266" spans="2:11" x14ac:dyDescent="0.2">
      <c r="B2266" s="163" t="s">
        <v>504</v>
      </c>
      <c r="C2266" s="164">
        <v>175000</v>
      </c>
      <c r="D2266" s="164">
        <v>0</v>
      </c>
      <c r="E2266" s="164">
        <v>0</v>
      </c>
      <c r="F2266" s="164">
        <v>175000</v>
      </c>
      <c r="G2266" s="164">
        <v>171204.64</v>
      </c>
      <c r="H2266" s="152"/>
      <c r="I2266" s="164">
        <v>171204.64</v>
      </c>
      <c r="J2266" s="185">
        <v>3795.36</v>
      </c>
      <c r="K2266" s="182"/>
    </row>
    <row r="2267" spans="2:11" x14ac:dyDescent="0.2">
      <c r="B2267" s="165" t="s">
        <v>500</v>
      </c>
      <c r="C2267" s="166">
        <v>175000</v>
      </c>
      <c r="D2267" s="166">
        <v>0</v>
      </c>
      <c r="E2267" s="166">
        <v>0</v>
      </c>
      <c r="F2267" s="166">
        <v>175000</v>
      </c>
      <c r="G2267" s="166">
        <v>171204.64</v>
      </c>
      <c r="H2267" s="152"/>
      <c r="I2267" s="166">
        <v>171204.64</v>
      </c>
      <c r="J2267" s="186">
        <v>3795.36</v>
      </c>
      <c r="K2267" s="182"/>
    </row>
    <row r="2268" spans="2:11" x14ac:dyDescent="0.2">
      <c r="B2268" s="167" t="s">
        <v>509</v>
      </c>
      <c r="C2268" s="168">
        <v>175000</v>
      </c>
      <c r="D2268" s="168">
        <v>0</v>
      </c>
      <c r="E2268" s="168">
        <v>0</v>
      </c>
      <c r="F2268" s="168">
        <v>175000</v>
      </c>
      <c r="G2268" s="168">
        <v>171204.64</v>
      </c>
      <c r="H2268" s="152"/>
      <c r="I2268" s="168">
        <v>171204.64</v>
      </c>
      <c r="J2268" s="187">
        <v>3795.36</v>
      </c>
      <c r="K2268" s="182"/>
    </row>
    <row r="2269" spans="2:11" x14ac:dyDescent="0.2">
      <c r="B2269" s="169" t="s">
        <v>204</v>
      </c>
      <c r="C2269" s="170">
        <v>175000</v>
      </c>
      <c r="D2269" s="170">
        <v>0</v>
      </c>
      <c r="E2269" s="170">
        <v>0</v>
      </c>
      <c r="F2269" s="170">
        <v>175000</v>
      </c>
      <c r="G2269" s="170">
        <v>171204.64</v>
      </c>
      <c r="H2269" s="152"/>
      <c r="I2269" s="170">
        <v>171204.64</v>
      </c>
      <c r="J2269" s="188">
        <v>3795.36</v>
      </c>
      <c r="K2269" s="182"/>
    </row>
    <row r="2270" spans="2:11" x14ac:dyDescent="0.2">
      <c r="B2270" s="169" t="s">
        <v>507</v>
      </c>
      <c r="C2270" s="170">
        <v>175000</v>
      </c>
      <c r="D2270" s="170">
        <v>0</v>
      </c>
      <c r="E2270" s="170">
        <v>0</v>
      </c>
      <c r="F2270" s="170">
        <v>175000</v>
      </c>
      <c r="G2270" s="170">
        <v>171204.64</v>
      </c>
      <c r="H2270" s="152"/>
      <c r="I2270" s="170">
        <v>171204.64</v>
      </c>
      <c r="J2270" s="188">
        <v>3795.36</v>
      </c>
      <c r="K2270" s="182"/>
    </row>
    <row r="2271" spans="2:11" x14ac:dyDescent="0.2">
      <c r="B2271" s="171" t="s">
        <v>206</v>
      </c>
      <c r="C2271" s="172">
        <v>175000</v>
      </c>
      <c r="D2271" s="172">
        <v>0</v>
      </c>
      <c r="E2271" s="172">
        <v>0</v>
      </c>
      <c r="F2271" s="172">
        <v>175000</v>
      </c>
      <c r="G2271" s="172">
        <v>171204.64</v>
      </c>
      <c r="H2271" s="152"/>
      <c r="I2271" s="172">
        <v>171204.64</v>
      </c>
      <c r="J2271" s="189">
        <v>3795.36</v>
      </c>
      <c r="K2271" s="182"/>
    </row>
    <row r="2272" spans="2:11" x14ac:dyDescent="0.2">
      <c r="B2272" s="171" t="s">
        <v>206</v>
      </c>
      <c r="C2272" s="172">
        <v>175000</v>
      </c>
      <c r="D2272" s="172">
        <v>0</v>
      </c>
      <c r="E2272" s="172">
        <v>0</v>
      </c>
      <c r="F2272" s="172">
        <v>175000</v>
      </c>
      <c r="G2272" s="172">
        <v>171204.64</v>
      </c>
      <c r="H2272" s="152"/>
      <c r="I2272" s="172">
        <v>171204.64</v>
      </c>
      <c r="J2272" s="189">
        <v>3795.36</v>
      </c>
      <c r="K2272" s="182"/>
    </row>
    <row r="2273" spans="2:11" x14ac:dyDescent="0.2">
      <c r="B2273" s="163" t="s">
        <v>510</v>
      </c>
      <c r="C2273" s="164">
        <v>1000</v>
      </c>
      <c r="D2273" s="164">
        <v>0</v>
      </c>
      <c r="E2273" s="164">
        <v>0</v>
      </c>
      <c r="F2273" s="164">
        <v>1000</v>
      </c>
      <c r="G2273" s="164">
        <v>0</v>
      </c>
      <c r="H2273" s="152"/>
      <c r="I2273" s="164">
        <v>0</v>
      </c>
      <c r="J2273" s="185">
        <v>1000</v>
      </c>
      <c r="K2273" s="182"/>
    </row>
    <row r="2274" spans="2:11" x14ac:dyDescent="0.2">
      <c r="B2274" s="165" t="s">
        <v>500</v>
      </c>
      <c r="C2274" s="166">
        <v>1000</v>
      </c>
      <c r="D2274" s="166">
        <v>0</v>
      </c>
      <c r="E2274" s="166">
        <v>0</v>
      </c>
      <c r="F2274" s="166">
        <v>1000</v>
      </c>
      <c r="G2274" s="166">
        <v>0</v>
      </c>
      <c r="H2274" s="152"/>
      <c r="I2274" s="166">
        <v>0</v>
      </c>
      <c r="J2274" s="186">
        <v>1000</v>
      </c>
      <c r="K2274" s="182"/>
    </row>
    <row r="2275" spans="2:11" x14ac:dyDescent="0.2">
      <c r="B2275" s="167" t="s">
        <v>511</v>
      </c>
      <c r="C2275" s="168">
        <v>1000</v>
      </c>
      <c r="D2275" s="168">
        <v>0</v>
      </c>
      <c r="E2275" s="168">
        <v>0</v>
      </c>
      <c r="F2275" s="168">
        <v>1000</v>
      </c>
      <c r="G2275" s="168">
        <v>0</v>
      </c>
      <c r="H2275" s="152"/>
      <c r="I2275" s="168">
        <v>0</v>
      </c>
      <c r="J2275" s="187">
        <v>1000</v>
      </c>
      <c r="K2275" s="182"/>
    </row>
    <row r="2276" spans="2:11" x14ac:dyDescent="0.2">
      <c r="B2276" s="169" t="s">
        <v>204</v>
      </c>
      <c r="C2276" s="170">
        <v>1000</v>
      </c>
      <c r="D2276" s="170">
        <v>0</v>
      </c>
      <c r="E2276" s="170">
        <v>0</v>
      </c>
      <c r="F2276" s="170">
        <v>1000</v>
      </c>
      <c r="G2276" s="170">
        <v>0</v>
      </c>
      <c r="H2276" s="152"/>
      <c r="I2276" s="170">
        <v>0</v>
      </c>
      <c r="J2276" s="188">
        <v>1000</v>
      </c>
      <c r="K2276" s="182"/>
    </row>
    <row r="2277" spans="2:11" x14ac:dyDescent="0.2">
      <c r="B2277" s="169" t="s">
        <v>507</v>
      </c>
      <c r="C2277" s="170">
        <v>1000</v>
      </c>
      <c r="D2277" s="170">
        <v>0</v>
      </c>
      <c r="E2277" s="170">
        <v>0</v>
      </c>
      <c r="F2277" s="170">
        <v>1000</v>
      </c>
      <c r="G2277" s="170">
        <v>0</v>
      </c>
      <c r="H2277" s="152"/>
      <c r="I2277" s="170">
        <v>0</v>
      </c>
      <c r="J2277" s="188">
        <v>1000</v>
      </c>
      <c r="K2277" s="182"/>
    </row>
    <row r="2278" spans="2:11" x14ac:dyDescent="0.2">
      <c r="B2278" s="171" t="s">
        <v>206</v>
      </c>
      <c r="C2278" s="172">
        <v>1000</v>
      </c>
      <c r="D2278" s="172">
        <v>0</v>
      </c>
      <c r="E2278" s="172">
        <v>0</v>
      </c>
      <c r="F2278" s="172">
        <v>1000</v>
      </c>
      <c r="G2278" s="172">
        <v>0</v>
      </c>
      <c r="H2278" s="152"/>
      <c r="I2278" s="172">
        <v>0</v>
      </c>
      <c r="J2278" s="189">
        <v>1000</v>
      </c>
      <c r="K2278" s="182"/>
    </row>
    <row r="2279" spans="2:11" x14ac:dyDescent="0.2">
      <c r="B2279" s="171" t="s">
        <v>206</v>
      </c>
      <c r="C2279" s="172">
        <v>1000</v>
      </c>
      <c r="D2279" s="172">
        <v>0</v>
      </c>
      <c r="E2279" s="172">
        <v>0</v>
      </c>
      <c r="F2279" s="172">
        <v>1000</v>
      </c>
      <c r="G2279" s="172">
        <v>0</v>
      </c>
      <c r="H2279" s="152"/>
      <c r="I2279" s="172">
        <v>0</v>
      </c>
      <c r="J2279" s="189">
        <v>1000</v>
      </c>
      <c r="K2279" s="182"/>
    </row>
    <row r="2280" spans="2:11" x14ac:dyDescent="0.2">
      <c r="B2280" s="161" t="s">
        <v>512</v>
      </c>
      <c r="C2280" s="162">
        <v>1640700</v>
      </c>
      <c r="D2280" s="162">
        <v>1583600</v>
      </c>
      <c r="E2280" s="162">
        <v>486900</v>
      </c>
      <c r="F2280" s="162">
        <v>2737400</v>
      </c>
      <c r="G2280" s="162">
        <v>2400142.0099999998</v>
      </c>
      <c r="H2280" s="152"/>
      <c r="I2280" s="162">
        <v>2362638.29</v>
      </c>
      <c r="J2280" s="184">
        <v>337257.99</v>
      </c>
      <c r="K2280" s="182"/>
    </row>
    <row r="2281" spans="2:11" x14ac:dyDescent="0.2">
      <c r="B2281" s="163" t="s">
        <v>513</v>
      </c>
      <c r="C2281" s="164">
        <v>4000</v>
      </c>
      <c r="D2281" s="164">
        <v>649000</v>
      </c>
      <c r="E2281" s="164">
        <v>500</v>
      </c>
      <c r="F2281" s="164">
        <v>652500</v>
      </c>
      <c r="G2281" s="164">
        <v>650000</v>
      </c>
      <c r="H2281" s="152"/>
      <c r="I2281" s="164">
        <v>650000</v>
      </c>
      <c r="J2281" s="185">
        <v>2500</v>
      </c>
      <c r="K2281" s="182"/>
    </row>
    <row r="2282" spans="2:11" x14ac:dyDescent="0.2">
      <c r="B2282" s="165" t="s">
        <v>500</v>
      </c>
      <c r="C2282" s="166">
        <v>4000</v>
      </c>
      <c r="D2282" s="166">
        <v>649000</v>
      </c>
      <c r="E2282" s="166">
        <v>500</v>
      </c>
      <c r="F2282" s="166">
        <v>652500</v>
      </c>
      <c r="G2282" s="166">
        <v>650000</v>
      </c>
      <c r="H2282" s="152"/>
      <c r="I2282" s="166">
        <v>650000</v>
      </c>
      <c r="J2282" s="186">
        <v>2500</v>
      </c>
      <c r="K2282" s="182"/>
    </row>
    <row r="2283" spans="2:11" x14ac:dyDescent="0.2">
      <c r="B2283" s="167" t="s">
        <v>514</v>
      </c>
      <c r="C2283" s="168">
        <v>4000</v>
      </c>
      <c r="D2283" s="168">
        <v>649000</v>
      </c>
      <c r="E2283" s="168">
        <v>500</v>
      </c>
      <c r="F2283" s="168">
        <v>652500</v>
      </c>
      <c r="G2283" s="168">
        <v>650000</v>
      </c>
      <c r="H2283" s="152"/>
      <c r="I2283" s="168">
        <v>650000</v>
      </c>
      <c r="J2283" s="187">
        <v>2500</v>
      </c>
      <c r="K2283" s="182"/>
    </row>
    <row r="2284" spans="2:11" x14ac:dyDescent="0.2">
      <c r="B2284" s="169" t="s">
        <v>204</v>
      </c>
      <c r="C2284" s="170">
        <v>4000</v>
      </c>
      <c r="D2284" s="170">
        <v>649000</v>
      </c>
      <c r="E2284" s="170">
        <v>500</v>
      </c>
      <c r="F2284" s="170">
        <v>652500</v>
      </c>
      <c r="G2284" s="170">
        <v>650000</v>
      </c>
      <c r="H2284" s="152"/>
      <c r="I2284" s="170">
        <v>650000</v>
      </c>
      <c r="J2284" s="188">
        <v>2500</v>
      </c>
      <c r="K2284" s="182"/>
    </row>
    <row r="2285" spans="2:11" x14ac:dyDescent="0.2">
      <c r="B2285" s="169" t="s">
        <v>225</v>
      </c>
      <c r="C2285" s="170">
        <v>1000</v>
      </c>
      <c r="D2285" s="170">
        <v>649000</v>
      </c>
      <c r="E2285" s="170">
        <v>0</v>
      </c>
      <c r="F2285" s="170">
        <v>650000</v>
      </c>
      <c r="G2285" s="170">
        <v>650000</v>
      </c>
      <c r="H2285" s="152"/>
      <c r="I2285" s="170">
        <v>650000</v>
      </c>
      <c r="J2285" s="188">
        <v>0</v>
      </c>
      <c r="K2285" s="182"/>
    </row>
    <row r="2286" spans="2:11" x14ac:dyDescent="0.2">
      <c r="B2286" s="171" t="s">
        <v>206</v>
      </c>
      <c r="C2286" s="172">
        <v>1000</v>
      </c>
      <c r="D2286" s="172">
        <v>649000</v>
      </c>
      <c r="E2286" s="172">
        <v>0</v>
      </c>
      <c r="F2286" s="172">
        <v>650000</v>
      </c>
      <c r="G2286" s="172">
        <v>650000</v>
      </c>
      <c r="H2286" s="152"/>
      <c r="I2286" s="172">
        <v>650000</v>
      </c>
      <c r="J2286" s="189">
        <v>0</v>
      </c>
      <c r="K2286" s="182"/>
    </row>
    <row r="2287" spans="2:11" x14ac:dyDescent="0.2">
      <c r="B2287" s="171" t="s">
        <v>206</v>
      </c>
      <c r="C2287" s="172">
        <v>1000</v>
      </c>
      <c r="D2287" s="172">
        <v>649000</v>
      </c>
      <c r="E2287" s="172">
        <v>0</v>
      </c>
      <c r="F2287" s="172">
        <v>650000</v>
      </c>
      <c r="G2287" s="172">
        <v>650000</v>
      </c>
      <c r="H2287" s="152"/>
      <c r="I2287" s="172">
        <v>650000</v>
      </c>
      <c r="J2287" s="189">
        <v>0</v>
      </c>
      <c r="K2287" s="182"/>
    </row>
    <row r="2288" spans="2:11" x14ac:dyDescent="0.2">
      <c r="B2288" s="169" t="s">
        <v>210</v>
      </c>
      <c r="C2288" s="170">
        <v>1000</v>
      </c>
      <c r="D2288" s="170">
        <v>0</v>
      </c>
      <c r="E2288" s="170">
        <v>500</v>
      </c>
      <c r="F2288" s="170">
        <v>500</v>
      </c>
      <c r="G2288" s="170">
        <v>0</v>
      </c>
      <c r="H2288" s="152"/>
      <c r="I2288" s="170">
        <v>0</v>
      </c>
      <c r="J2288" s="188">
        <v>500</v>
      </c>
      <c r="K2288" s="182"/>
    </row>
    <row r="2289" spans="2:11" x14ac:dyDescent="0.2">
      <c r="B2289" s="171" t="s">
        <v>206</v>
      </c>
      <c r="C2289" s="172">
        <v>1000</v>
      </c>
      <c r="D2289" s="172">
        <v>0</v>
      </c>
      <c r="E2289" s="172">
        <v>500</v>
      </c>
      <c r="F2289" s="172">
        <v>500</v>
      </c>
      <c r="G2289" s="172">
        <v>0</v>
      </c>
      <c r="H2289" s="152"/>
      <c r="I2289" s="172">
        <v>0</v>
      </c>
      <c r="J2289" s="189">
        <v>500</v>
      </c>
      <c r="K2289" s="182"/>
    </row>
    <row r="2290" spans="2:11" x14ac:dyDescent="0.2">
      <c r="B2290" s="171" t="s">
        <v>206</v>
      </c>
      <c r="C2290" s="172">
        <v>1000</v>
      </c>
      <c r="D2290" s="172">
        <v>0</v>
      </c>
      <c r="E2290" s="172">
        <v>500</v>
      </c>
      <c r="F2290" s="172">
        <v>500</v>
      </c>
      <c r="G2290" s="172">
        <v>0</v>
      </c>
      <c r="H2290" s="152"/>
      <c r="I2290" s="172">
        <v>0</v>
      </c>
      <c r="J2290" s="189">
        <v>500</v>
      </c>
      <c r="K2290" s="182"/>
    </row>
    <row r="2291" spans="2:11" x14ac:dyDescent="0.2">
      <c r="B2291" s="169" t="s">
        <v>207</v>
      </c>
      <c r="C2291" s="170">
        <v>1000</v>
      </c>
      <c r="D2291" s="170">
        <v>0</v>
      </c>
      <c r="E2291" s="170">
        <v>0</v>
      </c>
      <c r="F2291" s="170">
        <v>1000</v>
      </c>
      <c r="G2291" s="170">
        <v>0</v>
      </c>
      <c r="H2291" s="152"/>
      <c r="I2291" s="170">
        <v>0</v>
      </c>
      <c r="J2291" s="188">
        <v>1000</v>
      </c>
      <c r="K2291" s="182"/>
    </row>
    <row r="2292" spans="2:11" x14ac:dyDescent="0.2">
      <c r="B2292" s="171" t="s">
        <v>206</v>
      </c>
      <c r="C2292" s="172">
        <v>1000</v>
      </c>
      <c r="D2292" s="172">
        <v>0</v>
      </c>
      <c r="E2292" s="172">
        <v>0</v>
      </c>
      <c r="F2292" s="172">
        <v>1000</v>
      </c>
      <c r="G2292" s="172">
        <v>0</v>
      </c>
      <c r="H2292" s="152"/>
      <c r="I2292" s="172">
        <v>0</v>
      </c>
      <c r="J2292" s="189">
        <v>1000</v>
      </c>
      <c r="K2292" s="182"/>
    </row>
    <row r="2293" spans="2:11" x14ac:dyDescent="0.2">
      <c r="B2293" s="171" t="s">
        <v>206</v>
      </c>
      <c r="C2293" s="172">
        <v>1000</v>
      </c>
      <c r="D2293" s="172">
        <v>0</v>
      </c>
      <c r="E2293" s="172">
        <v>0</v>
      </c>
      <c r="F2293" s="172">
        <v>1000</v>
      </c>
      <c r="G2293" s="172">
        <v>0</v>
      </c>
      <c r="H2293" s="152"/>
      <c r="I2293" s="172">
        <v>0</v>
      </c>
      <c r="J2293" s="189">
        <v>1000</v>
      </c>
      <c r="K2293" s="182"/>
    </row>
    <row r="2294" spans="2:11" x14ac:dyDescent="0.2">
      <c r="B2294" s="169" t="s">
        <v>234</v>
      </c>
      <c r="C2294" s="170">
        <v>1000</v>
      </c>
      <c r="D2294" s="170">
        <v>0</v>
      </c>
      <c r="E2294" s="170">
        <v>0</v>
      </c>
      <c r="F2294" s="170">
        <v>1000</v>
      </c>
      <c r="G2294" s="170">
        <v>0</v>
      </c>
      <c r="H2294" s="152"/>
      <c r="I2294" s="170">
        <v>0</v>
      </c>
      <c r="J2294" s="188">
        <v>1000</v>
      </c>
      <c r="K2294" s="182"/>
    </row>
    <row r="2295" spans="2:11" x14ac:dyDescent="0.2">
      <c r="B2295" s="171" t="s">
        <v>206</v>
      </c>
      <c r="C2295" s="172">
        <v>1000</v>
      </c>
      <c r="D2295" s="172">
        <v>0</v>
      </c>
      <c r="E2295" s="172">
        <v>0</v>
      </c>
      <c r="F2295" s="172">
        <v>1000</v>
      </c>
      <c r="G2295" s="172">
        <v>0</v>
      </c>
      <c r="H2295" s="152"/>
      <c r="I2295" s="172">
        <v>0</v>
      </c>
      <c r="J2295" s="189">
        <v>1000</v>
      </c>
      <c r="K2295" s="182"/>
    </row>
    <row r="2296" spans="2:11" x14ac:dyDescent="0.2">
      <c r="B2296" s="171" t="s">
        <v>206</v>
      </c>
      <c r="C2296" s="172">
        <v>1000</v>
      </c>
      <c r="D2296" s="172">
        <v>0</v>
      </c>
      <c r="E2296" s="172">
        <v>0</v>
      </c>
      <c r="F2296" s="172">
        <v>1000</v>
      </c>
      <c r="G2296" s="172">
        <v>0</v>
      </c>
      <c r="H2296" s="152"/>
      <c r="I2296" s="172">
        <v>0</v>
      </c>
      <c r="J2296" s="189">
        <v>1000</v>
      </c>
      <c r="K2296" s="182"/>
    </row>
    <row r="2297" spans="2:11" x14ac:dyDescent="0.2">
      <c r="B2297" s="163" t="s">
        <v>515</v>
      </c>
      <c r="C2297" s="164">
        <v>1636700</v>
      </c>
      <c r="D2297" s="164">
        <v>934600</v>
      </c>
      <c r="E2297" s="164">
        <v>486400</v>
      </c>
      <c r="F2297" s="164">
        <v>2084900</v>
      </c>
      <c r="G2297" s="164">
        <v>1750142.01</v>
      </c>
      <c r="H2297" s="152"/>
      <c r="I2297" s="164">
        <v>1712638.29</v>
      </c>
      <c r="J2297" s="185">
        <v>334757.99</v>
      </c>
      <c r="K2297" s="182"/>
    </row>
    <row r="2298" spans="2:11" x14ac:dyDescent="0.2">
      <c r="B2298" s="165" t="s">
        <v>505</v>
      </c>
      <c r="C2298" s="166">
        <v>1626700</v>
      </c>
      <c r="D2298" s="166">
        <v>934600</v>
      </c>
      <c r="E2298" s="166">
        <v>476400</v>
      </c>
      <c r="F2298" s="166">
        <v>2084900</v>
      </c>
      <c r="G2298" s="166">
        <v>1750142.01</v>
      </c>
      <c r="H2298" s="152"/>
      <c r="I2298" s="166">
        <v>1712638.29</v>
      </c>
      <c r="J2298" s="186">
        <v>334757.99</v>
      </c>
      <c r="K2298" s="182"/>
    </row>
    <row r="2299" spans="2:11" x14ac:dyDescent="0.2">
      <c r="B2299" s="167" t="s">
        <v>516</v>
      </c>
      <c r="C2299" s="168">
        <v>4000</v>
      </c>
      <c r="D2299" s="168">
        <v>205800</v>
      </c>
      <c r="E2299" s="168">
        <v>0</v>
      </c>
      <c r="F2299" s="168">
        <v>209800</v>
      </c>
      <c r="G2299" s="168">
        <v>176760</v>
      </c>
      <c r="H2299" s="152"/>
      <c r="I2299" s="168">
        <v>176760</v>
      </c>
      <c r="J2299" s="187">
        <v>33040</v>
      </c>
      <c r="K2299" s="182"/>
    </row>
    <row r="2300" spans="2:11" x14ac:dyDescent="0.2">
      <c r="B2300" s="169" t="s">
        <v>204</v>
      </c>
      <c r="C2300" s="170">
        <v>4000</v>
      </c>
      <c r="D2300" s="170">
        <v>205800</v>
      </c>
      <c r="E2300" s="170">
        <v>0</v>
      </c>
      <c r="F2300" s="170">
        <v>209800</v>
      </c>
      <c r="G2300" s="170">
        <v>176760</v>
      </c>
      <c r="H2300" s="152"/>
      <c r="I2300" s="170">
        <v>176760</v>
      </c>
      <c r="J2300" s="188">
        <v>33040</v>
      </c>
      <c r="K2300" s="182"/>
    </row>
    <row r="2301" spans="2:11" x14ac:dyDescent="0.2">
      <c r="B2301" s="169" t="s">
        <v>234</v>
      </c>
      <c r="C2301" s="170">
        <v>4000</v>
      </c>
      <c r="D2301" s="170">
        <v>205800</v>
      </c>
      <c r="E2301" s="170">
        <v>0</v>
      </c>
      <c r="F2301" s="170">
        <v>209800</v>
      </c>
      <c r="G2301" s="170">
        <v>176760</v>
      </c>
      <c r="H2301" s="152"/>
      <c r="I2301" s="170">
        <v>176760</v>
      </c>
      <c r="J2301" s="188">
        <v>33040</v>
      </c>
      <c r="K2301" s="182"/>
    </row>
    <row r="2302" spans="2:11" x14ac:dyDescent="0.2">
      <c r="B2302" s="171" t="s">
        <v>206</v>
      </c>
      <c r="C2302" s="172">
        <v>4000</v>
      </c>
      <c r="D2302" s="172">
        <v>5800</v>
      </c>
      <c r="E2302" s="172">
        <v>0</v>
      </c>
      <c r="F2302" s="172">
        <v>9800</v>
      </c>
      <c r="G2302" s="172">
        <v>0</v>
      </c>
      <c r="H2302" s="152"/>
      <c r="I2302" s="172">
        <v>0</v>
      </c>
      <c r="J2302" s="189">
        <v>9800</v>
      </c>
      <c r="K2302" s="182"/>
    </row>
    <row r="2303" spans="2:11" x14ac:dyDescent="0.2">
      <c r="B2303" s="171" t="s">
        <v>517</v>
      </c>
      <c r="C2303" s="172">
        <v>0</v>
      </c>
      <c r="D2303" s="172">
        <v>200000</v>
      </c>
      <c r="E2303" s="172">
        <v>0</v>
      </c>
      <c r="F2303" s="172">
        <v>200000</v>
      </c>
      <c r="G2303" s="172">
        <v>176760</v>
      </c>
      <c r="H2303" s="152"/>
      <c r="I2303" s="172">
        <v>176760</v>
      </c>
      <c r="J2303" s="189">
        <v>23240</v>
      </c>
      <c r="K2303" s="182"/>
    </row>
    <row r="2304" spans="2:11" x14ac:dyDescent="0.2">
      <c r="B2304" s="171" t="s">
        <v>517</v>
      </c>
      <c r="C2304" s="172">
        <v>4000</v>
      </c>
      <c r="D2304" s="172">
        <v>205800</v>
      </c>
      <c r="E2304" s="172">
        <v>0</v>
      </c>
      <c r="F2304" s="172">
        <v>209800</v>
      </c>
      <c r="G2304" s="172">
        <v>176760</v>
      </c>
      <c r="H2304" s="152"/>
      <c r="I2304" s="172">
        <v>176760</v>
      </c>
      <c r="J2304" s="189">
        <v>33040</v>
      </c>
      <c r="K2304" s="182"/>
    </row>
    <row r="2305" spans="2:11" x14ac:dyDescent="0.2">
      <c r="B2305" s="167" t="s">
        <v>518</v>
      </c>
      <c r="C2305" s="168">
        <v>126500</v>
      </c>
      <c r="D2305" s="168">
        <v>10000</v>
      </c>
      <c r="E2305" s="168">
        <v>2000</v>
      </c>
      <c r="F2305" s="168">
        <v>134500</v>
      </c>
      <c r="G2305" s="168">
        <v>133965</v>
      </c>
      <c r="H2305" s="152"/>
      <c r="I2305" s="168">
        <v>119348.33</v>
      </c>
      <c r="J2305" s="187">
        <v>535</v>
      </c>
      <c r="K2305" s="182"/>
    </row>
    <row r="2306" spans="2:11" x14ac:dyDescent="0.2">
      <c r="B2306" s="169" t="s">
        <v>204</v>
      </c>
      <c r="C2306" s="170">
        <v>126500</v>
      </c>
      <c r="D2306" s="170">
        <v>10000</v>
      </c>
      <c r="E2306" s="170">
        <v>2000</v>
      </c>
      <c r="F2306" s="170">
        <v>134500</v>
      </c>
      <c r="G2306" s="170">
        <v>133965</v>
      </c>
      <c r="H2306" s="152"/>
      <c r="I2306" s="170">
        <v>119348.33</v>
      </c>
      <c r="J2306" s="188">
        <v>535</v>
      </c>
      <c r="K2306" s="182"/>
    </row>
    <row r="2307" spans="2:11" x14ac:dyDescent="0.2">
      <c r="B2307" s="169" t="s">
        <v>225</v>
      </c>
      <c r="C2307" s="170">
        <v>1000</v>
      </c>
      <c r="D2307" s="170">
        <v>0</v>
      </c>
      <c r="E2307" s="170">
        <v>1000</v>
      </c>
      <c r="F2307" s="170">
        <v>0</v>
      </c>
      <c r="G2307" s="170">
        <v>0</v>
      </c>
      <c r="H2307" s="152"/>
      <c r="I2307" s="170">
        <v>0</v>
      </c>
      <c r="J2307" s="188">
        <v>0</v>
      </c>
      <c r="K2307" s="182"/>
    </row>
    <row r="2308" spans="2:11" x14ac:dyDescent="0.2">
      <c r="B2308" s="171" t="s">
        <v>206</v>
      </c>
      <c r="C2308" s="172">
        <v>1000</v>
      </c>
      <c r="D2308" s="172">
        <v>0</v>
      </c>
      <c r="E2308" s="172">
        <v>1000</v>
      </c>
      <c r="F2308" s="172">
        <v>0</v>
      </c>
      <c r="G2308" s="172">
        <v>0</v>
      </c>
      <c r="H2308" s="152"/>
      <c r="I2308" s="172">
        <v>0</v>
      </c>
      <c r="J2308" s="189">
        <v>0</v>
      </c>
      <c r="K2308" s="182"/>
    </row>
    <row r="2309" spans="2:11" x14ac:dyDescent="0.2">
      <c r="B2309" s="171" t="s">
        <v>206</v>
      </c>
      <c r="C2309" s="172">
        <v>1000</v>
      </c>
      <c r="D2309" s="172">
        <v>0</v>
      </c>
      <c r="E2309" s="172">
        <v>1000</v>
      </c>
      <c r="F2309" s="172">
        <v>0</v>
      </c>
      <c r="G2309" s="172">
        <v>0</v>
      </c>
      <c r="H2309" s="152"/>
      <c r="I2309" s="172">
        <v>0</v>
      </c>
      <c r="J2309" s="189">
        <v>0</v>
      </c>
      <c r="K2309" s="182"/>
    </row>
    <row r="2310" spans="2:11" x14ac:dyDescent="0.2">
      <c r="B2310" s="169" t="s">
        <v>205</v>
      </c>
      <c r="C2310" s="170">
        <v>24000</v>
      </c>
      <c r="D2310" s="170">
        <v>9000</v>
      </c>
      <c r="E2310" s="170">
        <v>0</v>
      </c>
      <c r="F2310" s="170">
        <v>33000</v>
      </c>
      <c r="G2310" s="170">
        <v>33000</v>
      </c>
      <c r="H2310" s="152"/>
      <c r="I2310" s="170">
        <v>26333.33</v>
      </c>
      <c r="J2310" s="188">
        <v>0</v>
      </c>
      <c r="K2310" s="182"/>
    </row>
    <row r="2311" spans="2:11" x14ac:dyDescent="0.2">
      <c r="B2311" s="171" t="s">
        <v>206</v>
      </c>
      <c r="C2311" s="172">
        <v>24000</v>
      </c>
      <c r="D2311" s="172">
        <v>9000</v>
      </c>
      <c r="E2311" s="172">
        <v>0</v>
      </c>
      <c r="F2311" s="172">
        <v>33000</v>
      </c>
      <c r="G2311" s="172">
        <v>33000</v>
      </c>
      <c r="H2311" s="152"/>
      <c r="I2311" s="172">
        <v>26333.33</v>
      </c>
      <c r="J2311" s="189">
        <v>0</v>
      </c>
      <c r="K2311" s="182"/>
    </row>
    <row r="2312" spans="2:11" x14ac:dyDescent="0.2">
      <c r="B2312" s="171" t="s">
        <v>206</v>
      </c>
      <c r="C2312" s="172">
        <v>24000</v>
      </c>
      <c r="D2312" s="172">
        <v>9000</v>
      </c>
      <c r="E2312" s="172">
        <v>0</v>
      </c>
      <c r="F2312" s="172">
        <v>33000</v>
      </c>
      <c r="G2312" s="172">
        <v>33000</v>
      </c>
      <c r="H2312" s="152"/>
      <c r="I2312" s="172">
        <v>26333.33</v>
      </c>
      <c r="J2312" s="189">
        <v>0</v>
      </c>
      <c r="K2312" s="182"/>
    </row>
    <row r="2313" spans="2:11" x14ac:dyDescent="0.2">
      <c r="B2313" s="169" t="s">
        <v>207</v>
      </c>
      <c r="C2313" s="170">
        <v>100000</v>
      </c>
      <c r="D2313" s="170">
        <v>1000</v>
      </c>
      <c r="E2313" s="170">
        <v>0</v>
      </c>
      <c r="F2313" s="170">
        <v>101000</v>
      </c>
      <c r="G2313" s="170">
        <v>100965</v>
      </c>
      <c r="H2313" s="152"/>
      <c r="I2313" s="170">
        <v>93015</v>
      </c>
      <c r="J2313" s="188">
        <v>35</v>
      </c>
      <c r="K2313" s="182"/>
    </row>
    <row r="2314" spans="2:11" x14ac:dyDescent="0.2">
      <c r="B2314" s="171" t="s">
        <v>206</v>
      </c>
      <c r="C2314" s="172">
        <v>100000</v>
      </c>
      <c r="D2314" s="172">
        <v>1000</v>
      </c>
      <c r="E2314" s="172">
        <v>0</v>
      </c>
      <c r="F2314" s="172">
        <v>101000</v>
      </c>
      <c r="G2314" s="172">
        <v>100965</v>
      </c>
      <c r="H2314" s="152"/>
      <c r="I2314" s="172">
        <v>93015</v>
      </c>
      <c r="J2314" s="189">
        <v>35</v>
      </c>
      <c r="K2314" s="182"/>
    </row>
    <row r="2315" spans="2:11" x14ac:dyDescent="0.2">
      <c r="B2315" s="171" t="s">
        <v>206</v>
      </c>
      <c r="C2315" s="172">
        <v>100000</v>
      </c>
      <c r="D2315" s="172">
        <v>1000</v>
      </c>
      <c r="E2315" s="172">
        <v>0</v>
      </c>
      <c r="F2315" s="172">
        <v>101000</v>
      </c>
      <c r="G2315" s="172">
        <v>100965</v>
      </c>
      <c r="H2315" s="152"/>
      <c r="I2315" s="172">
        <v>93015</v>
      </c>
      <c r="J2315" s="189">
        <v>35</v>
      </c>
      <c r="K2315" s="182"/>
    </row>
    <row r="2316" spans="2:11" x14ac:dyDescent="0.2">
      <c r="B2316" s="169" t="s">
        <v>260</v>
      </c>
      <c r="C2316" s="170">
        <v>1500</v>
      </c>
      <c r="D2316" s="170">
        <v>0</v>
      </c>
      <c r="E2316" s="170">
        <v>1000</v>
      </c>
      <c r="F2316" s="170">
        <v>500</v>
      </c>
      <c r="G2316" s="170">
        <v>0</v>
      </c>
      <c r="H2316" s="152"/>
      <c r="I2316" s="170">
        <v>0</v>
      </c>
      <c r="J2316" s="188">
        <v>500</v>
      </c>
      <c r="K2316" s="182"/>
    </row>
    <row r="2317" spans="2:11" x14ac:dyDescent="0.2">
      <c r="B2317" s="171" t="s">
        <v>206</v>
      </c>
      <c r="C2317" s="172">
        <v>1500</v>
      </c>
      <c r="D2317" s="172">
        <v>0</v>
      </c>
      <c r="E2317" s="172">
        <v>1000</v>
      </c>
      <c r="F2317" s="172">
        <v>500</v>
      </c>
      <c r="G2317" s="172">
        <v>0</v>
      </c>
      <c r="H2317" s="152"/>
      <c r="I2317" s="172">
        <v>0</v>
      </c>
      <c r="J2317" s="189">
        <v>500</v>
      </c>
      <c r="K2317" s="182"/>
    </row>
    <row r="2318" spans="2:11" x14ac:dyDescent="0.2">
      <c r="B2318" s="171" t="s">
        <v>206</v>
      </c>
      <c r="C2318" s="172">
        <v>1500</v>
      </c>
      <c r="D2318" s="172">
        <v>0</v>
      </c>
      <c r="E2318" s="172">
        <v>1000</v>
      </c>
      <c r="F2318" s="172">
        <v>500</v>
      </c>
      <c r="G2318" s="172">
        <v>0</v>
      </c>
      <c r="H2318" s="152"/>
      <c r="I2318" s="172">
        <v>0</v>
      </c>
      <c r="J2318" s="189">
        <v>500</v>
      </c>
      <c r="K2318" s="182"/>
    </row>
    <row r="2319" spans="2:11" x14ac:dyDescent="0.2">
      <c r="B2319" s="167" t="s">
        <v>519</v>
      </c>
      <c r="C2319" s="168">
        <v>1496200</v>
      </c>
      <c r="D2319" s="168">
        <v>718800</v>
      </c>
      <c r="E2319" s="168">
        <v>474400</v>
      </c>
      <c r="F2319" s="168">
        <v>1740600</v>
      </c>
      <c r="G2319" s="168">
        <v>1439417.01</v>
      </c>
      <c r="H2319" s="152"/>
      <c r="I2319" s="168">
        <v>1416529.96</v>
      </c>
      <c r="J2319" s="187">
        <v>301182.99</v>
      </c>
      <c r="K2319" s="182"/>
    </row>
    <row r="2320" spans="2:11" x14ac:dyDescent="0.2">
      <c r="B2320" s="169" t="s">
        <v>204</v>
      </c>
      <c r="C2320" s="170">
        <v>1496200</v>
      </c>
      <c r="D2320" s="170">
        <v>718800</v>
      </c>
      <c r="E2320" s="170">
        <v>474400</v>
      </c>
      <c r="F2320" s="170">
        <v>1740600</v>
      </c>
      <c r="G2320" s="170">
        <v>1439417.01</v>
      </c>
      <c r="H2320" s="152"/>
      <c r="I2320" s="170">
        <v>1416529.96</v>
      </c>
      <c r="J2320" s="188">
        <v>301182.99</v>
      </c>
      <c r="K2320" s="182"/>
    </row>
    <row r="2321" spans="2:11" x14ac:dyDescent="0.2">
      <c r="B2321" s="169" t="s">
        <v>221</v>
      </c>
      <c r="C2321" s="170">
        <v>320000</v>
      </c>
      <c r="D2321" s="170">
        <v>71000</v>
      </c>
      <c r="E2321" s="170">
        <v>260000</v>
      </c>
      <c r="F2321" s="170">
        <v>131000</v>
      </c>
      <c r="G2321" s="170">
        <v>127047.97</v>
      </c>
      <c r="H2321" s="152"/>
      <c r="I2321" s="170">
        <v>127047.97</v>
      </c>
      <c r="J2321" s="188">
        <v>3952.03</v>
      </c>
      <c r="K2321" s="182"/>
    </row>
    <row r="2322" spans="2:11" x14ac:dyDescent="0.2">
      <c r="B2322" s="171" t="s">
        <v>206</v>
      </c>
      <c r="C2322" s="172">
        <v>320000</v>
      </c>
      <c r="D2322" s="172">
        <v>71000</v>
      </c>
      <c r="E2322" s="172">
        <v>260000</v>
      </c>
      <c r="F2322" s="172">
        <v>131000</v>
      </c>
      <c r="G2322" s="172">
        <v>127047.97</v>
      </c>
      <c r="H2322" s="152"/>
      <c r="I2322" s="172">
        <v>127047.97</v>
      </c>
      <c r="J2322" s="189">
        <v>3952.03</v>
      </c>
      <c r="K2322" s="182"/>
    </row>
    <row r="2323" spans="2:11" x14ac:dyDescent="0.2">
      <c r="B2323" s="171" t="s">
        <v>206</v>
      </c>
      <c r="C2323" s="172">
        <v>320000</v>
      </c>
      <c r="D2323" s="172">
        <v>71000</v>
      </c>
      <c r="E2323" s="172">
        <v>260000</v>
      </c>
      <c r="F2323" s="172">
        <v>131000</v>
      </c>
      <c r="G2323" s="172">
        <v>127047.97</v>
      </c>
      <c r="H2323" s="152"/>
      <c r="I2323" s="172">
        <v>127047.97</v>
      </c>
      <c r="J2323" s="189">
        <v>3952.03</v>
      </c>
      <c r="K2323" s="182"/>
    </row>
    <row r="2324" spans="2:11" x14ac:dyDescent="0.2">
      <c r="B2324" s="169" t="s">
        <v>209</v>
      </c>
      <c r="C2324" s="170">
        <v>685000</v>
      </c>
      <c r="D2324" s="170">
        <v>360000</v>
      </c>
      <c r="E2324" s="170">
        <v>75000</v>
      </c>
      <c r="F2324" s="170">
        <v>970000</v>
      </c>
      <c r="G2324" s="170">
        <v>750034.12</v>
      </c>
      <c r="H2324" s="152"/>
      <c r="I2324" s="170">
        <v>750034.12</v>
      </c>
      <c r="J2324" s="188">
        <v>219965.88</v>
      </c>
      <c r="K2324" s="182"/>
    </row>
    <row r="2325" spans="2:11" x14ac:dyDescent="0.2">
      <c r="B2325" s="171" t="s">
        <v>206</v>
      </c>
      <c r="C2325" s="172">
        <v>685000</v>
      </c>
      <c r="D2325" s="172">
        <v>360000</v>
      </c>
      <c r="E2325" s="172">
        <v>75000</v>
      </c>
      <c r="F2325" s="172">
        <v>970000</v>
      </c>
      <c r="G2325" s="172">
        <v>750034.12</v>
      </c>
      <c r="H2325" s="152"/>
      <c r="I2325" s="172">
        <v>750034.12</v>
      </c>
      <c r="J2325" s="189">
        <v>219965.88</v>
      </c>
      <c r="K2325" s="182"/>
    </row>
    <row r="2326" spans="2:11" x14ac:dyDescent="0.2">
      <c r="B2326" s="171" t="s">
        <v>206</v>
      </c>
      <c r="C2326" s="172">
        <v>685000</v>
      </c>
      <c r="D2326" s="172">
        <v>360000</v>
      </c>
      <c r="E2326" s="172">
        <v>75000</v>
      </c>
      <c r="F2326" s="172">
        <v>970000</v>
      </c>
      <c r="G2326" s="172">
        <v>750034.12</v>
      </c>
      <c r="H2326" s="152"/>
      <c r="I2326" s="172">
        <v>750034.12</v>
      </c>
      <c r="J2326" s="189">
        <v>219965.88</v>
      </c>
      <c r="K2326" s="182"/>
    </row>
    <row r="2327" spans="2:11" x14ac:dyDescent="0.2">
      <c r="B2327" s="169" t="s">
        <v>248</v>
      </c>
      <c r="C2327" s="170">
        <v>250000</v>
      </c>
      <c r="D2327" s="170">
        <v>0</v>
      </c>
      <c r="E2327" s="170">
        <v>0</v>
      </c>
      <c r="F2327" s="170">
        <v>250000</v>
      </c>
      <c r="G2327" s="170">
        <v>197697.14</v>
      </c>
      <c r="H2327" s="152"/>
      <c r="I2327" s="170">
        <v>197697.14</v>
      </c>
      <c r="J2327" s="188">
        <v>52302.86</v>
      </c>
      <c r="K2327" s="182"/>
    </row>
    <row r="2328" spans="2:11" x14ac:dyDescent="0.2">
      <c r="B2328" s="171" t="s">
        <v>206</v>
      </c>
      <c r="C2328" s="172">
        <v>250000</v>
      </c>
      <c r="D2328" s="172">
        <v>0</v>
      </c>
      <c r="E2328" s="172">
        <v>0</v>
      </c>
      <c r="F2328" s="172">
        <v>250000</v>
      </c>
      <c r="G2328" s="172">
        <v>197697.14</v>
      </c>
      <c r="H2328" s="152"/>
      <c r="I2328" s="172">
        <v>197697.14</v>
      </c>
      <c r="J2328" s="189">
        <v>52302.86</v>
      </c>
      <c r="K2328" s="182"/>
    </row>
    <row r="2329" spans="2:11" x14ac:dyDescent="0.2">
      <c r="B2329" s="171" t="s">
        <v>206</v>
      </c>
      <c r="C2329" s="172">
        <v>250000</v>
      </c>
      <c r="D2329" s="172">
        <v>0</v>
      </c>
      <c r="E2329" s="172">
        <v>0</v>
      </c>
      <c r="F2329" s="172">
        <v>250000</v>
      </c>
      <c r="G2329" s="172">
        <v>197697.14</v>
      </c>
      <c r="H2329" s="152"/>
      <c r="I2329" s="172">
        <v>197697.14</v>
      </c>
      <c r="J2329" s="189">
        <v>52302.86</v>
      </c>
      <c r="K2329" s="182"/>
    </row>
    <row r="2330" spans="2:11" x14ac:dyDescent="0.2">
      <c r="B2330" s="169" t="s">
        <v>258</v>
      </c>
      <c r="C2330" s="170">
        <v>10000</v>
      </c>
      <c r="D2330" s="170">
        <v>90300</v>
      </c>
      <c r="E2330" s="170">
        <v>0</v>
      </c>
      <c r="F2330" s="170">
        <v>100300</v>
      </c>
      <c r="G2330" s="170">
        <v>95731.92</v>
      </c>
      <c r="H2330" s="152"/>
      <c r="I2330" s="170">
        <v>95731.92</v>
      </c>
      <c r="J2330" s="188">
        <v>4568.08</v>
      </c>
      <c r="K2330" s="182"/>
    </row>
    <row r="2331" spans="2:11" x14ac:dyDescent="0.2">
      <c r="B2331" s="171" t="s">
        <v>206</v>
      </c>
      <c r="C2331" s="172">
        <v>10000</v>
      </c>
      <c r="D2331" s="172">
        <v>90300</v>
      </c>
      <c r="E2331" s="172">
        <v>0</v>
      </c>
      <c r="F2331" s="172">
        <v>100300</v>
      </c>
      <c r="G2331" s="172">
        <v>95731.92</v>
      </c>
      <c r="H2331" s="152"/>
      <c r="I2331" s="172">
        <v>95731.92</v>
      </c>
      <c r="J2331" s="189">
        <v>4568.08</v>
      </c>
      <c r="K2331" s="182"/>
    </row>
    <row r="2332" spans="2:11" x14ac:dyDescent="0.2">
      <c r="B2332" s="171" t="s">
        <v>206</v>
      </c>
      <c r="C2332" s="172">
        <v>10000</v>
      </c>
      <c r="D2332" s="172">
        <v>90300</v>
      </c>
      <c r="E2332" s="172">
        <v>0</v>
      </c>
      <c r="F2332" s="172">
        <v>100300</v>
      </c>
      <c r="G2332" s="172">
        <v>95731.92</v>
      </c>
      <c r="H2332" s="152"/>
      <c r="I2332" s="172">
        <v>95731.92</v>
      </c>
      <c r="J2332" s="189">
        <v>4568.08</v>
      </c>
      <c r="K2332" s="182"/>
    </row>
    <row r="2333" spans="2:11" x14ac:dyDescent="0.2">
      <c r="B2333" s="169" t="s">
        <v>214</v>
      </c>
      <c r="C2333" s="170">
        <v>8000</v>
      </c>
      <c r="D2333" s="170">
        <v>0</v>
      </c>
      <c r="E2333" s="170">
        <v>0</v>
      </c>
      <c r="F2333" s="170">
        <v>8000</v>
      </c>
      <c r="G2333" s="170">
        <v>6157.5</v>
      </c>
      <c r="H2333" s="152"/>
      <c r="I2333" s="170">
        <v>6157.5</v>
      </c>
      <c r="J2333" s="188">
        <v>1842.5</v>
      </c>
      <c r="K2333" s="182"/>
    </row>
    <row r="2334" spans="2:11" x14ac:dyDescent="0.2">
      <c r="B2334" s="171" t="s">
        <v>206</v>
      </c>
      <c r="C2334" s="172">
        <v>8000</v>
      </c>
      <c r="D2334" s="172">
        <v>0</v>
      </c>
      <c r="E2334" s="172">
        <v>0</v>
      </c>
      <c r="F2334" s="172">
        <v>8000</v>
      </c>
      <c r="G2334" s="172">
        <v>6157.5</v>
      </c>
      <c r="H2334" s="152"/>
      <c r="I2334" s="172">
        <v>6157.5</v>
      </c>
      <c r="J2334" s="189">
        <v>1842.5</v>
      </c>
      <c r="K2334" s="182"/>
    </row>
    <row r="2335" spans="2:11" x14ac:dyDescent="0.2">
      <c r="B2335" s="171" t="s">
        <v>206</v>
      </c>
      <c r="C2335" s="172">
        <v>8000</v>
      </c>
      <c r="D2335" s="172">
        <v>0</v>
      </c>
      <c r="E2335" s="172">
        <v>0</v>
      </c>
      <c r="F2335" s="172">
        <v>8000</v>
      </c>
      <c r="G2335" s="172">
        <v>6157.5</v>
      </c>
      <c r="H2335" s="152"/>
      <c r="I2335" s="172">
        <v>6157.5</v>
      </c>
      <c r="J2335" s="189">
        <v>1842.5</v>
      </c>
      <c r="K2335" s="182"/>
    </row>
    <row r="2336" spans="2:11" x14ac:dyDescent="0.2">
      <c r="B2336" s="169" t="s">
        <v>210</v>
      </c>
      <c r="C2336" s="170">
        <v>70000</v>
      </c>
      <c r="D2336" s="170">
        <v>161000</v>
      </c>
      <c r="E2336" s="170">
        <v>5000</v>
      </c>
      <c r="F2336" s="170">
        <v>226000</v>
      </c>
      <c r="G2336" s="170">
        <v>223715.17</v>
      </c>
      <c r="H2336" s="152"/>
      <c r="I2336" s="170">
        <v>201108.76</v>
      </c>
      <c r="J2336" s="188">
        <v>2284.83</v>
      </c>
      <c r="K2336" s="182"/>
    </row>
    <row r="2337" spans="2:11" x14ac:dyDescent="0.2">
      <c r="B2337" s="171" t="s">
        <v>206</v>
      </c>
      <c r="C2337" s="172">
        <v>70000</v>
      </c>
      <c r="D2337" s="172">
        <v>161000</v>
      </c>
      <c r="E2337" s="172">
        <v>5000</v>
      </c>
      <c r="F2337" s="172">
        <v>226000</v>
      </c>
      <c r="G2337" s="172">
        <v>223715.17</v>
      </c>
      <c r="H2337" s="152"/>
      <c r="I2337" s="172">
        <v>201108.76</v>
      </c>
      <c r="J2337" s="189">
        <v>2284.83</v>
      </c>
      <c r="K2337" s="182"/>
    </row>
    <row r="2338" spans="2:11" x14ac:dyDescent="0.2">
      <c r="B2338" s="171" t="s">
        <v>206</v>
      </c>
      <c r="C2338" s="172">
        <v>70000</v>
      </c>
      <c r="D2338" s="172">
        <v>161000</v>
      </c>
      <c r="E2338" s="172">
        <v>5000</v>
      </c>
      <c r="F2338" s="172">
        <v>226000</v>
      </c>
      <c r="G2338" s="172">
        <v>223715.17</v>
      </c>
      <c r="H2338" s="152"/>
      <c r="I2338" s="172">
        <v>201108.76</v>
      </c>
      <c r="J2338" s="189">
        <v>2284.83</v>
      </c>
      <c r="K2338" s="182"/>
    </row>
    <row r="2339" spans="2:11" x14ac:dyDescent="0.2">
      <c r="B2339" s="169" t="s">
        <v>218</v>
      </c>
      <c r="C2339" s="170">
        <v>1000</v>
      </c>
      <c r="D2339" s="170">
        <v>500</v>
      </c>
      <c r="E2339" s="170">
        <v>0</v>
      </c>
      <c r="F2339" s="170">
        <v>1500</v>
      </c>
      <c r="G2339" s="170">
        <v>1279.08</v>
      </c>
      <c r="H2339" s="152"/>
      <c r="I2339" s="170">
        <v>1279.08</v>
      </c>
      <c r="J2339" s="188">
        <v>220.92</v>
      </c>
      <c r="K2339" s="182"/>
    </row>
    <row r="2340" spans="2:11" x14ac:dyDescent="0.2">
      <c r="B2340" s="171" t="s">
        <v>206</v>
      </c>
      <c r="C2340" s="172">
        <v>1000</v>
      </c>
      <c r="D2340" s="172">
        <v>500</v>
      </c>
      <c r="E2340" s="172">
        <v>0</v>
      </c>
      <c r="F2340" s="172">
        <v>1500</v>
      </c>
      <c r="G2340" s="172">
        <v>1279.08</v>
      </c>
      <c r="H2340" s="152"/>
      <c r="I2340" s="172">
        <v>1279.08</v>
      </c>
      <c r="J2340" s="189">
        <v>220.92</v>
      </c>
      <c r="K2340" s="182"/>
    </row>
    <row r="2341" spans="2:11" x14ac:dyDescent="0.2">
      <c r="B2341" s="171" t="s">
        <v>206</v>
      </c>
      <c r="C2341" s="172">
        <v>1000</v>
      </c>
      <c r="D2341" s="172">
        <v>500</v>
      </c>
      <c r="E2341" s="172">
        <v>0</v>
      </c>
      <c r="F2341" s="172">
        <v>1500</v>
      </c>
      <c r="G2341" s="172">
        <v>1279.08</v>
      </c>
      <c r="H2341" s="152"/>
      <c r="I2341" s="172">
        <v>1279.08</v>
      </c>
      <c r="J2341" s="189">
        <v>220.92</v>
      </c>
      <c r="K2341" s="182"/>
    </row>
    <row r="2342" spans="2:11" x14ac:dyDescent="0.2">
      <c r="B2342" s="169" t="s">
        <v>259</v>
      </c>
      <c r="C2342" s="170">
        <v>1000</v>
      </c>
      <c r="D2342" s="170">
        <v>0</v>
      </c>
      <c r="E2342" s="170">
        <v>0</v>
      </c>
      <c r="F2342" s="170">
        <v>1000</v>
      </c>
      <c r="G2342" s="170">
        <v>0</v>
      </c>
      <c r="H2342" s="152"/>
      <c r="I2342" s="170">
        <v>0</v>
      </c>
      <c r="J2342" s="188">
        <v>1000</v>
      </c>
      <c r="K2342" s="182"/>
    </row>
    <row r="2343" spans="2:11" x14ac:dyDescent="0.2">
      <c r="B2343" s="171" t="s">
        <v>206</v>
      </c>
      <c r="C2343" s="172">
        <v>1000</v>
      </c>
      <c r="D2343" s="172">
        <v>0</v>
      </c>
      <c r="E2343" s="172">
        <v>0</v>
      </c>
      <c r="F2343" s="172">
        <v>1000</v>
      </c>
      <c r="G2343" s="172">
        <v>0</v>
      </c>
      <c r="H2343" s="152"/>
      <c r="I2343" s="172">
        <v>0</v>
      </c>
      <c r="J2343" s="189">
        <v>1000</v>
      </c>
      <c r="K2343" s="182"/>
    </row>
    <row r="2344" spans="2:11" x14ac:dyDescent="0.2">
      <c r="B2344" s="171" t="s">
        <v>206</v>
      </c>
      <c r="C2344" s="172">
        <v>1000</v>
      </c>
      <c r="D2344" s="172">
        <v>0</v>
      </c>
      <c r="E2344" s="172">
        <v>0</v>
      </c>
      <c r="F2344" s="172">
        <v>1000</v>
      </c>
      <c r="G2344" s="172">
        <v>0</v>
      </c>
      <c r="H2344" s="152"/>
      <c r="I2344" s="172">
        <v>0</v>
      </c>
      <c r="J2344" s="189">
        <v>1000</v>
      </c>
      <c r="K2344" s="182"/>
    </row>
    <row r="2345" spans="2:11" x14ac:dyDescent="0.2">
      <c r="B2345" s="169" t="s">
        <v>205</v>
      </c>
      <c r="C2345" s="170">
        <v>1000</v>
      </c>
      <c r="D2345" s="170">
        <v>36000</v>
      </c>
      <c r="E2345" s="170">
        <v>0</v>
      </c>
      <c r="F2345" s="170">
        <v>37000</v>
      </c>
      <c r="G2345" s="170">
        <v>33000</v>
      </c>
      <c r="H2345" s="152"/>
      <c r="I2345" s="170">
        <v>33000</v>
      </c>
      <c r="J2345" s="188">
        <v>4000</v>
      </c>
      <c r="K2345" s="182"/>
    </row>
    <row r="2346" spans="2:11" x14ac:dyDescent="0.2">
      <c r="B2346" s="171" t="s">
        <v>206</v>
      </c>
      <c r="C2346" s="172">
        <v>1000</v>
      </c>
      <c r="D2346" s="172">
        <v>36000</v>
      </c>
      <c r="E2346" s="172">
        <v>0</v>
      </c>
      <c r="F2346" s="172">
        <v>37000</v>
      </c>
      <c r="G2346" s="172">
        <v>33000</v>
      </c>
      <c r="H2346" s="152"/>
      <c r="I2346" s="172">
        <v>33000</v>
      </c>
      <c r="J2346" s="189">
        <v>4000</v>
      </c>
      <c r="K2346" s="182"/>
    </row>
    <row r="2347" spans="2:11" x14ac:dyDescent="0.2">
      <c r="B2347" s="171" t="s">
        <v>206</v>
      </c>
      <c r="C2347" s="172">
        <v>1000</v>
      </c>
      <c r="D2347" s="172">
        <v>36000</v>
      </c>
      <c r="E2347" s="172">
        <v>0</v>
      </c>
      <c r="F2347" s="172">
        <v>37000</v>
      </c>
      <c r="G2347" s="172">
        <v>33000</v>
      </c>
      <c r="H2347" s="152"/>
      <c r="I2347" s="172">
        <v>33000</v>
      </c>
      <c r="J2347" s="189">
        <v>4000</v>
      </c>
      <c r="K2347" s="182"/>
    </row>
    <row r="2348" spans="2:11" x14ac:dyDescent="0.2">
      <c r="B2348" s="169" t="s">
        <v>207</v>
      </c>
      <c r="C2348" s="170">
        <v>150000</v>
      </c>
      <c r="D2348" s="170">
        <v>0</v>
      </c>
      <c r="E2348" s="170">
        <v>134400</v>
      </c>
      <c r="F2348" s="170">
        <v>15600</v>
      </c>
      <c r="G2348" s="170">
        <v>4754.1099999999997</v>
      </c>
      <c r="H2348" s="152"/>
      <c r="I2348" s="170">
        <v>4473.47</v>
      </c>
      <c r="J2348" s="188">
        <v>10845.89</v>
      </c>
      <c r="K2348" s="182"/>
    </row>
    <row r="2349" spans="2:11" x14ac:dyDescent="0.2">
      <c r="B2349" s="171" t="s">
        <v>206</v>
      </c>
      <c r="C2349" s="172">
        <v>150000</v>
      </c>
      <c r="D2349" s="172">
        <v>0</v>
      </c>
      <c r="E2349" s="172">
        <v>134400</v>
      </c>
      <c r="F2349" s="172">
        <v>15600</v>
      </c>
      <c r="G2349" s="172">
        <v>4754.1099999999997</v>
      </c>
      <c r="H2349" s="152"/>
      <c r="I2349" s="172">
        <v>4473.47</v>
      </c>
      <c r="J2349" s="189">
        <v>10845.89</v>
      </c>
      <c r="K2349" s="182"/>
    </row>
    <row r="2350" spans="2:11" x14ac:dyDescent="0.2">
      <c r="B2350" s="171" t="s">
        <v>206</v>
      </c>
      <c r="C2350" s="172">
        <v>150000</v>
      </c>
      <c r="D2350" s="172">
        <v>0</v>
      </c>
      <c r="E2350" s="172">
        <v>134400</v>
      </c>
      <c r="F2350" s="172">
        <v>15600</v>
      </c>
      <c r="G2350" s="172">
        <v>4754.1099999999997</v>
      </c>
      <c r="H2350" s="152"/>
      <c r="I2350" s="172">
        <v>4473.47</v>
      </c>
      <c r="J2350" s="189">
        <v>10845.89</v>
      </c>
      <c r="K2350" s="182"/>
    </row>
    <row r="2351" spans="2:11" x14ac:dyDescent="0.2">
      <c r="B2351" s="169" t="s">
        <v>260</v>
      </c>
      <c r="C2351" s="170">
        <v>100</v>
      </c>
      <c r="D2351" s="170">
        <v>0</v>
      </c>
      <c r="E2351" s="170">
        <v>0</v>
      </c>
      <c r="F2351" s="170">
        <v>100</v>
      </c>
      <c r="G2351" s="170">
        <v>0</v>
      </c>
      <c r="H2351" s="152"/>
      <c r="I2351" s="170">
        <v>0</v>
      </c>
      <c r="J2351" s="188">
        <v>100</v>
      </c>
      <c r="K2351" s="182"/>
    </row>
    <row r="2352" spans="2:11" x14ac:dyDescent="0.2">
      <c r="B2352" s="171" t="s">
        <v>206</v>
      </c>
      <c r="C2352" s="172">
        <v>100</v>
      </c>
      <c r="D2352" s="172">
        <v>0</v>
      </c>
      <c r="E2352" s="172">
        <v>0</v>
      </c>
      <c r="F2352" s="172">
        <v>100</v>
      </c>
      <c r="G2352" s="172">
        <v>0</v>
      </c>
      <c r="H2352" s="152"/>
      <c r="I2352" s="172">
        <v>0</v>
      </c>
      <c r="J2352" s="189">
        <v>100</v>
      </c>
      <c r="K2352" s="182"/>
    </row>
    <row r="2353" spans="2:11" x14ac:dyDescent="0.2">
      <c r="B2353" s="171" t="s">
        <v>206</v>
      </c>
      <c r="C2353" s="172">
        <v>100</v>
      </c>
      <c r="D2353" s="172">
        <v>0</v>
      </c>
      <c r="E2353" s="172">
        <v>0</v>
      </c>
      <c r="F2353" s="172">
        <v>100</v>
      </c>
      <c r="G2353" s="172">
        <v>0</v>
      </c>
      <c r="H2353" s="152"/>
      <c r="I2353" s="172">
        <v>0</v>
      </c>
      <c r="J2353" s="189">
        <v>100</v>
      </c>
      <c r="K2353" s="182"/>
    </row>
    <row r="2354" spans="2:11" x14ac:dyDescent="0.2">
      <c r="B2354" s="169" t="s">
        <v>211</v>
      </c>
      <c r="C2354" s="170">
        <v>100</v>
      </c>
      <c r="D2354" s="170">
        <v>0</v>
      </c>
      <c r="E2354" s="170">
        <v>0</v>
      </c>
      <c r="F2354" s="170">
        <v>100</v>
      </c>
      <c r="G2354" s="170">
        <v>0</v>
      </c>
      <c r="H2354" s="152"/>
      <c r="I2354" s="170">
        <v>0</v>
      </c>
      <c r="J2354" s="188">
        <v>100</v>
      </c>
      <c r="K2354" s="182"/>
    </row>
    <row r="2355" spans="2:11" x14ac:dyDescent="0.2">
      <c r="B2355" s="171" t="s">
        <v>206</v>
      </c>
      <c r="C2355" s="172">
        <v>100</v>
      </c>
      <c r="D2355" s="172">
        <v>0</v>
      </c>
      <c r="E2355" s="172">
        <v>0</v>
      </c>
      <c r="F2355" s="172">
        <v>100</v>
      </c>
      <c r="G2355" s="172">
        <v>0</v>
      </c>
      <c r="H2355" s="152"/>
      <c r="I2355" s="172">
        <v>0</v>
      </c>
      <c r="J2355" s="189">
        <v>100</v>
      </c>
      <c r="K2355" s="182"/>
    </row>
    <row r="2356" spans="2:11" x14ac:dyDescent="0.2">
      <c r="B2356" s="171" t="s">
        <v>206</v>
      </c>
      <c r="C2356" s="172">
        <v>100</v>
      </c>
      <c r="D2356" s="172">
        <v>0</v>
      </c>
      <c r="E2356" s="172">
        <v>0</v>
      </c>
      <c r="F2356" s="172">
        <v>100</v>
      </c>
      <c r="G2356" s="172">
        <v>0</v>
      </c>
      <c r="H2356" s="152"/>
      <c r="I2356" s="172">
        <v>0</v>
      </c>
      <c r="J2356" s="189">
        <v>100</v>
      </c>
      <c r="K2356" s="182"/>
    </row>
    <row r="2357" spans="2:11" x14ac:dyDescent="0.2">
      <c r="B2357" s="165" t="s">
        <v>500</v>
      </c>
      <c r="C2357" s="166">
        <v>10000</v>
      </c>
      <c r="D2357" s="166">
        <v>0</v>
      </c>
      <c r="E2357" s="166">
        <v>10000</v>
      </c>
      <c r="F2357" s="166">
        <v>0</v>
      </c>
      <c r="G2357" s="166">
        <v>0</v>
      </c>
      <c r="H2357" s="152"/>
      <c r="I2357" s="166">
        <v>0</v>
      </c>
      <c r="J2357" s="186">
        <v>0</v>
      </c>
      <c r="K2357" s="182"/>
    </row>
    <row r="2358" spans="2:11" x14ac:dyDescent="0.2">
      <c r="B2358" s="167" t="s">
        <v>520</v>
      </c>
      <c r="C2358" s="168">
        <v>10000</v>
      </c>
      <c r="D2358" s="168">
        <v>0</v>
      </c>
      <c r="E2358" s="168">
        <v>10000</v>
      </c>
      <c r="F2358" s="168">
        <v>0</v>
      </c>
      <c r="G2358" s="168">
        <v>0</v>
      </c>
      <c r="H2358" s="152"/>
      <c r="I2358" s="168">
        <v>0</v>
      </c>
      <c r="J2358" s="187">
        <v>0</v>
      </c>
      <c r="K2358" s="182"/>
    </row>
    <row r="2359" spans="2:11" x14ac:dyDescent="0.2">
      <c r="B2359" s="169" t="s">
        <v>204</v>
      </c>
      <c r="C2359" s="170">
        <v>10000</v>
      </c>
      <c r="D2359" s="170">
        <v>0</v>
      </c>
      <c r="E2359" s="170">
        <v>10000</v>
      </c>
      <c r="F2359" s="170">
        <v>0</v>
      </c>
      <c r="G2359" s="170">
        <v>0</v>
      </c>
      <c r="H2359" s="152"/>
      <c r="I2359" s="170">
        <v>0</v>
      </c>
      <c r="J2359" s="188">
        <v>0</v>
      </c>
      <c r="K2359" s="182"/>
    </row>
    <row r="2360" spans="2:11" x14ac:dyDescent="0.2">
      <c r="B2360" s="169" t="s">
        <v>237</v>
      </c>
      <c r="C2360" s="170">
        <v>10000</v>
      </c>
      <c r="D2360" s="170">
        <v>0</v>
      </c>
      <c r="E2360" s="170">
        <v>10000</v>
      </c>
      <c r="F2360" s="170">
        <v>0</v>
      </c>
      <c r="G2360" s="170">
        <v>0</v>
      </c>
      <c r="H2360" s="152"/>
      <c r="I2360" s="170">
        <v>0</v>
      </c>
      <c r="J2360" s="188">
        <v>0</v>
      </c>
      <c r="K2360" s="182"/>
    </row>
    <row r="2361" spans="2:11" x14ac:dyDescent="0.2">
      <c r="B2361" s="171" t="s">
        <v>206</v>
      </c>
      <c r="C2361" s="172">
        <v>10000</v>
      </c>
      <c r="D2361" s="172">
        <v>0</v>
      </c>
      <c r="E2361" s="172">
        <v>10000</v>
      </c>
      <c r="F2361" s="172">
        <v>0</v>
      </c>
      <c r="G2361" s="172">
        <v>0</v>
      </c>
      <c r="H2361" s="152"/>
      <c r="I2361" s="172">
        <v>0</v>
      </c>
      <c r="J2361" s="189">
        <v>0</v>
      </c>
      <c r="K2361" s="182"/>
    </row>
    <row r="2362" spans="2:11" x14ac:dyDescent="0.2">
      <c r="B2362" s="171" t="s">
        <v>206</v>
      </c>
      <c r="C2362" s="172">
        <v>10000</v>
      </c>
      <c r="D2362" s="172">
        <v>0</v>
      </c>
      <c r="E2362" s="172">
        <v>10000</v>
      </c>
      <c r="F2362" s="172">
        <v>0</v>
      </c>
      <c r="G2362" s="172">
        <v>0</v>
      </c>
      <c r="H2362" s="152"/>
      <c r="I2362" s="172">
        <v>0</v>
      </c>
      <c r="J2362" s="189">
        <v>0</v>
      </c>
      <c r="K2362" s="182"/>
    </row>
    <row r="2363" spans="2:11" x14ac:dyDescent="0.2">
      <c r="B2363" s="159" t="s">
        <v>521</v>
      </c>
      <c r="C2363" s="160">
        <v>4258000</v>
      </c>
      <c r="D2363" s="160">
        <v>1502293.62</v>
      </c>
      <c r="E2363" s="160">
        <v>1479593.62</v>
      </c>
      <c r="F2363" s="160">
        <v>4280700</v>
      </c>
      <c r="G2363" s="160">
        <v>4107662.45</v>
      </c>
      <c r="H2363" s="152"/>
      <c r="I2363" s="160">
        <v>3947038.43</v>
      </c>
      <c r="J2363" s="183">
        <v>173037.55</v>
      </c>
      <c r="K2363" s="182"/>
    </row>
    <row r="2364" spans="2:11" x14ac:dyDescent="0.2">
      <c r="B2364" s="161" t="s">
        <v>522</v>
      </c>
      <c r="C2364" s="162">
        <v>4258000</v>
      </c>
      <c r="D2364" s="162">
        <v>1502293.62</v>
      </c>
      <c r="E2364" s="162">
        <v>1479593.62</v>
      </c>
      <c r="F2364" s="162">
        <v>4280700</v>
      </c>
      <c r="G2364" s="162">
        <v>4107662.45</v>
      </c>
      <c r="H2364" s="152"/>
      <c r="I2364" s="162">
        <v>3947038.43</v>
      </c>
      <c r="J2364" s="184">
        <v>173037.55</v>
      </c>
      <c r="K2364" s="182"/>
    </row>
    <row r="2365" spans="2:11" x14ac:dyDescent="0.2">
      <c r="B2365" s="163" t="s">
        <v>523</v>
      </c>
      <c r="C2365" s="164">
        <v>4258000</v>
      </c>
      <c r="D2365" s="164">
        <v>1502293.62</v>
      </c>
      <c r="E2365" s="164">
        <v>1479593.62</v>
      </c>
      <c r="F2365" s="164">
        <v>4280700</v>
      </c>
      <c r="G2365" s="164">
        <v>4107662.45</v>
      </c>
      <c r="H2365" s="152"/>
      <c r="I2365" s="164">
        <v>3947038.43</v>
      </c>
      <c r="J2365" s="185">
        <v>173037.55</v>
      </c>
      <c r="K2365" s="182"/>
    </row>
    <row r="2366" spans="2:11" x14ac:dyDescent="0.2">
      <c r="B2366" s="165" t="s">
        <v>524</v>
      </c>
      <c r="C2366" s="166">
        <v>4258000</v>
      </c>
      <c r="D2366" s="166">
        <v>1502293.62</v>
      </c>
      <c r="E2366" s="166">
        <v>1479593.62</v>
      </c>
      <c r="F2366" s="166">
        <v>4280700</v>
      </c>
      <c r="G2366" s="166">
        <v>4107662.45</v>
      </c>
      <c r="H2366" s="152"/>
      <c r="I2366" s="166">
        <v>3947038.43</v>
      </c>
      <c r="J2366" s="186">
        <v>173037.55</v>
      </c>
      <c r="K2366" s="182"/>
    </row>
    <row r="2367" spans="2:11" x14ac:dyDescent="0.2">
      <c r="B2367" s="167" t="s">
        <v>525</v>
      </c>
      <c r="C2367" s="168">
        <v>200000</v>
      </c>
      <c r="D2367" s="168">
        <v>0</v>
      </c>
      <c r="E2367" s="168">
        <v>22500</v>
      </c>
      <c r="F2367" s="168">
        <v>177500</v>
      </c>
      <c r="G2367" s="168">
        <v>101205.4</v>
      </c>
      <c r="H2367" s="152"/>
      <c r="I2367" s="168">
        <v>101205.4</v>
      </c>
      <c r="J2367" s="187">
        <v>76294.600000000006</v>
      </c>
      <c r="K2367" s="182"/>
    </row>
    <row r="2368" spans="2:11" x14ac:dyDescent="0.2">
      <c r="B2368" s="169" t="s">
        <v>204</v>
      </c>
      <c r="C2368" s="170">
        <v>200000</v>
      </c>
      <c r="D2368" s="170">
        <v>0</v>
      </c>
      <c r="E2368" s="170">
        <v>22500</v>
      </c>
      <c r="F2368" s="170">
        <v>177500</v>
      </c>
      <c r="G2368" s="170">
        <v>101205.4</v>
      </c>
      <c r="H2368" s="152"/>
      <c r="I2368" s="170">
        <v>101205.4</v>
      </c>
      <c r="J2368" s="188">
        <v>76294.600000000006</v>
      </c>
      <c r="K2368" s="182"/>
    </row>
    <row r="2369" spans="2:11" x14ac:dyDescent="0.2">
      <c r="B2369" s="169" t="s">
        <v>234</v>
      </c>
      <c r="C2369" s="170">
        <v>200000</v>
      </c>
      <c r="D2369" s="170">
        <v>0</v>
      </c>
      <c r="E2369" s="170">
        <v>22500</v>
      </c>
      <c r="F2369" s="170">
        <v>177500</v>
      </c>
      <c r="G2369" s="170">
        <v>101205.4</v>
      </c>
      <c r="H2369" s="152"/>
      <c r="I2369" s="170">
        <v>101205.4</v>
      </c>
      <c r="J2369" s="188">
        <v>76294.600000000006</v>
      </c>
      <c r="K2369" s="182"/>
    </row>
    <row r="2370" spans="2:11" x14ac:dyDescent="0.2">
      <c r="B2370" s="171" t="s">
        <v>206</v>
      </c>
      <c r="C2370" s="172">
        <v>200000</v>
      </c>
      <c r="D2370" s="172">
        <v>0</v>
      </c>
      <c r="E2370" s="172">
        <v>22500</v>
      </c>
      <c r="F2370" s="172">
        <v>177500</v>
      </c>
      <c r="G2370" s="172">
        <v>101205.4</v>
      </c>
      <c r="H2370" s="152"/>
      <c r="I2370" s="172">
        <v>101205.4</v>
      </c>
      <c r="J2370" s="189">
        <v>76294.600000000006</v>
      </c>
      <c r="K2370" s="182"/>
    </row>
    <row r="2371" spans="2:11" x14ac:dyDescent="0.2">
      <c r="B2371" s="171" t="s">
        <v>206</v>
      </c>
      <c r="C2371" s="172">
        <v>200000</v>
      </c>
      <c r="D2371" s="172">
        <v>0</v>
      </c>
      <c r="E2371" s="172">
        <v>22500</v>
      </c>
      <c r="F2371" s="172">
        <v>177500</v>
      </c>
      <c r="G2371" s="172">
        <v>101205.4</v>
      </c>
      <c r="H2371" s="152"/>
      <c r="I2371" s="172">
        <v>101205.4</v>
      </c>
      <c r="J2371" s="189">
        <v>76294.600000000006</v>
      </c>
      <c r="K2371" s="182"/>
    </row>
    <row r="2372" spans="2:11" x14ac:dyDescent="0.2">
      <c r="B2372" s="167" t="s">
        <v>526</v>
      </c>
      <c r="C2372" s="168">
        <v>0</v>
      </c>
      <c r="D2372" s="168">
        <v>30000</v>
      </c>
      <c r="E2372" s="168">
        <v>0</v>
      </c>
      <c r="F2372" s="168">
        <v>30000</v>
      </c>
      <c r="G2372" s="168">
        <v>30000</v>
      </c>
      <c r="H2372" s="152"/>
      <c r="I2372" s="168">
        <v>30000</v>
      </c>
      <c r="J2372" s="187">
        <v>0</v>
      </c>
      <c r="K2372" s="182"/>
    </row>
    <row r="2373" spans="2:11" x14ac:dyDescent="0.2">
      <c r="B2373" s="169" t="s">
        <v>204</v>
      </c>
      <c r="C2373" s="170">
        <v>0</v>
      </c>
      <c r="D2373" s="170">
        <v>30000</v>
      </c>
      <c r="E2373" s="170">
        <v>0</v>
      </c>
      <c r="F2373" s="170">
        <v>30000</v>
      </c>
      <c r="G2373" s="170">
        <v>30000</v>
      </c>
      <c r="H2373" s="152"/>
      <c r="I2373" s="170">
        <v>30000</v>
      </c>
      <c r="J2373" s="188">
        <v>0</v>
      </c>
      <c r="K2373" s="182"/>
    </row>
    <row r="2374" spans="2:11" x14ac:dyDescent="0.2">
      <c r="B2374" s="169" t="s">
        <v>238</v>
      </c>
      <c r="C2374" s="170">
        <v>0</v>
      </c>
      <c r="D2374" s="170">
        <v>30000</v>
      </c>
      <c r="E2374" s="170">
        <v>0</v>
      </c>
      <c r="F2374" s="170">
        <v>30000</v>
      </c>
      <c r="G2374" s="170">
        <v>30000</v>
      </c>
      <c r="H2374" s="152"/>
      <c r="I2374" s="170">
        <v>30000</v>
      </c>
      <c r="J2374" s="188">
        <v>0</v>
      </c>
      <c r="K2374" s="182"/>
    </row>
    <row r="2375" spans="2:11" x14ac:dyDescent="0.2">
      <c r="B2375" s="171" t="s">
        <v>206</v>
      </c>
      <c r="C2375" s="172">
        <v>0</v>
      </c>
      <c r="D2375" s="172">
        <v>30000</v>
      </c>
      <c r="E2375" s="172">
        <v>0</v>
      </c>
      <c r="F2375" s="172">
        <v>30000</v>
      </c>
      <c r="G2375" s="172">
        <v>30000</v>
      </c>
      <c r="H2375" s="152"/>
      <c r="I2375" s="172">
        <v>30000</v>
      </c>
      <c r="J2375" s="189">
        <v>0</v>
      </c>
      <c r="K2375" s="182"/>
    </row>
    <row r="2376" spans="2:11" x14ac:dyDescent="0.2">
      <c r="B2376" s="171" t="s">
        <v>206</v>
      </c>
      <c r="C2376" s="172">
        <v>0</v>
      </c>
      <c r="D2376" s="172">
        <v>30000</v>
      </c>
      <c r="E2376" s="172">
        <v>0</v>
      </c>
      <c r="F2376" s="172">
        <v>30000</v>
      </c>
      <c r="G2376" s="172">
        <v>30000</v>
      </c>
      <c r="H2376" s="152"/>
      <c r="I2376" s="172">
        <v>30000</v>
      </c>
      <c r="J2376" s="189">
        <v>0</v>
      </c>
      <c r="K2376" s="182"/>
    </row>
    <row r="2377" spans="2:11" x14ac:dyDescent="0.2">
      <c r="B2377" s="167" t="s">
        <v>527</v>
      </c>
      <c r="C2377" s="168">
        <v>600000</v>
      </c>
      <c r="D2377" s="168">
        <v>225393.62</v>
      </c>
      <c r="E2377" s="168">
        <v>0</v>
      </c>
      <c r="F2377" s="168">
        <v>825393.62</v>
      </c>
      <c r="G2377" s="168">
        <v>825393.62</v>
      </c>
      <c r="H2377" s="152"/>
      <c r="I2377" s="168">
        <v>825393.62</v>
      </c>
      <c r="J2377" s="187">
        <v>0</v>
      </c>
      <c r="K2377" s="182"/>
    </row>
    <row r="2378" spans="2:11" x14ac:dyDescent="0.2">
      <c r="B2378" s="169" t="s">
        <v>204</v>
      </c>
      <c r="C2378" s="170">
        <v>600000</v>
      </c>
      <c r="D2378" s="170">
        <v>225393.62</v>
      </c>
      <c r="E2378" s="170">
        <v>0</v>
      </c>
      <c r="F2378" s="170">
        <v>825393.62</v>
      </c>
      <c r="G2378" s="170">
        <v>825393.62</v>
      </c>
      <c r="H2378" s="152"/>
      <c r="I2378" s="170">
        <v>825393.62</v>
      </c>
      <c r="J2378" s="188">
        <v>0</v>
      </c>
      <c r="K2378" s="182"/>
    </row>
    <row r="2379" spans="2:11" x14ac:dyDescent="0.2">
      <c r="B2379" s="169" t="s">
        <v>225</v>
      </c>
      <c r="C2379" s="170">
        <v>600000</v>
      </c>
      <c r="D2379" s="170">
        <v>225393.62</v>
      </c>
      <c r="E2379" s="170">
        <v>0</v>
      </c>
      <c r="F2379" s="170">
        <v>825393.62</v>
      </c>
      <c r="G2379" s="170">
        <v>825393.62</v>
      </c>
      <c r="H2379" s="152"/>
      <c r="I2379" s="170">
        <v>825393.62</v>
      </c>
      <c r="J2379" s="188">
        <v>0</v>
      </c>
      <c r="K2379" s="182"/>
    </row>
    <row r="2380" spans="2:11" x14ac:dyDescent="0.2">
      <c r="B2380" s="171" t="s">
        <v>206</v>
      </c>
      <c r="C2380" s="172">
        <v>600000</v>
      </c>
      <c r="D2380" s="172">
        <v>225393.62</v>
      </c>
      <c r="E2380" s="172">
        <v>0</v>
      </c>
      <c r="F2380" s="172">
        <v>825393.62</v>
      </c>
      <c r="G2380" s="172">
        <v>825393.62</v>
      </c>
      <c r="H2380" s="152"/>
      <c r="I2380" s="172">
        <v>825393.62</v>
      </c>
      <c r="J2380" s="189">
        <v>0</v>
      </c>
      <c r="K2380" s="182"/>
    </row>
    <row r="2381" spans="2:11" x14ac:dyDescent="0.2">
      <c r="B2381" s="171" t="s">
        <v>206</v>
      </c>
      <c r="C2381" s="172">
        <v>600000</v>
      </c>
      <c r="D2381" s="172">
        <v>225393.62</v>
      </c>
      <c r="E2381" s="172">
        <v>0</v>
      </c>
      <c r="F2381" s="172">
        <v>825393.62</v>
      </c>
      <c r="G2381" s="172">
        <v>825393.62</v>
      </c>
      <c r="H2381" s="152"/>
      <c r="I2381" s="172">
        <v>825393.62</v>
      </c>
      <c r="J2381" s="189">
        <v>0</v>
      </c>
      <c r="K2381" s="182"/>
    </row>
    <row r="2382" spans="2:11" x14ac:dyDescent="0.2">
      <c r="B2382" s="167" t="s">
        <v>528</v>
      </c>
      <c r="C2382" s="168">
        <v>200000</v>
      </c>
      <c r="D2382" s="168">
        <v>25000</v>
      </c>
      <c r="E2382" s="168">
        <v>195000</v>
      </c>
      <c r="F2382" s="168">
        <v>30000</v>
      </c>
      <c r="G2382" s="168">
        <v>28555</v>
      </c>
      <c r="H2382" s="152"/>
      <c r="I2382" s="168">
        <v>0</v>
      </c>
      <c r="J2382" s="187">
        <v>1445</v>
      </c>
      <c r="K2382" s="182"/>
    </row>
    <row r="2383" spans="2:11" x14ac:dyDescent="0.2">
      <c r="B2383" s="169" t="s">
        <v>204</v>
      </c>
      <c r="C2383" s="170">
        <v>200000</v>
      </c>
      <c r="D2383" s="170">
        <v>25000</v>
      </c>
      <c r="E2383" s="170">
        <v>195000</v>
      </c>
      <c r="F2383" s="170">
        <v>30000</v>
      </c>
      <c r="G2383" s="170">
        <v>28555</v>
      </c>
      <c r="H2383" s="152"/>
      <c r="I2383" s="170">
        <v>0</v>
      </c>
      <c r="J2383" s="188">
        <v>1445</v>
      </c>
      <c r="K2383" s="182"/>
    </row>
    <row r="2384" spans="2:11" x14ac:dyDescent="0.2">
      <c r="B2384" s="169" t="s">
        <v>207</v>
      </c>
      <c r="C2384" s="170">
        <v>200000</v>
      </c>
      <c r="D2384" s="170">
        <v>25000</v>
      </c>
      <c r="E2384" s="170">
        <v>195000</v>
      </c>
      <c r="F2384" s="170">
        <v>30000</v>
      </c>
      <c r="G2384" s="170">
        <v>28555</v>
      </c>
      <c r="H2384" s="152"/>
      <c r="I2384" s="170">
        <v>0</v>
      </c>
      <c r="J2384" s="188">
        <v>1445</v>
      </c>
      <c r="K2384" s="182"/>
    </row>
    <row r="2385" spans="2:11" x14ac:dyDescent="0.2">
      <c r="B2385" s="171" t="s">
        <v>206</v>
      </c>
      <c r="C2385" s="172">
        <v>200000</v>
      </c>
      <c r="D2385" s="172">
        <v>25000</v>
      </c>
      <c r="E2385" s="172">
        <v>195000</v>
      </c>
      <c r="F2385" s="172">
        <v>30000</v>
      </c>
      <c r="G2385" s="172">
        <v>28555</v>
      </c>
      <c r="H2385" s="152"/>
      <c r="I2385" s="172">
        <v>0</v>
      </c>
      <c r="J2385" s="189">
        <v>1445</v>
      </c>
      <c r="K2385" s="182"/>
    </row>
    <row r="2386" spans="2:11" x14ac:dyDescent="0.2">
      <c r="B2386" s="171" t="s">
        <v>206</v>
      </c>
      <c r="C2386" s="172">
        <v>200000</v>
      </c>
      <c r="D2386" s="172">
        <v>25000</v>
      </c>
      <c r="E2386" s="172">
        <v>195000</v>
      </c>
      <c r="F2386" s="172">
        <v>30000</v>
      </c>
      <c r="G2386" s="172">
        <v>28555</v>
      </c>
      <c r="H2386" s="152"/>
      <c r="I2386" s="172">
        <v>0</v>
      </c>
      <c r="J2386" s="189">
        <v>1445</v>
      </c>
      <c r="K2386" s="182"/>
    </row>
    <row r="2387" spans="2:11" x14ac:dyDescent="0.2">
      <c r="B2387" s="167" t="s">
        <v>529</v>
      </c>
      <c r="C2387" s="168">
        <v>1700000</v>
      </c>
      <c r="D2387" s="168">
        <v>876000</v>
      </c>
      <c r="E2387" s="168">
        <v>1015393.62</v>
      </c>
      <c r="F2387" s="168">
        <v>1560606.38</v>
      </c>
      <c r="G2387" s="168">
        <v>1533130.04</v>
      </c>
      <c r="H2387" s="152"/>
      <c r="I2387" s="168">
        <v>1410410.79</v>
      </c>
      <c r="J2387" s="187">
        <v>27476.34</v>
      </c>
      <c r="K2387" s="182"/>
    </row>
    <row r="2388" spans="2:11" x14ac:dyDescent="0.2">
      <c r="B2388" s="169" t="s">
        <v>204</v>
      </c>
      <c r="C2388" s="170">
        <v>1700000</v>
      </c>
      <c r="D2388" s="170">
        <v>876000</v>
      </c>
      <c r="E2388" s="170">
        <v>1015393.62</v>
      </c>
      <c r="F2388" s="170">
        <v>1560606.38</v>
      </c>
      <c r="G2388" s="170">
        <v>1533130.04</v>
      </c>
      <c r="H2388" s="152"/>
      <c r="I2388" s="170">
        <v>1410410.79</v>
      </c>
      <c r="J2388" s="188">
        <v>27476.34</v>
      </c>
      <c r="K2388" s="182"/>
    </row>
    <row r="2389" spans="2:11" x14ac:dyDescent="0.2">
      <c r="B2389" s="169" t="s">
        <v>207</v>
      </c>
      <c r="C2389" s="170">
        <v>1700000</v>
      </c>
      <c r="D2389" s="170">
        <v>876000</v>
      </c>
      <c r="E2389" s="170">
        <v>1015393.62</v>
      </c>
      <c r="F2389" s="170">
        <v>1560606.38</v>
      </c>
      <c r="G2389" s="170">
        <v>1533130.04</v>
      </c>
      <c r="H2389" s="152"/>
      <c r="I2389" s="170">
        <v>1410410.79</v>
      </c>
      <c r="J2389" s="188">
        <v>27476.34</v>
      </c>
      <c r="K2389" s="182"/>
    </row>
    <row r="2390" spans="2:11" x14ac:dyDescent="0.2">
      <c r="B2390" s="171" t="s">
        <v>206</v>
      </c>
      <c r="C2390" s="172">
        <v>1700000</v>
      </c>
      <c r="D2390" s="172">
        <v>876000</v>
      </c>
      <c r="E2390" s="172">
        <v>1015393.62</v>
      </c>
      <c r="F2390" s="172">
        <v>1560606.38</v>
      </c>
      <c r="G2390" s="172">
        <v>1533130.04</v>
      </c>
      <c r="H2390" s="152"/>
      <c r="I2390" s="172">
        <v>1410410.79</v>
      </c>
      <c r="J2390" s="189">
        <v>27476.34</v>
      </c>
      <c r="K2390" s="182"/>
    </row>
    <row r="2391" spans="2:11" x14ac:dyDescent="0.2">
      <c r="B2391" s="171" t="s">
        <v>206</v>
      </c>
      <c r="C2391" s="172">
        <v>1700000</v>
      </c>
      <c r="D2391" s="172">
        <v>876000</v>
      </c>
      <c r="E2391" s="172">
        <v>1015393.62</v>
      </c>
      <c r="F2391" s="172">
        <v>1560606.38</v>
      </c>
      <c r="G2391" s="172">
        <v>1533130.04</v>
      </c>
      <c r="H2391" s="152"/>
      <c r="I2391" s="172">
        <v>1410410.79</v>
      </c>
      <c r="J2391" s="189">
        <v>27476.34</v>
      </c>
      <c r="K2391" s="182"/>
    </row>
    <row r="2392" spans="2:11" x14ac:dyDescent="0.2">
      <c r="B2392" s="167" t="s">
        <v>530</v>
      </c>
      <c r="C2392" s="168">
        <v>1458000</v>
      </c>
      <c r="D2392" s="168">
        <v>345900</v>
      </c>
      <c r="E2392" s="168">
        <v>146700</v>
      </c>
      <c r="F2392" s="168">
        <v>1657200</v>
      </c>
      <c r="G2392" s="168">
        <v>1589378.39</v>
      </c>
      <c r="H2392" s="152"/>
      <c r="I2392" s="168">
        <v>1580028.62</v>
      </c>
      <c r="J2392" s="187">
        <v>67821.61</v>
      </c>
      <c r="K2392" s="182"/>
    </row>
    <row r="2393" spans="2:11" x14ac:dyDescent="0.2">
      <c r="B2393" s="169" t="s">
        <v>204</v>
      </c>
      <c r="C2393" s="170">
        <v>1458000</v>
      </c>
      <c r="D2393" s="170">
        <v>345900</v>
      </c>
      <c r="E2393" s="170">
        <v>146700</v>
      </c>
      <c r="F2393" s="170">
        <v>1657200</v>
      </c>
      <c r="G2393" s="170">
        <v>1589378.39</v>
      </c>
      <c r="H2393" s="152"/>
      <c r="I2393" s="170">
        <v>1580028.62</v>
      </c>
      <c r="J2393" s="188">
        <v>67821.61</v>
      </c>
      <c r="K2393" s="182"/>
    </row>
    <row r="2394" spans="2:11" x14ac:dyDescent="0.2">
      <c r="B2394" s="169" t="s">
        <v>221</v>
      </c>
      <c r="C2394" s="170">
        <v>70000</v>
      </c>
      <c r="D2394" s="170">
        <v>0</v>
      </c>
      <c r="E2394" s="170">
        <v>10000</v>
      </c>
      <c r="F2394" s="170">
        <v>60000</v>
      </c>
      <c r="G2394" s="170">
        <v>36536.910000000003</v>
      </c>
      <c r="H2394" s="152"/>
      <c r="I2394" s="170">
        <v>36536.910000000003</v>
      </c>
      <c r="J2394" s="188">
        <v>23463.09</v>
      </c>
      <c r="K2394" s="182"/>
    </row>
    <row r="2395" spans="2:11" x14ac:dyDescent="0.2">
      <c r="B2395" s="171" t="s">
        <v>206</v>
      </c>
      <c r="C2395" s="172">
        <v>70000</v>
      </c>
      <c r="D2395" s="172">
        <v>0</v>
      </c>
      <c r="E2395" s="172">
        <v>10000</v>
      </c>
      <c r="F2395" s="172">
        <v>60000</v>
      </c>
      <c r="G2395" s="172">
        <v>36536.910000000003</v>
      </c>
      <c r="H2395" s="152"/>
      <c r="I2395" s="172">
        <v>36536.910000000003</v>
      </c>
      <c r="J2395" s="189">
        <v>23463.09</v>
      </c>
      <c r="K2395" s="182"/>
    </row>
    <row r="2396" spans="2:11" x14ac:dyDescent="0.2">
      <c r="B2396" s="171" t="s">
        <v>206</v>
      </c>
      <c r="C2396" s="172">
        <v>70000</v>
      </c>
      <c r="D2396" s="172">
        <v>0</v>
      </c>
      <c r="E2396" s="172">
        <v>10000</v>
      </c>
      <c r="F2396" s="172">
        <v>60000</v>
      </c>
      <c r="G2396" s="172">
        <v>36536.910000000003</v>
      </c>
      <c r="H2396" s="152"/>
      <c r="I2396" s="172">
        <v>36536.910000000003</v>
      </c>
      <c r="J2396" s="189">
        <v>23463.09</v>
      </c>
      <c r="K2396" s="182"/>
    </row>
    <row r="2397" spans="2:11" x14ac:dyDescent="0.2">
      <c r="B2397" s="169" t="s">
        <v>209</v>
      </c>
      <c r="C2397" s="170">
        <v>955000</v>
      </c>
      <c r="D2397" s="170">
        <v>220200</v>
      </c>
      <c r="E2397" s="170">
        <v>31700</v>
      </c>
      <c r="F2397" s="170">
        <v>1143500</v>
      </c>
      <c r="G2397" s="170">
        <v>1139535.8600000001</v>
      </c>
      <c r="H2397" s="152"/>
      <c r="I2397" s="170">
        <v>1139535.8600000001</v>
      </c>
      <c r="J2397" s="188">
        <v>3964.14</v>
      </c>
      <c r="K2397" s="182"/>
    </row>
    <row r="2398" spans="2:11" x14ac:dyDescent="0.2">
      <c r="B2398" s="171" t="s">
        <v>206</v>
      </c>
      <c r="C2398" s="172">
        <v>955000</v>
      </c>
      <c r="D2398" s="172">
        <v>220200</v>
      </c>
      <c r="E2398" s="172">
        <v>31700</v>
      </c>
      <c r="F2398" s="172">
        <v>1143500</v>
      </c>
      <c r="G2398" s="172">
        <v>1139535.8600000001</v>
      </c>
      <c r="H2398" s="152"/>
      <c r="I2398" s="172">
        <v>1139535.8600000001</v>
      </c>
      <c r="J2398" s="189">
        <v>3964.14</v>
      </c>
      <c r="K2398" s="182"/>
    </row>
    <row r="2399" spans="2:11" x14ac:dyDescent="0.2">
      <c r="B2399" s="171" t="s">
        <v>206</v>
      </c>
      <c r="C2399" s="172">
        <v>955000</v>
      </c>
      <c r="D2399" s="172">
        <v>220200</v>
      </c>
      <c r="E2399" s="172">
        <v>31700</v>
      </c>
      <c r="F2399" s="172">
        <v>1143500</v>
      </c>
      <c r="G2399" s="172">
        <v>1139535.8600000001</v>
      </c>
      <c r="H2399" s="152"/>
      <c r="I2399" s="172">
        <v>1139535.8600000001</v>
      </c>
      <c r="J2399" s="189">
        <v>3964.14</v>
      </c>
      <c r="K2399" s="182"/>
    </row>
    <row r="2400" spans="2:11" x14ac:dyDescent="0.2">
      <c r="B2400" s="169" t="s">
        <v>248</v>
      </c>
      <c r="C2400" s="170">
        <v>240000</v>
      </c>
      <c r="D2400" s="170">
        <v>28000</v>
      </c>
      <c r="E2400" s="170">
        <v>0</v>
      </c>
      <c r="F2400" s="170">
        <v>268000</v>
      </c>
      <c r="G2400" s="170">
        <v>264239.06</v>
      </c>
      <c r="H2400" s="152"/>
      <c r="I2400" s="170">
        <v>264239.06</v>
      </c>
      <c r="J2400" s="188">
        <v>3760.94</v>
      </c>
      <c r="K2400" s="182"/>
    </row>
    <row r="2401" spans="2:11" x14ac:dyDescent="0.2">
      <c r="B2401" s="171" t="s">
        <v>206</v>
      </c>
      <c r="C2401" s="172">
        <v>240000</v>
      </c>
      <c r="D2401" s="172">
        <v>28000</v>
      </c>
      <c r="E2401" s="172">
        <v>0</v>
      </c>
      <c r="F2401" s="172">
        <v>268000</v>
      </c>
      <c r="G2401" s="172">
        <v>264239.06</v>
      </c>
      <c r="H2401" s="152"/>
      <c r="I2401" s="172">
        <v>264239.06</v>
      </c>
      <c r="J2401" s="189">
        <v>3760.94</v>
      </c>
      <c r="K2401" s="182"/>
    </row>
    <row r="2402" spans="2:11" x14ac:dyDescent="0.2">
      <c r="B2402" s="171" t="s">
        <v>206</v>
      </c>
      <c r="C2402" s="172">
        <v>240000</v>
      </c>
      <c r="D2402" s="172">
        <v>28000</v>
      </c>
      <c r="E2402" s="172">
        <v>0</v>
      </c>
      <c r="F2402" s="172">
        <v>268000</v>
      </c>
      <c r="G2402" s="172">
        <v>264239.06</v>
      </c>
      <c r="H2402" s="152"/>
      <c r="I2402" s="172">
        <v>264239.06</v>
      </c>
      <c r="J2402" s="189">
        <v>3760.94</v>
      </c>
      <c r="K2402" s="182"/>
    </row>
    <row r="2403" spans="2:11" x14ac:dyDescent="0.2">
      <c r="B2403" s="169" t="s">
        <v>258</v>
      </c>
      <c r="C2403" s="170">
        <v>16000</v>
      </c>
      <c r="D2403" s="170">
        <v>57700</v>
      </c>
      <c r="E2403" s="170">
        <v>0</v>
      </c>
      <c r="F2403" s="170">
        <v>73700</v>
      </c>
      <c r="G2403" s="170">
        <v>68157.11</v>
      </c>
      <c r="H2403" s="152"/>
      <c r="I2403" s="170">
        <v>68157.11</v>
      </c>
      <c r="J2403" s="188">
        <v>5542.89</v>
      </c>
      <c r="K2403" s="182"/>
    </row>
    <row r="2404" spans="2:11" x14ac:dyDescent="0.2">
      <c r="B2404" s="171" t="s">
        <v>206</v>
      </c>
      <c r="C2404" s="172">
        <v>16000</v>
      </c>
      <c r="D2404" s="172">
        <v>57700</v>
      </c>
      <c r="E2404" s="172">
        <v>0</v>
      </c>
      <c r="F2404" s="172">
        <v>73700</v>
      </c>
      <c r="G2404" s="172">
        <v>68157.11</v>
      </c>
      <c r="H2404" s="152"/>
      <c r="I2404" s="172">
        <v>68157.11</v>
      </c>
      <c r="J2404" s="189">
        <v>5542.89</v>
      </c>
      <c r="K2404" s="182"/>
    </row>
    <row r="2405" spans="2:11" x14ac:dyDescent="0.2">
      <c r="B2405" s="171" t="s">
        <v>206</v>
      </c>
      <c r="C2405" s="172">
        <v>16000</v>
      </c>
      <c r="D2405" s="172">
        <v>57700</v>
      </c>
      <c r="E2405" s="172">
        <v>0</v>
      </c>
      <c r="F2405" s="172">
        <v>73700</v>
      </c>
      <c r="G2405" s="172">
        <v>68157.11</v>
      </c>
      <c r="H2405" s="152"/>
      <c r="I2405" s="172">
        <v>68157.11</v>
      </c>
      <c r="J2405" s="189">
        <v>5542.89</v>
      </c>
      <c r="K2405" s="182"/>
    </row>
    <row r="2406" spans="2:11" x14ac:dyDescent="0.2">
      <c r="B2406" s="169" t="s">
        <v>214</v>
      </c>
      <c r="C2406" s="170">
        <v>7000</v>
      </c>
      <c r="D2406" s="170">
        <v>15000</v>
      </c>
      <c r="E2406" s="170">
        <v>0</v>
      </c>
      <c r="F2406" s="170">
        <v>22000</v>
      </c>
      <c r="G2406" s="170">
        <v>20901</v>
      </c>
      <c r="H2406" s="152"/>
      <c r="I2406" s="170">
        <v>20901</v>
      </c>
      <c r="J2406" s="188">
        <v>1099</v>
      </c>
      <c r="K2406" s="182"/>
    </row>
    <row r="2407" spans="2:11" x14ac:dyDescent="0.2">
      <c r="B2407" s="171" t="s">
        <v>206</v>
      </c>
      <c r="C2407" s="172">
        <v>7000</v>
      </c>
      <c r="D2407" s="172">
        <v>15000</v>
      </c>
      <c r="E2407" s="172">
        <v>0</v>
      </c>
      <c r="F2407" s="172">
        <v>22000</v>
      </c>
      <c r="G2407" s="172">
        <v>20901</v>
      </c>
      <c r="H2407" s="152"/>
      <c r="I2407" s="172">
        <v>20901</v>
      </c>
      <c r="J2407" s="189">
        <v>1099</v>
      </c>
      <c r="K2407" s="182"/>
    </row>
    <row r="2408" spans="2:11" x14ac:dyDescent="0.2">
      <c r="B2408" s="171" t="s">
        <v>206</v>
      </c>
      <c r="C2408" s="172">
        <v>7000</v>
      </c>
      <c r="D2408" s="172">
        <v>15000</v>
      </c>
      <c r="E2408" s="172">
        <v>0</v>
      </c>
      <c r="F2408" s="172">
        <v>22000</v>
      </c>
      <c r="G2408" s="172">
        <v>20901</v>
      </c>
      <c r="H2408" s="152"/>
      <c r="I2408" s="172">
        <v>20901</v>
      </c>
      <c r="J2408" s="189">
        <v>1099</v>
      </c>
      <c r="K2408" s="182"/>
    </row>
    <row r="2409" spans="2:11" x14ac:dyDescent="0.2">
      <c r="B2409" s="169" t="s">
        <v>210</v>
      </c>
      <c r="C2409" s="170">
        <v>50000</v>
      </c>
      <c r="D2409" s="170">
        <v>25000</v>
      </c>
      <c r="E2409" s="170">
        <v>0</v>
      </c>
      <c r="F2409" s="170">
        <v>75000</v>
      </c>
      <c r="G2409" s="170">
        <v>54972.92</v>
      </c>
      <c r="H2409" s="152"/>
      <c r="I2409" s="170">
        <v>46048.65</v>
      </c>
      <c r="J2409" s="188">
        <v>20027.080000000002</v>
      </c>
      <c r="K2409" s="182"/>
    </row>
    <row r="2410" spans="2:11" x14ac:dyDescent="0.2">
      <c r="B2410" s="171" t="s">
        <v>206</v>
      </c>
      <c r="C2410" s="172">
        <v>50000</v>
      </c>
      <c r="D2410" s="172">
        <v>25000</v>
      </c>
      <c r="E2410" s="172">
        <v>0</v>
      </c>
      <c r="F2410" s="172">
        <v>75000</v>
      </c>
      <c r="G2410" s="172">
        <v>54972.92</v>
      </c>
      <c r="H2410" s="152"/>
      <c r="I2410" s="172">
        <v>46048.65</v>
      </c>
      <c r="J2410" s="189">
        <v>20027.080000000002</v>
      </c>
      <c r="K2410" s="182"/>
    </row>
    <row r="2411" spans="2:11" x14ac:dyDescent="0.2">
      <c r="B2411" s="171" t="s">
        <v>206</v>
      </c>
      <c r="C2411" s="172">
        <v>50000</v>
      </c>
      <c r="D2411" s="172">
        <v>25000</v>
      </c>
      <c r="E2411" s="172">
        <v>0</v>
      </c>
      <c r="F2411" s="172">
        <v>75000</v>
      </c>
      <c r="G2411" s="172">
        <v>54972.92</v>
      </c>
      <c r="H2411" s="152"/>
      <c r="I2411" s="172">
        <v>46048.65</v>
      </c>
      <c r="J2411" s="189">
        <v>20027.080000000002</v>
      </c>
      <c r="K2411" s="182"/>
    </row>
    <row r="2412" spans="2:11" x14ac:dyDescent="0.2">
      <c r="B2412" s="169" t="s">
        <v>218</v>
      </c>
      <c r="C2412" s="170">
        <v>20000</v>
      </c>
      <c r="D2412" s="170">
        <v>0</v>
      </c>
      <c r="E2412" s="170">
        <v>20000</v>
      </c>
      <c r="F2412" s="170">
        <v>0</v>
      </c>
      <c r="G2412" s="170">
        <v>0</v>
      </c>
      <c r="H2412" s="152"/>
      <c r="I2412" s="170">
        <v>0</v>
      </c>
      <c r="J2412" s="188">
        <v>0</v>
      </c>
      <c r="K2412" s="182"/>
    </row>
    <row r="2413" spans="2:11" x14ac:dyDescent="0.2">
      <c r="B2413" s="171" t="s">
        <v>206</v>
      </c>
      <c r="C2413" s="172">
        <v>20000</v>
      </c>
      <c r="D2413" s="172">
        <v>0</v>
      </c>
      <c r="E2413" s="172">
        <v>20000</v>
      </c>
      <c r="F2413" s="172">
        <v>0</v>
      </c>
      <c r="G2413" s="172">
        <v>0</v>
      </c>
      <c r="H2413" s="152"/>
      <c r="I2413" s="172">
        <v>0</v>
      </c>
      <c r="J2413" s="189">
        <v>0</v>
      </c>
      <c r="K2413" s="182"/>
    </row>
    <row r="2414" spans="2:11" x14ac:dyDescent="0.2">
      <c r="B2414" s="171" t="s">
        <v>206</v>
      </c>
      <c r="C2414" s="172">
        <v>20000</v>
      </c>
      <c r="D2414" s="172">
        <v>0</v>
      </c>
      <c r="E2414" s="172">
        <v>20000</v>
      </c>
      <c r="F2414" s="172">
        <v>0</v>
      </c>
      <c r="G2414" s="172">
        <v>0</v>
      </c>
      <c r="H2414" s="152"/>
      <c r="I2414" s="172">
        <v>0</v>
      </c>
      <c r="J2414" s="189">
        <v>0</v>
      </c>
      <c r="K2414" s="182"/>
    </row>
    <row r="2415" spans="2:11" x14ac:dyDescent="0.2">
      <c r="B2415" s="169" t="s">
        <v>259</v>
      </c>
      <c r="C2415" s="170">
        <v>1000</v>
      </c>
      <c r="D2415" s="170">
        <v>0</v>
      </c>
      <c r="E2415" s="170">
        <v>1000</v>
      </c>
      <c r="F2415" s="170">
        <v>0</v>
      </c>
      <c r="G2415" s="170">
        <v>0</v>
      </c>
      <c r="H2415" s="152"/>
      <c r="I2415" s="170">
        <v>0</v>
      </c>
      <c r="J2415" s="188">
        <v>0</v>
      </c>
      <c r="K2415" s="182"/>
    </row>
    <row r="2416" spans="2:11" x14ac:dyDescent="0.2">
      <c r="B2416" s="171" t="s">
        <v>206</v>
      </c>
      <c r="C2416" s="172">
        <v>1000</v>
      </c>
      <c r="D2416" s="172">
        <v>0</v>
      </c>
      <c r="E2416" s="172">
        <v>1000</v>
      </c>
      <c r="F2416" s="172">
        <v>0</v>
      </c>
      <c r="G2416" s="172">
        <v>0</v>
      </c>
      <c r="H2416" s="152"/>
      <c r="I2416" s="172">
        <v>0</v>
      </c>
      <c r="J2416" s="189">
        <v>0</v>
      </c>
      <c r="K2416" s="182"/>
    </row>
    <row r="2417" spans="2:11" x14ac:dyDescent="0.2">
      <c r="B2417" s="171" t="s">
        <v>206</v>
      </c>
      <c r="C2417" s="172">
        <v>1000</v>
      </c>
      <c r="D2417" s="172">
        <v>0</v>
      </c>
      <c r="E2417" s="172">
        <v>1000</v>
      </c>
      <c r="F2417" s="172">
        <v>0</v>
      </c>
      <c r="G2417" s="172">
        <v>0</v>
      </c>
      <c r="H2417" s="152"/>
      <c r="I2417" s="172">
        <v>0</v>
      </c>
      <c r="J2417" s="189">
        <v>0</v>
      </c>
      <c r="K2417" s="182"/>
    </row>
    <row r="2418" spans="2:11" x14ac:dyDescent="0.2">
      <c r="B2418" s="169" t="s">
        <v>205</v>
      </c>
      <c r="C2418" s="170">
        <v>1000</v>
      </c>
      <c r="D2418" s="170">
        <v>0</v>
      </c>
      <c r="E2418" s="170">
        <v>1000</v>
      </c>
      <c r="F2418" s="170">
        <v>0</v>
      </c>
      <c r="G2418" s="170">
        <v>0</v>
      </c>
      <c r="H2418" s="152"/>
      <c r="I2418" s="170">
        <v>0</v>
      </c>
      <c r="J2418" s="188">
        <v>0</v>
      </c>
      <c r="K2418" s="182"/>
    </row>
    <row r="2419" spans="2:11" x14ac:dyDescent="0.2">
      <c r="B2419" s="171" t="s">
        <v>206</v>
      </c>
      <c r="C2419" s="172">
        <v>1000</v>
      </c>
      <c r="D2419" s="172">
        <v>0</v>
      </c>
      <c r="E2419" s="172">
        <v>1000</v>
      </c>
      <c r="F2419" s="172">
        <v>0</v>
      </c>
      <c r="G2419" s="172">
        <v>0</v>
      </c>
      <c r="H2419" s="152"/>
      <c r="I2419" s="172">
        <v>0</v>
      </c>
      <c r="J2419" s="189">
        <v>0</v>
      </c>
      <c r="K2419" s="182"/>
    </row>
    <row r="2420" spans="2:11" x14ac:dyDescent="0.2">
      <c r="B2420" s="171" t="s">
        <v>206</v>
      </c>
      <c r="C2420" s="172">
        <v>1000</v>
      </c>
      <c r="D2420" s="172">
        <v>0</v>
      </c>
      <c r="E2420" s="172">
        <v>1000</v>
      </c>
      <c r="F2420" s="172">
        <v>0</v>
      </c>
      <c r="G2420" s="172">
        <v>0</v>
      </c>
      <c r="H2420" s="152"/>
      <c r="I2420" s="172">
        <v>0</v>
      </c>
      <c r="J2420" s="189">
        <v>0</v>
      </c>
      <c r="K2420" s="182"/>
    </row>
    <row r="2421" spans="2:11" x14ac:dyDescent="0.2">
      <c r="B2421" s="169" t="s">
        <v>207</v>
      </c>
      <c r="C2421" s="170">
        <v>85000</v>
      </c>
      <c r="D2421" s="170">
        <v>0</v>
      </c>
      <c r="E2421" s="170">
        <v>70000</v>
      </c>
      <c r="F2421" s="170">
        <v>15000</v>
      </c>
      <c r="G2421" s="170">
        <v>5035.53</v>
      </c>
      <c r="H2421" s="152"/>
      <c r="I2421" s="170">
        <v>4610.03</v>
      </c>
      <c r="J2421" s="188">
        <v>9964.4699999999993</v>
      </c>
      <c r="K2421" s="182"/>
    </row>
    <row r="2422" spans="2:11" x14ac:dyDescent="0.2">
      <c r="B2422" s="171" t="s">
        <v>206</v>
      </c>
      <c r="C2422" s="172">
        <v>85000</v>
      </c>
      <c r="D2422" s="172">
        <v>0</v>
      </c>
      <c r="E2422" s="172">
        <v>70000</v>
      </c>
      <c r="F2422" s="172">
        <v>15000</v>
      </c>
      <c r="G2422" s="172">
        <v>5035.53</v>
      </c>
      <c r="H2422" s="152"/>
      <c r="I2422" s="172">
        <v>4610.03</v>
      </c>
      <c r="J2422" s="189">
        <v>9964.4699999999993</v>
      </c>
      <c r="K2422" s="182"/>
    </row>
    <row r="2423" spans="2:11" x14ac:dyDescent="0.2">
      <c r="B2423" s="171" t="s">
        <v>206</v>
      </c>
      <c r="C2423" s="172">
        <v>85000</v>
      </c>
      <c r="D2423" s="172">
        <v>0</v>
      </c>
      <c r="E2423" s="172">
        <v>70000</v>
      </c>
      <c r="F2423" s="172">
        <v>15000</v>
      </c>
      <c r="G2423" s="172">
        <v>5035.53</v>
      </c>
      <c r="H2423" s="152"/>
      <c r="I2423" s="172">
        <v>4610.03</v>
      </c>
      <c r="J2423" s="189">
        <v>9964.4699999999993</v>
      </c>
      <c r="K2423" s="182"/>
    </row>
    <row r="2424" spans="2:11" x14ac:dyDescent="0.2">
      <c r="B2424" s="169" t="s">
        <v>211</v>
      </c>
      <c r="C2424" s="170">
        <v>13000</v>
      </c>
      <c r="D2424" s="170">
        <v>0</v>
      </c>
      <c r="E2424" s="170">
        <v>13000</v>
      </c>
      <c r="F2424" s="170">
        <v>0</v>
      </c>
      <c r="G2424" s="170">
        <v>0</v>
      </c>
      <c r="H2424" s="152"/>
      <c r="I2424" s="170">
        <v>0</v>
      </c>
      <c r="J2424" s="188">
        <v>0</v>
      </c>
      <c r="K2424" s="182"/>
    </row>
    <row r="2425" spans="2:11" x14ac:dyDescent="0.2">
      <c r="B2425" s="171" t="s">
        <v>206</v>
      </c>
      <c r="C2425" s="172">
        <v>13000</v>
      </c>
      <c r="D2425" s="172">
        <v>0</v>
      </c>
      <c r="E2425" s="172">
        <v>13000</v>
      </c>
      <c r="F2425" s="172">
        <v>0</v>
      </c>
      <c r="G2425" s="172">
        <v>0</v>
      </c>
      <c r="H2425" s="152"/>
      <c r="I2425" s="172">
        <v>0</v>
      </c>
      <c r="J2425" s="189">
        <v>0</v>
      </c>
      <c r="K2425" s="182"/>
    </row>
    <row r="2426" spans="2:11" x14ac:dyDescent="0.2">
      <c r="B2426" s="171" t="s">
        <v>206</v>
      </c>
      <c r="C2426" s="172">
        <v>13000</v>
      </c>
      <c r="D2426" s="172">
        <v>0</v>
      </c>
      <c r="E2426" s="172">
        <v>13000</v>
      </c>
      <c r="F2426" s="172">
        <v>0</v>
      </c>
      <c r="G2426" s="172">
        <v>0</v>
      </c>
      <c r="H2426" s="152"/>
      <c r="I2426" s="172">
        <v>0</v>
      </c>
      <c r="J2426" s="189">
        <v>0</v>
      </c>
      <c r="K2426" s="182"/>
    </row>
    <row r="2427" spans="2:11" x14ac:dyDescent="0.2">
      <c r="B2427" s="167" t="s">
        <v>531</v>
      </c>
      <c r="C2427" s="168">
        <v>100000</v>
      </c>
      <c r="D2427" s="168">
        <v>0</v>
      </c>
      <c r="E2427" s="168">
        <v>100000</v>
      </c>
      <c r="F2427" s="168">
        <v>0</v>
      </c>
      <c r="G2427" s="168">
        <v>0</v>
      </c>
      <c r="H2427" s="152"/>
      <c r="I2427" s="168">
        <v>0</v>
      </c>
      <c r="J2427" s="187">
        <v>0</v>
      </c>
      <c r="K2427" s="182"/>
    </row>
    <row r="2428" spans="2:11" x14ac:dyDescent="0.2">
      <c r="B2428" s="169" t="s">
        <v>204</v>
      </c>
      <c r="C2428" s="170">
        <v>100000</v>
      </c>
      <c r="D2428" s="170">
        <v>0</v>
      </c>
      <c r="E2428" s="170">
        <v>100000</v>
      </c>
      <c r="F2428" s="170">
        <v>0</v>
      </c>
      <c r="G2428" s="170">
        <v>0</v>
      </c>
      <c r="H2428" s="152"/>
      <c r="I2428" s="170">
        <v>0</v>
      </c>
      <c r="J2428" s="188">
        <v>0</v>
      </c>
      <c r="K2428" s="182"/>
    </row>
    <row r="2429" spans="2:11" x14ac:dyDescent="0.2">
      <c r="B2429" s="169" t="s">
        <v>210</v>
      </c>
      <c r="C2429" s="170">
        <v>50000</v>
      </c>
      <c r="D2429" s="170">
        <v>0</v>
      </c>
      <c r="E2429" s="170">
        <v>50000</v>
      </c>
      <c r="F2429" s="170">
        <v>0</v>
      </c>
      <c r="G2429" s="170">
        <v>0</v>
      </c>
      <c r="H2429" s="152"/>
      <c r="I2429" s="170">
        <v>0</v>
      </c>
      <c r="J2429" s="188">
        <v>0</v>
      </c>
      <c r="K2429" s="182"/>
    </row>
    <row r="2430" spans="2:11" x14ac:dyDescent="0.2">
      <c r="B2430" s="171" t="s">
        <v>206</v>
      </c>
      <c r="C2430" s="172">
        <v>50000</v>
      </c>
      <c r="D2430" s="172">
        <v>0</v>
      </c>
      <c r="E2430" s="172">
        <v>50000</v>
      </c>
      <c r="F2430" s="172">
        <v>0</v>
      </c>
      <c r="G2430" s="172">
        <v>0</v>
      </c>
      <c r="H2430" s="152"/>
      <c r="I2430" s="172">
        <v>0</v>
      </c>
      <c r="J2430" s="189">
        <v>0</v>
      </c>
      <c r="K2430" s="182"/>
    </row>
    <row r="2431" spans="2:11" x14ac:dyDescent="0.2">
      <c r="B2431" s="171" t="s">
        <v>206</v>
      </c>
      <c r="C2431" s="172">
        <v>50000</v>
      </c>
      <c r="D2431" s="172">
        <v>0</v>
      </c>
      <c r="E2431" s="172">
        <v>50000</v>
      </c>
      <c r="F2431" s="172">
        <v>0</v>
      </c>
      <c r="G2431" s="172">
        <v>0</v>
      </c>
      <c r="H2431" s="152"/>
      <c r="I2431" s="172">
        <v>0</v>
      </c>
      <c r="J2431" s="189">
        <v>0</v>
      </c>
      <c r="K2431" s="182"/>
    </row>
    <row r="2432" spans="2:11" x14ac:dyDescent="0.2">
      <c r="B2432" s="169" t="s">
        <v>207</v>
      </c>
      <c r="C2432" s="170">
        <v>50000</v>
      </c>
      <c r="D2432" s="170">
        <v>0</v>
      </c>
      <c r="E2432" s="170">
        <v>50000</v>
      </c>
      <c r="F2432" s="170">
        <v>0</v>
      </c>
      <c r="G2432" s="170">
        <v>0</v>
      </c>
      <c r="H2432" s="152"/>
      <c r="I2432" s="170">
        <v>0</v>
      </c>
      <c r="J2432" s="188">
        <v>0</v>
      </c>
      <c r="K2432" s="182"/>
    </row>
    <row r="2433" spans="2:11" x14ac:dyDescent="0.2">
      <c r="B2433" s="171" t="s">
        <v>206</v>
      </c>
      <c r="C2433" s="172">
        <v>50000</v>
      </c>
      <c r="D2433" s="172">
        <v>0</v>
      </c>
      <c r="E2433" s="172">
        <v>50000</v>
      </c>
      <c r="F2433" s="172">
        <v>0</v>
      </c>
      <c r="G2433" s="172">
        <v>0</v>
      </c>
      <c r="H2433" s="152"/>
      <c r="I2433" s="172">
        <v>0</v>
      </c>
      <c r="J2433" s="189">
        <v>0</v>
      </c>
      <c r="K2433" s="182"/>
    </row>
    <row r="2434" spans="2:11" x14ac:dyDescent="0.2">
      <c r="B2434" s="171" t="s">
        <v>206</v>
      </c>
      <c r="C2434" s="172">
        <v>50000</v>
      </c>
      <c r="D2434" s="172">
        <v>0</v>
      </c>
      <c r="E2434" s="172">
        <v>50000</v>
      </c>
      <c r="F2434" s="172">
        <v>0</v>
      </c>
      <c r="G2434" s="172">
        <v>0</v>
      </c>
      <c r="H2434" s="152"/>
      <c r="I2434" s="172">
        <v>0</v>
      </c>
      <c r="J2434" s="189">
        <v>0</v>
      </c>
      <c r="K2434" s="182"/>
    </row>
    <row r="2435" spans="2:11" x14ac:dyDescent="0.2">
      <c r="B2435" s="159" t="s">
        <v>532</v>
      </c>
      <c r="C2435" s="160">
        <v>1763800</v>
      </c>
      <c r="D2435" s="160">
        <v>618540</v>
      </c>
      <c r="E2435" s="160">
        <v>571090</v>
      </c>
      <c r="F2435" s="160">
        <v>1811250</v>
      </c>
      <c r="G2435" s="160">
        <v>1217419.08</v>
      </c>
      <c r="H2435" s="152"/>
      <c r="I2435" s="160">
        <v>1182164.04</v>
      </c>
      <c r="J2435" s="183">
        <v>593830.92000000004</v>
      </c>
      <c r="K2435" s="182"/>
    </row>
    <row r="2436" spans="2:11" x14ac:dyDescent="0.2">
      <c r="B2436" s="161" t="s">
        <v>533</v>
      </c>
      <c r="C2436" s="162">
        <v>1763800</v>
      </c>
      <c r="D2436" s="162">
        <v>618540</v>
      </c>
      <c r="E2436" s="162">
        <v>571090</v>
      </c>
      <c r="F2436" s="162">
        <v>1811250</v>
      </c>
      <c r="G2436" s="162">
        <v>1217419.08</v>
      </c>
      <c r="H2436" s="152"/>
      <c r="I2436" s="162">
        <v>1182164.04</v>
      </c>
      <c r="J2436" s="184">
        <v>593830.92000000004</v>
      </c>
      <c r="K2436" s="182"/>
    </row>
    <row r="2437" spans="2:11" x14ac:dyDescent="0.2">
      <c r="B2437" s="163" t="s">
        <v>534</v>
      </c>
      <c r="C2437" s="164">
        <v>1763800</v>
      </c>
      <c r="D2437" s="164">
        <v>618540</v>
      </c>
      <c r="E2437" s="164">
        <v>571090</v>
      </c>
      <c r="F2437" s="164">
        <v>1811250</v>
      </c>
      <c r="G2437" s="164">
        <v>1217419.08</v>
      </c>
      <c r="H2437" s="152"/>
      <c r="I2437" s="164">
        <v>1182164.04</v>
      </c>
      <c r="J2437" s="185">
        <v>593830.92000000004</v>
      </c>
      <c r="K2437" s="182"/>
    </row>
    <row r="2438" spans="2:11" x14ac:dyDescent="0.2">
      <c r="B2438" s="165" t="s">
        <v>535</v>
      </c>
      <c r="C2438" s="166">
        <v>1763800</v>
      </c>
      <c r="D2438" s="166">
        <v>618540</v>
      </c>
      <c r="E2438" s="166">
        <v>571090</v>
      </c>
      <c r="F2438" s="166">
        <v>1811250</v>
      </c>
      <c r="G2438" s="166">
        <v>1217419.08</v>
      </c>
      <c r="H2438" s="152"/>
      <c r="I2438" s="166">
        <v>1182164.04</v>
      </c>
      <c r="J2438" s="186">
        <v>593830.92000000004</v>
      </c>
      <c r="K2438" s="182"/>
    </row>
    <row r="2439" spans="2:11" x14ac:dyDescent="0.2">
      <c r="B2439" s="167" t="s">
        <v>536</v>
      </c>
      <c r="C2439" s="168">
        <v>341800</v>
      </c>
      <c r="D2439" s="168">
        <v>0</v>
      </c>
      <c r="E2439" s="168">
        <v>153340</v>
      </c>
      <c r="F2439" s="168">
        <v>188460</v>
      </c>
      <c r="G2439" s="168">
        <v>0</v>
      </c>
      <c r="H2439" s="152"/>
      <c r="I2439" s="168">
        <v>0</v>
      </c>
      <c r="J2439" s="187">
        <v>188460</v>
      </c>
      <c r="K2439" s="182"/>
    </row>
    <row r="2440" spans="2:11" x14ac:dyDescent="0.2">
      <c r="B2440" s="169" t="s">
        <v>204</v>
      </c>
      <c r="C2440" s="170">
        <v>341800</v>
      </c>
      <c r="D2440" s="170">
        <v>0</v>
      </c>
      <c r="E2440" s="170">
        <v>153340</v>
      </c>
      <c r="F2440" s="170">
        <v>188460</v>
      </c>
      <c r="G2440" s="170">
        <v>0</v>
      </c>
      <c r="H2440" s="152"/>
      <c r="I2440" s="170">
        <v>0</v>
      </c>
      <c r="J2440" s="188">
        <v>188460</v>
      </c>
      <c r="K2440" s="182"/>
    </row>
    <row r="2441" spans="2:11" x14ac:dyDescent="0.2">
      <c r="B2441" s="169" t="s">
        <v>210</v>
      </c>
      <c r="C2441" s="170">
        <v>100000</v>
      </c>
      <c r="D2441" s="170">
        <v>0</v>
      </c>
      <c r="E2441" s="170">
        <v>0</v>
      </c>
      <c r="F2441" s="170">
        <v>100000</v>
      </c>
      <c r="G2441" s="170">
        <v>0</v>
      </c>
      <c r="H2441" s="152"/>
      <c r="I2441" s="170">
        <v>0</v>
      </c>
      <c r="J2441" s="188">
        <v>100000</v>
      </c>
      <c r="K2441" s="182"/>
    </row>
    <row r="2442" spans="2:11" x14ac:dyDescent="0.2">
      <c r="B2442" s="171" t="s">
        <v>517</v>
      </c>
      <c r="C2442" s="172">
        <v>100000</v>
      </c>
      <c r="D2442" s="172">
        <v>0</v>
      </c>
      <c r="E2442" s="172">
        <v>0</v>
      </c>
      <c r="F2442" s="172">
        <v>100000</v>
      </c>
      <c r="G2442" s="172">
        <v>0</v>
      </c>
      <c r="H2442" s="152"/>
      <c r="I2442" s="172">
        <v>0</v>
      </c>
      <c r="J2442" s="189">
        <v>100000</v>
      </c>
      <c r="K2442" s="182"/>
    </row>
    <row r="2443" spans="2:11" x14ac:dyDescent="0.2">
      <c r="B2443" s="171" t="s">
        <v>517</v>
      </c>
      <c r="C2443" s="172">
        <v>100000</v>
      </c>
      <c r="D2443" s="172">
        <v>0</v>
      </c>
      <c r="E2443" s="172">
        <v>0</v>
      </c>
      <c r="F2443" s="172">
        <v>100000</v>
      </c>
      <c r="G2443" s="172">
        <v>0</v>
      </c>
      <c r="H2443" s="152"/>
      <c r="I2443" s="172">
        <v>0</v>
      </c>
      <c r="J2443" s="189">
        <v>100000</v>
      </c>
      <c r="K2443" s="182"/>
    </row>
    <row r="2444" spans="2:11" x14ac:dyDescent="0.2">
      <c r="B2444" s="169" t="s">
        <v>234</v>
      </c>
      <c r="C2444" s="170">
        <v>241800</v>
      </c>
      <c r="D2444" s="170">
        <v>0</v>
      </c>
      <c r="E2444" s="170">
        <v>153340</v>
      </c>
      <c r="F2444" s="170">
        <v>88460</v>
      </c>
      <c r="G2444" s="170">
        <v>0</v>
      </c>
      <c r="H2444" s="152"/>
      <c r="I2444" s="170">
        <v>0</v>
      </c>
      <c r="J2444" s="188">
        <v>88460</v>
      </c>
      <c r="K2444" s="182"/>
    </row>
    <row r="2445" spans="2:11" x14ac:dyDescent="0.2">
      <c r="B2445" s="171" t="s">
        <v>517</v>
      </c>
      <c r="C2445" s="172">
        <v>241800</v>
      </c>
      <c r="D2445" s="172">
        <v>0</v>
      </c>
      <c r="E2445" s="172">
        <v>153340</v>
      </c>
      <c r="F2445" s="172">
        <v>88460</v>
      </c>
      <c r="G2445" s="172">
        <v>0</v>
      </c>
      <c r="H2445" s="152"/>
      <c r="I2445" s="172">
        <v>0</v>
      </c>
      <c r="J2445" s="189">
        <v>88460</v>
      </c>
      <c r="K2445" s="182"/>
    </row>
    <row r="2446" spans="2:11" x14ac:dyDescent="0.2">
      <c r="B2446" s="171" t="s">
        <v>517</v>
      </c>
      <c r="C2446" s="172">
        <v>241800</v>
      </c>
      <c r="D2446" s="172">
        <v>0</v>
      </c>
      <c r="E2446" s="172">
        <v>153340</v>
      </c>
      <c r="F2446" s="172">
        <v>88460</v>
      </c>
      <c r="G2446" s="172">
        <v>0</v>
      </c>
      <c r="H2446" s="152"/>
      <c r="I2446" s="172">
        <v>0</v>
      </c>
      <c r="J2446" s="189">
        <v>88460</v>
      </c>
      <c r="K2446" s="182"/>
    </row>
    <row r="2447" spans="2:11" x14ac:dyDescent="0.2">
      <c r="B2447" s="167" t="s">
        <v>537</v>
      </c>
      <c r="C2447" s="168">
        <v>300000</v>
      </c>
      <c r="D2447" s="168">
        <v>0</v>
      </c>
      <c r="E2447" s="168">
        <v>300000</v>
      </c>
      <c r="F2447" s="168">
        <v>0</v>
      </c>
      <c r="G2447" s="168">
        <v>0</v>
      </c>
      <c r="H2447" s="152"/>
      <c r="I2447" s="168">
        <v>0</v>
      </c>
      <c r="J2447" s="187">
        <v>0</v>
      </c>
      <c r="K2447" s="182"/>
    </row>
    <row r="2448" spans="2:11" x14ac:dyDescent="0.2">
      <c r="B2448" s="169" t="s">
        <v>204</v>
      </c>
      <c r="C2448" s="170">
        <v>300000</v>
      </c>
      <c r="D2448" s="170">
        <v>0</v>
      </c>
      <c r="E2448" s="170">
        <v>300000</v>
      </c>
      <c r="F2448" s="170">
        <v>0</v>
      </c>
      <c r="G2448" s="170">
        <v>0</v>
      </c>
      <c r="H2448" s="152"/>
      <c r="I2448" s="170">
        <v>0</v>
      </c>
      <c r="J2448" s="188">
        <v>0</v>
      </c>
      <c r="K2448" s="182"/>
    </row>
    <row r="2449" spans="2:11" x14ac:dyDescent="0.2">
      <c r="B2449" s="169" t="s">
        <v>234</v>
      </c>
      <c r="C2449" s="170">
        <v>300000</v>
      </c>
      <c r="D2449" s="170">
        <v>0</v>
      </c>
      <c r="E2449" s="170">
        <v>300000</v>
      </c>
      <c r="F2449" s="170">
        <v>0</v>
      </c>
      <c r="G2449" s="170">
        <v>0</v>
      </c>
      <c r="H2449" s="152"/>
      <c r="I2449" s="170">
        <v>0</v>
      </c>
      <c r="J2449" s="188">
        <v>0</v>
      </c>
      <c r="K2449" s="182"/>
    </row>
    <row r="2450" spans="2:11" x14ac:dyDescent="0.2">
      <c r="B2450" s="171" t="s">
        <v>206</v>
      </c>
      <c r="C2450" s="172">
        <v>300000</v>
      </c>
      <c r="D2450" s="172">
        <v>0</v>
      </c>
      <c r="E2450" s="172">
        <v>300000</v>
      </c>
      <c r="F2450" s="172">
        <v>0</v>
      </c>
      <c r="G2450" s="172">
        <v>0</v>
      </c>
      <c r="H2450" s="152"/>
      <c r="I2450" s="172">
        <v>0</v>
      </c>
      <c r="J2450" s="189">
        <v>0</v>
      </c>
      <c r="K2450" s="182"/>
    </row>
    <row r="2451" spans="2:11" x14ac:dyDescent="0.2">
      <c r="B2451" s="171" t="s">
        <v>206</v>
      </c>
      <c r="C2451" s="172">
        <v>300000</v>
      </c>
      <c r="D2451" s="172">
        <v>0</v>
      </c>
      <c r="E2451" s="172">
        <v>300000</v>
      </c>
      <c r="F2451" s="172">
        <v>0</v>
      </c>
      <c r="G2451" s="172">
        <v>0</v>
      </c>
      <c r="H2451" s="152"/>
      <c r="I2451" s="172">
        <v>0</v>
      </c>
      <c r="J2451" s="189">
        <v>0</v>
      </c>
      <c r="K2451" s="182"/>
    </row>
    <row r="2452" spans="2:11" x14ac:dyDescent="0.2">
      <c r="B2452" s="167" t="s">
        <v>538</v>
      </c>
      <c r="C2452" s="168">
        <v>15000</v>
      </c>
      <c r="D2452" s="168">
        <v>18600</v>
      </c>
      <c r="E2452" s="168">
        <v>0</v>
      </c>
      <c r="F2452" s="168">
        <v>33600</v>
      </c>
      <c r="G2452" s="168">
        <v>33584</v>
      </c>
      <c r="H2452" s="152"/>
      <c r="I2452" s="168">
        <v>33584</v>
      </c>
      <c r="J2452" s="187">
        <v>16</v>
      </c>
      <c r="K2452" s="182"/>
    </row>
    <row r="2453" spans="2:11" x14ac:dyDescent="0.2">
      <c r="B2453" s="169" t="s">
        <v>204</v>
      </c>
      <c r="C2453" s="170">
        <v>15000</v>
      </c>
      <c r="D2453" s="170">
        <v>18600</v>
      </c>
      <c r="E2453" s="170">
        <v>0</v>
      </c>
      <c r="F2453" s="170">
        <v>33600</v>
      </c>
      <c r="G2453" s="170">
        <v>33584</v>
      </c>
      <c r="H2453" s="152"/>
      <c r="I2453" s="170">
        <v>33584</v>
      </c>
      <c r="J2453" s="188">
        <v>16</v>
      </c>
      <c r="K2453" s="182"/>
    </row>
    <row r="2454" spans="2:11" x14ac:dyDescent="0.2">
      <c r="B2454" s="169" t="s">
        <v>225</v>
      </c>
      <c r="C2454" s="170">
        <v>15000</v>
      </c>
      <c r="D2454" s="170">
        <v>18600</v>
      </c>
      <c r="E2454" s="170">
        <v>0</v>
      </c>
      <c r="F2454" s="170">
        <v>33600</v>
      </c>
      <c r="G2454" s="170">
        <v>33584</v>
      </c>
      <c r="H2454" s="152"/>
      <c r="I2454" s="170">
        <v>33584</v>
      </c>
      <c r="J2454" s="188">
        <v>16</v>
      </c>
      <c r="K2454" s="182"/>
    </row>
    <row r="2455" spans="2:11" x14ac:dyDescent="0.2">
      <c r="B2455" s="171" t="s">
        <v>206</v>
      </c>
      <c r="C2455" s="172">
        <v>15000</v>
      </c>
      <c r="D2455" s="172">
        <v>18600</v>
      </c>
      <c r="E2455" s="172">
        <v>0</v>
      </c>
      <c r="F2455" s="172">
        <v>33600</v>
      </c>
      <c r="G2455" s="172">
        <v>33584</v>
      </c>
      <c r="H2455" s="152"/>
      <c r="I2455" s="172">
        <v>33584</v>
      </c>
      <c r="J2455" s="189">
        <v>16</v>
      </c>
      <c r="K2455" s="182"/>
    </row>
    <row r="2456" spans="2:11" x14ac:dyDescent="0.2">
      <c r="B2456" s="171" t="s">
        <v>206</v>
      </c>
      <c r="C2456" s="172">
        <v>15000</v>
      </c>
      <c r="D2456" s="172">
        <v>18600</v>
      </c>
      <c r="E2456" s="172">
        <v>0</v>
      </c>
      <c r="F2456" s="172">
        <v>33600</v>
      </c>
      <c r="G2456" s="172">
        <v>33584</v>
      </c>
      <c r="H2456" s="152"/>
      <c r="I2456" s="172">
        <v>33584</v>
      </c>
      <c r="J2456" s="189">
        <v>16</v>
      </c>
      <c r="K2456" s="182"/>
    </row>
    <row r="2457" spans="2:11" x14ac:dyDescent="0.2">
      <c r="B2457" s="167" t="s">
        <v>539</v>
      </c>
      <c r="C2457" s="168">
        <v>1107000</v>
      </c>
      <c r="D2457" s="168">
        <v>283540</v>
      </c>
      <c r="E2457" s="168">
        <v>117750</v>
      </c>
      <c r="F2457" s="168">
        <v>1272790</v>
      </c>
      <c r="G2457" s="168">
        <v>1183835.08</v>
      </c>
      <c r="H2457" s="152"/>
      <c r="I2457" s="168">
        <v>1148580.04</v>
      </c>
      <c r="J2457" s="187">
        <v>88954.92</v>
      </c>
      <c r="K2457" s="182"/>
    </row>
    <row r="2458" spans="2:11" x14ac:dyDescent="0.2">
      <c r="B2458" s="169" t="s">
        <v>204</v>
      </c>
      <c r="C2458" s="170">
        <v>1107000</v>
      </c>
      <c r="D2458" s="170">
        <v>283540</v>
      </c>
      <c r="E2458" s="170">
        <v>117750</v>
      </c>
      <c r="F2458" s="170">
        <v>1272790</v>
      </c>
      <c r="G2458" s="170">
        <v>1183835.08</v>
      </c>
      <c r="H2458" s="152"/>
      <c r="I2458" s="170">
        <v>1148580.04</v>
      </c>
      <c r="J2458" s="188">
        <v>88954.92</v>
      </c>
      <c r="K2458" s="182"/>
    </row>
    <row r="2459" spans="2:11" x14ac:dyDescent="0.2">
      <c r="B2459" s="169" t="s">
        <v>221</v>
      </c>
      <c r="C2459" s="170">
        <v>50000</v>
      </c>
      <c r="D2459" s="170">
        <v>0</v>
      </c>
      <c r="E2459" s="170">
        <v>4150</v>
      </c>
      <c r="F2459" s="170">
        <v>45850</v>
      </c>
      <c r="G2459" s="170">
        <v>13592.52</v>
      </c>
      <c r="H2459" s="152"/>
      <c r="I2459" s="170">
        <v>13592.52</v>
      </c>
      <c r="J2459" s="188">
        <v>32257.48</v>
      </c>
      <c r="K2459" s="182"/>
    </row>
    <row r="2460" spans="2:11" x14ac:dyDescent="0.2">
      <c r="B2460" s="171" t="s">
        <v>206</v>
      </c>
      <c r="C2460" s="172">
        <v>50000</v>
      </c>
      <c r="D2460" s="172">
        <v>0</v>
      </c>
      <c r="E2460" s="172">
        <v>4150</v>
      </c>
      <c r="F2460" s="172">
        <v>45850</v>
      </c>
      <c r="G2460" s="172">
        <v>13592.52</v>
      </c>
      <c r="H2460" s="152"/>
      <c r="I2460" s="172">
        <v>13592.52</v>
      </c>
      <c r="J2460" s="189">
        <v>32257.48</v>
      </c>
      <c r="K2460" s="182"/>
    </row>
    <row r="2461" spans="2:11" x14ac:dyDescent="0.2">
      <c r="B2461" s="171" t="s">
        <v>206</v>
      </c>
      <c r="C2461" s="172">
        <v>50000</v>
      </c>
      <c r="D2461" s="172">
        <v>0</v>
      </c>
      <c r="E2461" s="172">
        <v>4150</v>
      </c>
      <c r="F2461" s="172">
        <v>45850</v>
      </c>
      <c r="G2461" s="172">
        <v>13592.52</v>
      </c>
      <c r="H2461" s="152"/>
      <c r="I2461" s="172">
        <v>13592.52</v>
      </c>
      <c r="J2461" s="189">
        <v>32257.48</v>
      </c>
      <c r="K2461" s="182"/>
    </row>
    <row r="2462" spans="2:11" x14ac:dyDescent="0.2">
      <c r="B2462" s="169" t="s">
        <v>209</v>
      </c>
      <c r="C2462" s="170">
        <v>700000</v>
      </c>
      <c r="D2462" s="170">
        <v>0</v>
      </c>
      <c r="E2462" s="170">
        <v>15000</v>
      </c>
      <c r="F2462" s="170">
        <v>685000</v>
      </c>
      <c r="G2462" s="170">
        <v>679085.5</v>
      </c>
      <c r="H2462" s="152"/>
      <c r="I2462" s="170">
        <v>679085.5</v>
      </c>
      <c r="J2462" s="188">
        <v>5914.5</v>
      </c>
      <c r="K2462" s="182"/>
    </row>
    <row r="2463" spans="2:11" x14ac:dyDescent="0.2">
      <c r="B2463" s="171" t="s">
        <v>206</v>
      </c>
      <c r="C2463" s="172">
        <v>700000</v>
      </c>
      <c r="D2463" s="172">
        <v>0</v>
      </c>
      <c r="E2463" s="172">
        <v>15000</v>
      </c>
      <c r="F2463" s="172">
        <v>685000</v>
      </c>
      <c r="G2463" s="172">
        <v>679085.5</v>
      </c>
      <c r="H2463" s="152"/>
      <c r="I2463" s="172">
        <v>679085.5</v>
      </c>
      <c r="J2463" s="189">
        <v>5914.5</v>
      </c>
      <c r="K2463" s="182"/>
    </row>
    <row r="2464" spans="2:11" x14ac:dyDescent="0.2">
      <c r="B2464" s="171" t="s">
        <v>206</v>
      </c>
      <c r="C2464" s="172">
        <v>700000</v>
      </c>
      <c r="D2464" s="172">
        <v>0</v>
      </c>
      <c r="E2464" s="172">
        <v>15000</v>
      </c>
      <c r="F2464" s="172">
        <v>685000</v>
      </c>
      <c r="G2464" s="172">
        <v>679085.5</v>
      </c>
      <c r="H2464" s="152"/>
      <c r="I2464" s="172">
        <v>679085.5</v>
      </c>
      <c r="J2464" s="189">
        <v>5914.5</v>
      </c>
      <c r="K2464" s="182"/>
    </row>
    <row r="2465" spans="2:11" x14ac:dyDescent="0.2">
      <c r="B2465" s="169" t="s">
        <v>248</v>
      </c>
      <c r="C2465" s="170">
        <v>170000</v>
      </c>
      <c r="D2465" s="170">
        <v>0</v>
      </c>
      <c r="E2465" s="170">
        <v>0</v>
      </c>
      <c r="F2465" s="170">
        <v>170000</v>
      </c>
      <c r="G2465" s="170">
        <v>155578.6</v>
      </c>
      <c r="H2465" s="152"/>
      <c r="I2465" s="170">
        <v>155578.6</v>
      </c>
      <c r="J2465" s="188">
        <v>14421.4</v>
      </c>
      <c r="K2465" s="182"/>
    </row>
    <row r="2466" spans="2:11" x14ac:dyDescent="0.2">
      <c r="B2466" s="171" t="s">
        <v>206</v>
      </c>
      <c r="C2466" s="172">
        <v>170000</v>
      </c>
      <c r="D2466" s="172">
        <v>0</v>
      </c>
      <c r="E2466" s="172">
        <v>0</v>
      </c>
      <c r="F2466" s="172">
        <v>170000</v>
      </c>
      <c r="G2466" s="172">
        <v>155578.6</v>
      </c>
      <c r="H2466" s="152"/>
      <c r="I2466" s="172">
        <v>155578.6</v>
      </c>
      <c r="J2466" s="189">
        <v>14421.4</v>
      </c>
      <c r="K2466" s="182"/>
    </row>
    <row r="2467" spans="2:11" x14ac:dyDescent="0.2">
      <c r="B2467" s="171" t="s">
        <v>206</v>
      </c>
      <c r="C2467" s="172">
        <v>170000</v>
      </c>
      <c r="D2467" s="172">
        <v>0</v>
      </c>
      <c r="E2467" s="172">
        <v>0</v>
      </c>
      <c r="F2467" s="172">
        <v>170000</v>
      </c>
      <c r="G2467" s="172">
        <v>155578.6</v>
      </c>
      <c r="H2467" s="152"/>
      <c r="I2467" s="172">
        <v>155578.6</v>
      </c>
      <c r="J2467" s="189">
        <v>14421.4</v>
      </c>
      <c r="K2467" s="182"/>
    </row>
    <row r="2468" spans="2:11" x14ac:dyDescent="0.2">
      <c r="B2468" s="169" t="s">
        <v>258</v>
      </c>
      <c r="C2468" s="170">
        <v>10000</v>
      </c>
      <c r="D2468" s="170">
        <v>52400</v>
      </c>
      <c r="E2468" s="170">
        <v>0</v>
      </c>
      <c r="F2468" s="170">
        <v>62400</v>
      </c>
      <c r="G2468" s="170">
        <v>54056</v>
      </c>
      <c r="H2468" s="152"/>
      <c r="I2468" s="170">
        <v>54056</v>
      </c>
      <c r="J2468" s="188">
        <v>8344</v>
      </c>
      <c r="K2468" s="182"/>
    </row>
    <row r="2469" spans="2:11" x14ac:dyDescent="0.2">
      <c r="B2469" s="171" t="s">
        <v>206</v>
      </c>
      <c r="C2469" s="172">
        <v>10000</v>
      </c>
      <c r="D2469" s="172">
        <v>52400</v>
      </c>
      <c r="E2469" s="172">
        <v>0</v>
      </c>
      <c r="F2469" s="172">
        <v>62400</v>
      </c>
      <c r="G2469" s="172">
        <v>54056</v>
      </c>
      <c r="H2469" s="152"/>
      <c r="I2469" s="172">
        <v>54056</v>
      </c>
      <c r="J2469" s="189">
        <v>8344</v>
      </c>
      <c r="K2469" s="182"/>
    </row>
    <row r="2470" spans="2:11" x14ac:dyDescent="0.2">
      <c r="B2470" s="171" t="s">
        <v>206</v>
      </c>
      <c r="C2470" s="172">
        <v>10000</v>
      </c>
      <c r="D2470" s="172">
        <v>52400</v>
      </c>
      <c r="E2470" s="172">
        <v>0</v>
      </c>
      <c r="F2470" s="172">
        <v>62400</v>
      </c>
      <c r="G2470" s="172">
        <v>54056</v>
      </c>
      <c r="H2470" s="152"/>
      <c r="I2470" s="172">
        <v>54056</v>
      </c>
      <c r="J2470" s="189">
        <v>8344</v>
      </c>
      <c r="K2470" s="182"/>
    </row>
    <row r="2471" spans="2:11" x14ac:dyDescent="0.2">
      <c r="B2471" s="169" t="s">
        <v>214</v>
      </c>
      <c r="C2471" s="170">
        <v>2000</v>
      </c>
      <c r="D2471" s="170">
        <v>3000</v>
      </c>
      <c r="E2471" s="170">
        <v>0</v>
      </c>
      <c r="F2471" s="170">
        <v>5000</v>
      </c>
      <c r="G2471" s="170">
        <v>4796</v>
      </c>
      <c r="H2471" s="152"/>
      <c r="I2471" s="170">
        <v>4796</v>
      </c>
      <c r="J2471" s="188">
        <v>204</v>
      </c>
      <c r="K2471" s="182"/>
    </row>
    <row r="2472" spans="2:11" x14ac:dyDescent="0.2">
      <c r="B2472" s="171" t="s">
        <v>206</v>
      </c>
      <c r="C2472" s="172">
        <v>2000</v>
      </c>
      <c r="D2472" s="172">
        <v>3000</v>
      </c>
      <c r="E2472" s="172">
        <v>0</v>
      </c>
      <c r="F2472" s="172">
        <v>5000</v>
      </c>
      <c r="G2472" s="172">
        <v>4796</v>
      </c>
      <c r="H2472" s="152"/>
      <c r="I2472" s="172">
        <v>4796</v>
      </c>
      <c r="J2472" s="189">
        <v>204</v>
      </c>
      <c r="K2472" s="182"/>
    </row>
    <row r="2473" spans="2:11" x14ac:dyDescent="0.2">
      <c r="B2473" s="171" t="s">
        <v>206</v>
      </c>
      <c r="C2473" s="172">
        <v>2000</v>
      </c>
      <c r="D2473" s="172">
        <v>3000</v>
      </c>
      <c r="E2473" s="172">
        <v>0</v>
      </c>
      <c r="F2473" s="172">
        <v>5000</v>
      </c>
      <c r="G2473" s="172">
        <v>4796</v>
      </c>
      <c r="H2473" s="152"/>
      <c r="I2473" s="172">
        <v>4796</v>
      </c>
      <c r="J2473" s="189">
        <v>204</v>
      </c>
      <c r="K2473" s="182"/>
    </row>
    <row r="2474" spans="2:11" x14ac:dyDescent="0.2">
      <c r="B2474" s="169" t="s">
        <v>210</v>
      </c>
      <c r="C2474" s="170">
        <v>15000</v>
      </c>
      <c r="D2474" s="170">
        <v>37000</v>
      </c>
      <c r="E2474" s="170">
        <v>7000</v>
      </c>
      <c r="F2474" s="170">
        <v>45000</v>
      </c>
      <c r="G2474" s="170">
        <v>31661.29</v>
      </c>
      <c r="H2474" s="152"/>
      <c r="I2474" s="170">
        <v>25946.9</v>
      </c>
      <c r="J2474" s="188">
        <v>13338.71</v>
      </c>
      <c r="K2474" s="182"/>
    </row>
    <row r="2475" spans="2:11" x14ac:dyDescent="0.2">
      <c r="B2475" s="171" t="s">
        <v>206</v>
      </c>
      <c r="C2475" s="172">
        <v>15000</v>
      </c>
      <c r="D2475" s="172">
        <v>37000</v>
      </c>
      <c r="E2475" s="172">
        <v>7000</v>
      </c>
      <c r="F2475" s="172">
        <v>45000</v>
      </c>
      <c r="G2475" s="172">
        <v>31661.29</v>
      </c>
      <c r="H2475" s="152"/>
      <c r="I2475" s="172">
        <v>25946.9</v>
      </c>
      <c r="J2475" s="189">
        <v>13338.71</v>
      </c>
      <c r="K2475" s="182"/>
    </row>
    <row r="2476" spans="2:11" x14ac:dyDescent="0.2">
      <c r="B2476" s="171" t="s">
        <v>206</v>
      </c>
      <c r="C2476" s="172">
        <v>15000</v>
      </c>
      <c r="D2476" s="172">
        <v>37000</v>
      </c>
      <c r="E2476" s="172">
        <v>7000</v>
      </c>
      <c r="F2476" s="172">
        <v>45000</v>
      </c>
      <c r="G2476" s="172">
        <v>31661.29</v>
      </c>
      <c r="H2476" s="152"/>
      <c r="I2476" s="172">
        <v>25946.9</v>
      </c>
      <c r="J2476" s="189">
        <v>13338.71</v>
      </c>
      <c r="K2476" s="182"/>
    </row>
    <row r="2477" spans="2:11" x14ac:dyDescent="0.2">
      <c r="B2477" s="169" t="s">
        <v>259</v>
      </c>
      <c r="C2477" s="170">
        <v>1000</v>
      </c>
      <c r="D2477" s="170">
        <v>0</v>
      </c>
      <c r="E2477" s="170">
        <v>1000</v>
      </c>
      <c r="F2477" s="170">
        <v>0</v>
      </c>
      <c r="G2477" s="170">
        <v>0</v>
      </c>
      <c r="H2477" s="152"/>
      <c r="I2477" s="170">
        <v>0</v>
      </c>
      <c r="J2477" s="188">
        <v>0</v>
      </c>
      <c r="K2477" s="182"/>
    </row>
    <row r="2478" spans="2:11" x14ac:dyDescent="0.2">
      <c r="B2478" s="171" t="s">
        <v>206</v>
      </c>
      <c r="C2478" s="172">
        <v>1000</v>
      </c>
      <c r="D2478" s="172">
        <v>0</v>
      </c>
      <c r="E2478" s="172">
        <v>1000</v>
      </c>
      <c r="F2478" s="172">
        <v>0</v>
      </c>
      <c r="G2478" s="172">
        <v>0</v>
      </c>
      <c r="H2478" s="152"/>
      <c r="I2478" s="172">
        <v>0</v>
      </c>
      <c r="J2478" s="189">
        <v>0</v>
      </c>
      <c r="K2478" s="182"/>
    </row>
    <row r="2479" spans="2:11" x14ac:dyDescent="0.2">
      <c r="B2479" s="171" t="s">
        <v>206</v>
      </c>
      <c r="C2479" s="172">
        <v>1000</v>
      </c>
      <c r="D2479" s="172">
        <v>0</v>
      </c>
      <c r="E2479" s="172">
        <v>1000</v>
      </c>
      <c r="F2479" s="172">
        <v>0</v>
      </c>
      <c r="G2479" s="172">
        <v>0</v>
      </c>
      <c r="H2479" s="152"/>
      <c r="I2479" s="172">
        <v>0</v>
      </c>
      <c r="J2479" s="189">
        <v>0</v>
      </c>
      <c r="K2479" s="182"/>
    </row>
    <row r="2480" spans="2:11" x14ac:dyDescent="0.2">
      <c r="B2480" s="169" t="s">
        <v>205</v>
      </c>
      <c r="C2480" s="170">
        <v>43000</v>
      </c>
      <c r="D2480" s="170">
        <v>0</v>
      </c>
      <c r="E2480" s="170">
        <v>0</v>
      </c>
      <c r="F2480" s="170">
        <v>43000</v>
      </c>
      <c r="G2480" s="170">
        <v>42421.18</v>
      </c>
      <c r="H2480" s="152"/>
      <c r="I2480" s="170">
        <v>41819.21</v>
      </c>
      <c r="J2480" s="188">
        <v>578.82000000000005</v>
      </c>
      <c r="K2480" s="182"/>
    </row>
    <row r="2481" spans="2:11" x14ac:dyDescent="0.2">
      <c r="B2481" s="171" t="s">
        <v>206</v>
      </c>
      <c r="C2481" s="172">
        <v>43000</v>
      </c>
      <c r="D2481" s="172">
        <v>0</v>
      </c>
      <c r="E2481" s="172">
        <v>0</v>
      </c>
      <c r="F2481" s="172">
        <v>43000</v>
      </c>
      <c r="G2481" s="172">
        <v>42421.18</v>
      </c>
      <c r="H2481" s="152"/>
      <c r="I2481" s="172">
        <v>41819.21</v>
      </c>
      <c r="J2481" s="189">
        <v>578.82000000000005</v>
      </c>
      <c r="K2481" s="182"/>
    </row>
    <row r="2482" spans="2:11" x14ac:dyDescent="0.2">
      <c r="B2482" s="171" t="s">
        <v>206</v>
      </c>
      <c r="C2482" s="172">
        <v>43000</v>
      </c>
      <c r="D2482" s="172">
        <v>0</v>
      </c>
      <c r="E2482" s="172">
        <v>0</v>
      </c>
      <c r="F2482" s="172">
        <v>43000</v>
      </c>
      <c r="G2482" s="172">
        <v>42421.18</v>
      </c>
      <c r="H2482" s="152"/>
      <c r="I2482" s="172">
        <v>41819.21</v>
      </c>
      <c r="J2482" s="189">
        <v>578.82000000000005</v>
      </c>
      <c r="K2482" s="182"/>
    </row>
    <row r="2483" spans="2:11" x14ac:dyDescent="0.2">
      <c r="B2483" s="169" t="s">
        <v>207</v>
      </c>
      <c r="C2483" s="170">
        <v>85000</v>
      </c>
      <c r="D2483" s="170">
        <v>30500</v>
      </c>
      <c r="E2483" s="170">
        <v>66600</v>
      </c>
      <c r="F2483" s="170">
        <v>48900</v>
      </c>
      <c r="G2483" s="170">
        <v>35052.6</v>
      </c>
      <c r="H2483" s="152"/>
      <c r="I2483" s="170">
        <v>6113.92</v>
      </c>
      <c r="J2483" s="188">
        <v>13847.4</v>
      </c>
      <c r="K2483" s="182"/>
    </row>
    <row r="2484" spans="2:11" x14ac:dyDescent="0.2">
      <c r="B2484" s="171" t="s">
        <v>206</v>
      </c>
      <c r="C2484" s="172">
        <v>85000</v>
      </c>
      <c r="D2484" s="172">
        <v>30500</v>
      </c>
      <c r="E2484" s="172">
        <v>66600</v>
      </c>
      <c r="F2484" s="172">
        <v>48900</v>
      </c>
      <c r="G2484" s="172">
        <v>35052.6</v>
      </c>
      <c r="H2484" s="152"/>
      <c r="I2484" s="172">
        <v>6113.92</v>
      </c>
      <c r="J2484" s="189">
        <v>13847.4</v>
      </c>
      <c r="K2484" s="182"/>
    </row>
    <row r="2485" spans="2:11" x14ac:dyDescent="0.2">
      <c r="B2485" s="171" t="s">
        <v>206</v>
      </c>
      <c r="C2485" s="172">
        <v>85000</v>
      </c>
      <c r="D2485" s="172">
        <v>30500</v>
      </c>
      <c r="E2485" s="172">
        <v>66600</v>
      </c>
      <c r="F2485" s="172">
        <v>48900</v>
      </c>
      <c r="G2485" s="172">
        <v>35052.6</v>
      </c>
      <c r="H2485" s="152"/>
      <c r="I2485" s="172">
        <v>6113.92</v>
      </c>
      <c r="J2485" s="189">
        <v>13847.4</v>
      </c>
      <c r="K2485" s="182"/>
    </row>
    <row r="2486" spans="2:11" x14ac:dyDescent="0.2">
      <c r="B2486" s="169" t="s">
        <v>260</v>
      </c>
      <c r="C2486" s="170">
        <v>1000</v>
      </c>
      <c r="D2486" s="170">
        <v>0</v>
      </c>
      <c r="E2486" s="170">
        <v>1000</v>
      </c>
      <c r="F2486" s="170">
        <v>0</v>
      </c>
      <c r="G2486" s="170">
        <v>0</v>
      </c>
      <c r="H2486" s="152"/>
      <c r="I2486" s="170">
        <v>0</v>
      </c>
      <c r="J2486" s="188">
        <v>0</v>
      </c>
      <c r="K2486" s="182"/>
    </row>
    <row r="2487" spans="2:11" x14ac:dyDescent="0.2">
      <c r="B2487" s="171" t="s">
        <v>206</v>
      </c>
      <c r="C2487" s="172">
        <v>1000</v>
      </c>
      <c r="D2487" s="172">
        <v>0</v>
      </c>
      <c r="E2487" s="172">
        <v>1000</v>
      </c>
      <c r="F2487" s="172">
        <v>0</v>
      </c>
      <c r="G2487" s="172">
        <v>0</v>
      </c>
      <c r="H2487" s="152"/>
      <c r="I2487" s="172">
        <v>0</v>
      </c>
      <c r="J2487" s="189">
        <v>0</v>
      </c>
      <c r="K2487" s="182"/>
    </row>
    <row r="2488" spans="2:11" x14ac:dyDescent="0.2">
      <c r="B2488" s="171" t="s">
        <v>206</v>
      </c>
      <c r="C2488" s="172">
        <v>1000</v>
      </c>
      <c r="D2488" s="172">
        <v>0</v>
      </c>
      <c r="E2488" s="172">
        <v>1000</v>
      </c>
      <c r="F2488" s="172">
        <v>0</v>
      </c>
      <c r="G2488" s="172">
        <v>0</v>
      </c>
      <c r="H2488" s="152"/>
      <c r="I2488" s="172">
        <v>0</v>
      </c>
      <c r="J2488" s="189">
        <v>0</v>
      </c>
      <c r="K2488" s="182"/>
    </row>
    <row r="2489" spans="2:11" x14ac:dyDescent="0.2">
      <c r="B2489" s="169" t="s">
        <v>211</v>
      </c>
      <c r="C2489" s="170">
        <v>30000</v>
      </c>
      <c r="D2489" s="170">
        <v>160640</v>
      </c>
      <c r="E2489" s="170">
        <v>23000</v>
      </c>
      <c r="F2489" s="170">
        <v>167640</v>
      </c>
      <c r="G2489" s="170">
        <v>167591.39000000001</v>
      </c>
      <c r="H2489" s="152"/>
      <c r="I2489" s="170">
        <v>167591.39000000001</v>
      </c>
      <c r="J2489" s="188">
        <v>48.61</v>
      </c>
      <c r="K2489" s="182"/>
    </row>
    <row r="2490" spans="2:11" x14ac:dyDescent="0.2">
      <c r="B2490" s="171" t="s">
        <v>206</v>
      </c>
      <c r="C2490" s="172">
        <v>30000</v>
      </c>
      <c r="D2490" s="172">
        <v>7300</v>
      </c>
      <c r="E2490" s="172">
        <v>23000</v>
      </c>
      <c r="F2490" s="172">
        <v>14300</v>
      </c>
      <c r="G2490" s="172">
        <v>14251.72</v>
      </c>
      <c r="H2490" s="152"/>
      <c r="I2490" s="172">
        <v>14251.72</v>
      </c>
      <c r="J2490" s="189">
        <v>48.28</v>
      </c>
      <c r="K2490" s="182"/>
    </row>
    <row r="2491" spans="2:11" x14ac:dyDescent="0.2">
      <c r="B2491" s="171" t="s">
        <v>517</v>
      </c>
      <c r="C2491" s="172">
        <v>0</v>
      </c>
      <c r="D2491" s="172">
        <v>153340</v>
      </c>
      <c r="E2491" s="172">
        <v>0</v>
      </c>
      <c r="F2491" s="172">
        <v>153340</v>
      </c>
      <c r="G2491" s="172">
        <v>153339.67000000001</v>
      </c>
      <c r="H2491" s="152"/>
      <c r="I2491" s="172">
        <v>153339.67000000001</v>
      </c>
      <c r="J2491" s="189">
        <v>0.33</v>
      </c>
      <c r="K2491" s="182"/>
    </row>
    <row r="2492" spans="2:11" x14ac:dyDescent="0.2">
      <c r="B2492" s="171" t="s">
        <v>206</v>
      </c>
      <c r="C2492" s="172">
        <v>30000</v>
      </c>
      <c r="D2492" s="172">
        <v>160640</v>
      </c>
      <c r="E2492" s="172">
        <v>23000</v>
      </c>
      <c r="F2492" s="172">
        <v>167640</v>
      </c>
      <c r="G2492" s="172">
        <v>167591.39000000001</v>
      </c>
      <c r="H2492" s="152"/>
      <c r="I2492" s="172">
        <v>167591.39000000001</v>
      </c>
      <c r="J2492" s="189">
        <v>48.61</v>
      </c>
      <c r="K2492" s="182"/>
    </row>
    <row r="2493" spans="2:11" x14ac:dyDescent="0.2">
      <c r="B2493" s="167" t="s">
        <v>540</v>
      </c>
      <c r="C2493" s="168">
        <v>0</v>
      </c>
      <c r="D2493" s="168">
        <v>132000</v>
      </c>
      <c r="E2493" s="168">
        <v>0</v>
      </c>
      <c r="F2493" s="168">
        <v>132000</v>
      </c>
      <c r="G2493" s="168">
        <v>0</v>
      </c>
      <c r="H2493" s="152"/>
      <c r="I2493" s="168">
        <v>0</v>
      </c>
      <c r="J2493" s="187">
        <v>132000</v>
      </c>
      <c r="K2493" s="182"/>
    </row>
    <row r="2494" spans="2:11" x14ac:dyDescent="0.2">
      <c r="B2494" s="169" t="s">
        <v>204</v>
      </c>
      <c r="C2494" s="170">
        <v>0</v>
      </c>
      <c r="D2494" s="170">
        <v>132000</v>
      </c>
      <c r="E2494" s="170">
        <v>0</v>
      </c>
      <c r="F2494" s="170">
        <v>132000</v>
      </c>
      <c r="G2494" s="170">
        <v>0</v>
      </c>
      <c r="H2494" s="152"/>
      <c r="I2494" s="170">
        <v>0</v>
      </c>
      <c r="J2494" s="188">
        <v>132000</v>
      </c>
      <c r="K2494" s="182"/>
    </row>
    <row r="2495" spans="2:11" x14ac:dyDescent="0.2">
      <c r="B2495" s="169" t="s">
        <v>541</v>
      </c>
      <c r="C2495" s="170">
        <v>0</v>
      </c>
      <c r="D2495" s="170">
        <v>132000</v>
      </c>
      <c r="E2495" s="170">
        <v>0</v>
      </c>
      <c r="F2495" s="170">
        <v>132000</v>
      </c>
      <c r="G2495" s="170">
        <v>0</v>
      </c>
      <c r="H2495" s="152"/>
      <c r="I2495" s="170">
        <v>0</v>
      </c>
      <c r="J2495" s="188">
        <v>132000</v>
      </c>
      <c r="K2495" s="182"/>
    </row>
    <row r="2496" spans="2:11" x14ac:dyDescent="0.2">
      <c r="B2496" s="171" t="s">
        <v>206</v>
      </c>
      <c r="C2496" s="172">
        <v>0</v>
      </c>
      <c r="D2496" s="172">
        <v>132000</v>
      </c>
      <c r="E2496" s="172">
        <v>0</v>
      </c>
      <c r="F2496" s="172">
        <v>132000</v>
      </c>
      <c r="G2496" s="172">
        <v>0</v>
      </c>
      <c r="H2496" s="152"/>
      <c r="I2496" s="172">
        <v>0</v>
      </c>
      <c r="J2496" s="189">
        <v>132000</v>
      </c>
      <c r="K2496" s="182"/>
    </row>
    <row r="2497" spans="2:11" x14ac:dyDescent="0.2">
      <c r="B2497" s="171" t="s">
        <v>206</v>
      </c>
      <c r="C2497" s="172">
        <v>0</v>
      </c>
      <c r="D2497" s="172">
        <v>132000</v>
      </c>
      <c r="E2497" s="172">
        <v>0</v>
      </c>
      <c r="F2497" s="172">
        <v>132000</v>
      </c>
      <c r="G2497" s="172">
        <v>0</v>
      </c>
      <c r="H2497" s="152"/>
      <c r="I2497" s="172">
        <v>0</v>
      </c>
      <c r="J2497" s="189">
        <v>132000</v>
      </c>
      <c r="K2497" s="182"/>
    </row>
    <row r="2498" spans="2:11" x14ac:dyDescent="0.2">
      <c r="B2498" s="167" t="s">
        <v>542</v>
      </c>
      <c r="C2498" s="168">
        <v>0</v>
      </c>
      <c r="D2498" s="168">
        <v>184400</v>
      </c>
      <c r="E2498" s="168">
        <v>0</v>
      </c>
      <c r="F2498" s="168">
        <v>184400</v>
      </c>
      <c r="G2498" s="168">
        <v>0</v>
      </c>
      <c r="H2498" s="152"/>
      <c r="I2498" s="168">
        <v>0</v>
      </c>
      <c r="J2498" s="187">
        <v>184400</v>
      </c>
      <c r="K2498" s="182"/>
    </row>
    <row r="2499" spans="2:11" x14ac:dyDescent="0.2">
      <c r="B2499" s="169" t="s">
        <v>204</v>
      </c>
      <c r="C2499" s="170">
        <v>0</v>
      </c>
      <c r="D2499" s="170">
        <v>184400</v>
      </c>
      <c r="E2499" s="170">
        <v>0</v>
      </c>
      <c r="F2499" s="170">
        <v>184400</v>
      </c>
      <c r="G2499" s="170">
        <v>0</v>
      </c>
      <c r="H2499" s="152"/>
      <c r="I2499" s="170">
        <v>0</v>
      </c>
      <c r="J2499" s="188">
        <v>184400</v>
      </c>
      <c r="K2499" s="182"/>
    </row>
    <row r="2500" spans="2:11" x14ac:dyDescent="0.2">
      <c r="B2500" s="169" t="s">
        <v>541</v>
      </c>
      <c r="C2500" s="170">
        <v>0</v>
      </c>
      <c r="D2500" s="170">
        <v>184400</v>
      </c>
      <c r="E2500" s="170">
        <v>0</v>
      </c>
      <c r="F2500" s="170">
        <v>184400</v>
      </c>
      <c r="G2500" s="170">
        <v>0</v>
      </c>
      <c r="H2500" s="152"/>
      <c r="I2500" s="170">
        <v>0</v>
      </c>
      <c r="J2500" s="188">
        <v>184400</v>
      </c>
      <c r="K2500" s="182"/>
    </row>
    <row r="2501" spans="2:11" x14ac:dyDescent="0.2">
      <c r="B2501" s="171" t="s">
        <v>206</v>
      </c>
      <c r="C2501" s="172">
        <v>0</v>
      </c>
      <c r="D2501" s="172">
        <v>184400</v>
      </c>
      <c r="E2501" s="172">
        <v>0</v>
      </c>
      <c r="F2501" s="172">
        <v>184400</v>
      </c>
      <c r="G2501" s="172">
        <v>0</v>
      </c>
      <c r="H2501" s="152"/>
      <c r="I2501" s="172">
        <v>0</v>
      </c>
      <c r="J2501" s="189">
        <v>184400</v>
      </c>
      <c r="K2501" s="182"/>
    </row>
    <row r="2502" spans="2:11" x14ac:dyDescent="0.2">
      <c r="B2502" s="171" t="s">
        <v>206</v>
      </c>
      <c r="C2502" s="172">
        <v>0</v>
      </c>
      <c r="D2502" s="172">
        <v>184400</v>
      </c>
      <c r="E2502" s="172">
        <v>0</v>
      </c>
      <c r="F2502" s="172">
        <v>184400</v>
      </c>
      <c r="G2502" s="172">
        <v>0</v>
      </c>
      <c r="H2502" s="152"/>
      <c r="I2502" s="172">
        <v>0</v>
      </c>
      <c r="J2502" s="189">
        <v>184400</v>
      </c>
      <c r="K2502" s="182"/>
    </row>
    <row r="2503" spans="2:11" x14ac:dyDescent="0.2">
      <c r="B2503" s="159" t="s">
        <v>543</v>
      </c>
      <c r="C2503" s="160">
        <v>44000</v>
      </c>
      <c r="D2503" s="160">
        <v>0</v>
      </c>
      <c r="E2503" s="160">
        <v>44000</v>
      </c>
      <c r="F2503" s="160">
        <v>0</v>
      </c>
      <c r="G2503" s="160">
        <v>0</v>
      </c>
      <c r="H2503" s="152"/>
      <c r="I2503" s="160">
        <v>0</v>
      </c>
      <c r="J2503" s="183">
        <v>0</v>
      </c>
      <c r="K2503" s="182"/>
    </row>
    <row r="2504" spans="2:11" x14ac:dyDescent="0.2">
      <c r="B2504" s="161" t="s">
        <v>533</v>
      </c>
      <c r="C2504" s="162">
        <v>44000</v>
      </c>
      <c r="D2504" s="162">
        <v>0</v>
      </c>
      <c r="E2504" s="162">
        <v>44000</v>
      </c>
      <c r="F2504" s="162">
        <v>0</v>
      </c>
      <c r="G2504" s="162">
        <v>0</v>
      </c>
      <c r="H2504" s="152"/>
      <c r="I2504" s="162">
        <v>0</v>
      </c>
      <c r="J2504" s="184">
        <v>0</v>
      </c>
      <c r="K2504" s="182"/>
    </row>
    <row r="2505" spans="2:11" x14ac:dyDescent="0.2">
      <c r="B2505" s="163" t="s">
        <v>534</v>
      </c>
      <c r="C2505" s="164">
        <v>44000</v>
      </c>
      <c r="D2505" s="164">
        <v>0</v>
      </c>
      <c r="E2505" s="164">
        <v>44000</v>
      </c>
      <c r="F2505" s="164">
        <v>0</v>
      </c>
      <c r="G2505" s="164">
        <v>0</v>
      </c>
      <c r="H2505" s="152"/>
      <c r="I2505" s="164">
        <v>0</v>
      </c>
      <c r="J2505" s="185">
        <v>0</v>
      </c>
      <c r="K2505" s="182"/>
    </row>
    <row r="2506" spans="2:11" x14ac:dyDescent="0.2">
      <c r="B2506" s="165" t="s">
        <v>535</v>
      </c>
      <c r="C2506" s="166">
        <v>44000</v>
      </c>
      <c r="D2506" s="166">
        <v>0</v>
      </c>
      <c r="E2506" s="166">
        <v>44000</v>
      </c>
      <c r="F2506" s="166">
        <v>0</v>
      </c>
      <c r="G2506" s="166">
        <v>0</v>
      </c>
      <c r="H2506" s="152"/>
      <c r="I2506" s="166">
        <v>0</v>
      </c>
      <c r="J2506" s="186">
        <v>0</v>
      </c>
      <c r="K2506" s="182"/>
    </row>
    <row r="2507" spans="2:11" x14ac:dyDescent="0.2">
      <c r="B2507" s="167" t="s">
        <v>544</v>
      </c>
      <c r="C2507" s="168">
        <v>44000</v>
      </c>
      <c r="D2507" s="168">
        <v>0</v>
      </c>
      <c r="E2507" s="168">
        <v>44000</v>
      </c>
      <c r="F2507" s="168">
        <v>0</v>
      </c>
      <c r="G2507" s="168">
        <v>0</v>
      </c>
      <c r="H2507" s="152"/>
      <c r="I2507" s="168">
        <v>0</v>
      </c>
      <c r="J2507" s="187">
        <v>0</v>
      </c>
      <c r="K2507" s="182"/>
    </row>
    <row r="2508" spans="2:11" x14ac:dyDescent="0.2">
      <c r="B2508" s="169" t="s">
        <v>204</v>
      </c>
      <c r="C2508" s="170">
        <v>44000</v>
      </c>
      <c r="D2508" s="170">
        <v>0</v>
      </c>
      <c r="E2508" s="170">
        <v>44000</v>
      </c>
      <c r="F2508" s="170">
        <v>0</v>
      </c>
      <c r="G2508" s="170">
        <v>0</v>
      </c>
      <c r="H2508" s="152"/>
      <c r="I2508" s="170">
        <v>0</v>
      </c>
      <c r="J2508" s="188">
        <v>0</v>
      </c>
      <c r="K2508" s="182"/>
    </row>
    <row r="2509" spans="2:11" x14ac:dyDescent="0.2">
      <c r="B2509" s="169" t="s">
        <v>225</v>
      </c>
      <c r="C2509" s="170">
        <v>32000</v>
      </c>
      <c r="D2509" s="170">
        <v>0</v>
      </c>
      <c r="E2509" s="170">
        <v>32000</v>
      </c>
      <c r="F2509" s="170">
        <v>0</v>
      </c>
      <c r="G2509" s="170">
        <v>0</v>
      </c>
      <c r="H2509" s="152"/>
      <c r="I2509" s="170">
        <v>0</v>
      </c>
      <c r="J2509" s="188">
        <v>0</v>
      </c>
      <c r="K2509" s="182"/>
    </row>
    <row r="2510" spans="2:11" x14ac:dyDescent="0.2">
      <c r="B2510" s="171" t="s">
        <v>206</v>
      </c>
      <c r="C2510" s="172">
        <v>32000</v>
      </c>
      <c r="D2510" s="172">
        <v>0</v>
      </c>
      <c r="E2510" s="172">
        <v>32000</v>
      </c>
      <c r="F2510" s="172">
        <v>0</v>
      </c>
      <c r="G2510" s="172">
        <v>0</v>
      </c>
      <c r="H2510" s="152"/>
      <c r="I2510" s="172">
        <v>0</v>
      </c>
      <c r="J2510" s="189">
        <v>0</v>
      </c>
      <c r="K2510" s="182"/>
    </row>
    <row r="2511" spans="2:11" x14ac:dyDescent="0.2">
      <c r="B2511" s="171" t="s">
        <v>206</v>
      </c>
      <c r="C2511" s="172">
        <v>32000</v>
      </c>
      <c r="D2511" s="172">
        <v>0</v>
      </c>
      <c r="E2511" s="172">
        <v>32000</v>
      </c>
      <c r="F2511" s="172">
        <v>0</v>
      </c>
      <c r="G2511" s="172">
        <v>0</v>
      </c>
      <c r="H2511" s="152"/>
      <c r="I2511" s="172">
        <v>0</v>
      </c>
      <c r="J2511" s="189">
        <v>0</v>
      </c>
      <c r="K2511" s="182"/>
    </row>
    <row r="2512" spans="2:11" x14ac:dyDescent="0.2">
      <c r="B2512" s="169" t="s">
        <v>210</v>
      </c>
      <c r="C2512" s="170">
        <v>4000</v>
      </c>
      <c r="D2512" s="170">
        <v>0</v>
      </c>
      <c r="E2512" s="170">
        <v>4000</v>
      </c>
      <c r="F2512" s="170">
        <v>0</v>
      </c>
      <c r="G2512" s="170">
        <v>0</v>
      </c>
      <c r="H2512" s="152"/>
      <c r="I2512" s="170">
        <v>0</v>
      </c>
      <c r="J2512" s="188">
        <v>0</v>
      </c>
      <c r="K2512" s="182"/>
    </row>
    <row r="2513" spans="2:11" x14ac:dyDescent="0.2">
      <c r="B2513" s="171" t="s">
        <v>206</v>
      </c>
      <c r="C2513" s="172">
        <v>4000</v>
      </c>
      <c r="D2513" s="172">
        <v>0</v>
      </c>
      <c r="E2513" s="172">
        <v>4000</v>
      </c>
      <c r="F2513" s="172">
        <v>0</v>
      </c>
      <c r="G2513" s="172">
        <v>0</v>
      </c>
      <c r="H2513" s="152"/>
      <c r="I2513" s="172">
        <v>0</v>
      </c>
      <c r="J2513" s="189">
        <v>0</v>
      </c>
      <c r="K2513" s="182"/>
    </row>
    <row r="2514" spans="2:11" x14ac:dyDescent="0.2">
      <c r="B2514" s="171" t="s">
        <v>206</v>
      </c>
      <c r="C2514" s="172">
        <v>4000</v>
      </c>
      <c r="D2514" s="172">
        <v>0</v>
      </c>
      <c r="E2514" s="172">
        <v>4000</v>
      </c>
      <c r="F2514" s="172">
        <v>0</v>
      </c>
      <c r="G2514" s="172">
        <v>0</v>
      </c>
      <c r="H2514" s="152"/>
      <c r="I2514" s="172">
        <v>0</v>
      </c>
      <c r="J2514" s="189">
        <v>0</v>
      </c>
      <c r="K2514" s="182"/>
    </row>
    <row r="2515" spans="2:11" x14ac:dyDescent="0.2">
      <c r="B2515" s="169" t="s">
        <v>205</v>
      </c>
      <c r="C2515" s="170">
        <v>4000</v>
      </c>
      <c r="D2515" s="170">
        <v>0</v>
      </c>
      <c r="E2515" s="170">
        <v>4000</v>
      </c>
      <c r="F2515" s="170">
        <v>0</v>
      </c>
      <c r="G2515" s="170">
        <v>0</v>
      </c>
      <c r="H2515" s="152"/>
      <c r="I2515" s="170">
        <v>0</v>
      </c>
      <c r="J2515" s="188">
        <v>0</v>
      </c>
      <c r="K2515" s="182"/>
    </row>
    <row r="2516" spans="2:11" x14ac:dyDescent="0.2">
      <c r="B2516" s="171" t="s">
        <v>206</v>
      </c>
      <c r="C2516" s="172">
        <v>4000</v>
      </c>
      <c r="D2516" s="172">
        <v>0</v>
      </c>
      <c r="E2516" s="172">
        <v>4000</v>
      </c>
      <c r="F2516" s="172">
        <v>0</v>
      </c>
      <c r="G2516" s="172">
        <v>0</v>
      </c>
      <c r="H2516" s="152"/>
      <c r="I2516" s="172">
        <v>0</v>
      </c>
      <c r="J2516" s="189">
        <v>0</v>
      </c>
      <c r="K2516" s="182"/>
    </row>
    <row r="2517" spans="2:11" x14ac:dyDescent="0.2">
      <c r="B2517" s="171" t="s">
        <v>206</v>
      </c>
      <c r="C2517" s="172">
        <v>4000</v>
      </c>
      <c r="D2517" s="172">
        <v>0</v>
      </c>
      <c r="E2517" s="172">
        <v>4000</v>
      </c>
      <c r="F2517" s="172">
        <v>0</v>
      </c>
      <c r="G2517" s="172">
        <v>0</v>
      </c>
      <c r="H2517" s="152"/>
      <c r="I2517" s="172">
        <v>0</v>
      </c>
      <c r="J2517" s="189">
        <v>0</v>
      </c>
      <c r="K2517" s="182"/>
    </row>
    <row r="2518" spans="2:11" x14ac:dyDescent="0.2">
      <c r="B2518" s="169" t="s">
        <v>207</v>
      </c>
      <c r="C2518" s="170">
        <v>4000</v>
      </c>
      <c r="D2518" s="170">
        <v>0</v>
      </c>
      <c r="E2518" s="170">
        <v>4000</v>
      </c>
      <c r="F2518" s="170">
        <v>0</v>
      </c>
      <c r="G2518" s="170">
        <v>0</v>
      </c>
      <c r="H2518" s="152"/>
      <c r="I2518" s="170">
        <v>0</v>
      </c>
      <c r="J2518" s="188">
        <v>0</v>
      </c>
      <c r="K2518" s="182"/>
    </row>
    <row r="2519" spans="2:11" x14ac:dyDescent="0.2">
      <c r="B2519" s="171" t="s">
        <v>206</v>
      </c>
      <c r="C2519" s="172">
        <v>4000</v>
      </c>
      <c r="D2519" s="172">
        <v>0</v>
      </c>
      <c r="E2519" s="172">
        <v>4000</v>
      </c>
      <c r="F2519" s="172">
        <v>0</v>
      </c>
      <c r="G2519" s="172">
        <v>0</v>
      </c>
      <c r="H2519" s="152"/>
      <c r="I2519" s="172">
        <v>0</v>
      </c>
      <c r="J2519" s="189">
        <v>0</v>
      </c>
      <c r="K2519" s="182"/>
    </row>
    <row r="2520" spans="2:11" x14ac:dyDescent="0.2">
      <c r="B2520" s="171" t="s">
        <v>206</v>
      </c>
      <c r="C2520" s="172">
        <v>4000</v>
      </c>
      <c r="D2520" s="172">
        <v>0</v>
      </c>
      <c r="E2520" s="172">
        <v>4000</v>
      </c>
      <c r="F2520" s="172">
        <v>0</v>
      </c>
      <c r="G2520" s="172">
        <v>0</v>
      </c>
      <c r="H2520" s="152"/>
      <c r="I2520" s="172">
        <v>0</v>
      </c>
      <c r="J2520" s="189">
        <v>0</v>
      </c>
      <c r="K2520" s="182"/>
    </row>
    <row r="2521" spans="2:11" x14ac:dyDescent="0.2">
      <c r="B2521" s="159" t="s">
        <v>545</v>
      </c>
      <c r="C2521" s="160">
        <v>50000</v>
      </c>
      <c r="D2521" s="160">
        <v>920574.15</v>
      </c>
      <c r="E2521" s="160">
        <v>50000</v>
      </c>
      <c r="F2521" s="160">
        <v>920574.15</v>
      </c>
      <c r="G2521" s="160">
        <v>9439.32</v>
      </c>
      <c r="H2521" s="152"/>
      <c r="I2521" s="160">
        <v>9439.32</v>
      </c>
      <c r="J2521" s="183">
        <v>911134.83</v>
      </c>
      <c r="K2521" s="182"/>
    </row>
    <row r="2522" spans="2:11" x14ac:dyDescent="0.2">
      <c r="B2522" s="161" t="s">
        <v>533</v>
      </c>
      <c r="C2522" s="162">
        <v>50000</v>
      </c>
      <c r="D2522" s="162">
        <v>920574.15</v>
      </c>
      <c r="E2522" s="162">
        <v>50000</v>
      </c>
      <c r="F2522" s="162">
        <v>920574.15</v>
      </c>
      <c r="G2522" s="162">
        <v>9439.32</v>
      </c>
      <c r="H2522" s="152"/>
      <c r="I2522" s="162">
        <v>9439.32</v>
      </c>
      <c r="J2522" s="184">
        <v>911134.83</v>
      </c>
      <c r="K2522" s="182"/>
    </row>
    <row r="2523" spans="2:11" x14ac:dyDescent="0.2">
      <c r="B2523" s="163" t="s">
        <v>534</v>
      </c>
      <c r="C2523" s="164">
        <v>50000</v>
      </c>
      <c r="D2523" s="164">
        <v>920574.15</v>
      </c>
      <c r="E2523" s="164">
        <v>50000</v>
      </c>
      <c r="F2523" s="164">
        <v>920574.15</v>
      </c>
      <c r="G2523" s="164">
        <v>9439.32</v>
      </c>
      <c r="H2523" s="152"/>
      <c r="I2523" s="164">
        <v>9439.32</v>
      </c>
      <c r="J2523" s="185">
        <v>911134.83</v>
      </c>
      <c r="K2523" s="182"/>
    </row>
    <row r="2524" spans="2:11" x14ac:dyDescent="0.2">
      <c r="B2524" s="165" t="s">
        <v>535</v>
      </c>
      <c r="C2524" s="166">
        <v>50000</v>
      </c>
      <c r="D2524" s="166">
        <v>920574.15</v>
      </c>
      <c r="E2524" s="166">
        <v>50000</v>
      </c>
      <c r="F2524" s="166">
        <v>920574.15</v>
      </c>
      <c r="G2524" s="166">
        <v>9439.32</v>
      </c>
      <c r="H2524" s="152"/>
      <c r="I2524" s="166">
        <v>9439.32</v>
      </c>
      <c r="J2524" s="186">
        <v>911134.83</v>
      </c>
      <c r="K2524" s="182"/>
    </row>
    <row r="2525" spans="2:11" x14ac:dyDescent="0.2">
      <c r="B2525" s="167" t="s">
        <v>546</v>
      </c>
      <c r="C2525" s="168">
        <v>50000</v>
      </c>
      <c r="D2525" s="168">
        <v>832000</v>
      </c>
      <c r="E2525" s="168">
        <v>50000</v>
      </c>
      <c r="F2525" s="168">
        <v>832000</v>
      </c>
      <c r="G2525" s="168">
        <v>9439.32</v>
      </c>
      <c r="H2525" s="152"/>
      <c r="I2525" s="168">
        <v>9439.32</v>
      </c>
      <c r="J2525" s="187">
        <v>822560.68</v>
      </c>
      <c r="K2525" s="182"/>
    </row>
    <row r="2526" spans="2:11" x14ac:dyDescent="0.2">
      <c r="B2526" s="169" t="s">
        <v>204</v>
      </c>
      <c r="C2526" s="170">
        <v>50000</v>
      </c>
      <c r="D2526" s="170">
        <v>832000</v>
      </c>
      <c r="E2526" s="170">
        <v>50000</v>
      </c>
      <c r="F2526" s="170">
        <v>832000</v>
      </c>
      <c r="G2526" s="170">
        <v>9439.32</v>
      </c>
      <c r="H2526" s="152"/>
      <c r="I2526" s="170">
        <v>9439.32</v>
      </c>
      <c r="J2526" s="188">
        <v>822560.68</v>
      </c>
      <c r="K2526" s="182"/>
    </row>
    <row r="2527" spans="2:11" x14ac:dyDescent="0.2">
      <c r="B2527" s="169" t="s">
        <v>210</v>
      </c>
      <c r="C2527" s="170">
        <v>10000</v>
      </c>
      <c r="D2527" s="170">
        <v>0</v>
      </c>
      <c r="E2527" s="170">
        <v>10000</v>
      </c>
      <c r="F2527" s="170">
        <v>0</v>
      </c>
      <c r="G2527" s="170">
        <v>0</v>
      </c>
      <c r="H2527" s="152"/>
      <c r="I2527" s="170">
        <v>0</v>
      </c>
      <c r="J2527" s="188">
        <v>0</v>
      </c>
      <c r="K2527" s="182"/>
    </row>
    <row r="2528" spans="2:11" x14ac:dyDescent="0.2">
      <c r="B2528" s="171" t="s">
        <v>206</v>
      </c>
      <c r="C2528" s="172">
        <v>10000</v>
      </c>
      <c r="D2528" s="172">
        <v>0</v>
      </c>
      <c r="E2528" s="172">
        <v>10000</v>
      </c>
      <c r="F2528" s="172">
        <v>0</v>
      </c>
      <c r="G2528" s="172">
        <v>0</v>
      </c>
      <c r="H2528" s="152"/>
      <c r="I2528" s="172">
        <v>0</v>
      </c>
      <c r="J2528" s="189">
        <v>0</v>
      </c>
      <c r="K2528" s="182"/>
    </row>
    <row r="2529" spans="2:11" x14ac:dyDescent="0.2">
      <c r="B2529" s="171" t="s">
        <v>206</v>
      </c>
      <c r="C2529" s="172">
        <v>10000</v>
      </c>
      <c r="D2529" s="172">
        <v>0</v>
      </c>
      <c r="E2529" s="172">
        <v>10000</v>
      </c>
      <c r="F2529" s="172">
        <v>0</v>
      </c>
      <c r="G2529" s="172">
        <v>0</v>
      </c>
      <c r="H2529" s="152"/>
      <c r="I2529" s="172">
        <v>0</v>
      </c>
      <c r="J2529" s="189">
        <v>0</v>
      </c>
      <c r="K2529" s="182"/>
    </row>
    <row r="2530" spans="2:11" x14ac:dyDescent="0.2">
      <c r="B2530" s="169" t="s">
        <v>502</v>
      </c>
      <c r="C2530" s="170">
        <v>10000</v>
      </c>
      <c r="D2530" s="170">
        <v>0</v>
      </c>
      <c r="E2530" s="170">
        <v>10000</v>
      </c>
      <c r="F2530" s="170">
        <v>0</v>
      </c>
      <c r="G2530" s="170">
        <v>0</v>
      </c>
      <c r="H2530" s="152"/>
      <c r="I2530" s="170">
        <v>0</v>
      </c>
      <c r="J2530" s="188">
        <v>0</v>
      </c>
      <c r="K2530" s="182"/>
    </row>
    <row r="2531" spans="2:11" x14ac:dyDescent="0.2">
      <c r="B2531" s="171" t="s">
        <v>206</v>
      </c>
      <c r="C2531" s="172">
        <v>10000</v>
      </c>
      <c r="D2531" s="172">
        <v>0</v>
      </c>
      <c r="E2531" s="172">
        <v>10000</v>
      </c>
      <c r="F2531" s="172">
        <v>0</v>
      </c>
      <c r="G2531" s="172">
        <v>0</v>
      </c>
      <c r="H2531" s="152"/>
      <c r="I2531" s="172">
        <v>0</v>
      </c>
      <c r="J2531" s="189">
        <v>0</v>
      </c>
      <c r="K2531" s="182"/>
    </row>
    <row r="2532" spans="2:11" x14ac:dyDescent="0.2">
      <c r="B2532" s="171" t="s">
        <v>206</v>
      </c>
      <c r="C2532" s="172">
        <v>10000</v>
      </c>
      <c r="D2532" s="172">
        <v>0</v>
      </c>
      <c r="E2532" s="172">
        <v>10000</v>
      </c>
      <c r="F2532" s="172">
        <v>0</v>
      </c>
      <c r="G2532" s="172">
        <v>0</v>
      </c>
      <c r="H2532" s="152"/>
      <c r="I2532" s="172">
        <v>0</v>
      </c>
      <c r="J2532" s="189">
        <v>0</v>
      </c>
      <c r="K2532" s="182"/>
    </row>
    <row r="2533" spans="2:11" x14ac:dyDescent="0.2">
      <c r="B2533" s="169" t="s">
        <v>207</v>
      </c>
      <c r="C2533" s="170">
        <v>30000</v>
      </c>
      <c r="D2533" s="170">
        <v>760000</v>
      </c>
      <c r="E2533" s="170">
        <v>30000</v>
      </c>
      <c r="F2533" s="170">
        <v>760000</v>
      </c>
      <c r="G2533" s="170">
        <v>9439.32</v>
      </c>
      <c r="H2533" s="152"/>
      <c r="I2533" s="170">
        <v>9439.32</v>
      </c>
      <c r="J2533" s="188">
        <v>750560.68</v>
      </c>
      <c r="K2533" s="182"/>
    </row>
    <row r="2534" spans="2:11" x14ac:dyDescent="0.2">
      <c r="B2534" s="171" t="s">
        <v>206</v>
      </c>
      <c r="C2534" s="172">
        <v>30000</v>
      </c>
      <c r="D2534" s="172">
        <v>0</v>
      </c>
      <c r="E2534" s="172">
        <v>30000</v>
      </c>
      <c r="F2534" s="172">
        <v>0</v>
      </c>
      <c r="G2534" s="172">
        <v>0</v>
      </c>
      <c r="H2534" s="152"/>
      <c r="I2534" s="172">
        <v>0</v>
      </c>
      <c r="J2534" s="189">
        <v>0</v>
      </c>
      <c r="K2534" s="182"/>
    </row>
    <row r="2535" spans="2:11" x14ac:dyDescent="0.2">
      <c r="B2535" s="171" t="s">
        <v>301</v>
      </c>
      <c r="C2535" s="172">
        <v>0</v>
      </c>
      <c r="D2535" s="172">
        <v>760000</v>
      </c>
      <c r="E2535" s="172">
        <v>0</v>
      </c>
      <c r="F2535" s="172">
        <v>760000</v>
      </c>
      <c r="G2535" s="172">
        <v>9439.32</v>
      </c>
      <c r="H2535" s="152"/>
      <c r="I2535" s="172">
        <v>9439.32</v>
      </c>
      <c r="J2535" s="189">
        <v>750560.68</v>
      </c>
      <c r="K2535" s="182"/>
    </row>
    <row r="2536" spans="2:11" x14ac:dyDescent="0.2">
      <c r="B2536" s="171" t="s">
        <v>206</v>
      </c>
      <c r="C2536" s="172">
        <v>30000</v>
      </c>
      <c r="D2536" s="172">
        <v>760000</v>
      </c>
      <c r="E2536" s="172">
        <v>30000</v>
      </c>
      <c r="F2536" s="172">
        <v>760000</v>
      </c>
      <c r="G2536" s="172">
        <v>9439.32</v>
      </c>
      <c r="H2536" s="152"/>
      <c r="I2536" s="172">
        <v>9439.32</v>
      </c>
      <c r="J2536" s="189">
        <v>750560.68</v>
      </c>
      <c r="K2536" s="182"/>
    </row>
    <row r="2537" spans="2:11" x14ac:dyDescent="0.2">
      <c r="B2537" s="169" t="s">
        <v>234</v>
      </c>
      <c r="C2537" s="170">
        <v>0</v>
      </c>
      <c r="D2537" s="170">
        <v>72000</v>
      </c>
      <c r="E2537" s="170">
        <v>0</v>
      </c>
      <c r="F2537" s="170">
        <v>72000</v>
      </c>
      <c r="G2537" s="170">
        <v>0</v>
      </c>
      <c r="H2537" s="152"/>
      <c r="I2537" s="170">
        <v>0</v>
      </c>
      <c r="J2537" s="188">
        <v>72000</v>
      </c>
      <c r="K2537" s="182"/>
    </row>
    <row r="2538" spans="2:11" x14ac:dyDescent="0.2">
      <c r="B2538" s="171" t="s">
        <v>301</v>
      </c>
      <c r="C2538" s="172">
        <v>0</v>
      </c>
      <c r="D2538" s="172">
        <v>72000</v>
      </c>
      <c r="E2538" s="172">
        <v>0</v>
      </c>
      <c r="F2538" s="172">
        <v>72000</v>
      </c>
      <c r="G2538" s="172">
        <v>0</v>
      </c>
      <c r="H2538" s="152"/>
      <c r="I2538" s="172">
        <v>0</v>
      </c>
      <c r="J2538" s="189">
        <v>72000</v>
      </c>
      <c r="K2538" s="182"/>
    </row>
    <row r="2539" spans="2:11" x14ac:dyDescent="0.2">
      <c r="B2539" s="171" t="s">
        <v>301</v>
      </c>
      <c r="C2539" s="172">
        <v>0</v>
      </c>
      <c r="D2539" s="172">
        <v>72000</v>
      </c>
      <c r="E2539" s="172">
        <v>0</v>
      </c>
      <c r="F2539" s="172">
        <v>72000</v>
      </c>
      <c r="G2539" s="172">
        <v>0</v>
      </c>
      <c r="H2539" s="152"/>
      <c r="I2539" s="172">
        <v>0</v>
      </c>
      <c r="J2539" s="189">
        <v>72000</v>
      </c>
      <c r="K2539" s="182"/>
    </row>
    <row r="2540" spans="2:11" x14ac:dyDescent="0.2">
      <c r="B2540" s="167" t="s">
        <v>547</v>
      </c>
      <c r="C2540" s="168">
        <v>0</v>
      </c>
      <c r="D2540" s="168">
        <v>5000</v>
      </c>
      <c r="E2540" s="168">
        <v>0</v>
      </c>
      <c r="F2540" s="168">
        <v>5000</v>
      </c>
      <c r="G2540" s="168">
        <v>0</v>
      </c>
      <c r="H2540" s="152"/>
      <c r="I2540" s="168">
        <v>0</v>
      </c>
      <c r="J2540" s="187">
        <v>5000</v>
      </c>
      <c r="K2540" s="182"/>
    </row>
    <row r="2541" spans="2:11" x14ac:dyDescent="0.2">
      <c r="B2541" s="169" t="s">
        <v>204</v>
      </c>
      <c r="C2541" s="170">
        <v>0</v>
      </c>
      <c r="D2541" s="170">
        <v>5000</v>
      </c>
      <c r="E2541" s="170">
        <v>0</v>
      </c>
      <c r="F2541" s="170">
        <v>5000</v>
      </c>
      <c r="G2541" s="170">
        <v>0</v>
      </c>
      <c r="H2541" s="152"/>
      <c r="I2541" s="170">
        <v>0</v>
      </c>
      <c r="J2541" s="188">
        <v>5000</v>
      </c>
      <c r="K2541" s="182"/>
    </row>
    <row r="2542" spans="2:11" x14ac:dyDescent="0.2">
      <c r="B2542" s="169" t="s">
        <v>207</v>
      </c>
      <c r="C2542" s="170">
        <v>0</v>
      </c>
      <c r="D2542" s="170">
        <v>2000</v>
      </c>
      <c r="E2542" s="170">
        <v>0</v>
      </c>
      <c r="F2542" s="170">
        <v>2000</v>
      </c>
      <c r="G2542" s="170">
        <v>0</v>
      </c>
      <c r="H2542" s="152"/>
      <c r="I2542" s="170">
        <v>0</v>
      </c>
      <c r="J2542" s="188">
        <v>2000</v>
      </c>
      <c r="K2542" s="182"/>
    </row>
    <row r="2543" spans="2:11" x14ac:dyDescent="0.2">
      <c r="B2543" s="171" t="s">
        <v>301</v>
      </c>
      <c r="C2543" s="172">
        <v>0</v>
      </c>
      <c r="D2543" s="172">
        <v>2000</v>
      </c>
      <c r="E2543" s="172">
        <v>0</v>
      </c>
      <c r="F2543" s="172">
        <v>2000</v>
      </c>
      <c r="G2543" s="172">
        <v>0</v>
      </c>
      <c r="H2543" s="152"/>
      <c r="I2543" s="172">
        <v>0</v>
      </c>
      <c r="J2543" s="189">
        <v>2000</v>
      </c>
      <c r="K2543" s="182"/>
    </row>
    <row r="2544" spans="2:11" x14ac:dyDescent="0.2">
      <c r="B2544" s="171" t="s">
        <v>301</v>
      </c>
      <c r="C2544" s="172">
        <v>0</v>
      </c>
      <c r="D2544" s="172">
        <v>2000</v>
      </c>
      <c r="E2544" s="172">
        <v>0</v>
      </c>
      <c r="F2544" s="172">
        <v>2000</v>
      </c>
      <c r="G2544" s="172">
        <v>0</v>
      </c>
      <c r="H2544" s="152"/>
      <c r="I2544" s="172">
        <v>0</v>
      </c>
      <c r="J2544" s="189">
        <v>2000</v>
      </c>
      <c r="K2544" s="182"/>
    </row>
    <row r="2545" spans="2:11" x14ac:dyDescent="0.2">
      <c r="B2545" s="169" t="s">
        <v>234</v>
      </c>
      <c r="C2545" s="170">
        <v>0</v>
      </c>
      <c r="D2545" s="170">
        <v>3000</v>
      </c>
      <c r="E2545" s="170">
        <v>0</v>
      </c>
      <c r="F2545" s="170">
        <v>3000</v>
      </c>
      <c r="G2545" s="170">
        <v>0</v>
      </c>
      <c r="H2545" s="152"/>
      <c r="I2545" s="170">
        <v>0</v>
      </c>
      <c r="J2545" s="188">
        <v>3000</v>
      </c>
      <c r="K2545" s="182"/>
    </row>
    <row r="2546" spans="2:11" x14ac:dyDescent="0.2">
      <c r="B2546" s="171" t="s">
        <v>301</v>
      </c>
      <c r="C2546" s="172">
        <v>0</v>
      </c>
      <c r="D2546" s="172">
        <v>3000</v>
      </c>
      <c r="E2546" s="172">
        <v>0</v>
      </c>
      <c r="F2546" s="172">
        <v>3000</v>
      </c>
      <c r="G2546" s="172">
        <v>0</v>
      </c>
      <c r="H2546" s="152"/>
      <c r="I2546" s="172">
        <v>0</v>
      </c>
      <c r="J2546" s="189">
        <v>3000</v>
      </c>
      <c r="K2546" s="182"/>
    </row>
    <row r="2547" spans="2:11" x14ac:dyDescent="0.2">
      <c r="B2547" s="171" t="s">
        <v>301</v>
      </c>
      <c r="C2547" s="172">
        <v>0</v>
      </c>
      <c r="D2547" s="172">
        <v>3000</v>
      </c>
      <c r="E2547" s="172">
        <v>0</v>
      </c>
      <c r="F2547" s="172">
        <v>3000</v>
      </c>
      <c r="G2547" s="172">
        <v>0</v>
      </c>
      <c r="H2547" s="152"/>
      <c r="I2547" s="172">
        <v>0</v>
      </c>
      <c r="J2547" s="189">
        <v>3000</v>
      </c>
      <c r="K2547" s="182"/>
    </row>
    <row r="2548" spans="2:11" x14ac:dyDescent="0.2">
      <c r="B2548" s="167" t="s">
        <v>548</v>
      </c>
      <c r="C2548" s="168">
        <v>0</v>
      </c>
      <c r="D2548" s="168">
        <v>3574.15</v>
      </c>
      <c r="E2548" s="168">
        <v>0</v>
      </c>
      <c r="F2548" s="168">
        <v>3574.15</v>
      </c>
      <c r="G2548" s="168">
        <v>0</v>
      </c>
      <c r="H2548" s="152"/>
      <c r="I2548" s="168">
        <v>0</v>
      </c>
      <c r="J2548" s="187">
        <v>3574.15</v>
      </c>
      <c r="K2548" s="182"/>
    </row>
    <row r="2549" spans="2:11" x14ac:dyDescent="0.2">
      <c r="B2549" s="169" t="s">
        <v>204</v>
      </c>
      <c r="C2549" s="170">
        <v>0</v>
      </c>
      <c r="D2549" s="170">
        <v>3574.15</v>
      </c>
      <c r="E2549" s="170">
        <v>0</v>
      </c>
      <c r="F2549" s="170">
        <v>3574.15</v>
      </c>
      <c r="G2549" s="170">
        <v>0</v>
      </c>
      <c r="H2549" s="152"/>
      <c r="I2549" s="170">
        <v>0</v>
      </c>
      <c r="J2549" s="188">
        <v>3574.15</v>
      </c>
      <c r="K2549" s="182"/>
    </row>
    <row r="2550" spans="2:11" x14ac:dyDescent="0.2">
      <c r="B2550" s="169" t="s">
        <v>207</v>
      </c>
      <c r="C2550" s="170">
        <v>0</v>
      </c>
      <c r="D2550" s="170">
        <v>3574.15</v>
      </c>
      <c r="E2550" s="170">
        <v>0</v>
      </c>
      <c r="F2550" s="170">
        <v>3574.15</v>
      </c>
      <c r="G2550" s="170">
        <v>0</v>
      </c>
      <c r="H2550" s="152"/>
      <c r="I2550" s="170">
        <v>0</v>
      </c>
      <c r="J2550" s="188">
        <v>3574.15</v>
      </c>
      <c r="K2550" s="182"/>
    </row>
    <row r="2551" spans="2:11" x14ac:dyDescent="0.2">
      <c r="B2551" s="171" t="s">
        <v>301</v>
      </c>
      <c r="C2551" s="172">
        <v>0</v>
      </c>
      <c r="D2551" s="172">
        <v>3574.15</v>
      </c>
      <c r="E2551" s="172">
        <v>0</v>
      </c>
      <c r="F2551" s="172">
        <v>3574.15</v>
      </c>
      <c r="G2551" s="172">
        <v>0</v>
      </c>
      <c r="H2551" s="152"/>
      <c r="I2551" s="172">
        <v>0</v>
      </c>
      <c r="J2551" s="189">
        <v>3574.15</v>
      </c>
      <c r="K2551" s="182"/>
    </row>
    <row r="2552" spans="2:11" x14ac:dyDescent="0.2">
      <c r="B2552" s="171" t="s">
        <v>301</v>
      </c>
      <c r="C2552" s="172">
        <v>0</v>
      </c>
      <c r="D2552" s="172">
        <v>3574.15</v>
      </c>
      <c r="E2552" s="172">
        <v>0</v>
      </c>
      <c r="F2552" s="172">
        <v>3574.15</v>
      </c>
      <c r="G2552" s="172">
        <v>0</v>
      </c>
      <c r="H2552" s="152"/>
      <c r="I2552" s="172">
        <v>0</v>
      </c>
      <c r="J2552" s="189">
        <v>3574.15</v>
      </c>
      <c r="K2552" s="182"/>
    </row>
    <row r="2553" spans="2:11" x14ac:dyDescent="0.2">
      <c r="B2553" s="167" t="s">
        <v>549</v>
      </c>
      <c r="C2553" s="168">
        <v>0</v>
      </c>
      <c r="D2553" s="168">
        <v>80000</v>
      </c>
      <c r="E2553" s="168">
        <v>0</v>
      </c>
      <c r="F2553" s="168">
        <v>80000</v>
      </c>
      <c r="G2553" s="168">
        <v>0</v>
      </c>
      <c r="H2553" s="152"/>
      <c r="I2553" s="168">
        <v>0</v>
      </c>
      <c r="J2553" s="187">
        <v>80000</v>
      </c>
      <c r="K2553" s="182"/>
    </row>
    <row r="2554" spans="2:11" x14ac:dyDescent="0.2">
      <c r="B2554" s="169" t="s">
        <v>204</v>
      </c>
      <c r="C2554" s="170">
        <v>0</v>
      </c>
      <c r="D2554" s="170">
        <v>80000</v>
      </c>
      <c r="E2554" s="170">
        <v>0</v>
      </c>
      <c r="F2554" s="170">
        <v>80000</v>
      </c>
      <c r="G2554" s="170">
        <v>0</v>
      </c>
      <c r="H2554" s="152"/>
      <c r="I2554" s="170">
        <v>0</v>
      </c>
      <c r="J2554" s="188">
        <v>80000</v>
      </c>
      <c r="K2554" s="182"/>
    </row>
    <row r="2555" spans="2:11" x14ac:dyDescent="0.2">
      <c r="B2555" s="169" t="s">
        <v>225</v>
      </c>
      <c r="C2555" s="170">
        <v>0</v>
      </c>
      <c r="D2555" s="170">
        <v>80000</v>
      </c>
      <c r="E2555" s="170">
        <v>0</v>
      </c>
      <c r="F2555" s="170">
        <v>80000</v>
      </c>
      <c r="G2555" s="170">
        <v>0</v>
      </c>
      <c r="H2555" s="152"/>
      <c r="I2555" s="170">
        <v>0</v>
      </c>
      <c r="J2555" s="188">
        <v>80000</v>
      </c>
      <c r="K2555" s="182"/>
    </row>
    <row r="2556" spans="2:11" x14ac:dyDescent="0.2">
      <c r="B2556" s="171" t="s">
        <v>301</v>
      </c>
      <c r="C2556" s="172">
        <v>0</v>
      </c>
      <c r="D2556" s="172">
        <v>80000</v>
      </c>
      <c r="E2556" s="172">
        <v>0</v>
      </c>
      <c r="F2556" s="172">
        <v>80000</v>
      </c>
      <c r="G2556" s="172">
        <v>0</v>
      </c>
      <c r="H2556" s="152"/>
      <c r="I2556" s="172">
        <v>0</v>
      </c>
      <c r="J2556" s="189">
        <v>80000</v>
      </c>
      <c r="K2556" s="182"/>
    </row>
    <row r="2557" spans="2:11" x14ac:dyDescent="0.2">
      <c r="B2557" s="171" t="s">
        <v>301</v>
      </c>
      <c r="C2557" s="172">
        <v>0</v>
      </c>
      <c r="D2557" s="172">
        <v>80000</v>
      </c>
      <c r="E2557" s="172">
        <v>0</v>
      </c>
      <c r="F2557" s="172">
        <v>80000</v>
      </c>
      <c r="G2557" s="172">
        <v>0</v>
      </c>
      <c r="H2557" s="152"/>
      <c r="I2557" s="172">
        <v>0</v>
      </c>
      <c r="J2557" s="189">
        <v>80000</v>
      </c>
      <c r="K2557" s="182"/>
    </row>
    <row r="2558" spans="2:11" x14ac:dyDescent="0.2">
      <c r="B2558" s="159" t="s">
        <v>550</v>
      </c>
      <c r="C2558" s="160">
        <v>50000</v>
      </c>
      <c r="D2558" s="160">
        <v>28604.43</v>
      </c>
      <c r="E2558" s="160">
        <v>50000</v>
      </c>
      <c r="F2558" s="160">
        <v>28604.43</v>
      </c>
      <c r="G2558" s="160">
        <v>0</v>
      </c>
      <c r="H2558" s="152"/>
      <c r="I2558" s="160">
        <v>0</v>
      </c>
      <c r="J2558" s="183">
        <v>28604.43</v>
      </c>
      <c r="K2558" s="182"/>
    </row>
    <row r="2559" spans="2:11" x14ac:dyDescent="0.2">
      <c r="B2559" s="161" t="s">
        <v>533</v>
      </c>
      <c r="C2559" s="162">
        <v>50000</v>
      </c>
      <c r="D2559" s="162">
        <v>28604.43</v>
      </c>
      <c r="E2559" s="162">
        <v>50000</v>
      </c>
      <c r="F2559" s="162">
        <v>28604.43</v>
      </c>
      <c r="G2559" s="162">
        <v>0</v>
      </c>
      <c r="H2559" s="152"/>
      <c r="I2559" s="162">
        <v>0</v>
      </c>
      <c r="J2559" s="184">
        <v>28604.43</v>
      </c>
      <c r="K2559" s="182"/>
    </row>
    <row r="2560" spans="2:11" x14ac:dyDescent="0.2">
      <c r="B2560" s="163" t="s">
        <v>534</v>
      </c>
      <c r="C2560" s="164">
        <v>50000</v>
      </c>
      <c r="D2560" s="164">
        <v>28604.43</v>
      </c>
      <c r="E2560" s="164">
        <v>50000</v>
      </c>
      <c r="F2560" s="164">
        <v>28604.43</v>
      </c>
      <c r="G2560" s="164">
        <v>0</v>
      </c>
      <c r="H2560" s="152"/>
      <c r="I2560" s="164">
        <v>0</v>
      </c>
      <c r="J2560" s="185">
        <v>28604.43</v>
      </c>
      <c r="K2560" s="182"/>
    </row>
    <row r="2561" spans="2:11" x14ac:dyDescent="0.2">
      <c r="B2561" s="165" t="s">
        <v>535</v>
      </c>
      <c r="C2561" s="166">
        <v>50000</v>
      </c>
      <c r="D2561" s="166">
        <v>28604.43</v>
      </c>
      <c r="E2561" s="166">
        <v>50000</v>
      </c>
      <c r="F2561" s="166">
        <v>28604.43</v>
      </c>
      <c r="G2561" s="166">
        <v>0</v>
      </c>
      <c r="H2561" s="152"/>
      <c r="I2561" s="166">
        <v>0</v>
      </c>
      <c r="J2561" s="186">
        <v>28604.43</v>
      </c>
      <c r="K2561" s="182"/>
    </row>
    <row r="2562" spans="2:11" x14ac:dyDescent="0.2">
      <c r="B2562" s="167" t="s">
        <v>551</v>
      </c>
      <c r="C2562" s="168">
        <v>50000</v>
      </c>
      <c r="D2562" s="168">
        <v>6000</v>
      </c>
      <c r="E2562" s="168">
        <v>50000</v>
      </c>
      <c r="F2562" s="168">
        <v>6000</v>
      </c>
      <c r="G2562" s="168">
        <v>0</v>
      </c>
      <c r="H2562" s="152"/>
      <c r="I2562" s="168">
        <v>0</v>
      </c>
      <c r="J2562" s="187">
        <v>6000</v>
      </c>
      <c r="K2562" s="182"/>
    </row>
    <row r="2563" spans="2:11" x14ac:dyDescent="0.2">
      <c r="B2563" s="169" t="s">
        <v>204</v>
      </c>
      <c r="C2563" s="170">
        <v>50000</v>
      </c>
      <c r="D2563" s="170">
        <v>6000</v>
      </c>
      <c r="E2563" s="170">
        <v>50000</v>
      </c>
      <c r="F2563" s="170">
        <v>6000</v>
      </c>
      <c r="G2563" s="170">
        <v>0</v>
      </c>
      <c r="H2563" s="152"/>
      <c r="I2563" s="170">
        <v>0</v>
      </c>
      <c r="J2563" s="188">
        <v>6000</v>
      </c>
      <c r="K2563" s="182"/>
    </row>
    <row r="2564" spans="2:11" x14ac:dyDescent="0.2">
      <c r="B2564" s="169" t="s">
        <v>210</v>
      </c>
      <c r="C2564" s="170">
        <v>10000</v>
      </c>
      <c r="D2564" s="170">
        <v>0</v>
      </c>
      <c r="E2564" s="170">
        <v>10000</v>
      </c>
      <c r="F2564" s="170">
        <v>0</v>
      </c>
      <c r="G2564" s="170">
        <v>0</v>
      </c>
      <c r="H2564" s="152"/>
      <c r="I2564" s="170">
        <v>0</v>
      </c>
      <c r="J2564" s="188">
        <v>0</v>
      </c>
      <c r="K2564" s="182"/>
    </row>
    <row r="2565" spans="2:11" x14ac:dyDescent="0.2">
      <c r="B2565" s="171" t="s">
        <v>206</v>
      </c>
      <c r="C2565" s="172">
        <v>10000</v>
      </c>
      <c r="D2565" s="172">
        <v>0</v>
      </c>
      <c r="E2565" s="172">
        <v>10000</v>
      </c>
      <c r="F2565" s="172">
        <v>0</v>
      </c>
      <c r="G2565" s="172">
        <v>0</v>
      </c>
      <c r="H2565" s="152"/>
      <c r="I2565" s="172">
        <v>0</v>
      </c>
      <c r="J2565" s="189">
        <v>0</v>
      </c>
      <c r="K2565" s="182"/>
    </row>
    <row r="2566" spans="2:11" x14ac:dyDescent="0.2">
      <c r="B2566" s="171" t="s">
        <v>206</v>
      </c>
      <c r="C2566" s="172">
        <v>10000</v>
      </c>
      <c r="D2566" s="172">
        <v>0</v>
      </c>
      <c r="E2566" s="172">
        <v>10000</v>
      </c>
      <c r="F2566" s="172">
        <v>0</v>
      </c>
      <c r="G2566" s="172">
        <v>0</v>
      </c>
      <c r="H2566" s="152"/>
      <c r="I2566" s="172">
        <v>0</v>
      </c>
      <c r="J2566" s="189">
        <v>0</v>
      </c>
      <c r="K2566" s="182"/>
    </row>
    <row r="2567" spans="2:11" x14ac:dyDescent="0.2">
      <c r="B2567" s="169" t="s">
        <v>207</v>
      </c>
      <c r="C2567" s="170">
        <v>40000</v>
      </c>
      <c r="D2567" s="170">
        <v>2000</v>
      </c>
      <c r="E2567" s="170">
        <v>40000</v>
      </c>
      <c r="F2567" s="170">
        <v>2000</v>
      </c>
      <c r="G2567" s="170">
        <v>0</v>
      </c>
      <c r="H2567" s="152"/>
      <c r="I2567" s="170">
        <v>0</v>
      </c>
      <c r="J2567" s="188">
        <v>2000</v>
      </c>
      <c r="K2567" s="182"/>
    </row>
    <row r="2568" spans="2:11" x14ac:dyDescent="0.2">
      <c r="B2568" s="171" t="s">
        <v>206</v>
      </c>
      <c r="C2568" s="172">
        <v>40000</v>
      </c>
      <c r="D2568" s="172">
        <v>0</v>
      </c>
      <c r="E2568" s="172">
        <v>40000</v>
      </c>
      <c r="F2568" s="172">
        <v>0</v>
      </c>
      <c r="G2568" s="172">
        <v>0</v>
      </c>
      <c r="H2568" s="152"/>
      <c r="I2568" s="172">
        <v>0</v>
      </c>
      <c r="J2568" s="189">
        <v>0</v>
      </c>
      <c r="K2568" s="182"/>
    </row>
    <row r="2569" spans="2:11" x14ac:dyDescent="0.2">
      <c r="B2569" s="171" t="s">
        <v>301</v>
      </c>
      <c r="C2569" s="172">
        <v>0</v>
      </c>
      <c r="D2569" s="172">
        <v>2000</v>
      </c>
      <c r="E2569" s="172">
        <v>0</v>
      </c>
      <c r="F2569" s="172">
        <v>2000</v>
      </c>
      <c r="G2569" s="172">
        <v>0</v>
      </c>
      <c r="H2569" s="152"/>
      <c r="I2569" s="172">
        <v>0</v>
      </c>
      <c r="J2569" s="189">
        <v>2000</v>
      </c>
      <c r="K2569" s="182"/>
    </row>
    <row r="2570" spans="2:11" x14ac:dyDescent="0.2">
      <c r="B2570" s="171" t="s">
        <v>206</v>
      </c>
      <c r="C2570" s="172">
        <v>40000</v>
      </c>
      <c r="D2570" s="172">
        <v>2000</v>
      </c>
      <c r="E2570" s="172">
        <v>40000</v>
      </c>
      <c r="F2570" s="172">
        <v>2000</v>
      </c>
      <c r="G2570" s="172">
        <v>0</v>
      </c>
      <c r="H2570" s="152"/>
      <c r="I2570" s="172">
        <v>0</v>
      </c>
      <c r="J2570" s="189">
        <v>2000</v>
      </c>
      <c r="K2570" s="182"/>
    </row>
    <row r="2571" spans="2:11" x14ac:dyDescent="0.2">
      <c r="B2571" s="169" t="s">
        <v>234</v>
      </c>
      <c r="C2571" s="170">
        <v>0</v>
      </c>
      <c r="D2571" s="170">
        <v>4000</v>
      </c>
      <c r="E2571" s="170">
        <v>0</v>
      </c>
      <c r="F2571" s="170">
        <v>4000</v>
      </c>
      <c r="G2571" s="170">
        <v>0</v>
      </c>
      <c r="H2571" s="152"/>
      <c r="I2571" s="170">
        <v>0</v>
      </c>
      <c r="J2571" s="188">
        <v>4000</v>
      </c>
      <c r="K2571" s="182"/>
    </row>
    <row r="2572" spans="2:11" x14ac:dyDescent="0.2">
      <c r="B2572" s="171" t="s">
        <v>301</v>
      </c>
      <c r="C2572" s="172">
        <v>0</v>
      </c>
      <c r="D2572" s="172">
        <v>4000</v>
      </c>
      <c r="E2572" s="172">
        <v>0</v>
      </c>
      <c r="F2572" s="172">
        <v>4000</v>
      </c>
      <c r="G2572" s="172">
        <v>0</v>
      </c>
      <c r="H2572" s="152"/>
      <c r="I2572" s="172">
        <v>0</v>
      </c>
      <c r="J2572" s="189">
        <v>4000</v>
      </c>
      <c r="K2572" s="182"/>
    </row>
    <row r="2573" spans="2:11" x14ac:dyDescent="0.2">
      <c r="B2573" s="171" t="s">
        <v>301</v>
      </c>
      <c r="C2573" s="172">
        <v>0</v>
      </c>
      <c r="D2573" s="172">
        <v>4000</v>
      </c>
      <c r="E2573" s="172">
        <v>0</v>
      </c>
      <c r="F2573" s="172">
        <v>4000</v>
      </c>
      <c r="G2573" s="172">
        <v>0</v>
      </c>
      <c r="H2573" s="152"/>
      <c r="I2573" s="172">
        <v>0</v>
      </c>
      <c r="J2573" s="189">
        <v>4000</v>
      </c>
      <c r="K2573" s="182"/>
    </row>
    <row r="2574" spans="2:11" x14ac:dyDescent="0.2">
      <c r="B2574" s="167" t="s">
        <v>552</v>
      </c>
      <c r="C2574" s="168">
        <v>0</v>
      </c>
      <c r="D2574" s="168">
        <v>2000</v>
      </c>
      <c r="E2574" s="168">
        <v>0</v>
      </c>
      <c r="F2574" s="168">
        <v>2000</v>
      </c>
      <c r="G2574" s="168">
        <v>0</v>
      </c>
      <c r="H2574" s="152"/>
      <c r="I2574" s="168">
        <v>0</v>
      </c>
      <c r="J2574" s="187">
        <v>2000</v>
      </c>
      <c r="K2574" s="182"/>
    </row>
    <row r="2575" spans="2:11" x14ac:dyDescent="0.2">
      <c r="B2575" s="169" t="s">
        <v>204</v>
      </c>
      <c r="C2575" s="170">
        <v>0</v>
      </c>
      <c r="D2575" s="170">
        <v>2000</v>
      </c>
      <c r="E2575" s="170">
        <v>0</v>
      </c>
      <c r="F2575" s="170">
        <v>2000</v>
      </c>
      <c r="G2575" s="170">
        <v>0</v>
      </c>
      <c r="H2575" s="152"/>
      <c r="I2575" s="170">
        <v>0</v>
      </c>
      <c r="J2575" s="188">
        <v>2000</v>
      </c>
      <c r="K2575" s="182"/>
    </row>
    <row r="2576" spans="2:11" x14ac:dyDescent="0.2">
      <c r="B2576" s="169" t="s">
        <v>207</v>
      </c>
      <c r="C2576" s="170">
        <v>0</v>
      </c>
      <c r="D2576" s="170">
        <v>1000</v>
      </c>
      <c r="E2576" s="170">
        <v>0</v>
      </c>
      <c r="F2576" s="170">
        <v>1000</v>
      </c>
      <c r="G2576" s="170">
        <v>0</v>
      </c>
      <c r="H2576" s="152"/>
      <c r="I2576" s="170">
        <v>0</v>
      </c>
      <c r="J2576" s="188">
        <v>1000</v>
      </c>
      <c r="K2576" s="182"/>
    </row>
    <row r="2577" spans="2:11" x14ac:dyDescent="0.2">
      <c r="B2577" s="171" t="s">
        <v>301</v>
      </c>
      <c r="C2577" s="172">
        <v>0</v>
      </c>
      <c r="D2577" s="172">
        <v>1000</v>
      </c>
      <c r="E2577" s="172">
        <v>0</v>
      </c>
      <c r="F2577" s="172">
        <v>1000</v>
      </c>
      <c r="G2577" s="172">
        <v>0</v>
      </c>
      <c r="H2577" s="152"/>
      <c r="I2577" s="172">
        <v>0</v>
      </c>
      <c r="J2577" s="189">
        <v>1000</v>
      </c>
      <c r="K2577" s="182"/>
    </row>
    <row r="2578" spans="2:11" x14ac:dyDescent="0.2">
      <c r="B2578" s="171" t="s">
        <v>301</v>
      </c>
      <c r="C2578" s="172">
        <v>0</v>
      </c>
      <c r="D2578" s="172">
        <v>1000</v>
      </c>
      <c r="E2578" s="172">
        <v>0</v>
      </c>
      <c r="F2578" s="172">
        <v>1000</v>
      </c>
      <c r="G2578" s="172">
        <v>0</v>
      </c>
      <c r="H2578" s="152"/>
      <c r="I2578" s="172">
        <v>0</v>
      </c>
      <c r="J2578" s="189">
        <v>1000</v>
      </c>
      <c r="K2578" s="182"/>
    </row>
    <row r="2579" spans="2:11" x14ac:dyDescent="0.2">
      <c r="B2579" s="169" t="s">
        <v>234</v>
      </c>
      <c r="C2579" s="170">
        <v>0</v>
      </c>
      <c r="D2579" s="170">
        <v>1000</v>
      </c>
      <c r="E2579" s="170">
        <v>0</v>
      </c>
      <c r="F2579" s="170">
        <v>1000</v>
      </c>
      <c r="G2579" s="170">
        <v>0</v>
      </c>
      <c r="H2579" s="152"/>
      <c r="I2579" s="170">
        <v>0</v>
      </c>
      <c r="J2579" s="188">
        <v>1000</v>
      </c>
      <c r="K2579" s="182"/>
    </row>
    <row r="2580" spans="2:11" x14ac:dyDescent="0.2">
      <c r="B2580" s="171" t="s">
        <v>301</v>
      </c>
      <c r="C2580" s="172">
        <v>0</v>
      </c>
      <c r="D2580" s="172">
        <v>1000</v>
      </c>
      <c r="E2580" s="172">
        <v>0</v>
      </c>
      <c r="F2580" s="172">
        <v>1000</v>
      </c>
      <c r="G2580" s="172">
        <v>0</v>
      </c>
      <c r="H2580" s="152"/>
      <c r="I2580" s="172">
        <v>0</v>
      </c>
      <c r="J2580" s="189">
        <v>1000</v>
      </c>
      <c r="K2580" s="182"/>
    </row>
    <row r="2581" spans="2:11" x14ac:dyDescent="0.2">
      <c r="B2581" s="171" t="s">
        <v>301</v>
      </c>
      <c r="C2581" s="172">
        <v>0</v>
      </c>
      <c r="D2581" s="172">
        <v>1000</v>
      </c>
      <c r="E2581" s="172">
        <v>0</v>
      </c>
      <c r="F2581" s="172">
        <v>1000</v>
      </c>
      <c r="G2581" s="172">
        <v>0</v>
      </c>
      <c r="H2581" s="152"/>
      <c r="I2581" s="172">
        <v>0</v>
      </c>
      <c r="J2581" s="189">
        <v>1000</v>
      </c>
      <c r="K2581" s="182"/>
    </row>
    <row r="2582" spans="2:11" x14ac:dyDescent="0.2">
      <c r="B2582" s="167" t="s">
        <v>553</v>
      </c>
      <c r="C2582" s="168">
        <v>0</v>
      </c>
      <c r="D2582" s="168">
        <v>18604.43</v>
      </c>
      <c r="E2582" s="168">
        <v>0</v>
      </c>
      <c r="F2582" s="168">
        <v>18604.43</v>
      </c>
      <c r="G2582" s="168">
        <v>0</v>
      </c>
      <c r="H2582" s="152"/>
      <c r="I2582" s="168">
        <v>0</v>
      </c>
      <c r="J2582" s="187">
        <v>18604.43</v>
      </c>
      <c r="K2582" s="182"/>
    </row>
    <row r="2583" spans="2:11" x14ac:dyDescent="0.2">
      <c r="B2583" s="169" t="s">
        <v>204</v>
      </c>
      <c r="C2583" s="170">
        <v>0</v>
      </c>
      <c r="D2583" s="170">
        <v>18604.43</v>
      </c>
      <c r="E2583" s="170">
        <v>0</v>
      </c>
      <c r="F2583" s="170">
        <v>18604.43</v>
      </c>
      <c r="G2583" s="170">
        <v>0</v>
      </c>
      <c r="H2583" s="152"/>
      <c r="I2583" s="170">
        <v>0</v>
      </c>
      <c r="J2583" s="188">
        <v>18604.43</v>
      </c>
      <c r="K2583" s="182"/>
    </row>
    <row r="2584" spans="2:11" x14ac:dyDescent="0.2">
      <c r="B2584" s="169" t="s">
        <v>207</v>
      </c>
      <c r="C2584" s="170">
        <v>0</v>
      </c>
      <c r="D2584" s="170">
        <v>18604.43</v>
      </c>
      <c r="E2584" s="170">
        <v>0</v>
      </c>
      <c r="F2584" s="170">
        <v>18604.43</v>
      </c>
      <c r="G2584" s="170">
        <v>0</v>
      </c>
      <c r="H2584" s="152"/>
      <c r="I2584" s="170">
        <v>0</v>
      </c>
      <c r="J2584" s="188">
        <v>18604.43</v>
      </c>
      <c r="K2584" s="182"/>
    </row>
    <row r="2585" spans="2:11" x14ac:dyDescent="0.2">
      <c r="B2585" s="171" t="s">
        <v>301</v>
      </c>
      <c r="C2585" s="172">
        <v>0</v>
      </c>
      <c r="D2585" s="172">
        <v>18604.43</v>
      </c>
      <c r="E2585" s="172">
        <v>0</v>
      </c>
      <c r="F2585" s="172">
        <v>18604.43</v>
      </c>
      <c r="G2585" s="172">
        <v>0</v>
      </c>
      <c r="H2585" s="152"/>
      <c r="I2585" s="172">
        <v>0</v>
      </c>
      <c r="J2585" s="189">
        <v>18604.43</v>
      </c>
      <c r="K2585" s="182"/>
    </row>
    <row r="2586" spans="2:11" x14ac:dyDescent="0.2">
      <c r="B2586" s="171" t="s">
        <v>301</v>
      </c>
      <c r="C2586" s="172">
        <v>0</v>
      </c>
      <c r="D2586" s="172">
        <v>18604.43</v>
      </c>
      <c r="E2586" s="172">
        <v>0</v>
      </c>
      <c r="F2586" s="172">
        <v>18604.43</v>
      </c>
      <c r="G2586" s="172">
        <v>0</v>
      </c>
      <c r="H2586" s="152"/>
      <c r="I2586" s="172">
        <v>0</v>
      </c>
      <c r="J2586" s="189">
        <v>18604.43</v>
      </c>
      <c r="K2586" s="182"/>
    </row>
    <row r="2587" spans="2:11" x14ac:dyDescent="0.2">
      <c r="B2587" s="167" t="s">
        <v>554</v>
      </c>
      <c r="C2587" s="168">
        <v>0</v>
      </c>
      <c r="D2587" s="168">
        <v>2000</v>
      </c>
      <c r="E2587" s="168">
        <v>0</v>
      </c>
      <c r="F2587" s="168">
        <v>2000</v>
      </c>
      <c r="G2587" s="168">
        <v>0</v>
      </c>
      <c r="H2587" s="152"/>
      <c r="I2587" s="168">
        <v>0</v>
      </c>
      <c r="J2587" s="187">
        <v>2000</v>
      </c>
      <c r="K2587" s="182"/>
    </row>
    <row r="2588" spans="2:11" x14ac:dyDescent="0.2">
      <c r="B2588" s="169" t="s">
        <v>204</v>
      </c>
      <c r="C2588" s="170">
        <v>0</v>
      </c>
      <c r="D2588" s="170">
        <v>2000</v>
      </c>
      <c r="E2588" s="170">
        <v>0</v>
      </c>
      <c r="F2588" s="170">
        <v>2000</v>
      </c>
      <c r="G2588" s="170">
        <v>0</v>
      </c>
      <c r="H2588" s="152"/>
      <c r="I2588" s="170">
        <v>0</v>
      </c>
      <c r="J2588" s="188">
        <v>2000</v>
      </c>
      <c r="K2588" s="182"/>
    </row>
    <row r="2589" spans="2:11" x14ac:dyDescent="0.2">
      <c r="B2589" s="169" t="s">
        <v>207</v>
      </c>
      <c r="C2589" s="170">
        <v>0</v>
      </c>
      <c r="D2589" s="170">
        <v>2000</v>
      </c>
      <c r="E2589" s="170">
        <v>0</v>
      </c>
      <c r="F2589" s="170">
        <v>2000</v>
      </c>
      <c r="G2589" s="170">
        <v>0</v>
      </c>
      <c r="H2589" s="152"/>
      <c r="I2589" s="170">
        <v>0</v>
      </c>
      <c r="J2589" s="188">
        <v>2000</v>
      </c>
      <c r="K2589" s="182"/>
    </row>
    <row r="2590" spans="2:11" x14ac:dyDescent="0.2">
      <c r="B2590" s="171" t="s">
        <v>301</v>
      </c>
      <c r="C2590" s="172">
        <v>0</v>
      </c>
      <c r="D2590" s="172">
        <v>2000</v>
      </c>
      <c r="E2590" s="172">
        <v>0</v>
      </c>
      <c r="F2590" s="172">
        <v>2000</v>
      </c>
      <c r="G2590" s="172">
        <v>0</v>
      </c>
      <c r="H2590" s="152"/>
      <c r="I2590" s="172">
        <v>0</v>
      </c>
      <c r="J2590" s="189">
        <v>2000</v>
      </c>
      <c r="K2590" s="182"/>
    </row>
    <row r="2591" spans="2:11" x14ac:dyDescent="0.2">
      <c r="B2591" s="171" t="s">
        <v>301</v>
      </c>
      <c r="C2591" s="172">
        <v>0</v>
      </c>
      <c r="D2591" s="172">
        <v>2000</v>
      </c>
      <c r="E2591" s="172">
        <v>0</v>
      </c>
      <c r="F2591" s="172">
        <v>2000</v>
      </c>
      <c r="G2591" s="172">
        <v>0</v>
      </c>
      <c r="H2591" s="152"/>
      <c r="I2591" s="172">
        <v>0</v>
      </c>
      <c r="J2591" s="189">
        <v>2000</v>
      </c>
      <c r="K2591" s="182"/>
    </row>
    <row r="2592" spans="2:11" x14ac:dyDescent="0.2">
      <c r="B2592" s="159" t="s">
        <v>555</v>
      </c>
      <c r="C2592" s="160">
        <v>30000</v>
      </c>
      <c r="D2592" s="160">
        <v>0</v>
      </c>
      <c r="E2592" s="160">
        <v>30000</v>
      </c>
      <c r="F2592" s="160">
        <v>0</v>
      </c>
      <c r="G2592" s="160">
        <v>0</v>
      </c>
      <c r="H2592" s="152"/>
      <c r="I2592" s="160">
        <v>0</v>
      </c>
      <c r="J2592" s="183">
        <v>0</v>
      </c>
      <c r="K2592" s="182"/>
    </row>
    <row r="2593" spans="2:11" x14ac:dyDescent="0.2">
      <c r="B2593" s="161" t="s">
        <v>533</v>
      </c>
      <c r="C2593" s="162">
        <v>30000</v>
      </c>
      <c r="D2593" s="162">
        <v>0</v>
      </c>
      <c r="E2593" s="162">
        <v>30000</v>
      </c>
      <c r="F2593" s="162">
        <v>0</v>
      </c>
      <c r="G2593" s="162">
        <v>0</v>
      </c>
      <c r="H2593" s="152"/>
      <c r="I2593" s="162">
        <v>0</v>
      </c>
      <c r="J2593" s="184">
        <v>0</v>
      </c>
      <c r="K2593" s="182"/>
    </row>
    <row r="2594" spans="2:11" x14ac:dyDescent="0.2">
      <c r="B2594" s="163" t="s">
        <v>534</v>
      </c>
      <c r="C2594" s="164">
        <v>30000</v>
      </c>
      <c r="D2594" s="164">
        <v>0</v>
      </c>
      <c r="E2594" s="164">
        <v>30000</v>
      </c>
      <c r="F2594" s="164">
        <v>0</v>
      </c>
      <c r="G2594" s="164">
        <v>0</v>
      </c>
      <c r="H2594" s="152"/>
      <c r="I2594" s="164">
        <v>0</v>
      </c>
      <c r="J2594" s="185">
        <v>0</v>
      </c>
      <c r="K2594" s="182"/>
    </row>
    <row r="2595" spans="2:11" x14ac:dyDescent="0.2">
      <c r="B2595" s="165" t="s">
        <v>535</v>
      </c>
      <c r="C2595" s="166">
        <v>30000</v>
      </c>
      <c r="D2595" s="166">
        <v>0</v>
      </c>
      <c r="E2595" s="166">
        <v>30000</v>
      </c>
      <c r="F2595" s="166">
        <v>0</v>
      </c>
      <c r="G2595" s="166">
        <v>0</v>
      </c>
      <c r="H2595" s="152"/>
      <c r="I2595" s="166">
        <v>0</v>
      </c>
      <c r="J2595" s="186">
        <v>0</v>
      </c>
      <c r="K2595" s="182"/>
    </row>
    <row r="2596" spans="2:11" x14ac:dyDescent="0.2">
      <c r="B2596" s="167" t="s">
        <v>556</v>
      </c>
      <c r="C2596" s="168">
        <v>30000</v>
      </c>
      <c r="D2596" s="168">
        <v>0</v>
      </c>
      <c r="E2596" s="168">
        <v>30000</v>
      </c>
      <c r="F2596" s="168">
        <v>0</v>
      </c>
      <c r="G2596" s="168">
        <v>0</v>
      </c>
      <c r="H2596" s="152"/>
      <c r="I2596" s="168">
        <v>0</v>
      </c>
      <c r="J2596" s="187">
        <v>0</v>
      </c>
      <c r="K2596" s="182"/>
    </row>
    <row r="2597" spans="2:11" x14ac:dyDescent="0.2">
      <c r="B2597" s="169" t="s">
        <v>204</v>
      </c>
      <c r="C2597" s="170">
        <v>30000</v>
      </c>
      <c r="D2597" s="170">
        <v>0</v>
      </c>
      <c r="E2597" s="170">
        <v>30000</v>
      </c>
      <c r="F2597" s="170">
        <v>0</v>
      </c>
      <c r="G2597" s="170">
        <v>0</v>
      </c>
      <c r="H2597" s="152"/>
      <c r="I2597" s="170">
        <v>0</v>
      </c>
      <c r="J2597" s="188">
        <v>0</v>
      </c>
      <c r="K2597" s="182"/>
    </row>
    <row r="2598" spans="2:11" x14ac:dyDescent="0.2">
      <c r="B2598" s="169" t="s">
        <v>225</v>
      </c>
      <c r="C2598" s="170">
        <v>8000</v>
      </c>
      <c r="D2598" s="170">
        <v>0</v>
      </c>
      <c r="E2598" s="170">
        <v>8000</v>
      </c>
      <c r="F2598" s="170">
        <v>0</v>
      </c>
      <c r="G2598" s="170">
        <v>0</v>
      </c>
      <c r="H2598" s="152"/>
      <c r="I2598" s="170">
        <v>0</v>
      </c>
      <c r="J2598" s="188">
        <v>0</v>
      </c>
      <c r="K2598" s="182"/>
    </row>
    <row r="2599" spans="2:11" x14ac:dyDescent="0.2">
      <c r="B2599" s="171" t="s">
        <v>206</v>
      </c>
      <c r="C2599" s="172">
        <v>8000</v>
      </c>
      <c r="D2599" s="172">
        <v>0</v>
      </c>
      <c r="E2599" s="172">
        <v>8000</v>
      </c>
      <c r="F2599" s="172">
        <v>0</v>
      </c>
      <c r="G2599" s="172">
        <v>0</v>
      </c>
      <c r="H2599" s="152"/>
      <c r="I2599" s="172">
        <v>0</v>
      </c>
      <c r="J2599" s="189">
        <v>0</v>
      </c>
      <c r="K2599" s="182"/>
    </row>
    <row r="2600" spans="2:11" x14ac:dyDescent="0.2">
      <c r="B2600" s="171" t="s">
        <v>206</v>
      </c>
      <c r="C2600" s="172">
        <v>8000</v>
      </c>
      <c r="D2600" s="172">
        <v>0</v>
      </c>
      <c r="E2600" s="172">
        <v>8000</v>
      </c>
      <c r="F2600" s="172">
        <v>0</v>
      </c>
      <c r="G2600" s="172">
        <v>0</v>
      </c>
      <c r="H2600" s="152"/>
      <c r="I2600" s="172">
        <v>0</v>
      </c>
      <c r="J2600" s="189">
        <v>0</v>
      </c>
      <c r="K2600" s="182"/>
    </row>
    <row r="2601" spans="2:11" x14ac:dyDescent="0.2">
      <c r="B2601" s="169" t="s">
        <v>210</v>
      </c>
      <c r="C2601" s="170">
        <v>2000</v>
      </c>
      <c r="D2601" s="170">
        <v>0</v>
      </c>
      <c r="E2601" s="170">
        <v>2000</v>
      </c>
      <c r="F2601" s="170">
        <v>0</v>
      </c>
      <c r="G2601" s="170">
        <v>0</v>
      </c>
      <c r="H2601" s="152"/>
      <c r="I2601" s="170">
        <v>0</v>
      </c>
      <c r="J2601" s="188">
        <v>0</v>
      </c>
      <c r="K2601" s="182"/>
    </row>
    <row r="2602" spans="2:11" x14ac:dyDescent="0.2">
      <c r="B2602" s="171" t="s">
        <v>206</v>
      </c>
      <c r="C2602" s="172">
        <v>2000</v>
      </c>
      <c r="D2602" s="172">
        <v>0</v>
      </c>
      <c r="E2602" s="172">
        <v>2000</v>
      </c>
      <c r="F2602" s="172">
        <v>0</v>
      </c>
      <c r="G2602" s="172">
        <v>0</v>
      </c>
      <c r="H2602" s="152"/>
      <c r="I2602" s="172">
        <v>0</v>
      </c>
      <c r="J2602" s="189">
        <v>0</v>
      </c>
      <c r="K2602" s="182"/>
    </row>
    <row r="2603" spans="2:11" x14ac:dyDescent="0.2">
      <c r="B2603" s="171" t="s">
        <v>206</v>
      </c>
      <c r="C2603" s="172">
        <v>2000</v>
      </c>
      <c r="D2603" s="172">
        <v>0</v>
      </c>
      <c r="E2603" s="172">
        <v>2000</v>
      </c>
      <c r="F2603" s="172">
        <v>0</v>
      </c>
      <c r="G2603" s="172">
        <v>0</v>
      </c>
      <c r="H2603" s="152"/>
      <c r="I2603" s="172">
        <v>0</v>
      </c>
      <c r="J2603" s="189">
        <v>0</v>
      </c>
      <c r="K2603" s="182"/>
    </row>
    <row r="2604" spans="2:11" x14ac:dyDescent="0.2">
      <c r="B2604" s="169" t="s">
        <v>205</v>
      </c>
      <c r="C2604" s="170">
        <v>10000</v>
      </c>
      <c r="D2604" s="170">
        <v>0</v>
      </c>
      <c r="E2604" s="170">
        <v>10000</v>
      </c>
      <c r="F2604" s="170">
        <v>0</v>
      </c>
      <c r="G2604" s="170">
        <v>0</v>
      </c>
      <c r="H2604" s="152"/>
      <c r="I2604" s="170">
        <v>0</v>
      </c>
      <c r="J2604" s="188">
        <v>0</v>
      </c>
      <c r="K2604" s="182"/>
    </row>
    <row r="2605" spans="2:11" x14ac:dyDescent="0.2">
      <c r="B2605" s="171" t="s">
        <v>206</v>
      </c>
      <c r="C2605" s="172">
        <v>10000</v>
      </c>
      <c r="D2605" s="172">
        <v>0</v>
      </c>
      <c r="E2605" s="172">
        <v>10000</v>
      </c>
      <c r="F2605" s="172">
        <v>0</v>
      </c>
      <c r="G2605" s="172">
        <v>0</v>
      </c>
      <c r="H2605" s="152"/>
      <c r="I2605" s="172">
        <v>0</v>
      </c>
      <c r="J2605" s="189">
        <v>0</v>
      </c>
      <c r="K2605" s="182"/>
    </row>
    <row r="2606" spans="2:11" x14ac:dyDescent="0.2">
      <c r="B2606" s="171" t="s">
        <v>206</v>
      </c>
      <c r="C2606" s="172">
        <v>10000</v>
      </c>
      <c r="D2606" s="172">
        <v>0</v>
      </c>
      <c r="E2606" s="172">
        <v>10000</v>
      </c>
      <c r="F2606" s="172">
        <v>0</v>
      </c>
      <c r="G2606" s="172">
        <v>0</v>
      </c>
      <c r="H2606" s="152"/>
      <c r="I2606" s="172">
        <v>0</v>
      </c>
      <c r="J2606" s="189">
        <v>0</v>
      </c>
      <c r="K2606" s="182"/>
    </row>
    <row r="2607" spans="2:11" x14ac:dyDescent="0.2">
      <c r="B2607" s="169" t="s">
        <v>207</v>
      </c>
      <c r="C2607" s="170">
        <v>10000</v>
      </c>
      <c r="D2607" s="170">
        <v>0</v>
      </c>
      <c r="E2607" s="170">
        <v>10000</v>
      </c>
      <c r="F2607" s="170">
        <v>0</v>
      </c>
      <c r="G2607" s="170">
        <v>0</v>
      </c>
      <c r="H2607" s="152"/>
      <c r="I2607" s="170">
        <v>0</v>
      </c>
      <c r="J2607" s="188">
        <v>0</v>
      </c>
      <c r="K2607" s="182"/>
    </row>
    <row r="2608" spans="2:11" x14ac:dyDescent="0.2">
      <c r="B2608" s="171" t="s">
        <v>206</v>
      </c>
      <c r="C2608" s="172">
        <v>10000</v>
      </c>
      <c r="D2608" s="172">
        <v>0</v>
      </c>
      <c r="E2608" s="172">
        <v>10000</v>
      </c>
      <c r="F2608" s="172">
        <v>0</v>
      </c>
      <c r="G2608" s="172">
        <v>0</v>
      </c>
      <c r="H2608" s="152"/>
      <c r="I2608" s="172">
        <v>0</v>
      </c>
      <c r="J2608" s="189">
        <v>0</v>
      </c>
      <c r="K2608" s="182"/>
    </row>
    <row r="2609" spans="2:11" x14ac:dyDescent="0.2">
      <c r="B2609" s="171" t="s">
        <v>206</v>
      </c>
      <c r="C2609" s="172">
        <v>10000</v>
      </c>
      <c r="D2609" s="172">
        <v>0</v>
      </c>
      <c r="E2609" s="172">
        <v>10000</v>
      </c>
      <c r="F2609" s="172">
        <v>0</v>
      </c>
      <c r="G2609" s="172">
        <v>0</v>
      </c>
      <c r="H2609" s="152"/>
      <c r="I2609" s="172">
        <v>0</v>
      </c>
      <c r="J2609" s="189">
        <v>0</v>
      </c>
      <c r="K2609" s="182"/>
    </row>
    <row r="2610" spans="2:11" x14ac:dyDescent="0.2">
      <c r="B2610" s="159" t="s">
        <v>557</v>
      </c>
      <c r="C2610" s="160">
        <v>47832078.75</v>
      </c>
      <c r="D2610" s="160">
        <v>49989890.43</v>
      </c>
      <c r="E2610" s="160">
        <v>6988400</v>
      </c>
      <c r="F2610" s="160">
        <v>90833569.180000007</v>
      </c>
      <c r="G2610" s="160">
        <v>66892136.990000002</v>
      </c>
      <c r="H2610" s="152"/>
      <c r="I2610" s="160">
        <v>55404420.439999998</v>
      </c>
      <c r="J2610" s="183">
        <v>23941432.190000001</v>
      </c>
      <c r="K2610" s="182"/>
    </row>
    <row r="2611" spans="2:11" x14ac:dyDescent="0.2">
      <c r="B2611" s="161" t="s">
        <v>444</v>
      </c>
      <c r="C2611" s="162">
        <v>2938400</v>
      </c>
      <c r="D2611" s="162">
        <v>1269183</v>
      </c>
      <c r="E2611" s="162">
        <v>870800</v>
      </c>
      <c r="F2611" s="162">
        <v>3336783</v>
      </c>
      <c r="G2611" s="162">
        <v>3053870.27</v>
      </c>
      <c r="H2611" s="152"/>
      <c r="I2611" s="162">
        <v>2997609.39</v>
      </c>
      <c r="J2611" s="184">
        <v>282912.73</v>
      </c>
      <c r="K2611" s="182"/>
    </row>
    <row r="2612" spans="2:11" x14ac:dyDescent="0.2">
      <c r="B2612" s="163" t="s">
        <v>558</v>
      </c>
      <c r="C2612" s="164">
        <v>2938400</v>
      </c>
      <c r="D2612" s="164">
        <v>1269183</v>
      </c>
      <c r="E2612" s="164">
        <v>870800</v>
      </c>
      <c r="F2612" s="164">
        <v>3336783</v>
      </c>
      <c r="G2612" s="164">
        <v>3053870.27</v>
      </c>
      <c r="H2612" s="152"/>
      <c r="I2612" s="164">
        <v>2997609.39</v>
      </c>
      <c r="J2612" s="185">
        <v>282912.73</v>
      </c>
      <c r="K2612" s="182"/>
    </row>
    <row r="2613" spans="2:11" x14ac:dyDescent="0.2">
      <c r="B2613" s="165" t="s">
        <v>360</v>
      </c>
      <c r="C2613" s="166">
        <v>2938400</v>
      </c>
      <c r="D2613" s="166">
        <v>1269183</v>
      </c>
      <c r="E2613" s="166">
        <v>870800</v>
      </c>
      <c r="F2613" s="166">
        <v>3336783</v>
      </c>
      <c r="G2613" s="166">
        <v>3053870.27</v>
      </c>
      <c r="H2613" s="152"/>
      <c r="I2613" s="166">
        <v>2997609.39</v>
      </c>
      <c r="J2613" s="186">
        <v>282912.73</v>
      </c>
      <c r="K2613" s="182"/>
    </row>
    <row r="2614" spans="2:11" x14ac:dyDescent="0.2">
      <c r="B2614" s="167" t="s">
        <v>559</v>
      </c>
      <c r="C2614" s="168">
        <v>2938400</v>
      </c>
      <c r="D2614" s="168">
        <v>1269183</v>
      </c>
      <c r="E2614" s="168">
        <v>870800</v>
      </c>
      <c r="F2614" s="168">
        <v>3336783</v>
      </c>
      <c r="G2614" s="168">
        <v>3053870.27</v>
      </c>
      <c r="H2614" s="152"/>
      <c r="I2614" s="168">
        <v>2997609.39</v>
      </c>
      <c r="J2614" s="187">
        <v>282912.73</v>
      </c>
      <c r="K2614" s="182"/>
    </row>
    <row r="2615" spans="2:11" x14ac:dyDescent="0.2">
      <c r="B2615" s="169" t="s">
        <v>204</v>
      </c>
      <c r="C2615" s="170">
        <v>2938400</v>
      </c>
      <c r="D2615" s="170">
        <v>1269183</v>
      </c>
      <c r="E2615" s="170">
        <v>870800</v>
      </c>
      <c r="F2615" s="170">
        <v>3336783</v>
      </c>
      <c r="G2615" s="170">
        <v>3053870.27</v>
      </c>
      <c r="H2615" s="152"/>
      <c r="I2615" s="170">
        <v>2997609.39</v>
      </c>
      <c r="J2615" s="188">
        <v>282912.73</v>
      </c>
      <c r="K2615" s="182"/>
    </row>
    <row r="2616" spans="2:11" x14ac:dyDescent="0.2">
      <c r="B2616" s="169" t="s">
        <v>221</v>
      </c>
      <c r="C2616" s="170">
        <v>260000</v>
      </c>
      <c r="D2616" s="170">
        <v>0</v>
      </c>
      <c r="E2616" s="170">
        <v>0</v>
      </c>
      <c r="F2616" s="170">
        <v>260000</v>
      </c>
      <c r="G2616" s="170">
        <v>250227.91</v>
      </c>
      <c r="H2616" s="152"/>
      <c r="I2616" s="170">
        <v>250227.91</v>
      </c>
      <c r="J2616" s="188">
        <v>9772.09</v>
      </c>
      <c r="K2616" s="182"/>
    </row>
    <row r="2617" spans="2:11" x14ac:dyDescent="0.2">
      <c r="B2617" s="171" t="s">
        <v>206</v>
      </c>
      <c r="C2617" s="172">
        <v>260000</v>
      </c>
      <c r="D2617" s="172">
        <v>0</v>
      </c>
      <c r="E2617" s="172">
        <v>0</v>
      </c>
      <c r="F2617" s="172">
        <v>260000</v>
      </c>
      <c r="G2617" s="172">
        <v>250227.91</v>
      </c>
      <c r="H2617" s="152"/>
      <c r="I2617" s="172">
        <v>250227.91</v>
      </c>
      <c r="J2617" s="189">
        <v>9772.09</v>
      </c>
      <c r="K2617" s="182"/>
    </row>
    <row r="2618" spans="2:11" x14ac:dyDescent="0.2">
      <c r="B2618" s="171" t="s">
        <v>206</v>
      </c>
      <c r="C2618" s="172">
        <v>260000</v>
      </c>
      <c r="D2618" s="172">
        <v>0</v>
      </c>
      <c r="E2618" s="172">
        <v>0</v>
      </c>
      <c r="F2618" s="172">
        <v>260000</v>
      </c>
      <c r="G2618" s="172">
        <v>250227.91</v>
      </c>
      <c r="H2618" s="152"/>
      <c r="I2618" s="172">
        <v>250227.91</v>
      </c>
      <c r="J2618" s="189">
        <v>9772.09</v>
      </c>
      <c r="K2618" s="182"/>
    </row>
    <row r="2619" spans="2:11" x14ac:dyDescent="0.2">
      <c r="B2619" s="169" t="s">
        <v>209</v>
      </c>
      <c r="C2619" s="170">
        <v>1200000</v>
      </c>
      <c r="D2619" s="170">
        <v>197883</v>
      </c>
      <c r="E2619" s="170">
        <v>27300</v>
      </c>
      <c r="F2619" s="170">
        <v>1370583</v>
      </c>
      <c r="G2619" s="170">
        <v>1369195.39</v>
      </c>
      <c r="H2619" s="152"/>
      <c r="I2619" s="170">
        <v>1369195.39</v>
      </c>
      <c r="J2619" s="188">
        <v>1387.61</v>
      </c>
      <c r="K2619" s="182"/>
    </row>
    <row r="2620" spans="2:11" x14ac:dyDescent="0.2">
      <c r="B2620" s="171" t="s">
        <v>206</v>
      </c>
      <c r="C2620" s="172">
        <v>1200000</v>
      </c>
      <c r="D2620" s="172">
        <v>197883</v>
      </c>
      <c r="E2620" s="172">
        <v>27300</v>
      </c>
      <c r="F2620" s="172">
        <v>1370583</v>
      </c>
      <c r="G2620" s="172">
        <v>1369195.39</v>
      </c>
      <c r="H2620" s="152"/>
      <c r="I2620" s="172">
        <v>1369195.39</v>
      </c>
      <c r="J2620" s="189">
        <v>1387.61</v>
      </c>
      <c r="K2620" s="182"/>
    </row>
    <row r="2621" spans="2:11" x14ac:dyDescent="0.2">
      <c r="B2621" s="171" t="s">
        <v>206</v>
      </c>
      <c r="C2621" s="172">
        <v>1200000</v>
      </c>
      <c r="D2621" s="172">
        <v>197883</v>
      </c>
      <c r="E2621" s="172">
        <v>27300</v>
      </c>
      <c r="F2621" s="172">
        <v>1370583</v>
      </c>
      <c r="G2621" s="172">
        <v>1369195.39</v>
      </c>
      <c r="H2621" s="152"/>
      <c r="I2621" s="172">
        <v>1369195.39</v>
      </c>
      <c r="J2621" s="189">
        <v>1387.61</v>
      </c>
      <c r="K2621" s="182"/>
    </row>
    <row r="2622" spans="2:11" x14ac:dyDescent="0.2">
      <c r="B2622" s="169" t="s">
        <v>248</v>
      </c>
      <c r="C2622" s="170">
        <v>350000</v>
      </c>
      <c r="D2622" s="170">
        <v>435000</v>
      </c>
      <c r="E2622" s="170">
        <v>0</v>
      </c>
      <c r="F2622" s="170">
        <v>785000</v>
      </c>
      <c r="G2622" s="170">
        <v>734046.11</v>
      </c>
      <c r="H2622" s="152"/>
      <c r="I2622" s="170">
        <v>734046.11</v>
      </c>
      <c r="J2622" s="188">
        <v>50953.89</v>
      </c>
      <c r="K2622" s="182"/>
    </row>
    <row r="2623" spans="2:11" x14ac:dyDescent="0.2">
      <c r="B2623" s="171" t="s">
        <v>206</v>
      </c>
      <c r="C2623" s="172">
        <v>350000</v>
      </c>
      <c r="D2623" s="172">
        <v>435000</v>
      </c>
      <c r="E2623" s="172">
        <v>0</v>
      </c>
      <c r="F2623" s="172">
        <v>785000</v>
      </c>
      <c r="G2623" s="172">
        <v>734046.11</v>
      </c>
      <c r="H2623" s="152"/>
      <c r="I2623" s="172">
        <v>734046.11</v>
      </c>
      <c r="J2623" s="189">
        <v>50953.89</v>
      </c>
      <c r="K2623" s="182"/>
    </row>
    <row r="2624" spans="2:11" x14ac:dyDescent="0.2">
      <c r="B2624" s="171" t="s">
        <v>206</v>
      </c>
      <c r="C2624" s="172">
        <v>350000</v>
      </c>
      <c r="D2624" s="172">
        <v>435000</v>
      </c>
      <c r="E2624" s="172">
        <v>0</v>
      </c>
      <c r="F2624" s="172">
        <v>785000</v>
      </c>
      <c r="G2624" s="172">
        <v>734046.11</v>
      </c>
      <c r="H2624" s="152"/>
      <c r="I2624" s="172">
        <v>734046.11</v>
      </c>
      <c r="J2624" s="189">
        <v>50953.89</v>
      </c>
      <c r="K2624" s="182"/>
    </row>
    <row r="2625" spans="2:11" x14ac:dyDescent="0.2">
      <c r="B2625" s="169" t="s">
        <v>258</v>
      </c>
      <c r="C2625" s="170">
        <v>20000</v>
      </c>
      <c r="D2625" s="170">
        <v>112300</v>
      </c>
      <c r="E2625" s="170">
        <v>0</v>
      </c>
      <c r="F2625" s="170">
        <v>132300</v>
      </c>
      <c r="G2625" s="170">
        <v>131106.20000000001</v>
      </c>
      <c r="H2625" s="152"/>
      <c r="I2625" s="170">
        <v>131106.20000000001</v>
      </c>
      <c r="J2625" s="188">
        <v>1193.8</v>
      </c>
      <c r="K2625" s="182"/>
    </row>
    <row r="2626" spans="2:11" x14ac:dyDescent="0.2">
      <c r="B2626" s="171" t="s">
        <v>206</v>
      </c>
      <c r="C2626" s="172">
        <v>20000</v>
      </c>
      <c r="D2626" s="172">
        <v>112300</v>
      </c>
      <c r="E2626" s="172">
        <v>0</v>
      </c>
      <c r="F2626" s="172">
        <v>132300</v>
      </c>
      <c r="G2626" s="172">
        <v>131106.20000000001</v>
      </c>
      <c r="H2626" s="152"/>
      <c r="I2626" s="172">
        <v>131106.20000000001</v>
      </c>
      <c r="J2626" s="189">
        <v>1193.8</v>
      </c>
      <c r="K2626" s="182"/>
    </row>
    <row r="2627" spans="2:11" x14ac:dyDescent="0.2">
      <c r="B2627" s="171" t="s">
        <v>206</v>
      </c>
      <c r="C2627" s="172">
        <v>20000</v>
      </c>
      <c r="D2627" s="172">
        <v>112300</v>
      </c>
      <c r="E2627" s="172">
        <v>0</v>
      </c>
      <c r="F2627" s="172">
        <v>132300</v>
      </c>
      <c r="G2627" s="172">
        <v>131106.20000000001</v>
      </c>
      <c r="H2627" s="152"/>
      <c r="I2627" s="172">
        <v>131106.20000000001</v>
      </c>
      <c r="J2627" s="189">
        <v>1193.8</v>
      </c>
      <c r="K2627" s="182"/>
    </row>
    <row r="2628" spans="2:11" x14ac:dyDescent="0.2">
      <c r="B2628" s="169" t="s">
        <v>214</v>
      </c>
      <c r="C2628" s="170">
        <v>7000</v>
      </c>
      <c r="D2628" s="170">
        <v>12000</v>
      </c>
      <c r="E2628" s="170">
        <v>5000</v>
      </c>
      <c r="F2628" s="170">
        <v>14000</v>
      </c>
      <c r="G2628" s="170">
        <v>13380.5</v>
      </c>
      <c r="H2628" s="152"/>
      <c r="I2628" s="170">
        <v>13380.5</v>
      </c>
      <c r="J2628" s="188">
        <v>619.5</v>
      </c>
      <c r="K2628" s="182"/>
    </row>
    <row r="2629" spans="2:11" x14ac:dyDescent="0.2">
      <c r="B2629" s="171" t="s">
        <v>206</v>
      </c>
      <c r="C2629" s="172">
        <v>7000</v>
      </c>
      <c r="D2629" s="172">
        <v>12000</v>
      </c>
      <c r="E2629" s="172">
        <v>5000</v>
      </c>
      <c r="F2629" s="172">
        <v>14000</v>
      </c>
      <c r="G2629" s="172">
        <v>13380.5</v>
      </c>
      <c r="H2629" s="152"/>
      <c r="I2629" s="172">
        <v>13380.5</v>
      </c>
      <c r="J2629" s="189">
        <v>619.5</v>
      </c>
      <c r="K2629" s="182"/>
    </row>
    <row r="2630" spans="2:11" x14ac:dyDescent="0.2">
      <c r="B2630" s="171" t="s">
        <v>206</v>
      </c>
      <c r="C2630" s="172">
        <v>7000</v>
      </c>
      <c r="D2630" s="172">
        <v>12000</v>
      </c>
      <c r="E2630" s="172">
        <v>5000</v>
      </c>
      <c r="F2630" s="172">
        <v>14000</v>
      </c>
      <c r="G2630" s="172">
        <v>13380.5</v>
      </c>
      <c r="H2630" s="152"/>
      <c r="I2630" s="172">
        <v>13380.5</v>
      </c>
      <c r="J2630" s="189">
        <v>619.5</v>
      </c>
      <c r="K2630" s="182"/>
    </row>
    <row r="2631" spans="2:11" x14ac:dyDescent="0.2">
      <c r="B2631" s="169" t="s">
        <v>210</v>
      </c>
      <c r="C2631" s="170">
        <v>200000</v>
      </c>
      <c r="D2631" s="170">
        <v>0</v>
      </c>
      <c r="E2631" s="170">
        <v>157500</v>
      </c>
      <c r="F2631" s="170">
        <v>42500</v>
      </c>
      <c r="G2631" s="170">
        <v>17628.240000000002</v>
      </c>
      <c r="H2631" s="152"/>
      <c r="I2631" s="170">
        <v>16063.77</v>
      </c>
      <c r="J2631" s="188">
        <v>24871.759999999998</v>
      </c>
      <c r="K2631" s="182"/>
    </row>
    <row r="2632" spans="2:11" x14ac:dyDescent="0.2">
      <c r="B2632" s="171" t="s">
        <v>206</v>
      </c>
      <c r="C2632" s="172">
        <v>200000</v>
      </c>
      <c r="D2632" s="172">
        <v>0</v>
      </c>
      <c r="E2632" s="172">
        <v>157500</v>
      </c>
      <c r="F2632" s="172">
        <v>42500</v>
      </c>
      <c r="G2632" s="172">
        <v>17628.240000000002</v>
      </c>
      <c r="H2632" s="152"/>
      <c r="I2632" s="172">
        <v>16063.77</v>
      </c>
      <c r="J2632" s="189">
        <v>24871.759999999998</v>
      </c>
      <c r="K2632" s="182"/>
    </row>
    <row r="2633" spans="2:11" x14ac:dyDescent="0.2">
      <c r="B2633" s="171" t="s">
        <v>206</v>
      </c>
      <c r="C2633" s="172">
        <v>200000</v>
      </c>
      <c r="D2633" s="172">
        <v>0</v>
      </c>
      <c r="E2633" s="172">
        <v>157500</v>
      </c>
      <c r="F2633" s="172">
        <v>42500</v>
      </c>
      <c r="G2633" s="172">
        <v>17628.240000000002</v>
      </c>
      <c r="H2633" s="152"/>
      <c r="I2633" s="172">
        <v>16063.77</v>
      </c>
      <c r="J2633" s="189">
        <v>24871.759999999998</v>
      </c>
      <c r="K2633" s="182"/>
    </row>
    <row r="2634" spans="2:11" x14ac:dyDescent="0.2">
      <c r="B2634" s="169" t="s">
        <v>218</v>
      </c>
      <c r="C2634" s="170">
        <v>12000</v>
      </c>
      <c r="D2634" s="170">
        <v>2000</v>
      </c>
      <c r="E2634" s="170">
        <v>12000</v>
      </c>
      <c r="F2634" s="170">
        <v>2000</v>
      </c>
      <c r="G2634" s="170">
        <v>1332.14</v>
      </c>
      <c r="H2634" s="152"/>
      <c r="I2634" s="170">
        <v>1332.14</v>
      </c>
      <c r="J2634" s="188">
        <v>667.86</v>
      </c>
      <c r="K2634" s="182"/>
    </row>
    <row r="2635" spans="2:11" x14ac:dyDescent="0.2">
      <c r="B2635" s="171" t="s">
        <v>206</v>
      </c>
      <c r="C2635" s="172">
        <v>12000</v>
      </c>
      <c r="D2635" s="172">
        <v>2000</v>
      </c>
      <c r="E2635" s="172">
        <v>12000</v>
      </c>
      <c r="F2635" s="172">
        <v>2000</v>
      </c>
      <c r="G2635" s="172">
        <v>1332.14</v>
      </c>
      <c r="H2635" s="152"/>
      <c r="I2635" s="172">
        <v>1332.14</v>
      </c>
      <c r="J2635" s="189">
        <v>667.86</v>
      </c>
      <c r="K2635" s="182"/>
    </row>
    <row r="2636" spans="2:11" x14ac:dyDescent="0.2">
      <c r="B2636" s="171" t="s">
        <v>206</v>
      </c>
      <c r="C2636" s="172">
        <v>12000</v>
      </c>
      <c r="D2636" s="172">
        <v>2000</v>
      </c>
      <c r="E2636" s="172">
        <v>12000</v>
      </c>
      <c r="F2636" s="172">
        <v>2000</v>
      </c>
      <c r="G2636" s="172">
        <v>1332.14</v>
      </c>
      <c r="H2636" s="152"/>
      <c r="I2636" s="172">
        <v>1332.14</v>
      </c>
      <c r="J2636" s="189">
        <v>667.86</v>
      </c>
      <c r="K2636" s="182"/>
    </row>
    <row r="2637" spans="2:11" x14ac:dyDescent="0.2">
      <c r="B2637" s="169" t="s">
        <v>259</v>
      </c>
      <c r="C2637" s="170">
        <v>1000</v>
      </c>
      <c r="D2637" s="170">
        <v>0</v>
      </c>
      <c r="E2637" s="170">
        <v>1000</v>
      </c>
      <c r="F2637" s="170">
        <v>0</v>
      </c>
      <c r="G2637" s="170">
        <v>0</v>
      </c>
      <c r="H2637" s="152"/>
      <c r="I2637" s="170">
        <v>0</v>
      </c>
      <c r="J2637" s="188">
        <v>0</v>
      </c>
      <c r="K2637" s="182"/>
    </row>
    <row r="2638" spans="2:11" x14ac:dyDescent="0.2">
      <c r="B2638" s="171" t="s">
        <v>206</v>
      </c>
      <c r="C2638" s="172">
        <v>1000</v>
      </c>
      <c r="D2638" s="172">
        <v>0</v>
      </c>
      <c r="E2638" s="172">
        <v>1000</v>
      </c>
      <c r="F2638" s="172">
        <v>0</v>
      </c>
      <c r="G2638" s="172">
        <v>0</v>
      </c>
      <c r="H2638" s="152"/>
      <c r="I2638" s="172">
        <v>0</v>
      </c>
      <c r="J2638" s="189">
        <v>0</v>
      </c>
      <c r="K2638" s="182"/>
    </row>
    <row r="2639" spans="2:11" x14ac:dyDescent="0.2">
      <c r="B2639" s="171" t="s">
        <v>206</v>
      </c>
      <c r="C2639" s="172">
        <v>1000</v>
      </c>
      <c r="D2639" s="172">
        <v>0</v>
      </c>
      <c r="E2639" s="172">
        <v>1000</v>
      </c>
      <c r="F2639" s="172">
        <v>0</v>
      </c>
      <c r="G2639" s="172">
        <v>0</v>
      </c>
      <c r="H2639" s="152"/>
      <c r="I2639" s="172">
        <v>0</v>
      </c>
      <c r="J2639" s="189">
        <v>0</v>
      </c>
      <c r="K2639" s="182"/>
    </row>
    <row r="2640" spans="2:11" x14ac:dyDescent="0.2">
      <c r="B2640" s="169" t="s">
        <v>205</v>
      </c>
      <c r="C2640" s="170">
        <v>16000</v>
      </c>
      <c r="D2640" s="170">
        <v>0</v>
      </c>
      <c r="E2640" s="170">
        <v>0</v>
      </c>
      <c r="F2640" s="170">
        <v>16000</v>
      </c>
      <c r="G2640" s="170">
        <v>0</v>
      </c>
      <c r="H2640" s="152"/>
      <c r="I2640" s="170">
        <v>0</v>
      </c>
      <c r="J2640" s="188">
        <v>16000</v>
      </c>
      <c r="K2640" s="182"/>
    </row>
    <row r="2641" spans="2:11" x14ac:dyDescent="0.2">
      <c r="B2641" s="171" t="s">
        <v>206</v>
      </c>
      <c r="C2641" s="172">
        <v>16000</v>
      </c>
      <c r="D2641" s="172">
        <v>0</v>
      </c>
      <c r="E2641" s="172">
        <v>0</v>
      </c>
      <c r="F2641" s="172">
        <v>16000</v>
      </c>
      <c r="G2641" s="172">
        <v>0</v>
      </c>
      <c r="H2641" s="152"/>
      <c r="I2641" s="172">
        <v>0</v>
      </c>
      <c r="J2641" s="189">
        <v>16000</v>
      </c>
      <c r="K2641" s="182"/>
    </row>
    <row r="2642" spans="2:11" x14ac:dyDescent="0.2">
      <c r="B2642" s="171" t="s">
        <v>206</v>
      </c>
      <c r="C2642" s="172">
        <v>16000</v>
      </c>
      <c r="D2642" s="172">
        <v>0</v>
      </c>
      <c r="E2642" s="172">
        <v>0</v>
      </c>
      <c r="F2642" s="172">
        <v>16000</v>
      </c>
      <c r="G2642" s="172">
        <v>0</v>
      </c>
      <c r="H2642" s="152"/>
      <c r="I2642" s="172">
        <v>0</v>
      </c>
      <c r="J2642" s="189">
        <v>16000</v>
      </c>
      <c r="K2642" s="182"/>
    </row>
    <row r="2643" spans="2:11" x14ac:dyDescent="0.2">
      <c r="B2643" s="169" t="s">
        <v>207</v>
      </c>
      <c r="C2643" s="170">
        <v>850000</v>
      </c>
      <c r="D2643" s="170">
        <v>510000</v>
      </c>
      <c r="E2643" s="170">
        <v>668000</v>
      </c>
      <c r="F2643" s="170">
        <v>692000</v>
      </c>
      <c r="G2643" s="170">
        <v>529595.49</v>
      </c>
      <c r="H2643" s="152"/>
      <c r="I2643" s="170">
        <v>474899.08</v>
      </c>
      <c r="J2643" s="188">
        <v>162404.51</v>
      </c>
      <c r="K2643" s="182"/>
    </row>
    <row r="2644" spans="2:11" x14ac:dyDescent="0.2">
      <c r="B2644" s="171" t="s">
        <v>206</v>
      </c>
      <c r="C2644" s="172">
        <v>850000</v>
      </c>
      <c r="D2644" s="172">
        <v>510000</v>
      </c>
      <c r="E2644" s="172">
        <v>668000</v>
      </c>
      <c r="F2644" s="172">
        <v>692000</v>
      </c>
      <c r="G2644" s="172">
        <v>529595.49</v>
      </c>
      <c r="H2644" s="152"/>
      <c r="I2644" s="172">
        <v>474899.08</v>
      </c>
      <c r="J2644" s="189">
        <v>162404.51</v>
      </c>
      <c r="K2644" s="182"/>
    </row>
    <row r="2645" spans="2:11" x14ac:dyDescent="0.2">
      <c r="B2645" s="171" t="s">
        <v>206</v>
      </c>
      <c r="C2645" s="172">
        <v>850000</v>
      </c>
      <c r="D2645" s="172">
        <v>510000</v>
      </c>
      <c r="E2645" s="172">
        <v>668000</v>
      </c>
      <c r="F2645" s="172">
        <v>692000</v>
      </c>
      <c r="G2645" s="172">
        <v>529595.49</v>
      </c>
      <c r="H2645" s="152"/>
      <c r="I2645" s="172">
        <v>474899.08</v>
      </c>
      <c r="J2645" s="189">
        <v>162404.51</v>
      </c>
      <c r="K2645" s="182"/>
    </row>
    <row r="2646" spans="2:11" x14ac:dyDescent="0.2">
      <c r="B2646" s="169" t="s">
        <v>260</v>
      </c>
      <c r="C2646" s="170">
        <v>2400</v>
      </c>
      <c r="D2646" s="170">
        <v>0</v>
      </c>
      <c r="E2646" s="170">
        <v>0</v>
      </c>
      <c r="F2646" s="170">
        <v>2400</v>
      </c>
      <c r="G2646" s="170">
        <v>0</v>
      </c>
      <c r="H2646" s="152"/>
      <c r="I2646" s="170">
        <v>0</v>
      </c>
      <c r="J2646" s="188">
        <v>2400</v>
      </c>
      <c r="K2646" s="182"/>
    </row>
    <row r="2647" spans="2:11" x14ac:dyDescent="0.2">
      <c r="B2647" s="171" t="s">
        <v>206</v>
      </c>
      <c r="C2647" s="172">
        <v>2400</v>
      </c>
      <c r="D2647" s="172">
        <v>0</v>
      </c>
      <c r="E2647" s="172">
        <v>0</v>
      </c>
      <c r="F2647" s="172">
        <v>2400</v>
      </c>
      <c r="G2647" s="172">
        <v>0</v>
      </c>
      <c r="H2647" s="152"/>
      <c r="I2647" s="172">
        <v>0</v>
      </c>
      <c r="J2647" s="189">
        <v>2400</v>
      </c>
      <c r="K2647" s="182"/>
    </row>
    <row r="2648" spans="2:11" x14ac:dyDescent="0.2">
      <c r="B2648" s="171" t="s">
        <v>206</v>
      </c>
      <c r="C2648" s="172">
        <v>2400</v>
      </c>
      <c r="D2648" s="172">
        <v>0</v>
      </c>
      <c r="E2648" s="172">
        <v>0</v>
      </c>
      <c r="F2648" s="172">
        <v>2400</v>
      </c>
      <c r="G2648" s="172">
        <v>0</v>
      </c>
      <c r="H2648" s="152"/>
      <c r="I2648" s="172">
        <v>0</v>
      </c>
      <c r="J2648" s="189">
        <v>2400</v>
      </c>
      <c r="K2648" s="182"/>
    </row>
    <row r="2649" spans="2:11" x14ac:dyDescent="0.2">
      <c r="B2649" s="169" t="s">
        <v>211</v>
      </c>
      <c r="C2649" s="170">
        <v>20000</v>
      </c>
      <c r="D2649" s="170">
        <v>0</v>
      </c>
      <c r="E2649" s="170">
        <v>0</v>
      </c>
      <c r="F2649" s="170">
        <v>20000</v>
      </c>
      <c r="G2649" s="170">
        <v>7358.29</v>
      </c>
      <c r="H2649" s="152"/>
      <c r="I2649" s="170">
        <v>7358.29</v>
      </c>
      <c r="J2649" s="188">
        <v>12641.71</v>
      </c>
      <c r="K2649" s="182"/>
    </row>
    <row r="2650" spans="2:11" x14ac:dyDescent="0.2">
      <c r="B2650" s="171" t="s">
        <v>206</v>
      </c>
      <c r="C2650" s="172">
        <v>20000</v>
      </c>
      <c r="D2650" s="172">
        <v>0</v>
      </c>
      <c r="E2650" s="172">
        <v>0</v>
      </c>
      <c r="F2650" s="172">
        <v>20000</v>
      </c>
      <c r="G2650" s="172">
        <v>7358.29</v>
      </c>
      <c r="H2650" s="152"/>
      <c r="I2650" s="172">
        <v>7358.29</v>
      </c>
      <c r="J2650" s="189">
        <v>12641.71</v>
      </c>
      <c r="K2650" s="182"/>
    </row>
    <row r="2651" spans="2:11" x14ac:dyDescent="0.2">
      <c r="B2651" s="171" t="s">
        <v>206</v>
      </c>
      <c r="C2651" s="172">
        <v>20000</v>
      </c>
      <c r="D2651" s="172">
        <v>0</v>
      </c>
      <c r="E2651" s="172">
        <v>0</v>
      </c>
      <c r="F2651" s="172">
        <v>20000</v>
      </c>
      <c r="G2651" s="172">
        <v>7358.29</v>
      </c>
      <c r="H2651" s="152"/>
      <c r="I2651" s="172">
        <v>7358.29</v>
      </c>
      <c r="J2651" s="189">
        <v>12641.71</v>
      </c>
      <c r="K2651" s="182"/>
    </row>
    <row r="2652" spans="2:11" x14ac:dyDescent="0.2">
      <c r="B2652" s="161" t="s">
        <v>358</v>
      </c>
      <c r="C2652" s="162">
        <v>15082200</v>
      </c>
      <c r="D2652" s="162">
        <v>7589427.7199999997</v>
      </c>
      <c r="E2652" s="162">
        <v>4390600</v>
      </c>
      <c r="F2652" s="162">
        <v>18281027.719999999</v>
      </c>
      <c r="G2652" s="162">
        <v>14619357.449999999</v>
      </c>
      <c r="H2652" s="152"/>
      <c r="I2652" s="162">
        <v>13942302.99</v>
      </c>
      <c r="J2652" s="184">
        <v>3661670.27</v>
      </c>
      <c r="K2652" s="182"/>
    </row>
    <row r="2653" spans="2:11" x14ac:dyDescent="0.2">
      <c r="B2653" s="163" t="s">
        <v>359</v>
      </c>
      <c r="C2653" s="164">
        <v>15082200</v>
      </c>
      <c r="D2653" s="164">
        <v>7589427.7199999997</v>
      </c>
      <c r="E2653" s="164">
        <v>4390600</v>
      </c>
      <c r="F2653" s="164">
        <v>18281027.719999999</v>
      </c>
      <c r="G2653" s="164">
        <v>14619357.449999999</v>
      </c>
      <c r="H2653" s="152"/>
      <c r="I2653" s="164">
        <v>13942302.99</v>
      </c>
      <c r="J2653" s="185">
        <v>3661670.27</v>
      </c>
      <c r="K2653" s="182"/>
    </row>
    <row r="2654" spans="2:11" x14ac:dyDescent="0.2">
      <c r="B2654" s="165" t="s">
        <v>360</v>
      </c>
      <c r="C2654" s="166">
        <v>15082200</v>
      </c>
      <c r="D2654" s="166">
        <v>7589427.7199999997</v>
      </c>
      <c r="E2654" s="166">
        <v>4390600</v>
      </c>
      <c r="F2654" s="166">
        <v>18281027.719999999</v>
      </c>
      <c r="G2654" s="166">
        <v>14619357.449999999</v>
      </c>
      <c r="H2654" s="152"/>
      <c r="I2654" s="166">
        <v>13942302.99</v>
      </c>
      <c r="J2654" s="186">
        <v>3661670.27</v>
      </c>
      <c r="K2654" s="182"/>
    </row>
    <row r="2655" spans="2:11" x14ac:dyDescent="0.2">
      <c r="B2655" s="167" t="s">
        <v>560</v>
      </c>
      <c r="C2655" s="168">
        <v>100000</v>
      </c>
      <c r="D2655" s="168">
        <v>0</v>
      </c>
      <c r="E2655" s="168">
        <v>100000</v>
      </c>
      <c r="F2655" s="168">
        <v>0</v>
      </c>
      <c r="G2655" s="168">
        <v>0</v>
      </c>
      <c r="H2655" s="152"/>
      <c r="I2655" s="168">
        <v>0</v>
      </c>
      <c r="J2655" s="187">
        <v>0</v>
      </c>
      <c r="K2655" s="182"/>
    </row>
    <row r="2656" spans="2:11" x14ac:dyDescent="0.2">
      <c r="B2656" s="169" t="s">
        <v>204</v>
      </c>
      <c r="C2656" s="170">
        <v>100000</v>
      </c>
      <c r="D2656" s="170">
        <v>0</v>
      </c>
      <c r="E2656" s="170">
        <v>100000</v>
      </c>
      <c r="F2656" s="170">
        <v>0</v>
      </c>
      <c r="G2656" s="170">
        <v>0</v>
      </c>
      <c r="H2656" s="152"/>
      <c r="I2656" s="170">
        <v>0</v>
      </c>
      <c r="J2656" s="188">
        <v>0</v>
      </c>
      <c r="K2656" s="182"/>
    </row>
    <row r="2657" spans="2:11" x14ac:dyDescent="0.2">
      <c r="B2657" s="169" t="s">
        <v>237</v>
      </c>
      <c r="C2657" s="170">
        <v>100000</v>
      </c>
      <c r="D2657" s="170">
        <v>0</v>
      </c>
      <c r="E2657" s="170">
        <v>100000</v>
      </c>
      <c r="F2657" s="170">
        <v>0</v>
      </c>
      <c r="G2657" s="170">
        <v>0</v>
      </c>
      <c r="H2657" s="152"/>
      <c r="I2657" s="170">
        <v>0</v>
      </c>
      <c r="J2657" s="188">
        <v>0</v>
      </c>
      <c r="K2657" s="182"/>
    </row>
    <row r="2658" spans="2:11" x14ac:dyDescent="0.2">
      <c r="B2658" s="171" t="s">
        <v>206</v>
      </c>
      <c r="C2658" s="172">
        <v>100000</v>
      </c>
      <c r="D2658" s="172">
        <v>0</v>
      </c>
      <c r="E2658" s="172">
        <v>100000</v>
      </c>
      <c r="F2658" s="172">
        <v>0</v>
      </c>
      <c r="G2658" s="172">
        <v>0</v>
      </c>
      <c r="H2658" s="152"/>
      <c r="I2658" s="172">
        <v>0</v>
      </c>
      <c r="J2658" s="189">
        <v>0</v>
      </c>
      <c r="K2658" s="182"/>
    </row>
    <row r="2659" spans="2:11" x14ac:dyDescent="0.2">
      <c r="B2659" s="171" t="s">
        <v>206</v>
      </c>
      <c r="C2659" s="172">
        <v>100000</v>
      </c>
      <c r="D2659" s="172">
        <v>0</v>
      </c>
      <c r="E2659" s="172">
        <v>100000</v>
      </c>
      <c r="F2659" s="172">
        <v>0</v>
      </c>
      <c r="G2659" s="172">
        <v>0</v>
      </c>
      <c r="H2659" s="152"/>
      <c r="I2659" s="172">
        <v>0</v>
      </c>
      <c r="J2659" s="189">
        <v>0</v>
      </c>
      <c r="K2659" s="182"/>
    </row>
    <row r="2660" spans="2:11" x14ac:dyDescent="0.2">
      <c r="B2660" s="167" t="s">
        <v>561</v>
      </c>
      <c r="C2660" s="168">
        <v>50000</v>
      </c>
      <c r="D2660" s="168">
        <v>0</v>
      </c>
      <c r="E2660" s="168">
        <v>50000</v>
      </c>
      <c r="F2660" s="168">
        <v>0</v>
      </c>
      <c r="G2660" s="168">
        <v>0</v>
      </c>
      <c r="H2660" s="152"/>
      <c r="I2660" s="168">
        <v>0</v>
      </c>
      <c r="J2660" s="187">
        <v>0</v>
      </c>
      <c r="K2660" s="182"/>
    </row>
    <row r="2661" spans="2:11" x14ac:dyDescent="0.2">
      <c r="B2661" s="169" t="s">
        <v>204</v>
      </c>
      <c r="C2661" s="170">
        <v>50000</v>
      </c>
      <c r="D2661" s="170">
        <v>0</v>
      </c>
      <c r="E2661" s="170">
        <v>50000</v>
      </c>
      <c r="F2661" s="170">
        <v>0</v>
      </c>
      <c r="G2661" s="170">
        <v>0</v>
      </c>
      <c r="H2661" s="152"/>
      <c r="I2661" s="170">
        <v>0</v>
      </c>
      <c r="J2661" s="188">
        <v>0</v>
      </c>
      <c r="K2661" s="182"/>
    </row>
    <row r="2662" spans="2:11" x14ac:dyDescent="0.2">
      <c r="B2662" s="169" t="s">
        <v>237</v>
      </c>
      <c r="C2662" s="170">
        <v>50000</v>
      </c>
      <c r="D2662" s="170">
        <v>0</v>
      </c>
      <c r="E2662" s="170">
        <v>50000</v>
      </c>
      <c r="F2662" s="170">
        <v>0</v>
      </c>
      <c r="G2662" s="170">
        <v>0</v>
      </c>
      <c r="H2662" s="152"/>
      <c r="I2662" s="170">
        <v>0</v>
      </c>
      <c r="J2662" s="188">
        <v>0</v>
      </c>
      <c r="K2662" s="182"/>
    </row>
    <row r="2663" spans="2:11" x14ac:dyDescent="0.2">
      <c r="B2663" s="171" t="s">
        <v>206</v>
      </c>
      <c r="C2663" s="172">
        <v>50000</v>
      </c>
      <c r="D2663" s="172">
        <v>0</v>
      </c>
      <c r="E2663" s="172">
        <v>50000</v>
      </c>
      <c r="F2663" s="172">
        <v>0</v>
      </c>
      <c r="G2663" s="172">
        <v>0</v>
      </c>
      <c r="H2663" s="152"/>
      <c r="I2663" s="172">
        <v>0</v>
      </c>
      <c r="J2663" s="189">
        <v>0</v>
      </c>
      <c r="K2663" s="182"/>
    </row>
    <row r="2664" spans="2:11" x14ac:dyDescent="0.2">
      <c r="B2664" s="171" t="s">
        <v>206</v>
      </c>
      <c r="C2664" s="172">
        <v>50000</v>
      </c>
      <c r="D2664" s="172">
        <v>0</v>
      </c>
      <c r="E2664" s="172">
        <v>50000</v>
      </c>
      <c r="F2664" s="172">
        <v>0</v>
      </c>
      <c r="G2664" s="172">
        <v>0</v>
      </c>
      <c r="H2664" s="152"/>
      <c r="I2664" s="172">
        <v>0</v>
      </c>
      <c r="J2664" s="189">
        <v>0</v>
      </c>
      <c r="K2664" s="182"/>
    </row>
    <row r="2665" spans="2:11" x14ac:dyDescent="0.2">
      <c r="B2665" s="167" t="s">
        <v>562</v>
      </c>
      <c r="C2665" s="168">
        <v>50000</v>
      </c>
      <c r="D2665" s="168">
        <v>0</v>
      </c>
      <c r="E2665" s="168">
        <v>50000</v>
      </c>
      <c r="F2665" s="168">
        <v>0</v>
      </c>
      <c r="G2665" s="168">
        <v>0</v>
      </c>
      <c r="H2665" s="152"/>
      <c r="I2665" s="168">
        <v>0</v>
      </c>
      <c r="J2665" s="187">
        <v>0</v>
      </c>
      <c r="K2665" s="182"/>
    </row>
    <row r="2666" spans="2:11" x14ac:dyDescent="0.2">
      <c r="B2666" s="169" t="s">
        <v>204</v>
      </c>
      <c r="C2666" s="170">
        <v>50000</v>
      </c>
      <c r="D2666" s="170">
        <v>0</v>
      </c>
      <c r="E2666" s="170">
        <v>50000</v>
      </c>
      <c r="F2666" s="170">
        <v>0</v>
      </c>
      <c r="G2666" s="170">
        <v>0</v>
      </c>
      <c r="H2666" s="152"/>
      <c r="I2666" s="170">
        <v>0</v>
      </c>
      <c r="J2666" s="188">
        <v>0</v>
      </c>
      <c r="K2666" s="182"/>
    </row>
    <row r="2667" spans="2:11" x14ac:dyDescent="0.2">
      <c r="B2667" s="169" t="s">
        <v>237</v>
      </c>
      <c r="C2667" s="170">
        <v>50000</v>
      </c>
      <c r="D2667" s="170">
        <v>0</v>
      </c>
      <c r="E2667" s="170">
        <v>50000</v>
      </c>
      <c r="F2667" s="170">
        <v>0</v>
      </c>
      <c r="G2667" s="170">
        <v>0</v>
      </c>
      <c r="H2667" s="152"/>
      <c r="I2667" s="170">
        <v>0</v>
      </c>
      <c r="J2667" s="188">
        <v>0</v>
      </c>
      <c r="K2667" s="182"/>
    </row>
    <row r="2668" spans="2:11" x14ac:dyDescent="0.2">
      <c r="B2668" s="171" t="s">
        <v>206</v>
      </c>
      <c r="C2668" s="172">
        <v>50000</v>
      </c>
      <c r="D2668" s="172">
        <v>0</v>
      </c>
      <c r="E2668" s="172">
        <v>50000</v>
      </c>
      <c r="F2668" s="172">
        <v>0</v>
      </c>
      <c r="G2668" s="172">
        <v>0</v>
      </c>
      <c r="H2668" s="152"/>
      <c r="I2668" s="172">
        <v>0</v>
      </c>
      <c r="J2668" s="189">
        <v>0</v>
      </c>
      <c r="K2668" s="182"/>
    </row>
    <row r="2669" spans="2:11" x14ac:dyDescent="0.2">
      <c r="B2669" s="171" t="s">
        <v>206</v>
      </c>
      <c r="C2669" s="172">
        <v>50000</v>
      </c>
      <c r="D2669" s="172">
        <v>0</v>
      </c>
      <c r="E2669" s="172">
        <v>50000</v>
      </c>
      <c r="F2669" s="172">
        <v>0</v>
      </c>
      <c r="G2669" s="172">
        <v>0</v>
      </c>
      <c r="H2669" s="152"/>
      <c r="I2669" s="172">
        <v>0</v>
      </c>
      <c r="J2669" s="189">
        <v>0</v>
      </c>
      <c r="K2669" s="182"/>
    </row>
    <row r="2670" spans="2:11" x14ac:dyDescent="0.2">
      <c r="B2670" s="167" t="s">
        <v>563</v>
      </c>
      <c r="C2670" s="168">
        <v>150000</v>
      </c>
      <c r="D2670" s="168">
        <v>0</v>
      </c>
      <c r="E2670" s="168">
        <v>0</v>
      </c>
      <c r="F2670" s="168">
        <v>150000</v>
      </c>
      <c r="G2670" s="168">
        <v>0</v>
      </c>
      <c r="H2670" s="152"/>
      <c r="I2670" s="168">
        <v>0</v>
      </c>
      <c r="J2670" s="187">
        <v>150000</v>
      </c>
      <c r="K2670" s="182"/>
    </row>
    <row r="2671" spans="2:11" x14ac:dyDescent="0.2">
      <c r="B2671" s="169" t="s">
        <v>204</v>
      </c>
      <c r="C2671" s="170">
        <v>150000</v>
      </c>
      <c r="D2671" s="170">
        <v>0</v>
      </c>
      <c r="E2671" s="170">
        <v>0</v>
      </c>
      <c r="F2671" s="170">
        <v>150000</v>
      </c>
      <c r="G2671" s="170">
        <v>0</v>
      </c>
      <c r="H2671" s="152"/>
      <c r="I2671" s="170">
        <v>0</v>
      </c>
      <c r="J2671" s="188">
        <v>150000</v>
      </c>
      <c r="K2671" s="182"/>
    </row>
    <row r="2672" spans="2:11" x14ac:dyDescent="0.2">
      <c r="B2672" s="169" t="s">
        <v>237</v>
      </c>
      <c r="C2672" s="170">
        <v>150000</v>
      </c>
      <c r="D2672" s="170">
        <v>0</v>
      </c>
      <c r="E2672" s="170">
        <v>0</v>
      </c>
      <c r="F2672" s="170">
        <v>150000</v>
      </c>
      <c r="G2672" s="170">
        <v>0</v>
      </c>
      <c r="H2672" s="152"/>
      <c r="I2672" s="170">
        <v>0</v>
      </c>
      <c r="J2672" s="188">
        <v>150000</v>
      </c>
      <c r="K2672" s="182"/>
    </row>
    <row r="2673" spans="2:11" x14ac:dyDescent="0.2">
      <c r="B2673" s="171" t="s">
        <v>206</v>
      </c>
      <c r="C2673" s="172">
        <v>150000</v>
      </c>
      <c r="D2673" s="172">
        <v>0</v>
      </c>
      <c r="E2673" s="172">
        <v>0</v>
      </c>
      <c r="F2673" s="172">
        <v>150000</v>
      </c>
      <c r="G2673" s="172">
        <v>0</v>
      </c>
      <c r="H2673" s="152"/>
      <c r="I2673" s="172">
        <v>0</v>
      </c>
      <c r="J2673" s="189">
        <v>150000</v>
      </c>
      <c r="K2673" s="182"/>
    </row>
    <row r="2674" spans="2:11" x14ac:dyDescent="0.2">
      <c r="B2674" s="171" t="s">
        <v>206</v>
      </c>
      <c r="C2674" s="172">
        <v>150000</v>
      </c>
      <c r="D2674" s="172">
        <v>0</v>
      </c>
      <c r="E2674" s="172">
        <v>0</v>
      </c>
      <c r="F2674" s="172">
        <v>150000</v>
      </c>
      <c r="G2674" s="172">
        <v>0</v>
      </c>
      <c r="H2674" s="152"/>
      <c r="I2674" s="172">
        <v>0</v>
      </c>
      <c r="J2674" s="189">
        <v>150000</v>
      </c>
      <c r="K2674" s="182"/>
    </row>
    <row r="2675" spans="2:11" x14ac:dyDescent="0.2">
      <c r="B2675" s="167" t="s">
        <v>564</v>
      </c>
      <c r="C2675" s="168">
        <v>50000</v>
      </c>
      <c r="D2675" s="168">
        <v>459000</v>
      </c>
      <c r="E2675" s="168">
        <v>0</v>
      </c>
      <c r="F2675" s="168">
        <v>509000</v>
      </c>
      <c r="G2675" s="168">
        <v>270819.53999999998</v>
      </c>
      <c r="H2675" s="152"/>
      <c r="I2675" s="168">
        <v>80042.59</v>
      </c>
      <c r="J2675" s="187">
        <v>238180.46</v>
      </c>
      <c r="K2675" s="182"/>
    </row>
    <row r="2676" spans="2:11" x14ac:dyDescent="0.2">
      <c r="B2676" s="169" t="s">
        <v>204</v>
      </c>
      <c r="C2676" s="170">
        <v>50000</v>
      </c>
      <c r="D2676" s="170">
        <v>459000</v>
      </c>
      <c r="E2676" s="170">
        <v>0</v>
      </c>
      <c r="F2676" s="170">
        <v>509000</v>
      </c>
      <c r="G2676" s="170">
        <v>270819.53999999998</v>
      </c>
      <c r="H2676" s="152"/>
      <c r="I2676" s="170">
        <v>80042.59</v>
      </c>
      <c r="J2676" s="188">
        <v>238180.46</v>
      </c>
      <c r="K2676" s="182"/>
    </row>
    <row r="2677" spans="2:11" x14ac:dyDescent="0.2">
      <c r="B2677" s="169" t="s">
        <v>237</v>
      </c>
      <c r="C2677" s="170">
        <v>50000</v>
      </c>
      <c r="D2677" s="170">
        <v>444000</v>
      </c>
      <c r="E2677" s="170">
        <v>0</v>
      </c>
      <c r="F2677" s="170">
        <v>494000</v>
      </c>
      <c r="G2677" s="170">
        <v>270819.53999999998</v>
      </c>
      <c r="H2677" s="152"/>
      <c r="I2677" s="170">
        <v>80042.59</v>
      </c>
      <c r="J2677" s="188">
        <v>223180.46</v>
      </c>
      <c r="K2677" s="182"/>
    </row>
    <row r="2678" spans="2:11" x14ac:dyDescent="0.2">
      <c r="B2678" s="171" t="s">
        <v>206</v>
      </c>
      <c r="C2678" s="172">
        <v>50000</v>
      </c>
      <c r="D2678" s="172">
        <v>444000</v>
      </c>
      <c r="E2678" s="172">
        <v>0</v>
      </c>
      <c r="F2678" s="172">
        <v>494000</v>
      </c>
      <c r="G2678" s="172">
        <v>270819.53999999998</v>
      </c>
      <c r="H2678" s="152"/>
      <c r="I2678" s="172">
        <v>80042.59</v>
      </c>
      <c r="J2678" s="189">
        <v>223180.46</v>
      </c>
      <c r="K2678" s="182"/>
    </row>
    <row r="2679" spans="2:11" x14ac:dyDescent="0.2">
      <c r="B2679" s="171" t="s">
        <v>206</v>
      </c>
      <c r="C2679" s="172">
        <v>50000</v>
      </c>
      <c r="D2679" s="172">
        <v>444000</v>
      </c>
      <c r="E2679" s="172">
        <v>0</v>
      </c>
      <c r="F2679" s="172">
        <v>494000</v>
      </c>
      <c r="G2679" s="172">
        <v>270819.53999999998</v>
      </c>
      <c r="H2679" s="152"/>
      <c r="I2679" s="172">
        <v>80042.59</v>
      </c>
      <c r="J2679" s="189">
        <v>223180.46</v>
      </c>
      <c r="K2679" s="182"/>
    </row>
    <row r="2680" spans="2:11" x14ac:dyDescent="0.2">
      <c r="B2680" s="169" t="s">
        <v>238</v>
      </c>
      <c r="C2680" s="170">
        <v>0</v>
      </c>
      <c r="D2680" s="170">
        <v>15000</v>
      </c>
      <c r="E2680" s="170">
        <v>0</v>
      </c>
      <c r="F2680" s="170">
        <v>15000</v>
      </c>
      <c r="G2680" s="170">
        <v>0</v>
      </c>
      <c r="H2680" s="152"/>
      <c r="I2680" s="170">
        <v>0</v>
      </c>
      <c r="J2680" s="188">
        <v>15000</v>
      </c>
      <c r="K2680" s="182"/>
    </row>
    <row r="2681" spans="2:11" x14ac:dyDescent="0.2">
      <c r="B2681" s="171" t="s">
        <v>206</v>
      </c>
      <c r="C2681" s="172">
        <v>0</v>
      </c>
      <c r="D2681" s="172">
        <v>15000</v>
      </c>
      <c r="E2681" s="172">
        <v>0</v>
      </c>
      <c r="F2681" s="172">
        <v>15000</v>
      </c>
      <c r="G2681" s="172">
        <v>0</v>
      </c>
      <c r="H2681" s="152"/>
      <c r="I2681" s="172">
        <v>0</v>
      </c>
      <c r="J2681" s="189">
        <v>15000</v>
      </c>
      <c r="K2681" s="182"/>
    </row>
    <row r="2682" spans="2:11" x14ac:dyDescent="0.2">
      <c r="B2682" s="171" t="s">
        <v>206</v>
      </c>
      <c r="C2682" s="172">
        <v>0</v>
      </c>
      <c r="D2682" s="172">
        <v>15000</v>
      </c>
      <c r="E2682" s="172">
        <v>0</v>
      </c>
      <c r="F2682" s="172">
        <v>15000</v>
      </c>
      <c r="G2682" s="172">
        <v>0</v>
      </c>
      <c r="H2682" s="152"/>
      <c r="I2682" s="172">
        <v>0</v>
      </c>
      <c r="J2682" s="189">
        <v>15000</v>
      </c>
      <c r="K2682" s="182"/>
    </row>
    <row r="2683" spans="2:11" x14ac:dyDescent="0.2">
      <c r="B2683" s="167" t="s">
        <v>565</v>
      </c>
      <c r="C2683" s="168">
        <v>50000</v>
      </c>
      <c r="D2683" s="168">
        <v>17700</v>
      </c>
      <c r="E2683" s="168">
        <v>40000</v>
      </c>
      <c r="F2683" s="168">
        <v>27700</v>
      </c>
      <c r="G2683" s="168">
        <v>22746.71</v>
      </c>
      <c r="H2683" s="152"/>
      <c r="I2683" s="168">
        <v>22746.71</v>
      </c>
      <c r="J2683" s="187">
        <v>4953.29</v>
      </c>
      <c r="K2683" s="182"/>
    </row>
    <row r="2684" spans="2:11" x14ac:dyDescent="0.2">
      <c r="B2684" s="169" t="s">
        <v>204</v>
      </c>
      <c r="C2684" s="170">
        <v>50000</v>
      </c>
      <c r="D2684" s="170">
        <v>17700</v>
      </c>
      <c r="E2684" s="170">
        <v>40000</v>
      </c>
      <c r="F2684" s="170">
        <v>27700</v>
      </c>
      <c r="G2684" s="170">
        <v>22746.71</v>
      </c>
      <c r="H2684" s="152"/>
      <c r="I2684" s="170">
        <v>22746.71</v>
      </c>
      <c r="J2684" s="188">
        <v>4953.29</v>
      </c>
      <c r="K2684" s="182"/>
    </row>
    <row r="2685" spans="2:11" x14ac:dyDescent="0.2">
      <c r="B2685" s="169" t="s">
        <v>234</v>
      </c>
      <c r="C2685" s="170">
        <v>50000</v>
      </c>
      <c r="D2685" s="170">
        <v>17700</v>
      </c>
      <c r="E2685" s="170">
        <v>40000</v>
      </c>
      <c r="F2685" s="170">
        <v>27700</v>
      </c>
      <c r="G2685" s="170">
        <v>22746.71</v>
      </c>
      <c r="H2685" s="152"/>
      <c r="I2685" s="170">
        <v>22746.71</v>
      </c>
      <c r="J2685" s="188">
        <v>4953.29</v>
      </c>
      <c r="K2685" s="182"/>
    </row>
    <row r="2686" spans="2:11" x14ac:dyDescent="0.2">
      <c r="B2686" s="171" t="s">
        <v>206</v>
      </c>
      <c r="C2686" s="172">
        <v>50000</v>
      </c>
      <c r="D2686" s="172">
        <v>17700</v>
      </c>
      <c r="E2686" s="172">
        <v>40000</v>
      </c>
      <c r="F2686" s="172">
        <v>27700</v>
      </c>
      <c r="G2686" s="172">
        <v>22746.71</v>
      </c>
      <c r="H2686" s="152"/>
      <c r="I2686" s="172">
        <v>22746.71</v>
      </c>
      <c r="J2686" s="189">
        <v>4953.29</v>
      </c>
      <c r="K2686" s="182"/>
    </row>
    <row r="2687" spans="2:11" x14ac:dyDescent="0.2">
      <c r="B2687" s="171" t="s">
        <v>206</v>
      </c>
      <c r="C2687" s="172">
        <v>50000</v>
      </c>
      <c r="D2687" s="172">
        <v>17700</v>
      </c>
      <c r="E2687" s="172">
        <v>40000</v>
      </c>
      <c r="F2687" s="172">
        <v>27700</v>
      </c>
      <c r="G2687" s="172">
        <v>22746.71</v>
      </c>
      <c r="H2687" s="152"/>
      <c r="I2687" s="172">
        <v>22746.71</v>
      </c>
      <c r="J2687" s="189">
        <v>4953.29</v>
      </c>
      <c r="K2687" s="182"/>
    </row>
    <row r="2688" spans="2:11" x14ac:dyDescent="0.2">
      <c r="B2688" s="167" t="s">
        <v>566</v>
      </c>
      <c r="C2688" s="168">
        <v>6552200</v>
      </c>
      <c r="D2688" s="168">
        <v>1652026.72</v>
      </c>
      <c r="E2688" s="168">
        <v>3969500</v>
      </c>
      <c r="F2688" s="168">
        <v>4234726.72</v>
      </c>
      <c r="G2688" s="168">
        <v>3892856.56</v>
      </c>
      <c r="H2688" s="152"/>
      <c r="I2688" s="168">
        <v>3831770.49</v>
      </c>
      <c r="J2688" s="187">
        <v>341870.16</v>
      </c>
      <c r="K2688" s="182"/>
    </row>
    <row r="2689" spans="2:11" x14ac:dyDescent="0.2">
      <c r="B2689" s="169" t="s">
        <v>204</v>
      </c>
      <c r="C2689" s="170">
        <v>6552200</v>
      </c>
      <c r="D2689" s="170">
        <v>1652026.72</v>
      </c>
      <c r="E2689" s="170">
        <v>3969500</v>
      </c>
      <c r="F2689" s="170">
        <v>4234726.72</v>
      </c>
      <c r="G2689" s="170">
        <v>3892856.56</v>
      </c>
      <c r="H2689" s="152"/>
      <c r="I2689" s="170">
        <v>3831770.49</v>
      </c>
      <c r="J2689" s="188">
        <v>341870.16</v>
      </c>
      <c r="K2689" s="182"/>
    </row>
    <row r="2690" spans="2:11" x14ac:dyDescent="0.2">
      <c r="B2690" s="169" t="s">
        <v>221</v>
      </c>
      <c r="C2690" s="170">
        <v>590000</v>
      </c>
      <c r="D2690" s="170">
        <v>129042</v>
      </c>
      <c r="E2690" s="170">
        <v>15000</v>
      </c>
      <c r="F2690" s="170">
        <v>704042</v>
      </c>
      <c r="G2690" s="170">
        <v>704041.44</v>
      </c>
      <c r="H2690" s="152"/>
      <c r="I2690" s="170">
        <v>696959.86</v>
      </c>
      <c r="J2690" s="188">
        <v>0.56000000000000005</v>
      </c>
      <c r="K2690" s="182"/>
    </row>
    <row r="2691" spans="2:11" x14ac:dyDescent="0.2">
      <c r="B2691" s="171" t="s">
        <v>206</v>
      </c>
      <c r="C2691" s="172">
        <v>590000</v>
      </c>
      <c r="D2691" s="172">
        <v>129042</v>
      </c>
      <c r="E2691" s="172">
        <v>15000</v>
      </c>
      <c r="F2691" s="172">
        <v>704042</v>
      </c>
      <c r="G2691" s="172">
        <v>704041.44</v>
      </c>
      <c r="H2691" s="152"/>
      <c r="I2691" s="172">
        <v>696959.86</v>
      </c>
      <c r="J2691" s="189">
        <v>0.56000000000000005</v>
      </c>
      <c r="K2691" s="182"/>
    </row>
    <row r="2692" spans="2:11" x14ac:dyDescent="0.2">
      <c r="B2692" s="171" t="s">
        <v>206</v>
      </c>
      <c r="C2692" s="172">
        <v>590000</v>
      </c>
      <c r="D2692" s="172">
        <v>129042</v>
      </c>
      <c r="E2692" s="172">
        <v>15000</v>
      </c>
      <c r="F2692" s="172">
        <v>704042</v>
      </c>
      <c r="G2692" s="172">
        <v>704041.44</v>
      </c>
      <c r="H2692" s="152"/>
      <c r="I2692" s="172">
        <v>696959.86</v>
      </c>
      <c r="J2692" s="189">
        <v>0.56000000000000005</v>
      </c>
      <c r="K2692" s="182"/>
    </row>
    <row r="2693" spans="2:11" x14ac:dyDescent="0.2">
      <c r="B2693" s="169" t="s">
        <v>209</v>
      </c>
      <c r="C2693" s="170">
        <v>890000</v>
      </c>
      <c r="D2693" s="170">
        <v>105000</v>
      </c>
      <c r="E2693" s="170">
        <v>0</v>
      </c>
      <c r="F2693" s="170">
        <v>995000</v>
      </c>
      <c r="G2693" s="170">
        <v>967412.28</v>
      </c>
      <c r="H2693" s="152"/>
      <c r="I2693" s="170">
        <v>967412.28</v>
      </c>
      <c r="J2693" s="188">
        <v>27587.72</v>
      </c>
      <c r="K2693" s="182"/>
    </row>
    <row r="2694" spans="2:11" x14ac:dyDescent="0.2">
      <c r="B2694" s="171" t="s">
        <v>206</v>
      </c>
      <c r="C2694" s="172">
        <v>890000</v>
      </c>
      <c r="D2694" s="172">
        <v>105000</v>
      </c>
      <c r="E2694" s="172">
        <v>0</v>
      </c>
      <c r="F2694" s="172">
        <v>995000</v>
      </c>
      <c r="G2694" s="172">
        <v>967412.28</v>
      </c>
      <c r="H2694" s="152"/>
      <c r="I2694" s="172">
        <v>967412.28</v>
      </c>
      <c r="J2694" s="189">
        <v>27587.72</v>
      </c>
      <c r="K2694" s="182"/>
    </row>
    <row r="2695" spans="2:11" x14ac:dyDescent="0.2">
      <c r="B2695" s="171" t="s">
        <v>206</v>
      </c>
      <c r="C2695" s="172">
        <v>890000</v>
      </c>
      <c r="D2695" s="172">
        <v>105000</v>
      </c>
      <c r="E2695" s="172">
        <v>0</v>
      </c>
      <c r="F2695" s="172">
        <v>995000</v>
      </c>
      <c r="G2695" s="172">
        <v>967412.28</v>
      </c>
      <c r="H2695" s="152"/>
      <c r="I2695" s="172">
        <v>967412.28</v>
      </c>
      <c r="J2695" s="189">
        <v>27587.72</v>
      </c>
      <c r="K2695" s="182"/>
    </row>
    <row r="2696" spans="2:11" x14ac:dyDescent="0.2">
      <c r="B2696" s="169" t="s">
        <v>248</v>
      </c>
      <c r="C2696" s="170">
        <v>390000</v>
      </c>
      <c r="D2696" s="170">
        <v>25924</v>
      </c>
      <c r="E2696" s="170">
        <v>0</v>
      </c>
      <c r="F2696" s="170">
        <v>415924</v>
      </c>
      <c r="G2696" s="170">
        <v>415923.45</v>
      </c>
      <c r="H2696" s="152"/>
      <c r="I2696" s="170">
        <v>415923.45</v>
      </c>
      <c r="J2696" s="188">
        <v>0.55000000000000004</v>
      </c>
      <c r="K2696" s="182"/>
    </row>
    <row r="2697" spans="2:11" x14ac:dyDescent="0.2">
      <c r="B2697" s="171" t="s">
        <v>206</v>
      </c>
      <c r="C2697" s="172">
        <v>390000</v>
      </c>
      <c r="D2697" s="172">
        <v>25924</v>
      </c>
      <c r="E2697" s="172">
        <v>0</v>
      </c>
      <c r="F2697" s="172">
        <v>415924</v>
      </c>
      <c r="G2697" s="172">
        <v>415923.45</v>
      </c>
      <c r="H2697" s="152"/>
      <c r="I2697" s="172">
        <v>415923.45</v>
      </c>
      <c r="J2697" s="189">
        <v>0.55000000000000004</v>
      </c>
      <c r="K2697" s="182"/>
    </row>
    <row r="2698" spans="2:11" x14ac:dyDescent="0.2">
      <c r="B2698" s="171" t="s">
        <v>206</v>
      </c>
      <c r="C2698" s="172">
        <v>390000</v>
      </c>
      <c r="D2698" s="172">
        <v>25924</v>
      </c>
      <c r="E2698" s="172">
        <v>0</v>
      </c>
      <c r="F2698" s="172">
        <v>415924</v>
      </c>
      <c r="G2698" s="172">
        <v>415923.45</v>
      </c>
      <c r="H2698" s="152"/>
      <c r="I2698" s="172">
        <v>415923.45</v>
      </c>
      <c r="J2698" s="189">
        <v>0.55000000000000004</v>
      </c>
      <c r="K2698" s="182"/>
    </row>
    <row r="2699" spans="2:11" x14ac:dyDescent="0.2">
      <c r="B2699" s="169" t="s">
        <v>258</v>
      </c>
      <c r="C2699" s="170">
        <v>10000</v>
      </c>
      <c r="D2699" s="170">
        <v>5000</v>
      </c>
      <c r="E2699" s="170">
        <v>0</v>
      </c>
      <c r="F2699" s="170">
        <v>15000</v>
      </c>
      <c r="G2699" s="170">
        <v>14393.74</v>
      </c>
      <c r="H2699" s="152"/>
      <c r="I2699" s="170">
        <v>14393.74</v>
      </c>
      <c r="J2699" s="188">
        <v>606.26</v>
      </c>
      <c r="K2699" s="182"/>
    </row>
    <row r="2700" spans="2:11" x14ac:dyDescent="0.2">
      <c r="B2700" s="171" t="s">
        <v>206</v>
      </c>
      <c r="C2700" s="172">
        <v>10000</v>
      </c>
      <c r="D2700" s="172">
        <v>5000</v>
      </c>
      <c r="E2700" s="172">
        <v>0</v>
      </c>
      <c r="F2700" s="172">
        <v>15000</v>
      </c>
      <c r="G2700" s="172">
        <v>14393.74</v>
      </c>
      <c r="H2700" s="152"/>
      <c r="I2700" s="172">
        <v>14393.74</v>
      </c>
      <c r="J2700" s="189">
        <v>606.26</v>
      </c>
      <c r="K2700" s="182"/>
    </row>
    <row r="2701" spans="2:11" x14ac:dyDescent="0.2">
      <c r="B2701" s="171" t="s">
        <v>206</v>
      </c>
      <c r="C2701" s="172">
        <v>10000</v>
      </c>
      <c r="D2701" s="172">
        <v>5000</v>
      </c>
      <c r="E2701" s="172">
        <v>0</v>
      </c>
      <c r="F2701" s="172">
        <v>15000</v>
      </c>
      <c r="G2701" s="172">
        <v>14393.74</v>
      </c>
      <c r="H2701" s="152"/>
      <c r="I2701" s="172">
        <v>14393.74</v>
      </c>
      <c r="J2701" s="189">
        <v>606.26</v>
      </c>
      <c r="K2701" s="182"/>
    </row>
    <row r="2702" spans="2:11" x14ac:dyDescent="0.2">
      <c r="B2702" s="169" t="s">
        <v>214</v>
      </c>
      <c r="C2702" s="170">
        <v>1000</v>
      </c>
      <c r="D2702" s="170">
        <v>0</v>
      </c>
      <c r="E2702" s="170">
        <v>0</v>
      </c>
      <c r="F2702" s="170">
        <v>1000</v>
      </c>
      <c r="G2702" s="170">
        <v>0</v>
      </c>
      <c r="H2702" s="152"/>
      <c r="I2702" s="170">
        <v>0</v>
      </c>
      <c r="J2702" s="188">
        <v>1000</v>
      </c>
      <c r="K2702" s="182"/>
    </row>
    <row r="2703" spans="2:11" x14ac:dyDescent="0.2">
      <c r="B2703" s="171" t="s">
        <v>206</v>
      </c>
      <c r="C2703" s="172">
        <v>1000</v>
      </c>
      <c r="D2703" s="172">
        <v>0</v>
      </c>
      <c r="E2703" s="172">
        <v>0</v>
      </c>
      <c r="F2703" s="172">
        <v>1000</v>
      </c>
      <c r="G2703" s="172">
        <v>0</v>
      </c>
      <c r="H2703" s="152"/>
      <c r="I2703" s="172">
        <v>0</v>
      </c>
      <c r="J2703" s="189">
        <v>1000</v>
      </c>
      <c r="K2703" s="182"/>
    </row>
    <row r="2704" spans="2:11" x14ac:dyDescent="0.2">
      <c r="B2704" s="171" t="s">
        <v>206</v>
      </c>
      <c r="C2704" s="172">
        <v>1000</v>
      </c>
      <c r="D2704" s="172">
        <v>0</v>
      </c>
      <c r="E2704" s="172">
        <v>0</v>
      </c>
      <c r="F2704" s="172">
        <v>1000</v>
      </c>
      <c r="G2704" s="172">
        <v>0</v>
      </c>
      <c r="H2704" s="152"/>
      <c r="I2704" s="172">
        <v>0</v>
      </c>
      <c r="J2704" s="189">
        <v>1000</v>
      </c>
      <c r="K2704" s="182"/>
    </row>
    <row r="2705" spans="2:11" x14ac:dyDescent="0.2">
      <c r="B2705" s="169" t="s">
        <v>210</v>
      </c>
      <c r="C2705" s="170">
        <v>70000</v>
      </c>
      <c r="D2705" s="170">
        <v>0</v>
      </c>
      <c r="E2705" s="170">
        <v>33700</v>
      </c>
      <c r="F2705" s="170">
        <v>36300</v>
      </c>
      <c r="G2705" s="170">
        <v>16411.400000000001</v>
      </c>
      <c r="H2705" s="152"/>
      <c r="I2705" s="170">
        <v>16411.400000000001</v>
      </c>
      <c r="J2705" s="188">
        <v>19888.599999999999</v>
      </c>
      <c r="K2705" s="182"/>
    </row>
    <row r="2706" spans="2:11" x14ac:dyDescent="0.2">
      <c r="B2706" s="171" t="s">
        <v>206</v>
      </c>
      <c r="C2706" s="172">
        <v>70000</v>
      </c>
      <c r="D2706" s="172">
        <v>0</v>
      </c>
      <c r="E2706" s="172">
        <v>33700</v>
      </c>
      <c r="F2706" s="172">
        <v>36300</v>
      </c>
      <c r="G2706" s="172">
        <v>16411.400000000001</v>
      </c>
      <c r="H2706" s="152"/>
      <c r="I2706" s="172">
        <v>16411.400000000001</v>
      </c>
      <c r="J2706" s="189">
        <v>19888.599999999999</v>
      </c>
      <c r="K2706" s="182"/>
    </row>
    <row r="2707" spans="2:11" x14ac:dyDescent="0.2">
      <c r="B2707" s="171" t="s">
        <v>206</v>
      </c>
      <c r="C2707" s="172">
        <v>70000</v>
      </c>
      <c r="D2707" s="172">
        <v>0</v>
      </c>
      <c r="E2707" s="172">
        <v>33700</v>
      </c>
      <c r="F2707" s="172">
        <v>36300</v>
      </c>
      <c r="G2707" s="172">
        <v>16411.400000000001</v>
      </c>
      <c r="H2707" s="152"/>
      <c r="I2707" s="172">
        <v>16411.400000000001</v>
      </c>
      <c r="J2707" s="189">
        <v>19888.599999999999</v>
      </c>
      <c r="K2707" s="182"/>
    </row>
    <row r="2708" spans="2:11" x14ac:dyDescent="0.2">
      <c r="B2708" s="169" t="s">
        <v>205</v>
      </c>
      <c r="C2708" s="170">
        <v>1000</v>
      </c>
      <c r="D2708" s="170">
        <v>0</v>
      </c>
      <c r="E2708" s="170">
        <v>0</v>
      </c>
      <c r="F2708" s="170">
        <v>1000</v>
      </c>
      <c r="G2708" s="170">
        <v>0</v>
      </c>
      <c r="H2708" s="152"/>
      <c r="I2708" s="170">
        <v>0</v>
      </c>
      <c r="J2708" s="188">
        <v>1000</v>
      </c>
      <c r="K2708" s="182"/>
    </row>
    <row r="2709" spans="2:11" x14ac:dyDescent="0.2">
      <c r="B2709" s="171" t="s">
        <v>206</v>
      </c>
      <c r="C2709" s="172">
        <v>1000</v>
      </c>
      <c r="D2709" s="172">
        <v>0</v>
      </c>
      <c r="E2709" s="172">
        <v>0</v>
      </c>
      <c r="F2709" s="172">
        <v>1000</v>
      </c>
      <c r="G2709" s="172">
        <v>0</v>
      </c>
      <c r="H2709" s="152"/>
      <c r="I2709" s="172">
        <v>0</v>
      </c>
      <c r="J2709" s="189">
        <v>1000</v>
      </c>
      <c r="K2709" s="182"/>
    </row>
    <row r="2710" spans="2:11" x14ac:dyDescent="0.2">
      <c r="B2710" s="171" t="s">
        <v>206</v>
      </c>
      <c r="C2710" s="172">
        <v>1000</v>
      </c>
      <c r="D2710" s="172">
        <v>0</v>
      </c>
      <c r="E2710" s="172">
        <v>0</v>
      </c>
      <c r="F2710" s="172">
        <v>1000</v>
      </c>
      <c r="G2710" s="172">
        <v>0</v>
      </c>
      <c r="H2710" s="152"/>
      <c r="I2710" s="172">
        <v>0</v>
      </c>
      <c r="J2710" s="189">
        <v>1000</v>
      </c>
      <c r="K2710" s="182"/>
    </row>
    <row r="2711" spans="2:11" x14ac:dyDescent="0.2">
      <c r="B2711" s="169" t="s">
        <v>207</v>
      </c>
      <c r="C2711" s="170">
        <v>4600000</v>
      </c>
      <c r="D2711" s="170">
        <v>1387060.72</v>
      </c>
      <c r="E2711" s="170">
        <v>3920800</v>
      </c>
      <c r="F2711" s="170">
        <v>2066260.72</v>
      </c>
      <c r="G2711" s="170">
        <v>1774674.25</v>
      </c>
      <c r="H2711" s="152"/>
      <c r="I2711" s="170">
        <v>1720669.76</v>
      </c>
      <c r="J2711" s="188">
        <v>291586.46999999997</v>
      </c>
      <c r="K2711" s="182"/>
    </row>
    <row r="2712" spans="2:11" x14ac:dyDescent="0.2">
      <c r="B2712" s="171" t="s">
        <v>206</v>
      </c>
      <c r="C2712" s="172">
        <v>4600000</v>
      </c>
      <c r="D2712" s="172">
        <v>1387060.72</v>
      </c>
      <c r="E2712" s="172">
        <v>3920800</v>
      </c>
      <c r="F2712" s="172">
        <v>2066260.72</v>
      </c>
      <c r="G2712" s="172">
        <v>1774674.25</v>
      </c>
      <c r="H2712" s="152"/>
      <c r="I2712" s="172">
        <v>1720669.76</v>
      </c>
      <c r="J2712" s="189">
        <v>291586.46999999997</v>
      </c>
      <c r="K2712" s="182"/>
    </row>
    <row r="2713" spans="2:11" x14ac:dyDescent="0.2">
      <c r="B2713" s="171" t="s">
        <v>206</v>
      </c>
      <c r="C2713" s="172">
        <v>4600000</v>
      </c>
      <c r="D2713" s="172">
        <v>1387060.72</v>
      </c>
      <c r="E2713" s="172">
        <v>3920800</v>
      </c>
      <c r="F2713" s="172">
        <v>2066260.72</v>
      </c>
      <c r="G2713" s="172">
        <v>1774674.25</v>
      </c>
      <c r="H2713" s="152"/>
      <c r="I2713" s="172">
        <v>1720669.76</v>
      </c>
      <c r="J2713" s="189">
        <v>291586.46999999997</v>
      </c>
      <c r="K2713" s="182"/>
    </row>
    <row r="2714" spans="2:11" x14ac:dyDescent="0.2">
      <c r="B2714" s="169" t="s">
        <v>260</v>
      </c>
      <c r="C2714" s="170">
        <v>200</v>
      </c>
      <c r="D2714" s="170">
        <v>0</v>
      </c>
      <c r="E2714" s="170">
        <v>0</v>
      </c>
      <c r="F2714" s="170">
        <v>200</v>
      </c>
      <c r="G2714" s="170">
        <v>0</v>
      </c>
      <c r="H2714" s="152"/>
      <c r="I2714" s="170">
        <v>0</v>
      </c>
      <c r="J2714" s="188">
        <v>200</v>
      </c>
      <c r="K2714" s="182"/>
    </row>
    <row r="2715" spans="2:11" x14ac:dyDescent="0.2">
      <c r="B2715" s="171" t="s">
        <v>206</v>
      </c>
      <c r="C2715" s="172">
        <v>200</v>
      </c>
      <c r="D2715" s="172">
        <v>0</v>
      </c>
      <c r="E2715" s="172">
        <v>0</v>
      </c>
      <c r="F2715" s="172">
        <v>200</v>
      </c>
      <c r="G2715" s="172">
        <v>0</v>
      </c>
      <c r="H2715" s="152"/>
      <c r="I2715" s="172">
        <v>0</v>
      </c>
      <c r="J2715" s="189">
        <v>200</v>
      </c>
      <c r="K2715" s="182"/>
    </row>
    <row r="2716" spans="2:11" x14ac:dyDescent="0.2">
      <c r="B2716" s="171" t="s">
        <v>206</v>
      </c>
      <c r="C2716" s="172">
        <v>200</v>
      </c>
      <c r="D2716" s="172">
        <v>0</v>
      </c>
      <c r="E2716" s="172">
        <v>0</v>
      </c>
      <c r="F2716" s="172">
        <v>200</v>
      </c>
      <c r="G2716" s="172">
        <v>0</v>
      </c>
      <c r="H2716" s="152"/>
      <c r="I2716" s="172">
        <v>0</v>
      </c>
      <c r="J2716" s="189">
        <v>200</v>
      </c>
      <c r="K2716" s="182"/>
    </row>
    <row r="2717" spans="2:11" x14ac:dyDescent="0.2">
      <c r="B2717" s="167" t="s">
        <v>567</v>
      </c>
      <c r="C2717" s="168">
        <v>80000</v>
      </c>
      <c r="D2717" s="168">
        <v>0</v>
      </c>
      <c r="E2717" s="168">
        <v>51100</v>
      </c>
      <c r="F2717" s="168">
        <v>28900</v>
      </c>
      <c r="G2717" s="168">
        <v>0</v>
      </c>
      <c r="H2717" s="152"/>
      <c r="I2717" s="168">
        <v>0</v>
      </c>
      <c r="J2717" s="187">
        <v>28900</v>
      </c>
      <c r="K2717" s="182"/>
    </row>
    <row r="2718" spans="2:11" x14ac:dyDescent="0.2">
      <c r="B2718" s="169" t="s">
        <v>204</v>
      </c>
      <c r="C2718" s="170">
        <v>80000</v>
      </c>
      <c r="D2718" s="170">
        <v>0</v>
      </c>
      <c r="E2718" s="170">
        <v>51100</v>
      </c>
      <c r="F2718" s="170">
        <v>28900</v>
      </c>
      <c r="G2718" s="170">
        <v>0</v>
      </c>
      <c r="H2718" s="152"/>
      <c r="I2718" s="170">
        <v>0</v>
      </c>
      <c r="J2718" s="188">
        <v>28900</v>
      </c>
      <c r="K2718" s="182"/>
    </row>
    <row r="2719" spans="2:11" x14ac:dyDescent="0.2">
      <c r="B2719" s="169" t="s">
        <v>210</v>
      </c>
      <c r="C2719" s="170">
        <v>60000</v>
      </c>
      <c r="D2719" s="170">
        <v>0</v>
      </c>
      <c r="E2719" s="170">
        <v>51100</v>
      </c>
      <c r="F2719" s="170">
        <v>8900</v>
      </c>
      <c r="G2719" s="170">
        <v>0</v>
      </c>
      <c r="H2719" s="152"/>
      <c r="I2719" s="170">
        <v>0</v>
      </c>
      <c r="J2719" s="188">
        <v>8900</v>
      </c>
      <c r="K2719" s="182"/>
    </row>
    <row r="2720" spans="2:11" x14ac:dyDescent="0.2">
      <c r="B2720" s="171" t="s">
        <v>206</v>
      </c>
      <c r="C2720" s="172">
        <v>60000</v>
      </c>
      <c r="D2720" s="172">
        <v>0</v>
      </c>
      <c r="E2720" s="172">
        <v>51100</v>
      </c>
      <c r="F2720" s="172">
        <v>8900</v>
      </c>
      <c r="G2720" s="172">
        <v>0</v>
      </c>
      <c r="H2720" s="152"/>
      <c r="I2720" s="172">
        <v>0</v>
      </c>
      <c r="J2720" s="189">
        <v>8900</v>
      </c>
      <c r="K2720" s="182"/>
    </row>
    <row r="2721" spans="2:11" x14ac:dyDescent="0.2">
      <c r="B2721" s="171" t="s">
        <v>206</v>
      </c>
      <c r="C2721" s="172">
        <v>60000</v>
      </c>
      <c r="D2721" s="172">
        <v>0</v>
      </c>
      <c r="E2721" s="172">
        <v>51100</v>
      </c>
      <c r="F2721" s="172">
        <v>8900</v>
      </c>
      <c r="G2721" s="172">
        <v>0</v>
      </c>
      <c r="H2721" s="152"/>
      <c r="I2721" s="172">
        <v>0</v>
      </c>
      <c r="J2721" s="189">
        <v>8900</v>
      </c>
      <c r="K2721" s="182"/>
    </row>
    <row r="2722" spans="2:11" x14ac:dyDescent="0.2">
      <c r="B2722" s="169" t="s">
        <v>207</v>
      </c>
      <c r="C2722" s="170">
        <v>20000</v>
      </c>
      <c r="D2722" s="170">
        <v>0</v>
      </c>
      <c r="E2722" s="170">
        <v>0</v>
      </c>
      <c r="F2722" s="170">
        <v>20000</v>
      </c>
      <c r="G2722" s="170">
        <v>0</v>
      </c>
      <c r="H2722" s="152"/>
      <c r="I2722" s="170">
        <v>0</v>
      </c>
      <c r="J2722" s="188">
        <v>20000</v>
      </c>
      <c r="K2722" s="182"/>
    </row>
    <row r="2723" spans="2:11" x14ac:dyDescent="0.2">
      <c r="B2723" s="171" t="s">
        <v>206</v>
      </c>
      <c r="C2723" s="172">
        <v>20000</v>
      </c>
      <c r="D2723" s="172">
        <v>0</v>
      </c>
      <c r="E2723" s="172">
        <v>0</v>
      </c>
      <c r="F2723" s="172">
        <v>20000</v>
      </c>
      <c r="G2723" s="172">
        <v>0</v>
      </c>
      <c r="H2723" s="152"/>
      <c r="I2723" s="172">
        <v>0</v>
      </c>
      <c r="J2723" s="189">
        <v>20000</v>
      </c>
      <c r="K2723" s="182"/>
    </row>
    <row r="2724" spans="2:11" x14ac:dyDescent="0.2">
      <c r="B2724" s="171" t="s">
        <v>206</v>
      </c>
      <c r="C2724" s="172">
        <v>20000</v>
      </c>
      <c r="D2724" s="172">
        <v>0</v>
      </c>
      <c r="E2724" s="172">
        <v>0</v>
      </c>
      <c r="F2724" s="172">
        <v>20000</v>
      </c>
      <c r="G2724" s="172">
        <v>0</v>
      </c>
      <c r="H2724" s="152"/>
      <c r="I2724" s="172">
        <v>0</v>
      </c>
      <c r="J2724" s="189">
        <v>20000</v>
      </c>
      <c r="K2724" s="182"/>
    </row>
    <row r="2725" spans="2:11" x14ac:dyDescent="0.2">
      <c r="B2725" s="167" t="s">
        <v>568</v>
      </c>
      <c r="C2725" s="168">
        <v>1211000</v>
      </c>
      <c r="D2725" s="168">
        <v>550000</v>
      </c>
      <c r="E2725" s="168">
        <v>60000</v>
      </c>
      <c r="F2725" s="168">
        <v>1701000</v>
      </c>
      <c r="G2725" s="168">
        <v>126214.45</v>
      </c>
      <c r="H2725" s="152"/>
      <c r="I2725" s="168">
        <v>126214.45</v>
      </c>
      <c r="J2725" s="187">
        <v>1574785.55</v>
      </c>
      <c r="K2725" s="182"/>
    </row>
    <row r="2726" spans="2:11" x14ac:dyDescent="0.2">
      <c r="B2726" s="169" t="s">
        <v>204</v>
      </c>
      <c r="C2726" s="170">
        <v>1211000</v>
      </c>
      <c r="D2726" s="170">
        <v>550000</v>
      </c>
      <c r="E2726" s="170">
        <v>60000</v>
      </c>
      <c r="F2726" s="170">
        <v>1701000</v>
      </c>
      <c r="G2726" s="170">
        <v>126214.45</v>
      </c>
      <c r="H2726" s="152"/>
      <c r="I2726" s="170">
        <v>126214.45</v>
      </c>
      <c r="J2726" s="188">
        <v>1574785.55</v>
      </c>
      <c r="K2726" s="182"/>
    </row>
    <row r="2727" spans="2:11" x14ac:dyDescent="0.2">
      <c r="B2727" s="169" t="s">
        <v>210</v>
      </c>
      <c r="C2727" s="170">
        <v>150000</v>
      </c>
      <c r="D2727" s="170">
        <v>0</v>
      </c>
      <c r="E2727" s="170">
        <v>60000</v>
      </c>
      <c r="F2727" s="170">
        <v>90000</v>
      </c>
      <c r="G2727" s="170">
        <v>0</v>
      </c>
      <c r="H2727" s="152"/>
      <c r="I2727" s="170">
        <v>0</v>
      </c>
      <c r="J2727" s="188">
        <v>90000</v>
      </c>
      <c r="K2727" s="182"/>
    </row>
    <row r="2728" spans="2:11" x14ac:dyDescent="0.2">
      <c r="B2728" s="171" t="s">
        <v>206</v>
      </c>
      <c r="C2728" s="172">
        <v>150000</v>
      </c>
      <c r="D2728" s="172">
        <v>0</v>
      </c>
      <c r="E2728" s="172">
        <v>60000</v>
      </c>
      <c r="F2728" s="172">
        <v>90000</v>
      </c>
      <c r="G2728" s="172">
        <v>0</v>
      </c>
      <c r="H2728" s="152"/>
      <c r="I2728" s="172">
        <v>0</v>
      </c>
      <c r="J2728" s="189">
        <v>90000</v>
      </c>
      <c r="K2728" s="182"/>
    </row>
    <row r="2729" spans="2:11" x14ac:dyDescent="0.2">
      <c r="B2729" s="171" t="s">
        <v>206</v>
      </c>
      <c r="C2729" s="172">
        <v>150000</v>
      </c>
      <c r="D2729" s="172">
        <v>0</v>
      </c>
      <c r="E2729" s="172">
        <v>60000</v>
      </c>
      <c r="F2729" s="172">
        <v>90000</v>
      </c>
      <c r="G2729" s="172">
        <v>0</v>
      </c>
      <c r="H2729" s="152"/>
      <c r="I2729" s="172">
        <v>0</v>
      </c>
      <c r="J2729" s="189">
        <v>90000</v>
      </c>
      <c r="K2729" s="182"/>
    </row>
    <row r="2730" spans="2:11" x14ac:dyDescent="0.2">
      <c r="B2730" s="169" t="s">
        <v>205</v>
      </c>
      <c r="C2730" s="170">
        <v>10000</v>
      </c>
      <c r="D2730" s="170">
        <v>0</v>
      </c>
      <c r="E2730" s="170">
        <v>0</v>
      </c>
      <c r="F2730" s="170">
        <v>10000</v>
      </c>
      <c r="G2730" s="170">
        <v>0</v>
      </c>
      <c r="H2730" s="152"/>
      <c r="I2730" s="170">
        <v>0</v>
      </c>
      <c r="J2730" s="188">
        <v>10000</v>
      </c>
      <c r="K2730" s="182"/>
    </row>
    <row r="2731" spans="2:11" x14ac:dyDescent="0.2">
      <c r="B2731" s="171" t="s">
        <v>206</v>
      </c>
      <c r="C2731" s="172">
        <v>10000</v>
      </c>
      <c r="D2731" s="172">
        <v>0</v>
      </c>
      <c r="E2731" s="172">
        <v>0</v>
      </c>
      <c r="F2731" s="172">
        <v>10000</v>
      </c>
      <c r="G2731" s="172">
        <v>0</v>
      </c>
      <c r="H2731" s="152"/>
      <c r="I2731" s="172">
        <v>0</v>
      </c>
      <c r="J2731" s="189">
        <v>10000</v>
      </c>
      <c r="K2731" s="182"/>
    </row>
    <row r="2732" spans="2:11" x14ac:dyDescent="0.2">
      <c r="B2732" s="171" t="s">
        <v>206</v>
      </c>
      <c r="C2732" s="172">
        <v>10000</v>
      </c>
      <c r="D2732" s="172">
        <v>0</v>
      </c>
      <c r="E2732" s="172">
        <v>0</v>
      </c>
      <c r="F2732" s="172">
        <v>10000</v>
      </c>
      <c r="G2732" s="172">
        <v>0</v>
      </c>
      <c r="H2732" s="152"/>
      <c r="I2732" s="172">
        <v>0</v>
      </c>
      <c r="J2732" s="189">
        <v>10000</v>
      </c>
      <c r="K2732" s="182"/>
    </row>
    <row r="2733" spans="2:11" x14ac:dyDescent="0.2">
      <c r="B2733" s="169" t="s">
        <v>207</v>
      </c>
      <c r="C2733" s="170">
        <v>50000</v>
      </c>
      <c r="D2733" s="170">
        <v>550000</v>
      </c>
      <c r="E2733" s="170">
        <v>0</v>
      </c>
      <c r="F2733" s="170">
        <v>600000</v>
      </c>
      <c r="G2733" s="170">
        <v>126214.45</v>
      </c>
      <c r="H2733" s="152"/>
      <c r="I2733" s="170">
        <v>126214.45</v>
      </c>
      <c r="J2733" s="188">
        <v>473785.55</v>
      </c>
      <c r="K2733" s="182"/>
    </row>
    <row r="2734" spans="2:11" x14ac:dyDescent="0.2">
      <c r="B2734" s="171" t="s">
        <v>206</v>
      </c>
      <c r="C2734" s="172">
        <v>50000</v>
      </c>
      <c r="D2734" s="172">
        <v>550000</v>
      </c>
      <c r="E2734" s="172">
        <v>0</v>
      </c>
      <c r="F2734" s="172">
        <v>600000</v>
      </c>
      <c r="G2734" s="172">
        <v>126214.45</v>
      </c>
      <c r="H2734" s="152"/>
      <c r="I2734" s="172">
        <v>126214.45</v>
      </c>
      <c r="J2734" s="189">
        <v>473785.55</v>
      </c>
      <c r="K2734" s="182"/>
    </row>
    <row r="2735" spans="2:11" x14ac:dyDescent="0.2">
      <c r="B2735" s="171" t="s">
        <v>206</v>
      </c>
      <c r="C2735" s="172">
        <v>50000</v>
      </c>
      <c r="D2735" s="172">
        <v>550000</v>
      </c>
      <c r="E2735" s="172">
        <v>0</v>
      </c>
      <c r="F2735" s="172">
        <v>600000</v>
      </c>
      <c r="G2735" s="172">
        <v>126214.45</v>
      </c>
      <c r="H2735" s="152"/>
      <c r="I2735" s="172">
        <v>126214.45</v>
      </c>
      <c r="J2735" s="189">
        <v>473785.55</v>
      </c>
      <c r="K2735" s="182"/>
    </row>
    <row r="2736" spans="2:11" x14ac:dyDescent="0.2">
      <c r="B2736" s="169" t="s">
        <v>260</v>
      </c>
      <c r="C2736" s="170">
        <v>1000</v>
      </c>
      <c r="D2736" s="170">
        <v>0</v>
      </c>
      <c r="E2736" s="170">
        <v>0</v>
      </c>
      <c r="F2736" s="170">
        <v>1000</v>
      </c>
      <c r="G2736" s="170">
        <v>0</v>
      </c>
      <c r="H2736" s="152"/>
      <c r="I2736" s="170">
        <v>0</v>
      </c>
      <c r="J2736" s="188">
        <v>1000</v>
      </c>
      <c r="K2736" s="182"/>
    </row>
    <row r="2737" spans="2:11" x14ac:dyDescent="0.2">
      <c r="B2737" s="171" t="s">
        <v>206</v>
      </c>
      <c r="C2737" s="172">
        <v>1000</v>
      </c>
      <c r="D2737" s="172">
        <v>0</v>
      </c>
      <c r="E2737" s="172">
        <v>0</v>
      </c>
      <c r="F2737" s="172">
        <v>1000</v>
      </c>
      <c r="G2737" s="172">
        <v>0</v>
      </c>
      <c r="H2737" s="152"/>
      <c r="I2737" s="172">
        <v>0</v>
      </c>
      <c r="J2737" s="189">
        <v>1000</v>
      </c>
      <c r="K2737" s="182"/>
    </row>
    <row r="2738" spans="2:11" x14ac:dyDescent="0.2">
      <c r="B2738" s="171" t="s">
        <v>206</v>
      </c>
      <c r="C2738" s="172">
        <v>1000</v>
      </c>
      <c r="D2738" s="172">
        <v>0</v>
      </c>
      <c r="E2738" s="172">
        <v>0</v>
      </c>
      <c r="F2738" s="172">
        <v>1000</v>
      </c>
      <c r="G2738" s="172">
        <v>0</v>
      </c>
      <c r="H2738" s="152"/>
      <c r="I2738" s="172">
        <v>0</v>
      </c>
      <c r="J2738" s="189">
        <v>1000</v>
      </c>
      <c r="K2738" s="182"/>
    </row>
    <row r="2739" spans="2:11" x14ac:dyDescent="0.2">
      <c r="B2739" s="169" t="s">
        <v>237</v>
      </c>
      <c r="C2739" s="170">
        <v>1000000</v>
      </c>
      <c r="D2739" s="170">
        <v>0</v>
      </c>
      <c r="E2739" s="170">
        <v>0</v>
      </c>
      <c r="F2739" s="170">
        <v>1000000</v>
      </c>
      <c r="G2739" s="170">
        <v>0</v>
      </c>
      <c r="H2739" s="152"/>
      <c r="I2739" s="170">
        <v>0</v>
      </c>
      <c r="J2739" s="188">
        <v>1000000</v>
      </c>
      <c r="K2739" s="182"/>
    </row>
    <row r="2740" spans="2:11" x14ac:dyDescent="0.2">
      <c r="B2740" s="171" t="s">
        <v>569</v>
      </c>
      <c r="C2740" s="172">
        <v>1000000</v>
      </c>
      <c r="D2740" s="172">
        <v>0</v>
      </c>
      <c r="E2740" s="172">
        <v>0</v>
      </c>
      <c r="F2740" s="172">
        <v>1000000</v>
      </c>
      <c r="G2740" s="172">
        <v>0</v>
      </c>
      <c r="H2740" s="152"/>
      <c r="I2740" s="172">
        <v>0</v>
      </c>
      <c r="J2740" s="189">
        <v>1000000</v>
      </c>
      <c r="K2740" s="182"/>
    </row>
    <row r="2741" spans="2:11" x14ac:dyDescent="0.2">
      <c r="B2741" s="171" t="s">
        <v>569</v>
      </c>
      <c r="C2741" s="172">
        <v>1000000</v>
      </c>
      <c r="D2741" s="172">
        <v>0</v>
      </c>
      <c r="E2741" s="172">
        <v>0</v>
      </c>
      <c r="F2741" s="172">
        <v>1000000</v>
      </c>
      <c r="G2741" s="172">
        <v>0</v>
      </c>
      <c r="H2741" s="152"/>
      <c r="I2741" s="172">
        <v>0</v>
      </c>
      <c r="J2741" s="189">
        <v>1000000</v>
      </c>
      <c r="K2741" s="182"/>
    </row>
    <row r="2742" spans="2:11" x14ac:dyDescent="0.2">
      <c r="B2742" s="167" t="s">
        <v>570</v>
      </c>
      <c r="C2742" s="168">
        <v>750000</v>
      </c>
      <c r="D2742" s="168">
        <v>18600</v>
      </c>
      <c r="E2742" s="168">
        <v>0</v>
      </c>
      <c r="F2742" s="168">
        <v>768600</v>
      </c>
      <c r="G2742" s="168">
        <v>717578.37</v>
      </c>
      <c r="H2742" s="152"/>
      <c r="I2742" s="168">
        <v>717578.37</v>
      </c>
      <c r="J2742" s="187">
        <v>51021.63</v>
      </c>
      <c r="K2742" s="182"/>
    </row>
    <row r="2743" spans="2:11" x14ac:dyDescent="0.2">
      <c r="B2743" s="169" t="s">
        <v>204</v>
      </c>
      <c r="C2743" s="170">
        <v>750000</v>
      </c>
      <c r="D2743" s="170">
        <v>18600</v>
      </c>
      <c r="E2743" s="170">
        <v>0</v>
      </c>
      <c r="F2743" s="170">
        <v>768600</v>
      </c>
      <c r="G2743" s="170">
        <v>717578.37</v>
      </c>
      <c r="H2743" s="152"/>
      <c r="I2743" s="170">
        <v>717578.37</v>
      </c>
      <c r="J2743" s="188">
        <v>51021.63</v>
      </c>
      <c r="K2743" s="182"/>
    </row>
    <row r="2744" spans="2:11" x14ac:dyDescent="0.2">
      <c r="B2744" s="169" t="s">
        <v>364</v>
      </c>
      <c r="C2744" s="170">
        <v>390000</v>
      </c>
      <c r="D2744" s="170">
        <v>0</v>
      </c>
      <c r="E2744" s="170">
        <v>0</v>
      </c>
      <c r="F2744" s="170">
        <v>390000</v>
      </c>
      <c r="G2744" s="170">
        <v>343582.53</v>
      </c>
      <c r="H2744" s="152"/>
      <c r="I2744" s="170">
        <v>343582.53</v>
      </c>
      <c r="J2744" s="188">
        <v>46417.47</v>
      </c>
      <c r="K2744" s="182"/>
    </row>
    <row r="2745" spans="2:11" x14ac:dyDescent="0.2">
      <c r="B2745" s="171" t="s">
        <v>206</v>
      </c>
      <c r="C2745" s="172">
        <v>390000</v>
      </c>
      <c r="D2745" s="172">
        <v>0</v>
      </c>
      <c r="E2745" s="172">
        <v>0</v>
      </c>
      <c r="F2745" s="172">
        <v>390000</v>
      </c>
      <c r="G2745" s="172">
        <v>343582.53</v>
      </c>
      <c r="H2745" s="152"/>
      <c r="I2745" s="172">
        <v>343582.53</v>
      </c>
      <c r="J2745" s="189">
        <v>46417.47</v>
      </c>
      <c r="K2745" s="182"/>
    </row>
    <row r="2746" spans="2:11" x14ac:dyDescent="0.2">
      <c r="B2746" s="171" t="s">
        <v>206</v>
      </c>
      <c r="C2746" s="172">
        <v>390000</v>
      </c>
      <c r="D2746" s="172">
        <v>0</v>
      </c>
      <c r="E2746" s="172">
        <v>0</v>
      </c>
      <c r="F2746" s="172">
        <v>390000</v>
      </c>
      <c r="G2746" s="172">
        <v>343582.53</v>
      </c>
      <c r="H2746" s="152"/>
      <c r="I2746" s="172">
        <v>343582.53</v>
      </c>
      <c r="J2746" s="189">
        <v>46417.47</v>
      </c>
      <c r="K2746" s="182"/>
    </row>
    <row r="2747" spans="2:11" x14ac:dyDescent="0.2">
      <c r="B2747" s="169" t="s">
        <v>365</v>
      </c>
      <c r="C2747" s="170">
        <v>160000</v>
      </c>
      <c r="D2747" s="170">
        <v>0</v>
      </c>
      <c r="E2747" s="170">
        <v>0</v>
      </c>
      <c r="F2747" s="170">
        <v>160000</v>
      </c>
      <c r="G2747" s="170">
        <v>157894.9</v>
      </c>
      <c r="H2747" s="152"/>
      <c r="I2747" s="170">
        <v>157894.9</v>
      </c>
      <c r="J2747" s="188">
        <v>2105.1</v>
      </c>
      <c r="K2747" s="182"/>
    </row>
    <row r="2748" spans="2:11" x14ac:dyDescent="0.2">
      <c r="B2748" s="171" t="s">
        <v>206</v>
      </c>
      <c r="C2748" s="172">
        <v>160000</v>
      </c>
      <c r="D2748" s="172">
        <v>0</v>
      </c>
      <c r="E2748" s="172">
        <v>0</v>
      </c>
      <c r="F2748" s="172">
        <v>160000</v>
      </c>
      <c r="G2748" s="172">
        <v>157894.9</v>
      </c>
      <c r="H2748" s="152"/>
      <c r="I2748" s="172">
        <v>157894.9</v>
      </c>
      <c r="J2748" s="189">
        <v>2105.1</v>
      </c>
      <c r="K2748" s="182"/>
    </row>
    <row r="2749" spans="2:11" x14ac:dyDescent="0.2">
      <c r="B2749" s="171" t="s">
        <v>206</v>
      </c>
      <c r="C2749" s="172">
        <v>160000</v>
      </c>
      <c r="D2749" s="172">
        <v>0</v>
      </c>
      <c r="E2749" s="172">
        <v>0</v>
      </c>
      <c r="F2749" s="172">
        <v>160000</v>
      </c>
      <c r="G2749" s="172">
        <v>157894.9</v>
      </c>
      <c r="H2749" s="152"/>
      <c r="I2749" s="172">
        <v>157894.9</v>
      </c>
      <c r="J2749" s="189">
        <v>2105.1</v>
      </c>
      <c r="K2749" s="182"/>
    </row>
    <row r="2750" spans="2:11" x14ac:dyDescent="0.2">
      <c r="B2750" s="169" t="s">
        <v>366</v>
      </c>
      <c r="C2750" s="170">
        <v>200000</v>
      </c>
      <c r="D2750" s="170">
        <v>18600</v>
      </c>
      <c r="E2750" s="170">
        <v>0</v>
      </c>
      <c r="F2750" s="170">
        <v>218600</v>
      </c>
      <c r="G2750" s="170">
        <v>216100.94</v>
      </c>
      <c r="H2750" s="152"/>
      <c r="I2750" s="170">
        <v>216100.94</v>
      </c>
      <c r="J2750" s="188">
        <v>2499.06</v>
      </c>
      <c r="K2750" s="182"/>
    </row>
    <row r="2751" spans="2:11" x14ac:dyDescent="0.2">
      <c r="B2751" s="171" t="s">
        <v>206</v>
      </c>
      <c r="C2751" s="172">
        <v>200000</v>
      </c>
      <c r="D2751" s="172">
        <v>18600</v>
      </c>
      <c r="E2751" s="172">
        <v>0</v>
      </c>
      <c r="F2751" s="172">
        <v>218600</v>
      </c>
      <c r="G2751" s="172">
        <v>216100.94</v>
      </c>
      <c r="H2751" s="152"/>
      <c r="I2751" s="172">
        <v>216100.94</v>
      </c>
      <c r="J2751" s="189">
        <v>2499.06</v>
      </c>
      <c r="K2751" s="182"/>
    </row>
    <row r="2752" spans="2:11" x14ac:dyDescent="0.2">
      <c r="B2752" s="171" t="s">
        <v>206</v>
      </c>
      <c r="C2752" s="172">
        <v>200000</v>
      </c>
      <c r="D2752" s="172">
        <v>18600</v>
      </c>
      <c r="E2752" s="172">
        <v>0</v>
      </c>
      <c r="F2752" s="172">
        <v>218600</v>
      </c>
      <c r="G2752" s="172">
        <v>216100.94</v>
      </c>
      <c r="H2752" s="152"/>
      <c r="I2752" s="172">
        <v>216100.94</v>
      </c>
      <c r="J2752" s="189">
        <v>2499.06</v>
      </c>
      <c r="K2752" s="182"/>
    </row>
    <row r="2753" spans="2:11" x14ac:dyDescent="0.2">
      <c r="B2753" s="167" t="s">
        <v>571</v>
      </c>
      <c r="C2753" s="168">
        <v>6039000</v>
      </c>
      <c r="D2753" s="168">
        <v>4892101</v>
      </c>
      <c r="E2753" s="168">
        <v>70000</v>
      </c>
      <c r="F2753" s="168">
        <v>10861101</v>
      </c>
      <c r="G2753" s="168">
        <v>9589141.8200000003</v>
      </c>
      <c r="H2753" s="152"/>
      <c r="I2753" s="168">
        <v>9163950.3800000008</v>
      </c>
      <c r="J2753" s="187">
        <v>1271959.18</v>
      </c>
      <c r="K2753" s="182"/>
    </row>
    <row r="2754" spans="2:11" x14ac:dyDescent="0.2">
      <c r="B2754" s="169" t="s">
        <v>204</v>
      </c>
      <c r="C2754" s="170">
        <v>6039000</v>
      </c>
      <c r="D2754" s="170">
        <v>4892101</v>
      </c>
      <c r="E2754" s="170">
        <v>70000</v>
      </c>
      <c r="F2754" s="170">
        <v>10861101</v>
      </c>
      <c r="G2754" s="170">
        <v>9589141.8200000003</v>
      </c>
      <c r="H2754" s="152"/>
      <c r="I2754" s="170">
        <v>9163950.3800000008</v>
      </c>
      <c r="J2754" s="188">
        <v>1271959.18</v>
      </c>
      <c r="K2754" s="182"/>
    </row>
    <row r="2755" spans="2:11" x14ac:dyDescent="0.2">
      <c r="B2755" s="169" t="s">
        <v>221</v>
      </c>
      <c r="C2755" s="170">
        <v>460000</v>
      </c>
      <c r="D2755" s="170">
        <v>50000</v>
      </c>
      <c r="E2755" s="170">
        <v>0</v>
      </c>
      <c r="F2755" s="170">
        <v>510000</v>
      </c>
      <c r="G2755" s="170">
        <v>491064.42</v>
      </c>
      <c r="H2755" s="152"/>
      <c r="I2755" s="170">
        <v>491064.42</v>
      </c>
      <c r="J2755" s="188">
        <v>18935.580000000002</v>
      </c>
      <c r="K2755" s="182"/>
    </row>
    <row r="2756" spans="2:11" x14ac:dyDescent="0.2">
      <c r="B2756" s="171" t="s">
        <v>206</v>
      </c>
      <c r="C2756" s="172">
        <v>460000</v>
      </c>
      <c r="D2756" s="172">
        <v>50000</v>
      </c>
      <c r="E2756" s="172">
        <v>0</v>
      </c>
      <c r="F2756" s="172">
        <v>510000</v>
      </c>
      <c r="G2756" s="172">
        <v>491064.42</v>
      </c>
      <c r="H2756" s="152"/>
      <c r="I2756" s="172">
        <v>491064.42</v>
      </c>
      <c r="J2756" s="189">
        <v>18935.580000000002</v>
      </c>
      <c r="K2756" s="182"/>
    </row>
    <row r="2757" spans="2:11" x14ac:dyDescent="0.2">
      <c r="B2757" s="171" t="s">
        <v>206</v>
      </c>
      <c r="C2757" s="172">
        <v>460000</v>
      </c>
      <c r="D2757" s="172">
        <v>50000</v>
      </c>
      <c r="E2757" s="172">
        <v>0</v>
      </c>
      <c r="F2757" s="172">
        <v>510000</v>
      </c>
      <c r="G2757" s="172">
        <v>491064.42</v>
      </c>
      <c r="H2757" s="152"/>
      <c r="I2757" s="172">
        <v>491064.42</v>
      </c>
      <c r="J2757" s="189">
        <v>18935.580000000002</v>
      </c>
      <c r="K2757" s="182"/>
    </row>
    <row r="2758" spans="2:11" x14ac:dyDescent="0.2">
      <c r="B2758" s="169" t="s">
        <v>209</v>
      </c>
      <c r="C2758" s="170">
        <v>2100000</v>
      </c>
      <c r="D2758" s="170">
        <v>412601</v>
      </c>
      <c r="E2758" s="170">
        <v>70000</v>
      </c>
      <c r="F2758" s="170">
        <v>2442601</v>
      </c>
      <c r="G2758" s="170">
        <v>2442600.21</v>
      </c>
      <c r="H2758" s="152"/>
      <c r="I2758" s="170">
        <v>2442600.21</v>
      </c>
      <c r="J2758" s="188">
        <v>0.79</v>
      </c>
      <c r="K2758" s="182"/>
    </row>
    <row r="2759" spans="2:11" x14ac:dyDescent="0.2">
      <c r="B2759" s="171" t="s">
        <v>206</v>
      </c>
      <c r="C2759" s="172">
        <v>2100000</v>
      </c>
      <c r="D2759" s="172">
        <v>412601</v>
      </c>
      <c r="E2759" s="172">
        <v>70000</v>
      </c>
      <c r="F2759" s="172">
        <v>2442601</v>
      </c>
      <c r="G2759" s="172">
        <v>2442600.21</v>
      </c>
      <c r="H2759" s="152"/>
      <c r="I2759" s="172">
        <v>2442600.21</v>
      </c>
      <c r="J2759" s="189">
        <v>0.79</v>
      </c>
      <c r="K2759" s="182"/>
    </row>
    <row r="2760" spans="2:11" x14ac:dyDescent="0.2">
      <c r="B2760" s="171" t="s">
        <v>206</v>
      </c>
      <c r="C2760" s="172">
        <v>2100000</v>
      </c>
      <c r="D2760" s="172">
        <v>412601</v>
      </c>
      <c r="E2760" s="172">
        <v>70000</v>
      </c>
      <c r="F2760" s="172">
        <v>2442601</v>
      </c>
      <c r="G2760" s="172">
        <v>2442600.21</v>
      </c>
      <c r="H2760" s="152"/>
      <c r="I2760" s="172">
        <v>2442600.21</v>
      </c>
      <c r="J2760" s="189">
        <v>0.79</v>
      </c>
      <c r="K2760" s="182"/>
    </row>
    <row r="2761" spans="2:11" x14ac:dyDescent="0.2">
      <c r="B2761" s="169" t="s">
        <v>248</v>
      </c>
      <c r="C2761" s="170">
        <v>650000</v>
      </c>
      <c r="D2761" s="170">
        <v>0</v>
      </c>
      <c r="E2761" s="170">
        <v>0</v>
      </c>
      <c r="F2761" s="170">
        <v>650000</v>
      </c>
      <c r="G2761" s="170">
        <v>370671.29</v>
      </c>
      <c r="H2761" s="152"/>
      <c r="I2761" s="170">
        <v>370671.29</v>
      </c>
      <c r="J2761" s="188">
        <v>279328.71000000002</v>
      </c>
      <c r="K2761" s="182"/>
    </row>
    <row r="2762" spans="2:11" x14ac:dyDescent="0.2">
      <c r="B2762" s="171" t="s">
        <v>206</v>
      </c>
      <c r="C2762" s="172">
        <v>650000</v>
      </c>
      <c r="D2762" s="172">
        <v>0</v>
      </c>
      <c r="E2762" s="172">
        <v>0</v>
      </c>
      <c r="F2762" s="172">
        <v>650000</v>
      </c>
      <c r="G2762" s="172">
        <v>370671.29</v>
      </c>
      <c r="H2762" s="152"/>
      <c r="I2762" s="172">
        <v>370671.29</v>
      </c>
      <c r="J2762" s="189">
        <v>279328.71000000002</v>
      </c>
      <c r="K2762" s="182"/>
    </row>
    <row r="2763" spans="2:11" x14ac:dyDescent="0.2">
      <c r="B2763" s="171" t="s">
        <v>206</v>
      </c>
      <c r="C2763" s="172">
        <v>650000</v>
      </c>
      <c r="D2763" s="172">
        <v>0</v>
      </c>
      <c r="E2763" s="172">
        <v>0</v>
      </c>
      <c r="F2763" s="172">
        <v>650000</v>
      </c>
      <c r="G2763" s="172">
        <v>370671.29</v>
      </c>
      <c r="H2763" s="152"/>
      <c r="I2763" s="172">
        <v>370671.29</v>
      </c>
      <c r="J2763" s="189">
        <v>279328.71000000002</v>
      </c>
      <c r="K2763" s="182"/>
    </row>
    <row r="2764" spans="2:11" x14ac:dyDescent="0.2">
      <c r="B2764" s="169" t="s">
        <v>258</v>
      </c>
      <c r="C2764" s="170">
        <v>20000</v>
      </c>
      <c r="D2764" s="170">
        <v>28500</v>
      </c>
      <c r="E2764" s="170">
        <v>0</v>
      </c>
      <c r="F2764" s="170">
        <v>48500</v>
      </c>
      <c r="G2764" s="170">
        <v>44891.69</v>
      </c>
      <c r="H2764" s="152"/>
      <c r="I2764" s="170">
        <v>44891.69</v>
      </c>
      <c r="J2764" s="188">
        <v>3608.31</v>
      </c>
      <c r="K2764" s="182"/>
    </row>
    <row r="2765" spans="2:11" x14ac:dyDescent="0.2">
      <c r="B2765" s="171" t="s">
        <v>206</v>
      </c>
      <c r="C2765" s="172">
        <v>20000</v>
      </c>
      <c r="D2765" s="172">
        <v>28500</v>
      </c>
      <c r="E2765" s="172">
        <v>0</v>
      </c>
      <c r="F2765" s="172">
        <v>48500</v>
      </c>
      <c r="G2765" s="172">
        <v>44891.69</v>
      </c>
      <c r="H2765" s="152"/>
      <c r="I2765" s="172">
        <v>44891.69</v>
      </c>
      <c r="J2765" s="189">
        <v>3608.31</v>
      </c>
      <c r="K2765" s="182"/>
    </row>
    <row r="2766" spans="2:11" x14ac:dyDescent="0.2">
      <c r="B2766" s="171" t="s">
        <v>206</v>
      </c>
      <c r="C2766" s="172">
        <v>20000</v>
      </c>
      <c r="D2766" s="172">
        <v>28500</v>
      </c>
      <c r="E2766" s="172">
        <v>0</v>
      </c>
      <c r="F2766" s="172">
        <v>48500</v>
      </c>
      <c r="G2766" s="172">
        <v>44891.69</v>
      </c>
      <c r="H2766" s="152"/>
      <c r="I2766" s="172">
        <v>44891.69</v>
      </c>
      <c r="J2766" s="189">
        <v>3608.31</v>
      </c>
      <c r="K2766" s="182"/>
    </row>
    <row r="2767" spans="2:11" x14ac:dyDescent="0.2">
      <c r="B2767" s="169" t="s">
        <v>214</v>
      </c>
      <c r="C2767" s="170">
        <v>1000</v>
      </c>
      <c r="D2767" s="170">
        <v>0</v>
      </c>
      <c r="E2767" s="170">
        <v>0</v>
      </c>
      <c r="F2767" s="170">
        <v>1000</v>
      </c>
      <c r="G2767" s="170">
        <v>0</v>
      </c>
      <c r="H2767" s="152"/>
      <c r="I2767" s="170">
        <v>0</v>
      </c>
      <c r="J2767" s="188">
        <v>1000</v>
      </c>
      <c r="K2767" s="182"/>
    </row>
    <row r="2768" spans="2:11" x14ac:dyDescent="0.2">
      <c r="B2768" s="171" t="s">
        <v>206</v>
      </c>
      <c r="C2768" s="172">
        <v>1000</v>
      </c>
      <c r="D2768" s="172">
        <v>0</v>
      </c>
      <c r="E2768" s="172">
        <v>0</v>
      </c>
      <c r="F2768" s="172">
        <v>1000</v>
      </c>
      <c r="G2768" s="172">
        <v>0</v>
      </c>
      <c r="H2768" s="152"/>
      <c r="I2768" s="172">
        <v>0</v>
      </c>
      <c r="J2768" s="189">
        <v>1000</v>
      </c>
      <c r="K2768" s="182"/>
    </row>
    <row r="2769" spans="2:11" x14ac:dyDescent="0.2">
      <c r="B2769" s="171" t="s">
        <v>206</v>
      </c>
      <c r="C2769" s="172">
        <v>1000</v>
      </c>
      <c r="D2769" s="172">
        <v>0</v>
      </c>
      <c r="E2769" s="172">
        <v>0</v>
      </c>
      <c r="F2769" s="172">
        <v>1000</v>
      </c>
      <c r="G2769" s="172">
        <v>0</v>
      </c>
      <c r="H2769" s="152"/>
      <c r="I2769" s="172">
        <v>0</v>
      </c>
      <c r="J2769" s="189">
        <v>1000</v>
      </c>
      <c r="K2769" s="182"/>
    </row>
    <row r="2770" spans="2:11" x14ac:dyDescent="0.2">
      <c r="B2770" s="169" t="s">
        <v>210</v>
      </c>
      <c r="C2770" s="170">
        <v>850000</v>
      </c>
      <c r="D2770" s="170">
        <v>670000</v>
      </c>
      <c r="E2770" s="170">
        <v>0</v>
      </c>
      <c r="F2770" s="170">
        <v>1520000</v>
      </c>
      <c r="G2770" s="170">
        <v>1234373.29</v>
      </c>
      <c r="H2770" s="152"/>
      <c r="I2770" s="170">
        <v>1152974.95</v>
      </c>
      <c r="J2770" s="188">
        <v>285626.71000000002</v>
      </c>
      <c r="K2770" s="182"/>
    </row>
    <row r="2771" spans="2:11" x14ac:dyDescent="0.2">
      <c r="B2771" s="171" t="s">
        <v>206</v>
      </c>
      <c r="C2771" s="172">
        <v>850000</v>
      </c>
      <c r="D2771" s="172">
        <v>670000</v>
      </c>
      <c r="E2771" s="172">
        <v>0</v>
      </c>
      <c r="F2771" s="172">
        <v>1520000</v>
      </c>
      <c r="G2771" s="172">
        <v>1234373.29</v>
      </c>
      <c r="H2771" s="152"/>
      <c r="I2771" s="172">
        <v>1152974.95</v>
      </c>
      <c r="J2771" s="189">
        <v>285626.71000000002</v>
      </c>
      <c r="K2771" s="182"/>
    </row>
    <row r="2772" spans="2:11" x14ac:dyDescent="0.2">
      <c r="B2772" s="171" t="s">
        <v>206</v>
      </c>
      <c r="C2772" s="172">
        <v>850000</v>
      </c>
      <c r="D2772" s="172">
        <v>670000</v>
      </c>
      <c r="E2772" s="172">
        <v>0</v>
      </c>
      <c r="F2772" s="172">
        <v>1520000</v>
      </c>
      <c r="G2772" s="172">
        <v>1234373.29</v>
      </c>
      <c r="H2772" s="152"/>
      <c r="I2772" s="172">
        <v>1152974.95</v>
      </c>
      <c r="J2772" s="189">
        <v>285626.71000000002</v>
      </c>
      <c r="K2772" s="182"/>
    </row>
    <row r="2773" spans="2:11" x14ac:dyDescent="0.2">
      <c r="B2773" s="169" t="s">
        <v>218</v>
      </c>
      <c r="C2773" s="170">
        <v>500</v>
      </c>
      <c r="D2773" s="170">
        <v>0</v>
      </c>
      <c r="E2773" s="170">
        <v>0</v>
      </c>
      <c r="F2773" s="170">
        <v>500</v>
      </c>
      <c r="G2773" s="170">
        <v>0</v>
      </c>
      <c r="H2773" s="152"/>
      <c r="I2773" s="170">
        <v>0</v>
      </c>
      <c r="J2773" s="188">
        <v>500</v>
      </c>
      <c r="K2773" s="182"/>
    </row>
    <row r="2774" spans="2:11" x14ac:dyDescent="0.2">
      <c r="B2774" s="171" t="s">
        <v>206</v>
      </c>
      <c r="C2774" s="172">
        <v>500</v>
      </c>
      <c r="D2774" s="172">
        <v>0</v>
      </c>
      <c r="E2774" s="172">
        <v>0</v>
      </c>
      <c r="F2774" s="172">
        <v>500</v>
      </c>
      <c r="G2774" s="172">
        <v>0</v>
      </c>
      <c r="H2774" s="152"/>
      <c r="I2774" s="172">
        <v>0</v>
      </c>
      <c r="J2774" s="189">
        <v>500</v>
      </c>
      <c r="K2774" s="182"/>
    </row>
    <row r="2775" spans="2:11" x14ac:dyDescent="0.2">
      <c r="B2775" s="171" t="s">
        <v>206</v>
      </c>
      <c r="C2775" s="172">
        <v>500</v>
      </c>
      <c r="D2775" s="172">
        <v>0</v>
      </c>
      <c r="E2775" s="172">
        <v>0</v>
      </c>
      <c r="F2775" s="172">
        <v>500</v>
      </c>
      <c r="G2775" s="172">
        <v>0</v>
      </c>
      <c r="H2775" s="152"/>
      <c r="I2775" s="172">
        <v>0</v>
      </c>
      <c r="J2775" s="189">
        <v>500</v>
      </c>
      <c r="K2775" s="182"/>
    </row>
    <row r="2776" spans="2:11" x14ac:dyDescent="0.2">
      <c r="B2776" s="169" t="s">
        <v>205</v>
      </c>
      <c r="C2776" s="170">
        <v>2000</v>
      </c>
      <c r="D2776" s="170">
        <v>0</v>
      </c>
      <c r="E2776" s="170">
        <v>0</v>
      </c>
      <c r="F2776" s="170">
        <v>2000</v>
      </c>
      <c r="G2776" s="170">
        <v>0</v>
      </c>
      <c r="H2776" s="152"/>
      <c r="I2776" s="170">
        <v>0</v>
      </c>
      <c r="J2776" s="188">
        <v>2000</v>
      </c>
      <c r="K2776" s="182"/>
    </row>
    <row r="2777" spans="2:11" x14ac:dyDescent="0.2">
      <c r="B2777" s="171" t="s">
        <v>206</v>
      </c>
      <c r="C2777" s="172">
        <v>2000</v>
      </c>
      <c r="D2777" s="172">
        <v>0</v>
      </c>
      <c r="E2777" s="172">
        <v>0</v>
      </c>
      <c r="F2777" s="172">
        <v>2000</v>
      </c>
      <c r="G2777" s="172">
        <v>0</v>
      </c>
      <c r="H2777" s="152"/>
      <c r="I2777" s="172">
        <v>0</v>
      </c>
      <c r="J2777" s="189">
        <v>2000</v>
      </c>
      <c r="K2777" s="182"/>
    </row>
    <row r="2778" spans="2:11" x14ac:dyDescent="0.2">
      <c r="B2778" s="171" t="s">
        <v>206</v>
      </c>
      <c r="C2778" s="172">
        <v>2000</v>
      </c>
      <c r="D2778" s="172">
        <v>0</v>
      </c>
      <c r="E2778" s="172">
        <v>0</v>
      </c>
      <c r="F2778" s="172">
        <v>2000</v>
      </c>
      <c r="G2778" s="172">
        <v>0</v>
      </c>
      <c r="H2778" s="152"/>
      <c r="I2778" s="172">
        <v>0</v>
      </c>
      <c r="J2778" s="189">
        <v>2000</v>
      </c>
      <c r="K2778" s="182"/>
    </row>
    <row r="2779" spans="2:11" x14ac:dyDescent="0.2">
      <c r="B2779" s="169" t="s">
        <v>207</v>
      </c>
      <c r="C2779" s="170">
        <v>1950000</v>
      </c>
      <c r="D2779" s="170">
        <v>3731000</v>
      </c>
      <c r="E2779" s="170">
        <v>0</v>
      </c>
      <c r="F2779" s="170">
        <v>5681000</v>
      </c>
      <c r="G2779" s="170">
        <v>5005540.92</v>
      </c>
      <c r="H2779" s="152"/>
      <c r="I2779" s="170">
        <v>4661747.82</v>
      </c>
      <c r="J2779" s="188">
        <v>675459.08</v>
      </c>
      <c r="K2779" s="182"/>
    </row>
    <row r="2780" spans="2:11" x14ac:dyDescent="0.2">
      <c r="B2780" s="171" t="s">
        <v>206</v>
      </c>
      <c r="C2780" s="172">
        <v>1950000</v>
      </c>
      <c r="D2780" s="172">
        <v>3731000</v>
      </c>
      <c r="E2780" s="172">
        <v>0</v>
      </c>
      <c r="F2780" s="172">
        <v>5681000</v>
      </c>
      <c r="G2780" s="172">
        <v>5005540.92</v>
      </c>
      <c r="H2780" s="152"/>
      <c r="I2780" s="172">
        <v>4661747.82</v>
      </c>
      <c r="J2780" s="189">
        <v>675459.08</v>
      </c>
      <c r="K2780" s="182"/>
    </row>
    <row r="2781" spans="2:11" x14ac:dyDescent="0.2">
      <c r="B2781" s="171" t="s">
        <v>206</v>
      </c>
      <c r="C2781" s="172">
        <v>1950000</v>
      </c>
      <c r="D2781" s="172">
        <v>3731000</v>
      </c>
      <c r="E2781" s="172">
        <v>0</v>
      </c>
      <c r="F2781" s="172">
        <v>5681000</v>
      </c>
      <c r="G2781" s="172">
        <v>5005540.92</v>
      </c>
      <c r="H2781" s="152"/>
      <c r="I2781" s="172">
        <v>4661747.82</v>
      </c>
      <c r="J2781" s="189">
        <v>675459.08</v>
      </c>
      <c r="K2781" s="182"/>
    </row>
    <row r="2782" spans="2:11" x14ac:dyDescent="0.2">
      <c r="B2782" s="169" t="s">
        <v>260</v>
      </c>
      <c r="C2782" s="170">
        <v>500</v>
      </c>
      <c r="D2782" s="170">
        <v>0</v>
      </c>
      <c r="E2782" s="170">
        <v>0</v>
      </c>
      <c r="F2782" s="170">
        <v>500</v>
      </c>
      <c r="G2782" s="170">
        <v>0</v>
      </c>
      <c r="H2782" s="152"/>
      <c r="I2782" s="170">
        <v>0</v>
      </c>
      <c r="J2782" s="188">
        <v>500</v>
      </c>
      <c r="K2782" s="182"/>
    </row>
    <row r="2783" spans="2:11" x14ac:dyDescent="0.2">
      <c r="B2783" s="171" t="s">
        <v>206</v>
      </c>
      <c r="C2783" s="172">
        <v>500</v>
      </c>
      <c r="D2783" s="172">
        <v>0</v>
      </c>
      <c r="E2783" s="172">
        <v>0</v>
      </c>
      <c r="F2783" s="172">
        <v>500</v>
      </c>
      <c r="G2783" s="172">
        <v>0</v>
      </c>
      <c r="H2783" s="152"/>
      <c r="I2783" s="172">
        <v>0</v>
      </c>
      <c r="J2783" s="189">
        <v>500</v>
      </c>
      <c r="K2783" s="182"/>
    </row>
    <row r="2784" spans="2:11" x14ac:dyDescent="0.2">
      <c r="B2784" s="171" t="s">
        <v>206</v>
      </c>
      <c r="C2784" s="172">
        <v>500</v>
      </c>
      <c r="D2784" s="172">
        <v>0</v>
      </c>
      <c r="E2784" s="172">
        <v>0</v>
      </c>
      <c r="F2784" s="172">
        <v>500</v>
      </c>
      <c r="G2784" s="172">
        <v>0</v>
      </c>
      <c r="H2784" s="152"/>
      <c r="I2784" s="172">
        <v>0</v>
      </c>
      <c r="J2784" s="189">
        <v>500</v>
      </c>
      <c r="K2784" s="182"/>
    </row>
    <row r="2785" spans="2:11" x14ac:dyDescent="0.2">
      <c r="B2785" s="169" t="s">
        <v>211</v>
      </c>
      <c r="C2785" s="170">
        <v>5000</v>
      </c>
      <c r="D2785" s="170">
        <v>0</v>
      </c>
      <c r="E2785" s="170">
        <v>0</v>
      </c>
      <c r="F2785" s="170">
        <v>5000</v>
      </c>
      <c r="G2785" s="170">
        <v>0</v>
      </c>
      <c r="H2785" s="152"/>
      <c r="I2785" s="170">
        <v>0</v>
      </c>
      <c r="J2785" s="188">
        <v>5000</v>
      </c>
      <c r="K2785" s="182"/>
    </row>
    <row r="2786" spans="2:11" x14ac:dyDescent="0.2">
      <c r="B2786" s="171" t="s">
        <v>206</v>
      </c>
      <c r="C2786" s="172">
        <v>5000</v>
      </c>
      <c r="D2786" s="172">
        <v>0</v>
      </c>
      <c r="E2786" s="172">
        <v>0</v>
      </c>
      <c r="F2786" s="172">
        <v>5000</v>
      </c>
      <c r="G2786" s="172">
        <v>0</v>
      </c>
      <c r="H2786" s="152"/>
      <c r="I2786" s="172">
        <v>0</v>
      </c>
      <c r="J2786" s="189">
        <v>5000</v>
      </c>
      <c r="K2786" s="182"/>
    </row>
    <row r="2787" spans="2:11" x14ac:dyDescent="0.2">
      <c r="B2787" s="171" t="s">
        <v>206</v>
      </c>
      <c r="C2787" s="172">
        <v>5000</v>
      </c>
      <c r="D2787" s="172">
        <v>0</v>
      </c>
      <c r="E2787" s="172">
        <v>0</v>
      </c>
      <c r="F2787" s="172">
        <v>5000</v>
      </c>
      <c r="G2787" s="172">
        <v>0</v>
      </c>
      <c r="H2787" s="152"/>
      <c r="I2787" s="172">
        <v>0</v>
      </c>
      <c r="J2787" s="189">
        <v>5000</v>
      </c>
      <c r="K2787" s="182"/>
    </row>
    <row r="2788" spans="2:11" x14ac:dyDescent="0.2">
      <c r="B2788" s="161" t="s">
        <v>572</v>
      </c>
      <c r="C2788" s="162">
        <v>4983000</v>
      </c>
      <c r="D2788" s="162">
        <v>1040600</v>
      </c>
      <c r="E2788" s="162">
        <v>315000</v>
      </c>
      <c r="F2788" s="162">
        <v>5708600</v>
      </c>
      <c r="G2788" s="162">
        <v>1542294.18</v>
      </c>
      <c r="H2788" s="152"/>
      <c r="I2788" s="162">
        <v>1447325.04</v>
      </c>
      <c r="J2788" s="184">
        <v>4166305.82</v>
      </c>
      <c r="K2788" s="182"/>
    </row>
    <row r="2789" spans="2:11" x14ac:dyDescent="0.2">
      <c r="B2789" s="163" t="s">
        <v>573</v>
      </c>
      <c r="C2789" s="164">
        <v>4983000</v>
      </c>
      <c r="D2789" s="164">
        <v>1040600</v>
      </c>
      <c r="E2789" s="164">
        <v>315000</v>
      </c>
      <c r="F2789" s="164">
        <v>5708600</v>
      </c>
      <c r="G2789" s="164">
        <v>1542294.18</v>
      </c>
      <c r="H2789" s="152"/>
      <c r="I2789" s="164">
        <v>1447325.04</v>
      </c>
      <c r="J2789" s="185">
        <v>4166305.82</v>
      </c>
      <c r="K2789" s="182"/>
    </row>
    <row r="2790" spans="2:11" x14ac:dyDescent="0.2">
      <c r="B2790" s="165" t="s">
        <v>360</v>
      </c>
      <c r="C2790" s="166">
        <v>2000000</v>
      </c>
      <c r="D2790" s="166">
        <v>0</v>
      </c>
      <c r="E2790" s="166">
        <v>0</v>
      </c>
      <c r="F2790" s="166">
        <v>2000000</v>
      </c>
      <c r="G2790" s="166">
        <v>0</v>
      </c>
      <c r="H2790" s="152"/>
      <c r="I2790" s="166">
        <v>0</v>
      </c>
      <c r="J2790" s="186">
        <v>2000000</v>
      </c>
      <c r="K2790" s="182"/>
    </row>
    <row r="2791" spans="2:11" x14ac:dyDescent="0.2">
      <c r="B2791" s="167" t="s">
        <v>574</v>
      </c>
      <c r="C2791" s="168">
        <v>2000000</v>
      </c>
      <c r="D2791" s="168">
        <v>0</v>
      </c>
      <c r="E2791" s="168">
        <v>0</v>
      </c>
      <c r="F2791" s="168">
        <v>2000000</v>
      </c>
      <c r="G2791" s="168">
        <v>0</v>
      </c>
      <c r="H2791" s="152"/>
      <c r="I2791" s="168">
        <v>0</v>
      </c>
      <c r="J2791" s="187">
        <v>2000000</v>
      </c>
      <c r="K2791" s="182"/>
    </row>
    <row r="2792" spans="2:11" x14ac:dyDescent="0.2">
      <c r="B2792" s="169" t="s">
        <v>204</v>
      </c>
      <c r="C2792" s="170">
        <v>2000000</v>
      </c>
      <c r="D2792" s="170">
        <v>0</v>
      </c>
      <c r="E2792" s="170">
        <v>0</v>
      </c>
      <c r="F2792" s="170">
        <v>2000000</v>
      </c>
      <c r="G2792" s="170">
        <v>0</v>
      </c>
      <c r="H2792" s="152"/>
      <c r="I2792" s="170">
        <v>0</v>
      </c>
      <c r="J2792" s="188">
        <v>2000000</v>
      </c>
      <c r="K2792" s="182"/>
    </row>
    <row r="2793" spans="2:11" x14ac:dyDescent="0.2">
      <c r="B2793" s="169" t="s">
        <v>237</v>
      </c>
      <c r="C2793" s="170">
        <v>2000000</v>
      </c>
      <c r="D2793" s="170">
        <v>0</v>
      </c>
      <c r="E2793" s="170">
        <v>0</v>
      </c>
      <c r="F2793" s="170">
        <v>2000000</v>
      </c>
      <c r="G2793" s="170">
        <v>0</v>
      </c>
      <c r="H2793" s="152"/>
      <c r="I2793" s="170">
        <v>0</v>
      </c>
      <c r="J2793" s="188">
        <v>2000000</v>
      </c>
      <c r="K2793" s="182"/>
    </row>
    <row r="2794" spans="2:11" x14ac:dyDescent="0.2">
      <c r="B2794" s="171" t="s">
        <v>569</v>
      </c>
      <c r="C2794" s="172">
        <v>2000000</v>
      </c>
      <c r="D2794" s="172">
        <v>0</v>
      </c>
      <c r="E2794" s="172">
        <v>0</v>
      </c>
      <c r="F2794" s="172">
        <v>2000000</v>
      </c>
      <c r="G2794" s="172">
        <v>0</v>
      </c>
      <c r="H2794" s="152"/>
      <c r="I2794" s="172">
        <v>0</v>
      </c>
      <c r="J2794" s="189">
        <v>2000000</v>
      </c>
      <c r="K2794" s="182"/>
    </row>
    <row r="2795" spans="2:11" x14ac:dyDescent="0.2">
      <c r="B2795" s="171" t="s">
        <v>569</v>
      </c>
      <c r="C2795" s="172">
        <v>2000000</v>
      </c>
      <c r="D2795" s="172">
        <v>0</v>
      </c>
      <c r="E2795" s="172">
        <v>0</v>
      </c>
      <c r="F2795" s="172">
        <v>2000000</v>
      </c>
      <c r="G2795" s="172">
        <v>0</v>
      </c>
      <c r="H2795" s="152"/>
      <c r="I2795" s="172">
        <v>0</v>
      </c>
      <c r="J2795" s="189">
        <v>2000000</v>
      </c>
      <c r="K2795" s="182"/>
    </row>
    <row r="2796" spans="2:11" x14ac:dyDescent="0.2">
      <c r="B2796" s="165" t="s">
        <v>322</v>
      </c>
      <c r="C2796" s="166">
        <v>2983000</v>
      </c>
      <c r="D2796" s="166">
        <v>1040600</v>
      </c>
      <c r="E2796" s="166">
        <v>315000</v>
      </c>
      <c r="F2796" s="166">
        <v>3708600</v>
      </c>
      <c r="G2796" s="166">
        <v>1542294.18</v>
      </c>
      <c r="H2796" s="152"/>
      <c r="I2796" s="166">
        <v>1447325.04</v>
      </c>
      <c r="J2796" s="186">
        <v>2166305.8199999998</v>
      </c>
      <c r="K2796" s="182"/>
    </row>
    <row r="2797" spans="2:11" x14ac:dyDescent="0.2">
      <c r="B2797" s="167" t="s">
        <v>575</v>
      </c>
      <c r="C2797" s="168">
        <v>250000</v>
      </c>
      <c r="D2797" s="168">
        <v>0</v>
      </c>
      <c r="E2797" s="168">
        <v>200000</v>
      </c>
      <c r="F2797" s="168">
        <v>50000</v>
      </c>
      <c r="G2797" s="168">
        <v>0</v>
      </c>
      <c r="H2797" s="152"/>
      <c r="I2797" s="168">
        <v>0</v>
      </c>
      <c r="J2797" s="187">
        <v>50000</v>
      </c>
      <c r="K2797" s="182"/>
    </row>
    <row r="2798" spans="2:11" x14ac:dyDescent="0.2">
      <c r="B2798" s="169" t="s">
        <v>204</v>
      </c>
      <c r="C2798" s="170">
        <v>250000</v>
      </c>
      <c r="D2798" s="170">
        <v>0</v>
      </c>
      <c r="E2798" s="170">
        <v>200000</v>
      </c>
      <c r="F2798" s="170">
        <v>50000</v>
      </c>
      <c r="G2798" s="170">
        <v>0</v>
      </c>
      <c r="H2798" s="152"/>
      <c r="I2798" s="170">
        <v>0</v>
      </c>
      <c r="J2798" s="188">
        <v>50000</v>
      </c>
      <c r="K2798" s="182"/>
    </row>
    <row r="2799" spans="2:11" x14ac:dyDescent="0.2">
      <c r="B2799" s="169" t="s">
        <v>237</v>
      </c>
      <c r="C2799" s="170">
        <v>250000</v>
      </c>
      <c r="D2799" s="170">
        <v>0</v>
      </c>
      <c r="E2799" s="170">
        <v>200000</v>
      </c>
      <c r="F2799" s="170">
        <v>50000</v>
      </c>
      <c r="G2799" s="170">
        <v>0</v>
      </c>
      <c r="H2799" s="152"/>
      <c r="I2799" s="170">
        <v>0</v>
      </c>
      <c r="J2799" s="188">
        <v>50000</v>
      </c>
      <c r="K2799" s="182"/>
    </row>
    <row r="2800" spans="2:11" x14ac:dyDescent="0.2">
      <c r="B2800" s="171" t="s">
        <v>206</v>
      </c>
      <c r="C2800" s="172">
        <v>250000</v>
      </c>
      <c r="D2800" s="172">
        <v>0</v>
      </c>
      <c r="E2800" s="172">
        <v>200000</v>
      </c>
      <c r="F2800" s="172">
        <v>50000</v>
      </c>
      <c r="G2800" s="172">
        <v>0</v>
      </c>
      <c r="H2800" s="152"/>
      <c r="I2800" s="172">
        <v>0</v>
      </c>
      <c r="J2800" s="189">
        <v>50000</v>
      </c>
      <c r="K2800" s="182"/>
    </row>
    <row r="2801" spans="2:11" x14ac:dyDescent="0.2">
      <c r="B2801" s="171" t="s">
        <v>206</v>
      </c>
      <c r="C2801" s="172">
        <v>250000</v>
      </c>
      <c r="D2801" s="172">
        <v>0</v>
      </c>
      <c r="E2801" s="172">
        <v>200000</v>
      </c>
      <c r="F2801" s="172">
        <v>50000</v>
      </c>
      <c r="G2801" s="172">
        <v>0</v>
      </c>
      <c r="H2801" s="152"/>
      <c r="I2801" s="172">
        <v>0</v>
      </c>
      <c r="J2801" s="189">
        <v>50000</v>
      </c>
      <c r="K2801" s="182"/>
    </row>
    <row r="2802" spans="2:11" x14ac:dyDescent="0.2">
      <c r="B2802" s="167" t="s">
        <v>576</v>
      </c>
      <c r="C2802" s="168">
        <v>150000</v>
      </c>
      <c r="D2802" s="168">
        <v>0</v>
      </c>
      <c r="E2802" s="168">
        <v>115000</v>
      </c>
      <c r="F2802" s="168">
        <v>35000</v>
      </c>
      <c r="G2802" s="168">
        <v>0</v>
      </c>
      <c r="H2802" s="152"/>
      <c r="I2802" s="168">
        <v>0</v>
      </c>
      <c r="J2802" s="187">
        <v>35000</v>
      </c>
      <c r="K2802" s="182"/>
    </row>
    <row r="2803" spans="2:11" x14ac:dyDescent="0.2">
      <c r="B2803" s="169" t="s">
        <v>204</v>
      </c>
      <c r="C2803" s="170">
        <v>150000</v>
      </c>
      <c r="D2803" s="170">
        <v>0</v>
      </c>
      <c r="E2803" s="170">
        <v>115000</v>
      </c>
      <c r="F2803" s="170">
        <v>35000</v>
      </c>
      <c r="G2803" s="170">
        <v>0</v>
      </c>
      <c r="H2803" s="152"/>
      <c r="I2803" s="170">
        <v>0</v>
      </c>
      <c r="J2803" s="188">
        <v>35000</v>
      </c>
      <c r="K2803" s="182"/>
    </row>
    <row r="2804" spans="2:11" x14ac:dyDescent="0.2">
      <c r="B2804" s="169" t="s">
        <v>237</v>
      </c>
      <c r="C2804" s="170">
        <v>150000</v>
      </c>
      <c r="D2804" s="170">
        <v>0</v>
      </c>
      <c r="E2804" s="170">
        <v>115000</v>
      </c>
      <c r="F2804" s="170">
        <v>35000</v>
      </c>
      <c r="G2804" s="170">
        <v>0</v>
      </c>
      <c r="H2804" s="152"/>
      <c r="I2804" s="170">
        <v>0</v>
      </c>
      <c r="J2804" s="188">
        <v>35000</v>
      </c>
      <c r="K2804" s="182"/>
    </row>
    <row r="2805" spans="2:11" x14ac:dyDescent="0.2">
      <c r="B2805" s="171" t="s">
        <v>206</v>
      </c>
      <c r="C2805" s="172">
        <v>150000</v>
      </c>
      <c r="D2805" s="172">
        <v>0</v>
      </c>
      <c r="E2805" s="172">
        <v>115000</v>
      </c>
      <c r="F2805" s="172">
        <v>35000</v>
      </c>
      <c r="G2805" s="172">
        <v>0</v>
      </c>
      <c r="H2805" s="152"/>
      <c r="I2805" s="172">
        <v>0</v>
      </c>
      <c r="J2805" s="189">
        <v>35000</v>
      </c>
      <c r="K2805" s="182"/>
    </row>
    <row r="2806" spans="2:11" x14ac:dyDescent="0.2">
      <c r="B2806" s="171" t="s">
        <v>206</v>
      </c>
      <c r="C2806" s="172">
        <v>150000</v>
      </c>
      <c r="D2806" s="172">
        <v>0</v>
      </c>
      <c r="E2806" s="172">
        <v>115000</v>
      </c>
      <c r="F2806" s="172">
        <v>35000</v>
      </c>
      <c r="G2806" s="172">
        <v>0</v>
      </c>
      <c r="H2806" s="152"/>
      <c r="I2806" s="172">
        <v>0</v>
      </c>
      <c r="J2806" s="189">
        <v>35000</v>
      </c>
      <c r="K2806" s="182"/>
    </row>
    <row r="2807" spans="2:11" x14ac:dyDescent="0.2">
      <c r="B2807" s="167" t="s">
        <v>577</v>
      </c>
      <c r="C2807" s="168">
        <v>2000000</v>
      </c>
      <c r="D2807" s="168">
        <v>0</v>
      </c>
      <c r="E2807" s="168">
        <v>0</v>
      </c>
      <c r="F2807" s="168">
        <v>2000000</v>
      </c>
      <c r="G2807" s="168">
        <v>0</v>
      </c>
      <c r="H2807" s="152"/>
      <c r="I2807" s="168">
        <v>0</v>
      </c>
      <c r="J2807" s="187">
        <v>2000000</v>
      </c>
      <c r="K2807" s="182"/>
    </row>
    <row r="2808" spans="2:11" x14ac:dyDescent="0.2">
      <c r="B2808" s="169" t="s">
        <v>204</v>
      </c>
      <c r="C2808" s="170">
        <v>2000000</v>
      </c>
      <c r="D2808" s="170">
        <v>0</v>
      </c>
      <c r="E2808" s="170">
        <v>0</v>
      </c>
      <c r="F2808" s="170">
        <v>2000000</v>
      </c>
      <c r="G2808" s="170">
        <v>0</v>
      </c>
      <c r="H2808" s="152"/>
      <c r="I2808" s="170">
        <v>0</v>
      </c>
      <c r="J2808" s="188">
        <v>2000000</v>
      </c>
      <c r="K2808" s="182"/>
    </row>
    <row r="2809" spans="2:11" x14ac:dyDescent="0.2">
      <c r="B2809" s="169" t="s">
        <v>237</v>
      </c>
      <c r="C2809" s="170">
        <v>2000000</v>
      </c>
      <c r="D2809" s="170">
        <v>0</v>
      </c>
      <c r="E2809" s="170">
        <v>0</v>
      </c>
      <c r="F2809" s="170">
        <v>2000000</v>
      </c>
      <c r="G2809" s="170">
        <v>0</v>
      </c>
      <c r="H2809" s="152"/>
      <c r="I2809" s="170">
        <v>0</v>
      </c>
      <c r="J2809" s="188">
        <v>2000000</v>
      </c>
      <c r="K2809" s="182"/>
    </row>
    <row r="2810" spans="2:11" x14ac:dyDescent="0.2">
      <c r="B2810" s="171" t="s">
        <v>569</v>
      </c>
      <c r="C2810" s="172">
        <v>2000000</v>
      </c>
      <c r="D2810" s="172">
        <v>0</v>
      </c>
      <c r="E2810" s="172">
        <v>0</v>
      </c>
      <c r="F2810" s="172">
        <v>2000000</v>
      </c>
      <c r="G2810" s="172">
        <v>0</v>
      </c>
      <c r="H2810" s="152"/>
      <c r="I2810" s="172">
        <v>0</v>
      </c>
      <c r="J2810" s="189">
        <v>2000000</v>
      </c>
      <c r="K2810" s="182"/>
    </row>
    <row r="2811" spans="2:11" x14ac:dyDescent="0.2">
      <c r="B2811" s="171" t="s">
        <v>569</v>
      </c>
      <c r="C2811" s="172">
        <v>2000000</v>
      </c>
      <c r="D2811" s="172">
        <v>0</v>
      </c>
      <c r="E2811" s="172">
        <v>0</v>
      </c>
      <c r="F2811" s="172">
        <v>2000000</v>
      </c>
      <c r="G2811" s="172">
        <v>0</v>
      </c>
      <c r="H2811" s="152"/>
      <c r="I2811" s="172">
        <v>0</v>
      </c>
      <c r="J2811" s="189">
        <v>2000000</v>
      </c>
      <c r="K2811" s="182"/>
    </row>
    <row r="2812" spans="2:11" x14ac:dyDescent="0.2">
      <c r="B2812" s="167" t="s">
        <v>578</v>
      </c>
      <c r="C2812" s="168">
        <v>583000</v>
      </c>
      <c r="D2812" s="168">
        <v>1040600</v>
      </c>
      <c r="E2812" s="168">
        <v>0</v>
      </c>
      <c r="F2812" s="168">
        <v>1623600</v>
      </c>
      <c r="G2812" s="168">
        <v>1542294.18</v>
      </c>
      <c r="H2812" s="152"/>
      <c r="I2812" s="168">
        <v>1447325.04</v>
      </c>
      <c r="J2812" s="187">
        <v>81305.820000000007</v>
      </c>
      <c r="K2812" s="182"/>
    </row>
    <row r="2813" spans="2:11" x14ac:dyDescent="0.2">
      <c r="B2813" s="169" t="s">
        <v>204</v>
      </c>
      <c r="C2813" s="170">
        <v>583000</v>
      </c>
      <c r="D2813" s="170">
        <v>1040600</v>
      </c>
      <c r="E2813" s="170">
        <v>0</v>
      </c>
      <c r="F2813" s="170">
        <v>1623600</v>
      </c>
      <c r="G2813" s="170">
        <v>1542294.18</v>
      </c>
      <c r="H2813" s="152"/>
      <c r="I2813" s="170">
        <v>1447325.04</v>
      </c>
      <c r="J2813" s="188">
        <v>81305.820000000007</v>
      </c>
      <c r="K2813" s="182"/>
    </row>
    <row r="2814" spans="2:11" x14ac:dyDescent="0.2">
      <c r="B2814" s="169" t="s">
        <v>210</v>
      </c>
      <c r="C2814" s="170">
        <v>83000</v>
      </c>
      <c r="D2814" s="170">
        <v>0</v>
      </c>
      <c r="E2814" s="170">
        <v>0</v>
      </c>
      <c r="F2814" s="170">
        <v>83000</v>
      </c>
      <c r="G2814" s="170">
        <v>23982.34</v>
      </c>
      <c r="H2814" s="152"/>
      <c r="I2814" s="170">
        <v>23982.34</v>
      </c>
      <c r="J2814" s="188">
        <v>59017.66</v>
      </c>
      <c r="K2814" s="182"/>
    </row>
    <row r="2815" spans="2:11" x14ac:dyDescent="0.2">
      <c r="B2815" s="171" t="s">
        <v>206</v>
      </c>
      <c r="C2815" s="172">
        <v>83000</v>
      </c>
      <c r="D2815" s="172">
        <v>0</v>
      </c>
      <c r="E2815" s="172">
        <v>0</v>
      </c>
      <c r="F2815" s="172">
        <v>83000</v>
      </c>
      <c r="G2815" s="172">
        <v>23982.34</v>
      </c>
      <c r="H2815" s="152"/>
      <c r="I2815" s="172">
        <v>23982.34</v>
      </c>
      <c r="J2815" s="189">
        <v>59017.66</v>
      </c>
      <c r="K2815" s="182"/>
    </row>
    <row r="2816" spans="2:11" x14ac:dyDescent="0.2">
      <c r="B2816" s="171" t="s">
        <v>206</v>
      </c>
      <c r="C2816" s="172">
        <v>83000</v>
      </c>
      <c r="D2816" s="172">
        <v>0</v>
      </c>
      <c r="E2816" s="172">
        <v>0</v>
      </c>
      <c r="F2816" s="172">
        <v>83000</v>
      </c>
      <c r="G2816" s="172">
        <v>23982.34</v>
      </c>
      <c r="H2816" s="152"/>
      <c r="I2816" s="172">
        <v>23982.34</v>
      </c>
      <c r="J2816" s="189">
        <v>59017.66</v>
      </c>
      <c r="K2816" s="182"/>
    </row>
    <row r="2817" spans="2:11" x14ac:dyDescent="0.2">
      <c r="B2817" s="169" t="s">
        <v>207</v>
      </c>
      <c r="C2817" s="170">
        <v>500000</v>
      </c>
      <c r="D2817" s="170">
        <v>1040600</v>
      </c>
      <c r="E2817" s="170">
        <v>0</v>
      </c>
      <c r="F2817" s="170">
        <v>1540600</v>
      </c>
      <c r="G2817" s="170">
        <v>1518311.84</v>
      </c>
      <c r="H2817" s="152"/>
      <c r="I2817" s="170">
        <v>1423342.7</v>
      </c>
      <c r="J2817" s="188">
        <v>22288.16</v>
      </c>
      <c r="K2817" s="182"/>
    </row>
    <row r="2818" spans="2:11" x14ac:dyDescent="0.2">
      <c r="B2818" s="171" t="s">
        <v>206</v>
      </c>
      <c r="C2818" s="172">
        <v>500000</v>
      </c>
      <c r="D2818" s="172">
        <v>1040600</v>
      </c>
      <c r="E2818" s="172">
        <v>0</v>
      </c>
      <c r="F2818" s="172">
        <v>1540600</v>
      </c>
      <c r="G2818" s="172">
        <v>1518311.84</v>
      </c>
      <c r="H2818" s="152"/>
      <c r="I2818" s="172">
        <v>1423342.7</v>
      </c>
      <c r="J2818" s="189">
        <v>22288.16</v>
      </c>
      <c r="K2818" s="182"/>
    </row>
    <row r="2819" spans="2:11" x14ac:dyDescent="0.2">
      <c r="B2819" s="171" t="s">
        <v>206</v>
      </c>
      <c r="C2819" s="172">
        <v>500000</v>
      </c>
      <c r="D2819" s="172">
        <v>1040600</v>
      </c>
      <c r="E2819" s="172">
        <v>0</v>
      </c>
      <c r="F2819" s="172">
        <v>1540600</v>
      </c>
      <c r="G2819" s="172">
        <v>1518311.84</v>
      </c>
      <c r="H2819" s="152"/>
      <c r="I2819" s="172">
        <v>1423342.7</v>
      </c>
      <c r="J2819" s="189">
        <v>22288.16</v>
      </c>
      <c r="K2819" s="182"/>
    </row>
    <row r="2820" spans="2:11" x14ac:dyDescent="0.2">
      <c r="B2820" s="161" t="s">
        <v>579</v>
      </c>
      <c r="C2820" s="162">
        <v>2900000</v>
      </c>
      <c r="D2820" s="162">
        <v>3170253.51</v>
      </c>
      <c r="E2820" s="162">
        <v>112000</v>
      </c>
      <c r="F2820" s="162">
        <v>5958253.5099999998</v>
      </c>
      <c r="G2820" s="162">
        <v>5510961.4400000004</v>
      </c>
      <c r="H2820" s="152"/>
      <c r="I2820" s="162">
        <v>4419874.96</v>
      </c>
      <c r="J2820" s="184">
        <v>447292.07</v>
      </c>
      <c r="K2820" s="182"/>
    </row>
    <row r="2821" spans="2:11" x14ac:dyDescent="0.2">
      <c r="B2821" s="163" t="s">
        <v>580</v>
      </c>
      <c r="C2821" s="164">
        <v>2900000</v>
      </c>
      <c r="D2821" s="164">
        <v>3170253.51</v>
      </c>
      <c r="E2821" s="164">
        <v>112000</v>
      </c>
      <c r="F2821" s="164">
        <v>5958253.5099999998</v>
      </c>
      <c r="G2821" s="164">
        <v>5510961.4400000004</v>
      </c>
      <c r="H2821" s="152"/>
      <c r="I2821" s="164">
        <v>4419874.96</v>
      </c>
      <c r="J2821" s="185">
        <v>447292.07</v>
      </c>
      <c r="K2821" s="182"/>
    </row>
    <row r="2822" spans="2:11" x14ac:dyDescent="0.2">
      <c r="B2822" s="165" t="s">
        <v>360</v>
      </c>
      <c r="C2822" s="166">
        <v>2900000</v>
      </c>
      <c r="D2822" s="166">
        <v>3170253.51</v>
      </c>
      <c r="E2822" s="166">
        <v>112000</v>
      </c>
      <c r="F2822" s="166">
        <v>5958253.5099999998</v>
      </c>
      <c r="G2822" s="166">
        <v>5510961.4400000004</v>
      </c>
      <c r="H2822" s="152"/>
      <c r="I2822" s="166">
        <v>4419874.96</v>
      </c>
      <c r="J2822" s="186">
        <v>447292.07</v>
      </c>
      <c r="K2822" s="182"/>
    </row>
    <row r="2823" spans="2:11" x14ac:dyDescent="0.2">
      <c r="B2823" s="167" t="s">
        <v>581</v>
      </c>
      <c r="C2823" s="168">
        <v>200000</v>
      </c>
      <c r="D2823" s="168">
        <v>996253.51</v>
      </c>
      <c r="E2823" s="168">
        <v>112000</v>
      </c>
      <c r="F2823" s="168">
        <v>1084253.51</v>
      </c>
      <c r="G2823" s="168">
        <v>1065193.8600000001</v>
      </c>
      <c r="H2823" s="152"/>
      <c r="I2823" s="168">
        <v>186546.24</v>
      </c>
      <c r="J2823" s="187">
        <v>19059.650000000001</v>
      </c>
      <c r="K2823" s="182"/>
    </row>
    <row r="2824" spans="2:11" x14ac:dyDescent="0.2">
      <c r="B2824" s="169" t="s">
        <v>204</v>
      </c>
      <c r="C2824" s="170">
        <v>200000</v>
      </c>
      <c r="D2824" s="170">
        <v>996253.51</v>
      </c>
      <c r="E2824" s="170">
        <v>112000</v>
      </c>
      <c r="F2824" s="170">
        <v>1084253.51</v>
      </c>
      <c r="G2824" s="170">
        <v>1065193.8600000001</v>
      </c>
      <c r="H2824" s="152"/>
      <c r="I2824" s="170">
        <v>186546.24</v>
      </c>
      <c r="J2824" s="188">
        <v>19059.650000000001</v>
      </c>
      <c r="K2824" s="182"/>
    </row>
    <row r="2825" spans="2:11" x14ac:dyDescent="0.2">
      <c r="B2825" s="169" t="s">
        <v>237</v>
      </c>
      <c r="C2825" s="170">
        <v>200000</v>
      </c>
      <c r="D2825" s="170">
        <v>996253.51</v>
      </c>
      <c r="E2825" s="170">
        <v>112000</v>
      </c>
      <c r="F2825" s="170">
        <v>1084253.51</v>
      </c>
      <c r="G2825" s="170">
        <v>1065193.8600000001</v>
      </c>
      <c r="H2825" s="152"/>
      <c r="I2825" s="170">
        <v>186546.24</v>
      </c>
      <c r="J2825" s="188">
        <v>19059.650000000001</v>
      </c>
      <c r="K2825" s="182"/>
    </row>
    <row r="2826" spans="2:11" x14ac:dyDescent="0.2">
      <c r="B2826" s="171" t="s">
        <v>206</v>
      </c>
      <c r="C2826" s="172">
        <v>200000</v>
      </c>
      <c r="D2826" s="172">
        <v>996253.51</v>
      </c>
      <c r="E2826" s="172">
        <v>112000</v>
      </c>
      <c r="F2826" s="172">
        <v>1084253.51</v>
      </c>
      <c r="G2826" s="172">
        <v>1065193.8600000001</v>
      </c>
      <c r="H2826" s="152"/>
      <c r="I2826" s="172">
        <v>186546.24</v>
      </c>
      <c r="J2826" s="189">
        <v>19059.650000000001</v>
      </c>
      <c r="K2826" s="182"/>
    </row>
    <row r="2827" spans="2:11" x14ac:dyDescent="0.2">
      <c r="B2827" s="171" t="s">
        <v>206</v>
      </c>
      <c r="C2827" s="172">
        <v>200000</v>
      </c>
      <c r="D2827" s="172">
        <v>996253.51</v>
      </c>
      <c r="E2827" s="172">
        <v>112000</v>
      </c>
      <c r="F2827" s="172">
        <v>1084253.51</v>
      </c>
      <c r="G2827" s="172">
        <v>1065193.8600000001</v>
      </c>
      <c r="H2827" s="152"/>
      <c r="I2827" s="172">
        <v>186546.24</v>
      </c>
      <c r="J2827" s="189">
        <v>19059.650000000001</v>
      </c>
      <c r="K2827" s="182"/>
    </row>
    <row r="2828" spans="2:11" x14ac:dyDescent="0.2">
      <c r="B2828" s="167" t="s">
        <v>582</v>
      </c>
      <c r="C2828" s="168">
        <v>2700000</v>
      </c>
      <c r="D2828" s="168">
        <v>2174000</v>
      </c>
      <c r="E2828" s="168">
        <v>0</v>
      </c>
      <c r="F2828" s="168">
        <v>4874000</v>
      </c>
      <c r="G2828" s="168">
        <v>4445767.58</v>
      </c>
      <c r="H2828" s="152"/>
      <c r="I2828" s="168">
        <v>4233328.72</v>
      </c>
      <c r="J2828" s="187">
        <v>428232.42</v>
      </c>
      <c r="K2828" s="182"/>
    </row>
    <row r="2829" spans="2:11" x14ac:dyDescent="0.2">
      <c r="B2829" s="169" t="s">
        <v>204</v>
      </c>
      <c r="C2829" s="170">
        <v>2700000</v>
      </c>
      <c r="D2829" s="170">
        <v>2174000</v>
      </c>
      <c r="E2829" s="170">
        <v>0</v>
      </c>
      <c r="F2829" s="170">
        <v>4874000</v>
      </c>
      <c r="G2829" s="170">
        <v>4445767.58</v>
      </c>
      <c r="H2829" s="152"/>
      <c r="I2829" s="170">
        <v>4233328.72</v>
      </c>
      <c r="J2829" s="188">
        <v>428232.42</v>
      </c>
      <c r="K2829" s="182"/>
    </row>
    <row r="2830" spans="2:11" x14ac:dyDescent="0.2">
      <c r="B2830" s="169" t="s">
        <v>207</v>
      </c>
      <c r="C2830" s="170">
        <v>2700000</v>
      </c>
      <c r="D2830" s="170">
        <v>2174000</v>
      </c>
      <c r="E2830" s="170">
        <v>0</v>
      </c>
      <c r="F2830" s="170">
        <v>4874000</v>
      </c>
      <c r="G2830" s="170">
        <v>4445767.58</v>
      </c>
      <c r="H2830" s="152"/>
      <c r="I2830" s="170">
        <v>4233328.72</v>
      </c>
      <c r="J2830" s="188">
        <v>428232.42</v>
      </c>
      <c r="K2830" s="182"/>
    </row>
    <row r="2831" spans="2:11" x14ac:dyDescent="0.2">
      <c r="B2831" s="171" t="s">
        <v>206</v>
      </c>
      <c r="C2831" s="172">
        <v>900000</v>
      </c>
      <c r="D2831" s="172">
        <v>2174000</v>
      </c>
      <c r="E2831" s="172">
        <v>0</v>
      </c>
      <c r="F2831" s="172">
        <v>3074000</v>
      </c>
      <c r="G2831" s="172">
        <v>2848024.12</v>
      </c>
      <c r="H2831" s="152"/>
      <c r="I2831" s="172">
        <v>2793276.08</v>
      </c>
      <c r="J2831" s="189">
        <v>225975.88</v>
      </c>
      <c r="K2831" s="182"/>
    </row>
    <row r="2832" spans="2:11" x14ac:dyDescent="0.2">
      <c r="B2832" s="171" t="s">
        <v>583</v>
      </c>
      <c r="C2832" s="172">
        <v>1800000</v>
      </c>
      <c r="D2832" s="172">
        <v>0</v>
      </c>
      <c r="E2832" s="172">
        <v>0</v>
      </c>
      <c r="F2832" s="172">
        <v>1800000</v>
      </c>
      <c r="G2832" s="172">
        <v>1597743.46</v>
      </c>
      <c r="H2832" s="152"/>
      <c r="I2832" s="172">
        <v>1440052.64</v>
      </c>
      <c r="J2832" s="189">
        <v>202256.54</v>
      </c>
      <c r="K2832" s="182"/>
    </row>
    <row r="2833" spans="2:11" x14ac:dyDescent="0.2">
      <c r="B2833" s="171" t="s">
        <v>583</v>
      </c>
      <c r="C2833" s="172">
        <v>2700000</v>
      </c>
      <c r="D2833" s="172">
        <v>2174000</v>
      </c>
      <c r="E2833" s="172">
        <v>0</v>
      </c>
      <c r="F2833" s="172">
        <v>4874000</v>
      </c>
      <c r="G2833" s="172">
        <v>4445767.58</v>
      </c>
      <c r="H2833" s="152"/>
      <c r="I2833" s="172">
        <v>4233328.72</v>
      </c>
      <c r="J2833" s="189">
        <v>428232.42</v>
      </c>
      <c r="K2833" s="182"/>
    </row>
    <row r="2834" spans="2:11" x14ac:dyDescent="0.2">
      <c r="B2834" s="161" t="s">
        <v>584</v>
      </c>
      <c r="C2834" s="162">
        <v>21798478.75</v>
      </c>
      <c r="D2834" s="162">
        <v>36920426.200000003</v>
      </c>
      <c r="E2834" s="162">
        <v>1200000</v>
      </c>
      <c r="F2834" s="162">
        <v>57518904.950000003</v>
      </c>
      <c r="G2834" s="162">
        <v>42165653.649999999</v>
      </c>
      <c r="H2834" s="152"/>
      <c r="I2834" s="162">
        <v>32597308.059999999</v>
      </c>
      <c r="J2834" s="184">
        <v>15353251.300000001</v>
      </c>
      <c r="K2834" s="182"/>
    </row>
    <row r="2835" spans="2:11" x14ac:dyDescent="0.2">
      <c r="B2835" s="163" t="s">
        <v>585</v>
      </c>
      <c r="C2835" s="164">
        <v>21798478.75</v>
      </c>
      <c r="D2835" s="164">
        <v>36920426.200000003</v>
      </c>
      <c r="E2835" s="164">
        <v>1200000</v>
      </c>
      <c r="F2835" s="164">
        <v>57518904.950000003</v>
      </c>
      <c r="G2835" s="164">
        <v>42165653.649999999</v>
      </c>
      <c r="H2835" s="152"/>
      <c r="I2835" s="164">
        <v>32597308.059999999</v>
      </c>
      <c r="J2835" s="185">
        <v>15353251.300000001</v>
      </c>
      <c r="K2835" s="182"/>
    </row>
    <row r="2836" spans="2:11" x14ac:dyDescent="0.2">
      <c r="B2836" s="165" t="s">
        <v>586</v>
      </c>
      <c r="C2836" s="166">
        <v>11798478.75</v>
      </c>
      <c r="D2836" s="166">
        <v>36472171</v>
      </c>
      <c r="E2836" s="166">
        <v>1200000</v>
      </c>
      <c r="F2836" s="166">
        <v>47070649.75</v>
      </c>
      <c r="G2836" s="166">
        <v>41717398.450000003</v>
      </c>
      <c r="H2836" s="152"/>
      <c r="I2836" s="166">
        <v>32149052.859999999</v>
      </c>
      <c r="J2836" s="186">
        <v>5353251.3</v>
      </c>
      <c r="K2836" s="182"/>
    </row>
    <row r="2837" spans="2:11" x14ac:dyDescent="0.2">
      <c r="B2837" s="167" t="s">
        <v>587</v>
      </c>
      <c r="C2837" s="168">
        <v>4780228.75</v>
      </c>
      <c r="D2837" s="168">
        <v>18022853</v>
      </c>
      <c r="E2837" s="168">
        <v>200000</v>
      </c>
      <c r="F2837" s="168">
        <v>22603081.75</v>
      </c>
      <c r="G2837" s="168">
        <v>18365875.41</v>
      </c>
      <c r="H2837" s="152"/>
      <c r="I2837" s="168">
        <v>16179877.59</v>
      </c>
      <c r="J2837" s="187">
        <v>4237206.34</v>
      </c>
      <c r="K2837" s="182"/>
    </row>
    <row r="2838" spans="2:11" x14ac:dyDescent="0.2">
      <c r="B2838" s="169" t="s">
        <v>204</v>
      </c>
      <c r="C2838" s="170">
        <v>4780228.75</v>
      </c>
      <c r="D2838" s="170">
        <v>18022853</v>
      </c>
      <c r="E2838" s="170">
        <v>200000</v>
      </c>
      <c r="F2838" s="170">
        <v>22603081.75</v>
      </c>
      <c r="G2838" s="170">
        <v>18365875.41</v>
      </c>
      <c r="H2838" s="152"/>
      <c r="I2838" s="170">
        <v>16179877.59</v>
      </c>
      <c r="J2838" s="188">
        <v>4237206.34</v>
      </c>
      <c r="K2838" s="182"/>
    </row>
    <row r="2839" spans="2:11" x14ac:dyDescent="0.2">
      <c r="B2839" s="169" t="s">
        <v>237</v>
      </c>
      <c r="C2839" s="170">
        <v>4780228.75</v>
      </c>
      <c r="D2839" s="170">
        <v>17764403</v>
      </c>
      <c r="E2839" s="170">
        <v>200000</v>
      </c>
      <c r="F2839" s="170">
        <v>22344631.75</v>
      </c>
      <c r="G2839" s="170">
        <v>18107425.41</v>
      </c>
      <c r="H2839" s="152"/>
      <c r="I2839" s="170">
        <v>15921427.59</v>
      </c>
      <c r="J2839" s="188">
        <v>4237206.34</v>
      </c>
      <c r="K2839" s="182"/>
    </row>
    <row r="2840" spans="2:11" x14ac:dyDescent="0.2">
      <c r="B2840" s="171" t="s">
        <v>206</v>
      </c>
      <c r="C2840" s="172">
        <v>216253.75</v>
      </c>
      <c r="D2840" s="172">
        <v>17764403</v>
      </c>
      <c r="E2840" s="172">
        <v>0</v>
      </c>
      <c r="F2840" s="172">
        <v>17980656.75</v>
      </c>
      <c r="G2840" s="172">
        <v>17980655.850000001</v>
      </c>
      <c r="H2840" s="152"/>
      <c r="I2840" s="172">
        <v>15921427.59</v>
      </c>
      <c r="J2840" s="189">
        <v>0.9</v>
      </c>
      <c r="K2840" s="182"/>
    </row>
    <row r="2841" spans="2:11" x14ac:dyDescent="0.2">
      <c r="B2841" s="171" t="s">
        <v>588</v>
      </c>
      <c r="C2841" s="172">
        <v>108000</v>
      </c>
      <c r="D2841" s="172">
        <v>0</v>
      </c>
      <c r="E2841" s="172">
        <v>0</v>
      </c>
      <c r="F2841" s="172">
        <v>108000</v>
      </c>
      <c r="G2841" s="172">
        <v>0</v>
      </c>
      <c r="H2841" s="152"/>
      <c r="I2841" s="172">
        <v>0</v>
      </c>
      <c r="J2841" s="189">
        <v>108000</v>
      </c>
      <c r="K2841" s="182"/>
    </row>
    <row r="2842" spans="2:11" x14ac:dyDescent="0.2">
      <c r="B2842" s="171" t="s">
        <v>517</v>
      </c>
      <c r="C2842" s="172">
        <v>4455975</v>
      </c>
      <c r="D2842" s="172">
        <v>0</v>
      </c>
      <c r="E2842" s="172">
        <v>200000</v>
      </c>
      <c r="F2842" s="172">
        <v>4255975</v>
      </c>
      <c r="G2842" s="172">
        <v>126769.56</v>
      </c>
      <c r="H2842" s="152"/>
      <c r="I2842" s="172">
        <v>0</v>
      </c>
      <c r="J2842" s="189">
        <v>4129205.44</v>
      </c>
      <c r="K2842" s="182"/>
    </row>
    <row r="2843" spans="2:11" x14ac:dyDescent="0.2">
      <c r="B2843" s="171" t="s">
        <v>206</v>
      </c>
      <c r="C2843" s="172">
        <v>4780228.75</v>
      </c>
      <c r="D2843" s="172">
        <v>17764403</v>
      </c>
      <c r="E2843" s="172">
        <v>200000</v>
      </c>
      <c r="F2843" s="172">
        <v>22344631.75</v>
      </c>
      <c r="G2843" s="172">
        <v>18107425.41</v>
      </c>
      <c r="H2843" s="152"/>
      <c r="I2843" s="172">
        <v>15921427.59</v>
      </c>
      <c r="J2843" s="189">
        <v>4237206.34</v>
      </c>
      <c r="K2843" s="182"/>
    </row>
    <row r="2844" spans="2:11" x14ac:dyDescent="0.2">
      <c r="B2844" s="169" t="s">
        <v>238</v>
      </c>
      <c r="C2844" s="170">
        <v>0</v>
      </c>
      <c r="D2844" s="170">
        <v>258450</v>
      </c>
      <c r="E2844" s="170">
        <v>0</v>
      </c>
      <c r="F2844" s="170">
        <v>258450</v>
      </c>
      <c r="G2844" s="170">
        <v>258450</v>
      </c>
      <c r="H2844" s="152"/>
      <c r="I2844" s="170">
        <v>258450</v>
      </c>
      <c r="J2844" s="188">
        <v>0</v>
      </c>
      <c r="K2844" s="182"/>
    </row>
    <row r="2845" spans="2:11" x14ac:dyDescent="0.2">
      <c r="B2845" s="171" t="s">
        <v>206</v>
      </c>
      <c r="C2845" s="172">
        <v>0</v>
      </c>
      <c r="D2845" s="172">
        <v>258450</v>
      </c>
      <c r="E2845" s="172">
        <v>0</v>
      </c>
      <c r="F2845" s="172">
        <v>258450</v>
      </c>
      <c r="G2845" s="172">
        <v>258450</v>
      </c>
      <c r="H2845" s="152"/>
      <c r="I2845" s="172">
        <v>258450</v>
      </c>
      <c r="J2845" s="189">
        <v>0</v>
      </c>
      <c r="K2845" s="182"/>
    </row>
    <row r="2846" spans="2:11" x14ac:dyDescent="0.2">
      <c r="B2846" s="171" t="s">
        <v>206</v>
      </c>
      <c r="C2846" s="172">
        <v>0</v>
      </c>
      <c r="D2846" s="172">
        <v>258450</v>
      </c>
      <c r="E2846" s="172">
        <v>0</v>
      </c>
      <c r="F2846" s="172">
        <v>258450</v>
      </c>
      <c r="G2846" s="172">
        <v>258450</v>
      </c>
      <c r="H2846" s="152"/>
      <c r="I2846" s="172">
        <v>258450</v>
      </c>
      <c r="J2846" s="189">
        <v>0</v>
      </c>
      <c r="K2846" s="182"/>
    </row>
    <row r="2847" spans="2:11" x14ac:dyDescent="0.2">
      <c r="B2847" s="167" t="s">
        <v>589</v>
      </c>
      <c r="C2847" s="168">
        <v>80000</v>
      </c>
      <c r="D2847" s="168">
        <v>16602400</v>
      </c>
      <c r="E2847" s="168">
        <v>0</v>
      </c>
      <c r="F2847" s="168">
        <v>16682400</v>
      </c>
      <c r="G2847" s="168">
        <v>16682378.91</v>
      </c>
      <c r="H2847" s="152"/>
      <c r="I2847" s="168">
        <v>9462491.6199999992</v>
      </c>
      <c r="J2847" s="187">
        <v>21.09</v>
      </c>
      <c r="K2847" s="182"/>
    </row>
    <row r="2848" spans="2:11" x14ac:dyDescent="0.2">
      <c r="B2848" s="169" t="s">
        <v>204</v>
      </c>
      <c r="C2848" s="170">
        <v>80000</v>
      </c>
      <c r="D2848" s="170">
        <v>16602400</v>
      </c>
      <c r="E2848" s="170">
        <v>0</v>
      </c>
      <c r="F2848" s="170">
        <v>16682400</v>
      </c>
      <c r="G2848" s="170">
        <v>16682378.91</v>
      </c>
      <c r="H2848" s="152"/>
      <c r="I2848" s="170">
        <v>9462491.6199999992</v>
      </c>
      <c r="J2848" s="188">
        <v>21.09</v>
      </c>
      <c r="K2848" s="182"/>
    </row>
    <row r="2849" spans="2:11" x14ac:dyDescent="0.2">
      <c r="B2849" s="169" t="s">
        <v>237</v>
      </c>
      <c r="C2849" s="170">
        <v>80000</v>
      </c>
      <c r="D2849" s="170">
        <v>16602400</v>
      </c>
      <c r="E2849" s="170">
        <v>0</v>
      </c>
      <c r="F2849" s="170">
        <v>16682400</v>
      </c>
      <c r="G2849" s="170">
        <v>16682378.91</v>
      </c>
      <c r="H2849" s="152"/>
      <c r="I2849" s="170">
        <v>9462491.6199999992</v>
      </c>
      <c r="J2849" s="188">
        <v>21.09</v>
      </c>
      <c r="K2849" s="182"/>
    </row>
    <row r="2850" spans="2:11" x14ac:dyDescent="0.2">
      <c r="B2850" s="171" t="s">
        <v>206</v>
      </c>
      <c r="C2850" s="172">
        <v>80000</v>
      </c>
      <c r="D2850" s="172">
        <v>16602400</v>
      </c>
      <c r="E2850" s="172">
        <v>0</v>
      </c>
      <c r="F2850" s="172">
        <v>16682400</v>
      </c>
      <c r="G2850" s="172">
        <v>16682378.91</v>
      </c>
      <c r="H2850" s="152"/>
      <c r="I2850" s="172">
        <v>9462491.6199999992</v>
      </c>
      <c r="J2850" s="189">
        <v>21.09</v>
      </c>
      <c r="K2850" s="182"/>
    </row>
    <row r="2851" spans="2:11" x14ac:dyDescent="0.2">
      <c r="B2851" s="171" t="s">
        <v>206</v>
      </c>
      <c r="C2851" s="172">
        <v>80000</v>
      </c>
      <c r="D2851" s="172">
        <v>16602400</v>
      </c>
      <c r="E2851" s="172">
        <v>0</v>
      </c>
      <c r="F2851" s="172">
        <v>16682400</v>
      </c>
      <c r="G2851" s="172">
        <v>16682378.91</v>
      </c>
      <c r="H2851" s="152"/>
      <c r="I2851" s="172">
        <v>9462491.6199999992</v>
      </c>
      <c r="J2851" s="189">
        <v>21.09</v>
      </c>
      <c r="K2851" s="182"/>
    </row>
    <row r="2852" spans="2:11" x14ac:dyDescent="0.2">
      <c r="B2852" s="167" t="s">
        <v>590</v>
      </c>
      <c r="C2852" s="168">
        <v>6807000</v>
      </c>
      <c r="D2852" s="168">
        <v>916918</v>
      </c>
      <c r="E2852" s="168">
        <v>1000000</v>
      </c>
      <c r="F2852" s="168">
        <v>6723918</v>
      </c>
      <c r="G2852" s="168">
        <v>5734676.5</v>
      </c>
      <c r="H2852" s="152"/>
      <c r="I2852" s="168">
        <v>5696424.21</v>
      </c>
      <c r="J2852" s="187">
        <v>989241.5</v>
      </c>
      <c r="K2852" s="182"/>
    </row>
    <row r="2853" spans="2:11" x14ac:dyDescent="0.2">
      <c r="B2853" s="169" t="s">
        <v>204</v>
      </c>
      <c r="C2853" s="170">
        <v>6807000</v>
      </c>
      <c r="D2853" s="170">
        <v>916918</v>
      </c>
      <c r="E2853" s="170">
        <v>1000000</v>
      </c>
      <c r="F2853" s="170">
        <v>6723918</v>
      </c>
      <c r="G2853" s="170">
        <v>5734676.5</v>
      </c>
      <c r="H2853" s="152"/>
      <c r="I2853" s="170">
        <v>5696424.21</v>
      </c>
      <c r="J2853" s="188">
        <v>989241.5</v>
      </c>
      <c r="K2853" s="182"/>
    </row>
    <row r="2854" spans="2:11" x14ac:dyDescent="0.2">
      <c r="B2854" s="169" t="s">
        <v>221</v>
      </c>
      <c r="C2854" s="170">
        <v>450000</v>
      </c>
      <c r="D2854" s="170">
        <v>117471</v>
      </c>
      <c r="E2854" s="170">
        <v>0</v>
      </c>
      <c r="F2854" s="170">
        <v>567471</v>
      </c>
      <c r="G2854" s="170">
        <v>567470.09</v>
      </c>
      <c r="H2854" s="152"/>
      <c r="I2854" s="170">
        <v>561986.9</v>
      </c>
      <c r="J2854" s="188">
        <v>0.91</v>
      </c>
      <c r="K2854" s="182"/>
    </row>
    <row r="2855" spans="2:11" x14ac:dyDescent="0.2">
      <c r="B2855" s="171" t="s">
        <v>206</v>
      </c>
      <c r="C2855" s="172">
        <v>450000</v>
      </c>
      <c r="D2855" s="172">
        <v>117471</v>
      </c>
      <c r="E2855" s="172">
        <v>0</v>
      </c>
      <c r="F2855" s="172">
        <v>567471</v>
      </c>
      <c r="G2855" s="172">
        <v>567470.09</v>
      </c>
      <c r="H2855" s="152"/>
      <c r="I2855" s="172">
        <v>561986.9</v>
      </c>
      <c r="J2855" s="189">
        <v>0.91</v>
      </c>
      <c r="K2855" s="182"/>
    </row>
    <row r="2856" spans="2:11" x14ac:dyDescent="0.2">
      <c r="B2856" s="171" t="s">
        <v>206</v>
      </c>
      <c r="C2856" s="172">
        <v>450000</v>
      </c>
      <c r="D2856" s="172">
        <v>117471</v>
      </c>
      <c r="E2856" s="172">
        <v>0</v>
      </c>
      <c r="F2856" s="172">
        <v>567471</v>
      </c>
      <c r="G2856" s="172">
        <v>567470.09</v>
      </c>
      <c r="H2856" s="152"/>
      <c r="I2856" s="172">
        <v>561986.9</v>
      </c>
      <c r="J2856" s="189">
        <v>0.91</v>
      </c>
      <c r="K2856" s="182"/>
    </row>
    <row r="2857" spans="2:11" x14ac:dyDescent="0.2">
      <c r="B2857" s="169" t="s">
        <v>209</v>
      </c>
      <c r="C2857" s="170">
        <v>1050000</v>
      </c>
      <c r="D2857" s="170">
        <v>108000</v>
      </c>
      <c r="E2857" s="170">
        <v>0</v>
      </c>
      <c r="F2857" s="170">
        <v>1158000</v>
      </c>
      <c r="G2857" s="170">
        <v>1126980.31</v>
      </c>
      <c r="H2857" s="152"/>
      <c r="I2857" s="170">
        <v>1124965.8899999999</v>
      </c>
      <c r="J2857" s="188">
        <v>31019.69</v>
      </c>
      <c r="K2857" s="182"/>
    </row>
    <row r="2858" spans="2:11" x14ac:dyDescent="0.2">
      <c r="B2858" s="171" t="s">
        <v>206</v>
      </c>
      <c r="C2858" s="172">
        <v>1050000</v>
      </c>
      <c r="D2858" s="172">
        <v>108000</v>
      </c>
      <c r="E2858" s="172">
        <v>0</v>
      </c>
      <c r="F2858" s="172">
        <v>1158000</v>
      </c>
      <c r="G2858" s="172">
        <v>1126980.31</v>
      </c>
      <c r="H2858" s="152"/>
      <c r="I2858" s="172">
        <v>1124965.8899999999</v>
      </c>
      <c r="J2858" s="189">
        <v>31019.69</v>
      </c>
      <c r="K2858" s="182"/>
    </row>
    <row r="2859" spans="2:11" x14ac:dyDescent="0.2">
      <c r="B2859" s="171" t="s">
        <v>206</v>
      </c>
      <c r="C2859" s="172">
        <v>1050000</v>
      </c>
      <c r="D2859" s="172">
        <v>108000</v>
      </c>
      <c r="E2859" s="172">
        <v>0</v>
      </c>
      <c r="F2859" s="172">
        <v>1158000</v>
      </c>
      <c r="G2859" s="172">
        <v>1126980.31</v>
      </c>
      <c r="H2859" s="152"/>
      <c r="I2859" s="172">
        <v>1124965.8899999999</v>
      </c>
      <c r="J2859" s="189">
        <v>31019.69</v>
      </c>
      <c r="K2859" s="182"/>
    </row>
    <row r="2860" spans="2:11" x14ac:dyDescent="0.2">
      <c r="B2860" s="169" t="s">
        <v>248</v>
      </c>
      <c r="C2860" s="170">
        <v>380000</v>
      </c>
      <c r="D2860" s="170">
        <v>30447</v>
      </c>
      <c r="E2860" s="170">
        <v>0</v>
      </c>
      <c r="F2860" s="170">
        <v>410447</v>
      </c>
      <c r="G2860" s="170">
        <v>410446.08000000002</v>
      </c>
      <c r="H2860" s="152"/>
      <c r="I2860" s="170">
        <v>410446.08000000002</v>
      </c>
      <c r="J2860" s="188">
        <v>0.92</v>
      </c>
      <c r="K2860" s="182"/>
    </row>
    <row r="2861" spans="2:11" x14ac:dyDescent="0.2">
      <c r="B2861" s="171" t="s">
        <v>206</v>
      </c>
      <c r="C2861" s="172">
        <v>380000</v>
      </c>
      <c r="D2861" s="172">
        <v>30447</v>
      </c>
      <c r="E2861" s="172">
        <v>0</v>
      </c>
      <c r="F2861" s="172">
        <v>410447</v>
      </c>
      <c r="G2861" s="172">
        <v>410446.08000000002</v>
      </c>
      <c r="H2861" s="152"/>
      <c r="I2861" s="172">
        <v>410446.08000000002</v>
      </c>
      <c r="J2861" s="189">
        <v>0.92</v>
      </c>
      <c r="K2861" s="182"/>
    </row>
    <row r="2862" spans="2:11" x14ac:dyDescent="0.2">
      <c r="B2862" s="171" t="s">
        <v>206</v>
      </c>
      <c r="C2862" s="172">
        <v>380000</v>
      </c>
      <c r="D2862" s="172">
        <v>30447</v>
      </c>
      <c r="E2862" s="172">
        <v>0</v>
      </c>
      <c r="F2862" s="172">
        <v>410447</v>
      </c>
      <c r="G2862" s="172">
        <v>410446.08000000002</v>
      </c>
      <c r="H2862" s="152"/>
      <c r="I2862" s="172">
        <v>410446.08000000002</v>
      </c>
      <c r="J2862" s="189">
        <v>0.92</v>
      </c>
      <c r="K2862" s="182"/>
    </row>
    <row r="2863" spans="2:11" x14ac:dyDescent="0.2">
      <c r="B2863" s="169" t="s">
        <v>258</v>
      </c>
      <c r="C2863" s="170">
        <v>20000</v>
      </c>
      <c r="D2863" s="170">
        <v>66000</v>
      </c>
      <c r="E2863" s="170">
        <v>0</v>
      </c>
      <c r="F2863" s="170">
        <v>86000</v>
      </c>
      <c r="G2863" s="170">
        <v>84564.83</v>
      </c>
      <c r="H2863" s="152"/>
      <c r="I2863" s="170">
        <v>84564.83</v>
      </c>
      <c r="J2863" s="188">
        <v>1435.17</v>
      </c>
      <c r="K2863" s="182"/>
    </row>
    <row r="2864" spans="2:11" x14ac:dyDescent="0.2">
      <c r="B2864" s="171" t="s">
        <v>206</v>
      </c>
      <c r="C2864" s="172">
        <v>20000</v>
      </c>
      <c r="D2864" s="172">
        <v>66000</v>
      </c>
      <c r="E2864" s="172">
        <v>0</v>
      </c>
      <c r="F2864" s="172">
        <v>86000</v>
      </c>
      <c r="G2864" s="172">
        <v>84564.83</v>
      </c>
      <c r="H2864" s="152"/>
      <c r="I2864" s="172">
        <v>84564.83</v>
      </c>
      <c r="J2864" s="189">
        <v>1435.17</v>
      </c>
      <c r="K2864" s="182"/>
    </row>
    <row r="2865" spans="2:11" x14ac:dyDescent="0.2">
      <c r="B2865" s="171" t="s">
        <v>206</v>
      </c>
      <c r="C2865" s="172">
        <v>20000</v>
      </c>
      <c r="D2865" s="172">
        <v>66000</v>
      </c>
      <c r="E2865" s="172">
        <v>0</v>
      </c>
      <c r="F2865" s="172">
        <v>86000</v>
      </c>
      <c r="G2865" s="172">
        <v>84564.83</v>
      </c>
      <c r="H2865" s="152"/>
      <c r="I2865" s="172">
        <v>84564.83</v>
      </c>
      <c r="J2865" s="189">
        <v>1435.17</v>
      </c>
      <c r="K2865" s="182"/>
    </row>
    <row r="2866" spans="2:11" x14ac:dyDescent="0.2">
      <c r="B2866" s="169" t="s">
        <v>214</v>
      </c>
      <c r="C2866" s="170">
        <v>1000</v>
      </c>
      <c r="D2866" s="170">
        <v>0</v>
      </c>
      <c r="E2866" s="170">
        <v>0</v>
      </c>
      <c r="F2866" s="170">
        <v>1000</v>
      </c>
      <c r="G2866" s="170">
        <v>0</v>
      </c>
      <c r="H2866" s="152"/>
      <c r="I2866" s="170">
        <v>0</v>
      </c>
      <c r="J2866" s="188">
        <v>1000</v>
      </c>
      <c r="K2866" s="182"/>
    </row>
    <row r="2867" spans="2:11" x14ac:dyDescent="0.2">
      <c r="B2867" s="171" t="s">
        <v>206</v>
      </c>
      <c r="C2867" s="172">
        <v>1000</v>
      </c>
      <c r="D2867" s="172">
        <v>0</v>
      </c>
      <c r="E2867" s="172">
        <v>0</v>
      </c>
      <c r="F2867" s="172">
        <v>1000</v>
      </c>
      <c r="G2867" s="172">
        <v>0</v>
      </c>
      <c r="H2867" s="152"/>
      <c r="I2867" s="172">
        <v>0</v>
      </c>
      <c r="J2867" s="189">
        <v>1000</v>
      </c>
      <c r="K2867" s="182"/>
    </row>
    <row r="2868" spans="2:11" x14ac:dyDescent="0.2">
      <c r="B2868" s="171" t="s">
        <v>206</v>
      </c>
      <c r="C2868" s="172">
        <v>1000</v>
      </c>
      <c r="D2868" s="172">
        <v>0</v>
      </c>
      <c r="E2868" s="172">
        <v>0</v>
      </c>
      <c r="F2868" s="172">
        <v>1000</v>
      </c>
      <c r="G2868" s="172">
        <v>0</v>
      </c>
      <c r="H2868" s="152"/>
      <c r="I2868" s="172">
        <v>0</v>
      </c>
      <c r="J2868" s="189">
        <v>1000</v>
      </c>
      <c r="K2868" s="182"/>
    </row>
    <row r="2869" spans="2:11" x14ac:dyDescent="0.2">
      <c r="B2869" s="169" t="s">
        <v>210</v>
      </c>
      <c r="C2869" s="170">
        <v>4100000</v>
      </c>
      <c r="D2869" s="170">
        <v>595000</v>
      </c>
      <c r="E2869" s="170">
        <v>1000000</v>
      </c>
      <c r="F2869" s="170">
        <v>3695000</v>
      </c>
      <c r="G2869" s="170">
        <v>3041158.76</v>
      </c>
      <c r="H2869" s="152"/>
      <c r="I2869" s="170">
        <v>3012116.7</v>
      </c>
      <c r="J2869" s="188">
        <v>653841.24</v>
      </c>
      <c r="K2869" s="182"/>
    </row>
    <row r="2870" spans="2:11" x14ac:dyDescent="0.2">
      <c r="B2870" s="171" t="s">
        <v>206</v>
      </c>
      <c r="C2870" s="172">
        <v>4100000</v>
      </c>
      <c r="D2870" s="172">
        <v>595000</v>
      </c>
      <c r="E2870" s="172">
        <v>1000000</v>
      </c>
      <c r="F2870" s="172">
        <v>3695000</v>
      </c>
      <c r="G2870" s="172">
        <v>3041158.76</v>
      </c>
      <c r="H2870" s="152"/>
      <c r="I2870" s="172">
        <v>3012116.7</v>
      </c>
      <c r="J2870" s="189">
        <v>653841.24</v>
      </c>
      <c r="K2870" s="182"/>
    </row>
    <row r="2871" spans="2:11" x14ac:dyDescent="0.2">
      <c r="B2871" s="171" t="s">
        <v>206</v>
      </c>
      <c r="C2871" s="172">
        <v>4100000</v>
      </c>
      <c r="D2871" s="172">
        <v>595000</v>
      </c>
      <c r="E2871" s="172">
        <v>1000000</v>
      </c>
      <c r="F2871" s="172">
        <v>3695000</v>
      </c>
      <c r="G2871" s="172">
        <v>3041158.76</v>
      </c>
      <c r="H2871" s="152"/>
      <c r="I2871" s="172">
        <v>3012116.7</v>
      </c>
      <c r="J2871" s="189">
        <v>653841.24</v>
      </c>
      <c r="K2871" s="182"/>
    </row>
    <row r="2872" spans="2:11" x14ac:dyDescent="0.2">
      <c r="B2872" s="169" t="s">
        <v>205</v>
      </c>
      <c r="C2872" s="170">
        <v>5000</v>
      </c>
      <c r="D2872" s="170">
        <v>0</v>
      </c>
      <c r="E2872" s="170">
        <v>0</v>
      </c>
      <c r="F2872" s="170">
        <v>5000</v>
      </c>
      <c r="G2872" s="170">
        <v>0</v>
      </c>
      <c r="H2872" s="152"/>
      <c r="I2872" s="170">
        <v>0</v>
      </c>
      <c r="J2872" s="188">
        <v>5000</v>
      </c>
      <c r="K2872" s="182"/>
    </row>
    <row r="2873" spans="2:11" x14ac:dyDescent="0.2">
      <c r="B2873" s="171" t="s">
        <v>206</v>
      </c>
      <c r="C2873" s="172">
        <v>5000</v>
      </c>
      <c r="D2873" s="172">
        <v>0</v>
      </c>
      <c r="E2873" s="172">
        <v>0</v>
      </c>
      <c r="F2873" s="172">
        <v>5000</v>
      </c>
      <c r="G2873" s="172">
        <v>0</v>
      </c>
      <c r="H2873" s="152"/>
      <c r="I2873" s="172">
        <v>0</v>
      </c>
      <c r="J2873" s="189">
        <v>5000</v>
      </c>
      <c r="K2873" s="182"/>
    </row>
    <row r="2874" spans="2:11" x14ac:dyDescent="0.2">
      <c r="B2874" s="171" t="s">
        <v>206</v>
      </c>
      <c r="C2874" s="172">
        <v>5000</v>
      </c>
      <c r="D2874" s="172">
        <v>0</v>
      </c>
      <c r="E2874" s="172">
        <v>0</v>
      </c>
      <c r="F2874" s="172">
        <v>5000</v>
      </c>
      <c r="G2874" s="172">
        <v>0</v>
      </c>
      <c r="H2874" s="152"/>
      <c r="I2874" s="172">
        <v>0</v>
      </c>
      <c r="J2874" s="189">
        <v>5000</v>
      </c>
      <c r="K2874" s="182"/>
    </row>
    <row r="2875" spans="2:11" x14ac:dyDescent="0.2">
      <c r="B2875" s="169" t="s">
        <v>207</v>
      </c>
      <c r="C2875" s="170">
        <v>800000</v>
      </c>
      <c r="D2875" s="170">
        <v>0</v>
      </c>
      <c r="E2875" s="170">
        <v>0</v>
      </c>
      <c r="F2875" s="170">
        <v>800000</v>
      </c>
      <c r="G2875" s="170">
        <v>504056.43</v>
      </c>
      <c r="H2875" s="152"/>
      <c r="I2875" s="170">
        <v>502343.81</v>
      </c>
      <c r="J2875" s="188">
        <v>295943.57</v>
      </c>
      <c r="K2875" s="182"/>
    </row>
    <row r="2876" spans="2:11" x14ac:dyDescent="0.2">
      <c r="B2876" s="171" t="s">
        <v>206</v>
      </c>
      <c r="C2876" s="172">
        <v>800000</v>
      </c>
      <c r="D2876" s="172">
        <v>0</v>
      </c>
      <c r="E2876" s="172">
        <v>0</v>
      </c>
      <c r="F2876" s="172">
        <v>800000</v>
      </c>
      <c r="G2876" s="172">
        <v>504056.43</v>
      </c>
      <c r="H2876" s="152"/>
      <c r="I2876" s="172">
        <v>502343.81</v>
      </c>
      <c r="J2876" s="189">
        <v>295943.57</v>
      </c>
      <c r="K2876" s="182"/>
    </row>
    <row r="2877" spans="2:11" x14ac:dyDescent="0.2">
      <c r="B2877" s="171" t="s">
        <v>206</v>
      </c>
      <c r="C2877" s="172">
        <v>800000</v>
      </c>
      <c r="D2877" s="172">
        <v>0</v>
      </c>
      <c r="E2877" s="172">
        <v>0</v>
      </c>
      <c r="F2877" s="172">
        <v>800000</v>
      </c>
      <c r="G2877" s="172">
        <v>504056.43</v>
      </c>
      <c r="H2877" s="152"/>
      <c r="I2877" s="172">
        <v>502343.81</v>
      </c>
      <c r="J2877" s="189">
        <v>295943.57</v>
      </c>
      <c r="K2877" s="182"/>
    </row>
    <row r="2878" spans="2:11" x14ac:dyDescent="0.2">
      <c r="B2878" s="169" t="s">
        <v>260</v>
      </c>
      <c r="C2878" s="170">
        <v>1000</v>
      </c>
      <c r="D2878" s="170">
        <v>0</v>
      </c>
      <c r="E2878" s="170">
        <v>0</v>
      </c>
      <c r="F2878" s="170">
        <v>1000</v>
      </c>
      <c r="G2878" s="170">
        <v>0</v>
      </c>
      <c r="H2878" s="152"/>
      <c r="I2878" s="170">
        <v>0</v>
      </c>
      <c r="J2878" s="188">
        <v>1000</v>
      </c>
      <c r="K2878" s="182"/>
    </row>
    <row r="2879" spans="2:11" x14ac:dyDescent="0.2">
      <c r="B2879" s="171" t="s">
        <v>206</v>
      </c>
      <c r="C2879" s="172">
        <v>1000</v>
      </c>
      <c r="D2879" s="172">
        <v>0</v>
      </c>
      <c r="E2879" s="172">
        <v>0</v>
      </c>
      <c r="F2879" s="172">
        <v>1000</v>
      </c>
      <c r="G2879" s="172">
        <v>0</v>
      </c>
      <c r="H2879" s="152"/>
      <c r="I2879" s="172">
        <v>0</v>
      </c>
      <c r="J2879" s="189">
        <v>1000</v>
      </c>
      <c r="K2879" s="182"/>
    </row>
    <row r="2880" spans="2:11" x14ac:dyDescent="0.2">
      <c r="B2880" s="171" t="s">
        <v>206</v>
      </c>
      <c r="C2880" s="172">
        <v>1000</v>
      </c>
      <c r="D2880" s="172">
        <v>0</v>
      </c>
      <c r="E2880" s="172">
        <v>0</v>
      </c>
      <c r="F2880" s="172">
        <v>1000</v>
      </c>
      <c r="G2880" s="172">
        <v>0</v>
      </c>
      <c r="H2880" s="152"/>
      <c r="I2880" s="172">
        <v>0</v>
      </c>
      <c r="J2880" s="189">
        <v>1000</v>
      </c>
      <c r="K2880" s="182"/>
    </row>
    <row r="2881" spans="2:11" x14ac:dyDescent="0.2">
      <c r="B2881" s="167" t="s">
        <v>591</v>
      </c>
      <c r="C2881" s="168">
        <v>131250</v>
      </c>
      <c r="D2881" s="168">
        <v>930000</v>
      </c>
      <c r="E2881" s="168">
        <v>0</v>
      </c>
      <c r="F2881" s="168">
        <v>1061250</v>
      </c>
      <c r="G2881" s="168">
        <v>934467.63</v>
      </c>
      <c r="H2881" s="152"/>
      <c r="I2881" s="168">
        <v>810259.44</v>
      </c>
      <c r="J2881" s="187">
        <v>126782.37</v>
      </c>
      <c r="K2881" s="182"/>
    </row>
    <row r="2882" spans="2:11" x14ac:dyDescent="0.2">
      <c r="B2882" s="169" t="s">
        <v>204</v>
      </c>
      <c r="C2882" s="170">
        <v>131250</v>
      </c>
      <c r="D2882" s="170">
        <v>930000</v>
      </c>
      <c r="E2882" s="170">
        <v>0</v>
      </c>
      <c r="F2882" s="170">
        <v>1061250</v>
      </c>
      <c r="G2882" s="170">
        <v>934467.63</v>
      </c>
      <c r="H2882" s="152"/>
      <c r="I2882" s="170">
        <v>810259.44</v>
      </c>
      <c r="J2882" s="188">
        <v>126782.37</v>
      </c>
      <c r="K2882" s="182"/>
    </row>
    <row r="2883" spans="2:11" x14ac:dyDescent="0.2">
      <c r="B2883" s="169" t="s">
        <v>207</v>
      </c>
      <c r="C2883" s="170">
        <v>131250</v>
      </c>
      <c r="D2883" s="170">
        <v>930000</v>
      </c>
      <c r="E2883" s="170">
        <v>0</v>
      </c>
      <c r="F2883" s="170">
        <v>1061250</v>
      </c>
      <c r="G2883" s="170">
        <v>934467.63</v>
      </c>
      <c r="H2883" s="152"/>
      <c r="I2883" s="170">
        <v>810259.44</v>
      </c>
      <c r="J2883" s="188">
        <v>126782.37</v>
      </c>
      <c r="K2883" s="182"/>
    </row>
    <row r="2884" spans="2:11" x14ac:dyDescent="0.2">
      <c r="B2884" s="171" t="s">
        <v>206</v>
      </c>
      <c r="C2884" s="172">
        <v>6250</v>
      </c>
      <c r="D2884" s="172">
        <v>930000</v>
      </c>
      <c r="E2884" s="172">
        <v>0</v>
      </c>
      <c r="F2884" s="172">
        <v>936250</v>
      </c>
      <c r="G2884" s="172">
        <v>934467.63</v>
      </c>
      <c r="H2884" s="152"/>
      <c r="I2884" s="172">
        <v>810259.44</v>
      </c>
      <c r="J2884" s="189">
        <v>1782.37</v>
      </c>
      <c r="K2884" s="182"/>
    </row>
    <row r="2885" spans="2:11" x14ac:dyDescent="0.2">
      <c r="B2885" s="171" t="s">
        <v>517</v>
      </c>
      <c r="C2885" s="172">
        <v>125000</v>
      </c>
      <c r="D2885" s="172">
        <v>0</v>
      </c>
      <c r="E2885" s="172">
        <v>0</v>
      </c>
      <c r="F2885" s="172">
        <v>125000</v>
      </c>
      <c r="G2885" s="172">
        <v>0</v>
      </c>
      <c r="H2885" s="152"/>
      <c r="I2885" s="172">
        <v>0</v>
      </c>
      <c r="J2885" s="189">
        <v>125000</v>
      </c>
      <c r="K2885" s="182"/>
    </row>
    <row r="2886" spans="2:11" x14ac:dyDescent="0.2">
      <c r="B2886" s="171" t="s">
        <v>206</v>
      </c>
      <c r="C2886" s="172">
        <v>131250</v>
      </c>
      <c r="D2886" s="172">
        <v>930000</v>
      </c>
      <c r="E2886" s="172">
        <v>0</v>
      </c>
      <c r="F2886" s="172">
        <v>1061250</v>
      </c>
      <c r="G2886" s="172">
        <v>934467.63</v>
      </c>
      <c r="H2886" s="152"/>
      <c r="I2886" s="172">
        <v>810259.44</v>
      </c>
      <c r="J2886" s="189">
        <v>126782.37</v>
      </c>
      <c r="K2886" s="182"/>
    </row>
    <row r="2887" spans="2:11" x14ac:dyDescent="0.2">
      <c r="B2887" s="165" t="s">
        <v>360</v>
      </c>
      <c r="C2887" s="166">
        <v>10000000</v>
      </c>
      <c r="D2887" s="166">
        <v>448255.2</v>
      </c>
      <c r="E2887" s="166">
        <v>0</v>
      </c>
      <c r="F2887" s="166">
        <v>10448255.199999999</v>
      </c>
      <c r="G2887" s="166">
        <v>448255.2</v>
      </c>
      <c r="H2887" s="152"/>
      <c r="I2887" s="166">
        <v>448255.2</v>
      </c>
      <c r="J2887" s="186">
        <v>10000000</v>
      </c>
      <c r="K2887" s="182"/>
    </row>
    <row r="2888" spans="2:11" x14ac:dyDescent="0.2">
      <c r="B2888" s="167" t="s">
        <v>592</v>
      </c>
      <c r="C2888" s="168">
        <v>10000000</v>
      </c>
      <c r="D2888" s="168">
        <v>448255.2</v>
      </c>
      <c r="E2888" s="168">
        <v>0</v>
      </c>
      <c r="F2888" s="168">
        <v>10448255.199999999</v>
      </c>
      <c r="G2888" s="168">
        <v>448255.2</v>
      </c>
      <c r="H2888" s="152"/>
      <c r="I2888" s="168">
        <v>448255.2</v>
      </c>
      <c r="J2888" s="187">
        <v>10000000</v>
      </c>
      <c r="K2888" s="182"/>
    </row>
    <row r="2889" spans="2:11" x14ac:dyDescent="0.2">
      <c r="B2889" s="169" t="s">
        <v>204</v>
      </c>
      <c r="C2889" s="170">
        <v>10000000</v>
      </c>
      <c r="D2889" s="170">
        <v>448255.2</v>
      </c>
      <c r="E2889" s="170">
        <v>0</v>
      </c>
      <c r="F2889" s="170">
        <v>10448255.199999999</v>
      </c>
      <c r="G2889" s="170">
        <v>448255.2</v>
      </c>
      <c r="H2889" s="152"/>
      <c r="I2889" s="170">
        <v>448255.2</v>
      </c>
      <c r="J2889" s="188">
        <v>10000000</v>
      </c>
      <c r="K2889" s="182"/>
    </row>
    <row r="2890" spans="2:11" x14ac:dyDescent="0.2">
      <c r="B2890" s="169" t="s">
        <v>237</v>
      </c>
      <c r="C2890" s="170">
        <v>10000000</v>
      </c>
      <c r="D2890" s="170">
        <v>0</v>
      </c>
      <c r="E2890" s="170">
        <v>0</v>
      </c>
      <c r="F2890" s="170">
        <v>10000000</v>
      </c>
      <c r="G2890" s="170">
        <v>0</v>
      </c>
      <c r="H2890" s="152"/>
      <c r="I2890" s="170">
        <v>0</v>
      </c>
      <c r="J2890" s="188">
        <v>10000000</v>
      </c>
      <c r="K2890" s="182"/>
    </row>
    <row r="2891" spans="2:11" x14ac:dyDescent="0.2">
      <c r="B2891" s="171" t="s">
        <v>569</v>
      </c>
      <c r="C2891" s="172">
        <v>10000000</v>
      </c>
      <c r="D2891" s="172">
        <v>0</v>
      </c>
      <c r="E2891" s="172">
        <v>0</v>
      </c>
      <c r="F2891" s="172">
        <v>10000000</v>
      </c>
      <c r="G2891" s="172">
        <v>0</v>
      </c>
      <c r="H2891" s="152"/>
      <c r="I2891" s="172">
        <v>0</v>
      </c>
      <c r="J2891" s="189">
        <v>10000000</v>
      </c>
      <c r="K2891" s="182"/>
    </row>
    <row r="2892" spans="2:11" x14ac:dyDescent="0.2">
      <c r="B2892" s="171" t="s">
        <v>569</v>
      </c>
      <c r="C2892" s="172">
        <v>10000000</v>
      </c>
      <c r="D2892" s="172">
        <v>0</v>
      </c>
      <c r="E2892" s="172">
        <v>0</v>
      </c>
      <c r="F2892" s="172">
        <v>10000000</v>
      </c>
      <c r="G2892" s="172">
        <v>0</v>
      </c>
      <c r="H2892" s="152"/>
      <c r="I2892" s="172">
        <v>0</v>
      </c>
      <c r="J2892" s="189">
        <v>10000000</v>
      </c>
      <c r="K2892" s="182"/>
    </row>
    <row r="2893" spans="2:11" x14ac:dyDescent="0.2">
      <c r="B2893" s="169" t="s">
        <v>238</v>
      </c>
      <c r="C2893" s="170">
        <v>0</v>
      </c>
      <c r="D2893" s="170">
        <v>448255.2</v>
      </c>
      <c r="E2893" s="170">
        <v>0</v>
      </c>
      <c r="F2893" s="170">
        <v>448255.2</v>
      </c>
      <c r="G2893" s="170">
        <v>448255.2</v>
      </c>
      <c r="H2893" s="152"/>
      <c r="I2893" s="170">
        <v>448255.2</v>
      </c>
      <c r="J2893" s="188">
        <v>0</v>
      </c>
      <c r="K2893" s="182"/>
    </row>
    <row r="2894" spans="2:11" x14ac:dyDescent="0.2">
      <c r="B2894" s="171" t="s">
        <v>206</v>
      </c>
      <c r="C2894" s="172">
        <v>0</v>
      </c>
      <c r="D2894" s="172">
        <v>448255.2</v>
      </c>
      <c r="E2894" s="172">
        <v>0</v>
      </c>
      <c r="F2894" s="172">
        <v>448255.2</v>
      </c>
      <c r="G2894" s="172">
        <v>448255.2</v>
      </c>
      <c r="H2894" s="152"/>
      <c r="I2894" s="172">
        <v>448255.2</v>
      </c>
      <c r="J2894" s="189">
        <v>0</v>
      </c>
      <c r="K2894" s="182"/>
    </row>
    <row r="2895" spans="2:11" x14ac:dyDescent="0.2">
      <c r="B2895" s="171" t="s">
        <v>206</v>
      </c>
      <c r="C2895" s="172">
        <v>0</v>
      </c>
      <c r="D2895" s="172">
        <v>448255.2</v>
      </c>
      <c r="E2895" s="172">
        <v>0</v>
      </c>
      <c r="F2895" s="172">
        <v>448255.2</v>
      </c>
      <c r="G2895" s="172">
        <v>448255.2</v>
      </c>
      <c r="H2895" s="152"/>
      <c r="I2895" s="172">
        <v>448255.2</v>
      </c>
      <c r="J2895" s="189">
        <v>0</v>
      </c>
      <c r="K2895" s="182"/>
    </row>
    <row r="2896" spans="2:11" x14ac:dyDescent="0.2">
      <c r="B2896" s="161" t="s">
        <v>522</v>
      </c>
      <c r="C2896" s="162">
        <v>130000</v>
      </c>
      <c r="D2896" s="162">
        <v>0</v>
      </c>
      <c r="E2896" s="162">
        <v>100000</v>
      </c>
      <c r="F2896" s="162">
        <v>30000</v>
      </c>
      <c r="G2896" s="162">
        <v>0</v>
      </c>
      <c r="H2896" s="152"/>
      <c r="I2896" s="162">
        <v>0</v>
      </c>
      <c r="J2896" s="184">
        <v>30000</v>
      </c>
      <c r="K2896" s="182"/>
    </row>
    <row r="2897" spans="2:11" x14ac:dyDescent="0.2">
      <c r="B2897" s="163" t="s">
        <v>523</v>
      </c>
      <c r="C2897" s="164">
        <v>130000</v>
      </c>
      <c r="D2897" s="164">
        <v>0</v>
      </c>
      <c r="E2897" s="164">
        <v>100000</v>
      </c>
      <c r="F2897" s="164">
        <v>30000</v>
      </c>
      <c r="G2897" s="164">
        <v>0</v>
      </c>
      <c r="H2897" s="152"/>
      <c r="I2897" s="164">
        <v>0</v>
      </c>
      <c r="J2897" s="185">
        <v>30000</v>
      </c>
      <c r="K2897" s="182"/>
    </row>
    <row r="2898" spans="2:11" x14ac:dyDescent="0.2">
      <c r="B2898" s="165" t="s">
        <v>524</v>
      </c>
      <c r="C2898" s="166">
        <v>130000</v>
      </c>
      <c r="D2898" s="166">
        <v>0</v>
      </c>
      <c r="E2898" s="166">
        <v>100000</v>
      </c>
      <c r="F2898" s="166">
        <v>30000</v>
      </c>
      <c r="G2898" s="166">
        <v>0</v>
      </c>
      <c r="H2898" s="152"/>
      <c r="I2898" s="166">
        <v>0</v>
      </c>
      <c r="J2898" s="186">
        <v>30000</v>
      </c>
      <c r="K2898" s="182"/>
    </row>
    <row r="2899" spans="2:11" x14ac:dyDescent="0.2">
      <c r="B2899" s="167" t="s">
        <v>593</v>
      </c>
      <c r="C2899" s="168">
        <v>130000</v>
      </c>
      <c r="D2899" s="168">
        <v>0</v>
      </c>
      <c r="E2899" s="168">
        <v>100000</v>
      </c>
      <c r="F2899" s="168">
        <v>30000</v>
      </c>
      <c r="G2899" s="168">
        <v>0</v>
      </c>
      <c r="H2899" s="152"/>
      <c r="I2899" s="168">
        <v>0</v>
      </c>
      <c r="J2899" s="187">
        <v>30000</v>
      </c>
      <c r="K2899" s="182"/>
    </row>
    <row r="2900" spans="2:11" x14ac:dyDescent="0.2">
      <c r="B2900" s="169" t="s">
        <v>204</v>
      </c>
      <c r="C2900" s="170">
        <v>130000</v>
      </c>
      <c r="D2900" s="170">
        <v>0</v>
      </c>
      <c r="E2900" s="170">
        <v>100000</v>
      </c>
      <c r="F2900" s="170">
        <v>30000</v>
      </c>
      <c r="G2900" s="170">
        <v>0</v>
      </c>
      <c r="H2900" s="152"/>
      <c r="I2900" s="170">
        <v>0</v>
      </c>
      <c r="J2900" s="188">
        <v>30000</v>
      </c>
      <c r="K2900" s="182"/>
    </row>
    <row r="2901" spans="2:11" x14ac:dyDescent="0.2">
      <c r="B2901" s="169" t="s">
        <v>237</v>
      </c>
      <c r="C2901" s="170">
        <v>130000</v>
      </c>
      <c r="D2901" s="170">
        <v>0</v>
      </c>
      <c r="E2901" s="170">
        <v>100000</v>
      </c>
      <c r="F2901" s="170">
        <v>30000</v>
      </c>
      <c r="G2901" s="170">
        <v>0</v>
      </c>
      <c r="H2901" s="152"/>
      <c r="I2901" s="170">
        <v>0</v>
      </c>
      <c r="J2901" s="188">
        <v>30000</v>
      </c>
      <c r="K2901" s="182"/>
    </row>
    <row r="2902" spans="2:11" x14ac:dyDescent="0.2">
      <c r="B2902" s="171" t="s">
        <v>206</v>
      </c>
      <c r="C2902" s="172">
        <v>130000</v>
      </c>
      <c r="D2902" s="172">
        <v>0</v>
      </c>
      <c r="E2902" s="172">
        <v>100000</v>
      </c>
      <c r="F2902" s="172">
        <v>30000</v>
      </c>
      <c r="G2902" s="172">
        <v>0</v>
      </c>
      <c r="H2902" s="152"/>
      <c r="I2902" s="172">
        <v>0</v>
      </c>
      <c r="J2902" s="189">
        <v>30000</v>
      </c>
      <c r="K2902" s="182"/>
    </row>
    <row r="2903" spans="2:11" x14ac:dyDescent="0.2">
      <c r="B2903" s="171" t="s">
        <v>206</v>
      </c>
      <c r="C2903" s="172">
        <v>130000</v>
      </c>
      <c r="D2903" s="172">
        <v>0</v>
      </c>
      <c r="E2903" s="172">
        <v>100000</v>
      </c>
      <c r="F2903" s="172">
        <v>30000</v>
      </c>
      <c r="G2903" s="172">
        <v>0</v>
      </c>
      <c r="H2903" s="152"/>
      <c r="I2903" s="172">
        <v>0</v>
      </c>
      <c r="J2903" s="189">
        <v>30000</v>
      </c>
      <c r="K2903" s="182"/>
    </row>
    <row r="2904" spans="2:11" x14ac:dyDescent="0.2">
      <c r="B2904" s="173" t="s">
        <v>108</v>
      </c>
      <c r="C2904" s="174">
        <v>203843894.88</v>
      </c>
      <c r="D2904" s="174">
        <v>122608177.51000001</v>
      </c>
      <c r="E2904" s="174">
        <v>30239218.260000002</v>
      </c>
      <c r="F2904" s="174">
        <v>296212854.13</v>
      </c>
      <c r="G2904" s="174">
        <v>237083565.75</v>
      </c>
      <c r="H2904" s="179"/>
      <c r="I2904" s="174">
        <v>214583687.31999999</v>
      </c>
      <c r="J2904" s="174">
        <v>59129288.380000003</v>
      </c>
      <c r="K2904" s="179"/>
    </row>
    <row r="2905" spans="2:11" x14ac:dyDescent="0.2">
      <c r="B2905" s="152"/>
      <c r="C2905" s="152"/>
      <c r="D2905" s="152"/>
      <c r="E2905" s="152"/>
      <c r="F2905" s="152"/>
      <c r="G2905" s="152"/>
      <c r="H2905" s="152"/>
      <c r="I2905" s="152"/>
      <c r="J2905" s="152"/>
      <c r="K2905" s="152"/>
    </row>
    <row r="2906" spans="2:11" x14ac:dyDescent="0.2">
      <c r="B2906" s="152"/>
      <c r="C2906" s="152"/>
      <c r="D2906" s="152"/>
      <c r="E2906" s="152"/>
      <c r="F2906" s="152"/>
      <c r="G2906" s="152"/>
      <c r="H2906" s="152"/>
      <c r="I2906" s="152"/>
      <c r="J2906" s="152"/>
      <c r="K2906" s="152"/>
    </row>
  </sheetData>
  <hyperlinks>
    <hyperlink ref="B3" r:id="rId1"/>
    <hyperlink ref="B17" r:id="rId2"/>
    <hyperlink ref="B18" r:id="rId3"/>
    <hyperlink ref="B20" r:id="rId4"/>
    <hyperlink ref="B21" r:id="rId5"/>
    <hyperlink ref="B25" r:id="rId6"/>
    <hyperlink ref="B26" r:id="rId7"/>
    <hyperlink ref="B28" r:id="rId8"/>
    <hyperlink ref="B29" r:id="rId9"/>
    <hyperlink ref="B31" r:id="rId10"/>
    <hyperlink ref="B32" r:id="rId11"/>
    <hyperlink ref="B34" r:id="rId12"/>
    <hyperlink ref="B35" r:id="rId13"/>
    <hyperlink ref="B37" r:id="rId14"/>
    <hyperlink ref="B38" r:id="rId15"/>
    <hyperlink ref="B46" r:id="rId16"/>
    <hyperlink ref="B47" r:id="rId17"/>
    <hyperlink ref="B49" r:id="rId18"/>
    <hyperlink ref="B50" r:id="rId19"/>
    <hyperlink ref="B52" r:id="rId20"/>
    <hyperlink ref="B53" r:id="rId21"/>
    <hyperlink ref="B55" r:id="rId22"/>
    <hyperlink ref="B56" r:id="rId23"/>
    <hyperlink ref="B60" r:id="rId24"/>
    <hyperlink ref="B61" r:id="rId25"/>
    <hyperlink ref="B63" r:id="rId26"/>
    <hyperlink ref="B64" r:id="rId27"/>
    <hyperlink ref="B68" r:id="rId28"/>
    <hyperlink ref="B69" r:id="rId29"/>
    <hyperlink ref="B71" r:id="rId30"/>
    <hyperlink ref="B72" r:id="rId31"/>
    <hyperlink ref="B74" r:id="rId32"/>
    <hyperlink ref="B75" r:id="rId33"/>
    <hyperlink ref="B83" r:id="rId34"/>
    <hyperlink ref="B84" r:id="rId35"/>
    <hyperlink ref="B86" r:id="rId36"/>
    <hyperlink ref="B87" r:id="rId37"/>
    <hyperlink ref="B89" r:id="rId38"/>
    <hyperlink ref="B90" r:id="rId39"/>
    <hyperlink ref="B92" r:id="rId40"/>
    <hyperlink ref="B93" r:id="rId41"/>
    <hyperlink ref="B95" r:id="rId42"/>
    <hyperlink ref="B96" r:id="rId43"/>
    <hyperlink ref="B100" r:id="rId44"/>
    <hyperlink ref="B101" r:id="rId45"/>
    <hyperlink ref="B103" r:id="rId46"/>
    <hyperlink ref="B104" r:id="rId47"/>
    <hyperlink ref="B108" r:id="rId48"/>
    <hyperlink ref="B109" r:id="rId49"/>
    <hyperlink ref="B111" r:id="rId50"/>
    <hyperlink ref="B112" r:id="rId51"/>
    <hyperlink ref="B114" r:id="rId52"/>
    <hyperlink ref="B115" r:id="rId53"/>
    <hyperlink ref="B119" r:id="rId54"/>
    <hyperlink ref="B120" r:id="rId55"/>
    <hyperlink ref="B122" r:id="rId56"/>
    <hyperlink ref="B123" r:id="rId57"/>
    <hyperlink ref="B127" r:id="rId58"/>
    <hyperlink ref="B128" r:id="rId59"/>
    <hyperlink ref="B132" r:id="rId60"/>
    <hyperlink ref="B133" r:id="rId61"/>
    <hyperlink ref="B135" r:id="rId62"/>
    <hyperlink ref="B136" r:id="rId63"/>
    <hyperlink ref="B138" r:id="rId64"/>
    <hyperlink ref="B139" r:id="rId65"/>
    <hyperlink ref="B141" r:id="rId66"/>
    <hyperlink ref="B142" r:id="rId67"/>
    <hyperlink ref="B150" r:id="rId68"/>
    <hyperlink ref="B151" r:id="rId69"/>
    <hyperlink ref="B153" r:id="rId70"/>
    <hyperlink ref="B154" r:id="rId71"/>
    <hyperlink ref="B156" r:id="rId72"/>
    <hyperlink ref="B157" r:id="rId73"/>
    <hyperlink ref="B159" r:id="rId74"/>
    <hyperlink ref="B160" r:id="rId75"/>
    <hyperlink ref="B162" r:id="rId76"/>
    <hyperlink ref="B163" r:id="rId77"/>
    <hyperlink ref="B165" r:id="rId78"/>
    <hyperlink ref="B166" r:id="rId79"/>
    <hyperlink ref="B170" r:id="rId80"/>
    <hyperlink ref="B171" r:id="rId81"/>
    <hyperlink ref="B173" r:id="rId82"/>
    <hyperlink ref="B174" r:id="rId83"/>
    <hyperlink ref="B182" r:id="rId84"/>
    <hyperlink ref="B183" r:id="rId85"/>
    <hyperlink ref="B187" r:id="rId86"/>
    <hyperlink ref="B188" r:id="rId87"/>
    <hyperlink ref="B190" r:id="rId88"/>
    <hyperlink ref="B191" r:id="rId89"/>
    <hyperlink ref="B195" r:id="rId90"/>
    <hyperlink ref="B196" r:id="rId91"/>
    <hyperlink ref="B198" r:id="rId92"/>
    <hyperlink ref="B199" r:id="rId93"/>
    <hyperlink ref="B201" r:id="rId94"/>
    <hyperlink ref="B202" r:id="rId95"/>
    <hyperlink ref="B204" r:id="rId96"/>
    <hyperlink ref="B205" r:id="rId97"/>
    <hyperlink ref="B209" r:id="rId98"/>
    <hyperlink ref="B210" r:id="rId99"/>
    <hyperlink ref="B212" r:id="rId100"/>
    <hyperlink ref="B213" r:id="rId101"/>
    <hyperlink ref="B215" r:id="rId102"/>
    <hyperlink ref="B216" r:id="rId103"/>
    <hyperlink ref="B220" r:id="rId104"/>
    <hyperlink ref="B221" r:id="rId105"/>
    <hyperlink ref="B223" r:id="rId106"/>
    <hyperlink ref="B224" r:id="rId107"/>
    <hyperlink ref="B228" r:id="rId108"/>
    <hyperlink ref="B229" r:id="rId109"/>
    <hyperlink ref="B231" r:id="rId110"/>
    <hyperlink ref="B232" r:id="rId111"/>
    <hyperlink ref="B234" r:id="rId112"/>
    <hyperlink ref="B235" r:id="rId113"/>
    <hyperlink ref="B237" r:id="rId114"/>
    <hyperlink ref="B238" r:id="rId115"/>
    <hyperlink ref="B240" r:id="rId116"/>
    <hyperlink ref="B241" r:id="rId117"/>
    <hyperlink ref="B243" r:id="rId118"/>
    <hyperlink ref="B244" r:id="rId119"/>
    <hyperlink ref="B246" r:id="rId120"/>
    <hyperlink ref="B247" r:id="rId121"/>
    <hyperlink ref="B249" r:id="rId122"/>
    <hyperlink ref="B250" r:id="rId123"/>
    <hyperlink ref="B252" r:id="rId124"/>
    <hyperlink ref="B253" r:id="rId125"/>
    <hyperlink ref="B255" r:id="rId126"/>
    <hyperlink ref="B256" r:id="rId127"/>
    <hyperlink ref="B260" r:id="rId128"/>
    <hyperlink ref="B261" r:id="rId129"/>
    <hyperlink ref="B267" r:id="rId130"/>
    <hyperlink ref="B268" r:id="rId131"/>
    <hyperlink ref="B276" r:id="rId132"/>
    <hyperlink ref="B277" r:id="rId133"/>
    <hyperlink ref="B279" r:id="rId134"/>
    <hyperlink ref="B280" r:id="rId135"/>
    <hyperlink ref="B282" r:id="rId136"/>
    <hyperlink ref="B283" r:id="rId137"/>
    <hyperlink ref="B285" r:id="rId138"/>
    <hyperlink ref="B286" r:id="rId139"/>
    <hyperlink ref="B288" r:id="rId140"/>
    <hyperlink ref="B289" r:id="rId141"/>
    <hyperlink ref="B298" r:id="rId142"/>
    <hyperlink ref="B299" r:id="rId143"/>
    <hyperlink ref="B303" r:id="rId144"/>
    <hyperlink ref="B304" r:id="rId145"/>
    <hyperlink ref="B306" r:id="rId146"/>
    <hyperlink ref="B307" r:id="rId147"/>
    <hyperlink ref="B309" r:id="rId148"/>
    <hyperlink ref="B310" r:id="rId149"/>
    <hyperlink ref="B312" r:id="rId150"/>
    <hyperlink ref="B313" r:id="rId151"/>
    <hyperlink ref="B315" r:id="rId152"/>
    <hyperlink ref="B316" r:id="rId153"/>
    <hyperlink ref="B318" r:id="rId154"/>
    <hyperlink ref="B319" r:id="rId155"/>
    <hyperlink ref="B321" r:id="rId156"/>
    <hyperlink ref="B322" r:id="rId157"/>
    <hyperlink ref="B324" r:id="rId158"/>
    <hyperlink ref="B325" r:id="rId159"/>
    <hyperlink ref="B327" r:id="rId160"/>
    <hyperlink ref="B328" r:id="rId161"/>
    <hyperlink ref="B330" r:id="rId162"/>
    <hyperlink ref="B331" r:id="rId163"/>
    <hyperlink ref="B333" r:id="rId164"/>
    <hyperlink ref="B334" r:id="rId165"/>
    <hyperlink ref="B336" r:id="rId166"/>
    <hyperlink ref="B337" r:id="rId167"/>
    <hyperlink ref="B339" r:id="rId168"/>
    <hyperlink ref="B340" r:id="rId169"/>
    <hyperlink ref="B344" r:id="rId170"/>
    <hyperlink ref="B345" r:id="rId171"/>
    <hyperlink ref="B347" r:id="rId172"/>
    <hyperlink ref="B348" r:id="rId173"/>
    <hyperlink ref="B350" r:id="rId174"/>
    <hyperlink ref="B351" r:id="rId175"/>
    <hyperlink ref="B359" r:id="rId176"/>
    <hyperlink ref="B360" r:id="rId177"/>
    <hyperlink ref="B364" r:id="rId178"/>
    <hyperlink ref="B365" r:id="rId179"/>
    <hyperlink ref="B366" r:id="rId180"/>
    <hyperlink ref="B368" r:id="rId181"/>
    <hyperlink ref="B369" r:id="rId182"/>
    <hyperlink ref="B370" r:id="rId183"/>
    <hyperlink ref="B372" r:id="rId184"/>
    <hyperlink ref="B373" r:id="rId185"/>
    <hyperlink ref="B374" r:id="rId186"/>
    <hyperlink ref="B376" r:id="rId187"/>
    <hyperlink ref="B377" r:id="rId188"/>
    <hyperlink ref="B378" r:id="rId189"/>
    <hyperlink ref="B380" r:id="rId190"/>
    <hyperlink ref="B381" r:id="rId191"/>
    <hyperlink ref="B383" r:id="rId192"/>
    <hyperlink ref="B384" r:id="rId193"/>
    <hyperlink ref="B385" r:id="rId194"/>
    <hyperlink ref="B387" r:id="rId195"/>
    <hyperlink ref="B388" r:id="rId196"/>
    <hyperlink ref="B390" r:id="rId197"/>
    <hyperlink ref="B391" r:id="rId198"/>
    <hyperlink ref="B392" r:id="rId199"/>
    <hyperlink ref="B394" r:id="rId200"/>
    <hyperlink ref="B395" r:id="rId201"/>
    <hyperlink ref="B396" r:id="rId202"/>
    <hyperlink ref="B398" r:id="rId203"/>
    <hyperlink ref="B399" r:id="rId204"/>
    <hyperlink ref="B401" r:id="rId205"/>
    <hyperlink ref="B402" r:id="rId206"/>
    <hyperlink ref="B403" r:id="rId207"/>
    <hyperlink ref="B404" r:id="rId208"/>
    <hyperlink ref="B408" r:id="rId209"/>
    <hyperlink ref="B409" r:id="rId210"/>
    <hyperlink ref="B413" r:id="rId211"/>
    <hyperlink ref="B414" r:id="rId212"/>
    <hyperlink ref="B418" r:id="rId213"/>
    <hyperlink ref="B419" r:id="rId214"/>
    <hyperlink ref="B423" r:id="rId215"/>
    <hyperlink ref="B424" r:id="rId216"/>
    <hyperlink ref="B426" r:id="rId217"/>
    <hyperlink ref="B427" r:id="rId218"/>
    <hyperlink ref="B429" r:id="rId219"/>
    <hyperlink ref="B430" r:id="rId220"/>
    <hyperlink ref="B436" r:id="rId221"/>
    <hyperlink ref="B437" r:id="rId222"/>
    <hyperlink ref="B439" r:id="rId223"/>
    <hyperlink ref="B440" r:id="rId224"/>
    <hyperlink ref="B446" r:id="rId225"/>
    <hyperlink ref="B447" r:id="rId226"/>
    <hyperlink ref="B448" r:id="rId227"/>
    <hyperlink ref="B449" r:id="rId228"/>
    <hyperlink ref="B454" r:id="rId229"/>
    <hyperlink ref="B455" r:id="rId230"/>
    <hyperlink ref="B456" r:id="rId231"/>
    <hyperlink ref="B457" r:id="rId232"/>
    <hyperlink ref="B463" r:id="rId233"/>
    <hyperlink ref="B464" r:id="rId234"/>
    <hyperlink ref="B466" r:id="rId235"/>
    <hyperlink ref="B467" r:id="rId236"/>
    <hyperlink ref="B468" r:id="rId237"/>
    <hyperlink ref="B470" r:id="rId238"/>
    <hyperlink ref="B471" r:id="rId239"/>
    <hyperlink ref="B472" r:id="rId240"/>
    <hyperlink ref="B473" r:id="rId241"/>
    <hyperlink ref="B474" r:id="rId242"/>
    <hyperlink ref="B478" r:id="rId243"/>
    <hyperlink ref="B479" r:id="rId244"/>
    <hyperlink ref="B480" r:id="rId245"/>
    <hyperlink ref="B481" r:id="rId246"/>
    <hyperlink ref="B486" r:id="rId247"/>
    <hyperlink ref="B487" r:id="rId248"/>
    <hyperlink ref="B488" r:id="rId249"/>
    <hyperlink ref="B489" r:id="rId250"/>
    <hyperlink ref="B490" r:id="rId251"/>
    <hyperlink ref="B491" r:id="rId252"/>
    <hyperlink ref="B495" r:id="rId253"/>
    <hyperlink ref="B496" r:id="rId254"/>
    <hyperlink ref="B497" r:id="rId255"/>
    <hyperlink ref="B498" r:id="rId256"/>
    <hyperlink ref="B500" r:id="rId257"/>
    <hyperlink ref="B501" r:id="rId258"/>
    <hyperlink ref="B502" r:id="rId259"/>
    <hyperlink ref="B503" r:id="rId260"/>
    <hyperlink ref="B505" r:id="rId261"/>
    <hyperlink ref="B506" r:id="rId262"/>
    <hyperlink ref="B507" r:id="rId263"/>
    <hyperlink ref="B508" r:id="rId264"/>
    <hyperlink ref="B510" r:id="rId265"/>
    <hyperlink ref="B511" r:id="rId266"/>
    <hyperlink ref="B513" r:id="rId267"/>
    <hyperlink ref="B514" r:id="rId268"/>
    <hyperlink ref="B515" r:id="rId269"/>
    <hyperlink ref="B517" r:id="rId270"/>
    <hyperlink ref="B518" r:id="rId271"/>
    <hyperlink ref="B519" r:id="rId272"/>
    <hyperlink ref="B520" r:id="rId273"/>
    <hyperlink ref="B522" r:id="rId274"/>
    <hyperlink ref="B523" r:id="rId275"/>
    <hyperlink ref="B525" r:id="rId276"/>
    <hyperlink ref="B526" r:id="rId277"/>
    <hyperlink ref="B528" r:id="rId278"/>
    <hyperlink ref="B529" r:id="rId279"/>
    <hyperlink ref="B530" r:id="rId280"/>
    <hyperlink ref="B532" r:id="rId281"/>
    <hyperlink ref="B533" r:id="rId282"/>
    <hyperlink ref="B537" r:id="rId283"/>
    <hyperlink ref="B538" r:id="rId284"/>
    <hyperlink ref="B539" r:id="rId285"/>
    <hyperlink ref="B540" r:id="rId286"/>
    <hyperlink ref="B541" r:id="rId287"/>
    <hyperlink ref="B542" r:id="rId288"/>
    <hyperlink ref="B543" r:id="rId289"/>
    <hyperlink ref="B544" r:id="rId290"/>
    <hyperlink ref="B550" r:id="rId291"/>
    <hyperlink ref="B551" r:id="rId292"/>
    <hyperlink ref="B552" r:id="rId293"/>
    <hyperlink ref="B553" r:id="rId294"/>
    <hyperlink ref="B554" r:id="rId295"/>
    <hyperlink ref="B558" r:id="rId296"/>
    <hyperlink ref="B559" r:id="rId297"/>
    <hyperlink ref="B560" r:id="rId298"/>
    <hyperlink ref="B561" r:id="rId299"/>
    <hyperlink ref="B565" r:id="rId300"/>
    <hyperlink ref="B566" r:id="rId301"/>
    <hyperlink ref="B567" r:id="rId302"/>
    <hyperlink ref="B568" r:id="rId303"/>
    <hyperlink ref="B570" r:id="rId304"/>
    <hyperlink ref="B571" r:id="rId305"/>
    <hyperlink ref="B572" r:id="rId306"/>
    <hyperlink ref="B573" r:id="rId307"/>
    <hyperlink ref="B575" r:id="rId308"/>
    <hyperlink ref="B576" r:id="rId309"/>
    <hyperlink ref="B577" r:id="rId310"/>
    <hyperlink ref="B578" r:id="rId311"/>
    <hyperlink ref="B580" r:id="rId312"/>
    <hyperlink ref="B581" r:id="rId313"/>
    <hyperlink ref="B582" r:id="rId314"/>
    <hyperlink ref="B584" r:id="rId315"/>
    <hyperlink ref="B585" r:id="rId316"/>
    <hyperlink ref="B586" r:id="rId317"/>
    <hyperlink ref="B587" r:id="rId318"/>
    <hyperlink ref="B588" r:id="rId319"/>
    <hyperlink ref="B590" r:id="rId320"/>
    <hyperlink ref="B591" r:id="rId321"/>
    <hyperlink ref="B593" r:id="rId322"/>
    <hyperlink ref="B594" r:id="rId323"/>
    <hyperlink ref="B596" r:id="rId324"/>
    <hyperlink ref="B597" r:id="rId325"/>
    <hyperlink ref="B599" r:id="rId326"/>
    <hyperlink ref="B600" r:id="rId327"/>
    <hyperlink ref="B606" r:id="rId328"/>
    <hyperlink ref="B607" r:id="rId329"/>
    <hyperlink ref="B611" r:id="rId330"/>
    <hyperlink ref="B612" r:id="rId331"/>
    <hyperlink ref="B614" r:id="rId332"/>
    <hyperlink ref="B615" r:id="rId333"/>
    <hyperlink ref="B617" r:id="rId334"/>
    <hyperlink ref="B618" r:id="rId335"/>
    <hyperlink ref="B620" r:id="rId336"/>
    <hyperlink ref="B621" r:id="rId337"/>
    <hyperlink ref="B623" r:id="rId338"/>
    <hyperlink ref="B624" r:id="rId339"/>
    <hyperlink ref="B625" r:id="rId340"/>
    <hyperlink ref="B626" r:id="rId341"/>
    <hyperlink ref="B628" r:id="rId342"/>
    <hyperlink ref="B629" r:id="rId343"/>
    <hyperlink ref="B637" r:id="rId344"/>
    <hyperlink ref="B638" r:id="rId345"/>
    <hyperlink ref="B639" r:id="rId346"/>
    <hyperlink ref="B640" r:id="rId347"/>
    <hyperlink ref="B642" r:id="rId348"/>
    <hyperlink ref="B643" r:id="rId349"/>
    <hyperlink ref="B644" r:id="rId350"/>
    <hyperlink ref="B645" r:id="rId351"/>
    <hyperlink ref="B646" r:id="rId352"/>
    <hyperlink ref="B648" r:id="rId353"/>
    <hyperlink ref="B649" r:id="rId354"/>
    <hyperlink ref="B650" r:id="rId355"/>
    <hyperlink ref="B652" r:id="rId356"/>
    <hyperlink ref="B653" r:id="rId357"/>
    <hyperlink ref="B655" r:id="rId358"/>
    <hyperlink ref="B656" r:id="rId359"/>
    <hyperlink ref="B658" r:id="rId360"/>
    <hyperlink ref="B659" r:id="rId361"/>
    <hyperlink ref="B661" r:id="rId362"/>
    <hyperlink ref="B662" r:id="rId363"/>
    <hyperlink ref="B663" r:id="rId364"/>
    <hyperlink ref="B665" r:id="rId365"/>
    <hyperlink ref="B666" r:id="rId366"/>
    <hyperlink ref="B668" r:id="rId367"/>
    <hyperlink ref="B669" r:id="rId368"/>
    <hyperlink ref="B671" r:id="rId369"/>
    <hyperlink ref="B672" r:id="rId370"/>
    <hyperlink ref="B673" r:id="rId371"/>
    <hyperlink ref="B674" r:id="rId372"/>
    <hyperlink ref="B675" r:id="rId373"/>
    <hyperlink ref="B677" r:id="rId374"/>
    <hyperlink ref="B678" r:id="rId375"/>
    <hyperlink ref="B680" r:id="rId376"/>
    <hyperlink ref="B681" r:id="rId377"/>
    <hyperlink ref="B683" r:id="rId378"/>
    <hyperlink ref="B684" r:id="rId379"/>
    <hyperlink ref="B688" r:id="rId380"/>
    <hyperlink ref="B689" r:id="rId381"/>
    <hyperlink ref="B691" r:id="rId382"/>
    <hyperlink ref="B692" r:id="rId383"/>
    <hyperlink ref="B693" r:id="rId384"/>
    <hyperlink ref="B695" r:id="rId385"/>
    <hyperlink ref="B696" r:id="rId386"/>
    <hyperlink ref="B698" r:id="rId387"/>
    <hyperlink ref="B699" r:id="rId388"/>
    <hyperlink ref="B701" r:id="rId389"/>
    <hyperlink ref="B702" r:id="rId390"/>
    <hyperlink ref="B704" r:id="rId391"/>
    <hyperlink ref="B705" r:id="rId392"/>
    <hyperlink ref="B710" r:id="rId393"/>
    <hyperlink ref="B711" r:id="rId394"/>
    <hyperlink ref="B713" r:id="rId395"/>
    <hyperlink ref="B714" r:id="rId396"/>
    <hyperlink ref="B716" r:id="rId397"/>
    <hyperlink ref="B717" r:id="rId398"/>
    <hyperlink ref="B721" r:id="rId399"/>
    <hyperlink ref="B722" r:id="rId400"/>
    <hyperlink ref="B724" r:id="rId401"/>
    <hyperlink ref="B725" r:id="rId402"/>
    <hyperlink ref="B729" r:id="rId403"/>
    <hyperlink ref="B730" r:id="rId404"/>
    <hyperlink ref="B731" r:id="rId405"/>
    <hyperlink ref="B732" r:id="rId406"/>
    <hyperlink ref="B740" r:id="rId407"/>
    <hyperlink ref="B741" r:id="rId408"/>
    <hyperlink ref="B742" r:id="rId409"/>
    <hyperlink ref="B743" r:id="rId410"/>
    <hyperlink ref="B744" r:id="rId411"/>
    <hyperlink ref="B745" r:id="rId412"/>
    <hyperlink ref="B746" r:id="rId413"/>
    <hyperlink ref="B747" r:id="rId414"/>
    <hyperlink ref="B748" r:id="rId415"/>
    <hyperlink ref="B750" r:id="rId416"/>
    <hyperlink ref="B751" r:id="rId417"/>
    <hyperlink ref="B753" r:id="rId418"/>
    <hyperlink ref="B754" r:id="rId419"/>
    <hyperlink ref="B758" r:id="rId420"/>
    <hyperlink ref="B759" r:id="rId421"/>
    <hyperlink ref="B760" r:id="rId422"/>
    <hyperlink ref="B762" r:id="rId423"/>
    <hyperlink ref="B763" r:id="rId424"/>
    <hyperlink ref="B765" r:id="rId425"/>
    <hyperlink ref="B766" r:id="rId426"/>
    <hyperlink ref="B770" r:id="rId427"/>
    <hyperlink ref="B771" r:id="rId428"/>
    <hyperlink ref="B772" r:id="rId429"/>
    <hyperlink ref="B774" r:id="rId430"/>
    <hyperlink ref="B775" r:id="rId431"/>
    <hyperlink ref="B777" r:id="rId432"/>
    <hyperlink ref="B778" r:id="rId433"/>
    <hyperlink ref="B786" r:id="rId434"/>
    <hyperlink ref="B787" r:id="rId435"/>
    <hyperlink ref="B789" r:id="rId436"/>
    <hyperlink ref="B790" r:id="rId437"/>
    <hyperlink ref="B791" r:id="rId438"/>
    <hyperlink ref="B797" r:id="rId439"/>
    <hyperlink ref="B798" r:id="rId440"/>
    <hyperlink ref="B799" r:id="rId441"/>
    <hyperlink ref="B800" r:id="rId442"/>
    <hyperlink ref="B801" r:id="rId443"/>
    <hyperlink ref="B803" r:id="rId444"/>
    <hyperlink ref="B804" r:id="rId445"/>
    <hyperlink ref="B805" r:id="rId446"/>
    <hyperlink ref="B806" r:id="rId447"/>
    <hyperlink ref="B807" r:id="rId448"/>
    <hyperlink ref="B808" r:id="rId449"/>
    <hyperlink ref="B809" r:id="rId450"/>
    <hyperlink ref="B815" r:id="rId451"/>
    <hyperlink ref="B816" r:id="rId452"/>
    <hyperlink ref="B817" r:id="rId453"/>
    <hyperlink ref="B818" r:id="rId454"/>
    <hyperlink ref="B819" r:id="rId455"/>
    <hyperlink ref="B821" r:id="rId456"/>
    <hyperlink ref="B822" r:id="rId457"/>
    <hyperlink ref="B823" r:id="rId458"/>
    <hyperlink ref="B824" r:id="rId459"/>
    <hyperlink ref="B825" r:id="rId460"/>
    <hyperlink ref="B826" r:id="rId461"/>
    <hyperlink ref="B827" r:id="rId462"/>
    <hyperlink ref="B833" r:id="rId463"/>
    <hyperlink ref="B834" r:id="rId464"/>
    <hyperlink ref="B835" r:id="rId465"/>
    <hyperlink ref="B836" r:id="rId466"/>
    <hyperlink ref="B838" r:id="rId467"/>
    <hyperlink ref="B839" r:id="rId468"/>
    <hyperlink ref="B840" r:id="rId469"/>
    <hyperlink ref="B841" r:id="rId470"/>
    <hyperlink ref="B842" r:id="rId471"/>
    <hyperlink ref="B850" r:id="rId472"/>
    <hyperlink ref="B851" r:id="rId473"/>
    <hyperlink ref="B852" r:id="rId474"/>
    <hyperlink ref="B853" r:id="rId475"/>
    <hyperlink ref="B854" r:id="rId476"/>
    <hyperlink ref="B856" r:id="rId477"/>
    <hyperlink ref="B857" r:id="rId478"/>
    <hyperlink ref="B858" r:id="rId479"/>
    <hyperlink ref="B859" r:id="rId480"/>
    <hyperlink ref="B860" r:id="rId481"/>
    <hyperlink ref="B862" r:id="rId482"/>
    <hyperlink ref="B863" r:id="rId483"/>
    <hyperlink ref="B864" r:id="rId484"/>
    <hyperlink ref="B866" r:id="rId485"/>
    <hyperlink ref="B867" r:id="rId486"/>
    <hyperlink ref="B869" r:id="rId487"/>
    <hyperlink ref="B870" r:id="rId488"/>
    <hyperlink ref="B872" r:id="rId489"/>
    <hyperlink ref="B873" r:id="rId490"/>
    <hyperlink ref="B875" r:id="rId491"/>
    <hyperlink ref="B876" r:id="rId492"/>
    <hyperlink ref="B877" r:id="rId493"/>
    <hyperlink ref="B878" r:id="rId494"/>
    <hyperlink ref="B880" r:id="rId495"/>
    <hyperlink ref="B881" r:id="rId496"/>
    <hyperlink ref="B883" r:id="rId497"/>
    <hyperlink ref="B884" r:id="rId498"/>
    <hyperlink ref="B886" r:id="rId499"/>
    <hyperlink ref="B887" r:id="rId500"/>
    <hyperlink ref="B888" r:id="rId501"/>
    <hyperlink ref="B890" r:id="rId502"/>
    <hyperlink ref="B891" r:id="rId503"/>
    <hyperlink ref="B892" r:id="rId504"/>
    <hyperlink ref="B893" r:id="rId505"/>
    <hyperlink ref="B895" r:id="rId506"/>
    <hyperlink ref="B896" r:id="rId507"/>
    <hyperlink ref="B898" r:id="rId508"/>
    <hyperlink ref="B899" r:id="rId509"/>
    <hyperlink ref="B900" r:id="rId510"/>
    <hyperlink ref="B902" r:id="rId511"/>
    <hyperlink ref="B903" r:id="rId512"/>
    <hyperlink ref="B905" r:id="rId513"/>
    <hyperlink ref="B906" r:id="rId514"/>
    <hyperlink ref="B914" r:id="rId515"/>
    <hyperlink ref="B915" r:id="rId516"/>
    <hyperlink ref="B916" r:id="rId517"/>
    <hyperlink ref="B917" r:id="rId518"/>
    <hyperlink ref="B919" r:id="rId519"/>
    <hyperlink ref="B920" r:id="rId520"/>
    <hyperlink ref="B921" r:id="rId521"/>
    <hyperlink ref="B922" r:id="rId522"/>
    <hyperlink ref="B924" r:id="rId523"/>
    <hyperlink ref="B925" r:id="rId524"/>
    <hyperlink ref="B926" r:id="rId525"/>
    <hyperlink ref="B928" r:id="rId526"/>
    <hyperlink ref="B929" r:id="rId527"/>
    <hyperlink ref="B931" r:id="rId528"/>
    <hyperlink ref="B932" r:id="rId529"/>
    <hyperlink ref="B934" r:id="rId530"/>
    <hyperlink ref="B935" r:id="rId531"/>
    <hyperlink ref="B937" r:id="rId532"/>
    <hyperlink ref="B938" r:id="rId533"/>
    <hyperlink ref="B940" r:id="rId534"/>
    <hyperlink ref="B941" r:id="rId535"/>
    <hyperlink ref="B943" r:id="rId536"/>
    <hyperlink ref="B944" r:id="rId537"/>
    <hyperlink ref="B946" r:id="rId538"/>
    <hyperlink ref="B947" r:id="rId539"/>
    <hyperlink ref="B949" r:id="rId540"/>
    <hyperlink ref="B950" r:id="rId541"/>
    <hyperlink ref="B951" r:id="rId542"/>
    <hyperlink ref="B952" r:id="rId543"/>
    <hyperlink ref="B954" r:id="rId544"/>
    <hyperlink ref="B955" r:id="rId545"/>
    <hyperlink ref="B957" r:id="rId546"/>
    <hyperlink ref="B958" r:id="rId547"/>
    <hyperlink ref="B960" r:id="rId548"/>
    <hyperlink ref="B961" r:id="rId549"/>
    <hyperlink ref="B969" r:id="rId550"/>
    <hyperlink ref="B970" r:id="rId551"/>
    <hyperlink ref="B972" r:id="rId552"/>
    <hyperlink ref="B973" r:id="rId553"/>
    <hyperlink ref="B975" r:id="rId554"/>
    <hyperlink ref="B976" r:id="rId555"/>
    <hyperlink ref="B978" r:id="rId556"/>
    <hyperlink ref="B979" r:id="rId557"/>
    <hyperlink ref="B981" r:id="rId558"/>
    <hyperlink ref="B982" r:id="rId559"/>
    <hyperlink ref="B984" r:id="rId560"/>
    <hyperlink ref="B985" r:id="rId561"/>
    <hyperlink ref="B987" r:id="rId562"/>
    <hyperlink ref="B988" r:id="rId563"/>
    <hyperlink ref="B990" r:id="rId564"/>
    <hyperlink ref="B991" r:id="rId565"/>
    <hyperlink ref="B993" r:id="rId566"/>
    <hyperlink ref="B994" r:id="rId567"/>
    <hyperlink ref="B996" r:id="rId568"/>
    <hyperlink ref="B997" r:id="rId569"/>
    <hyperlink ref="B998" r:id="rId570"/>
    <hyperlink ref="B1002" r:id="rId571"/>
    <hyperlink ref="B1003" r:id="rId572"/>
    <hyperlink ref="B1004" r:id="rId573"/>
    <hyperlink ref="B1008" r:id="rId574"/>
    <hyperlink ref="B1009" r:id="rId575"/>
    <hyperlink ref="B1010" r:id="rId576"/>
    <hyperlink ref="B1011" r:id="rId577"/>
    <hyperlink ref="B1013" r:id="rId578"/>
    <hyperlink ref="B1014" r:id="rId579"/>
    <hyperlink ref="B1015" r:id="rId580"/>
    <hyperlink ref="B1016" r:id="rId581"/>
    <hyperlink ref="B1018" r:id="rId582"/>
    <hyperlink ref="B1019" r:id="rId583"/>
    <hyperlink ref="B1020" r:id="rId584"/>
    <hyperlink ref="B1022" r:id="rId585"/>
    <hyperlink ref="B1023" r:id="rId586"/>
    <hyperlink ref="B1025" r:id="rId587"/>
    <hyperlink ref="B1026" r:id="rId588"/>
    <hyperlink ref="B1027" r:id="rId589"/>
    <hyperlink ref="B1029" r:id="rId590"/>
    <hyperlink ref="B1030" r:id="rId591"/>
    <hyperlink ref="B1032" r:id="rId592"/>
    <hyperlink ref="B1033" r:id="rId593"/>
    <hyperlink ref="B1035" r:id="rId594"/>
    <hyperlink ref="B1036" r:id="rId595"/>
    <hyperlink ref="B1038" r:id="rId596"/>
    <hyperlink ref="B1039" r:id="rId597"/>
    <hyperlink ref="B1041" r:id="rId598"/>
    <hyperlink ref="B1042" r:id="rId599"/>
    <hyperlink ref="B1044" r:id="rId600"/>
    <hyperlink ref="B1045" r:id="rId601"/>
    <hyperlink ref="B1047" r:id="rId602"/>
    <hyperlink ref="B1048" r:id="rId603"/>
    <hyperlink ref="B1050" r:id="rId604"/>
    <hyperlink ref="B1051" r:id="rId605"/>
    <hyperlink ref="B1053" r:id="rId606"/>
    <hyperlink ref="B1054" r:id="rId607"/>
    <hyperlink ref="B1056" r:id="rId608"/>
    <hyperlink ref="B1057" r:id="rId609"/>
    <hyperlink ref="B1061" r:id="rId610"/>
    <hyperlink ref="B1062" r:id="rId611"/>
    <hyperlink ref="B1063" r:id="rId612"/>
    <hyperlink ref="B1064" r:id="rId613"/>
    <hyperlink ref="B1065" r:id="rId614"/>
    <hyperlink ref="B1066" r:id="rId615"/>
    <hyperlink ref="B1067" r:id="rId616"/>
    <hyperlink ref="B1069" r:id="rId617"/>
    <hyperlink ref="B1070" r:id="rId618"/>
    <hyperlink ref="B1071" r:id="rId619"/>
    <hyperlink ref="B1072" r:id="rId620"/>
    <hyperlink ref="B1073" r:id="rId621"/>
    <hyperlink ref="B1075" r:id="rId622"/>
    <hyperlink ref="B1076" r:id="rId623"/>
    <hyperlink ref="B1077" r:id="rId624"/>
    <hyperlink ref="B1078" r:id="rId625"/>
    <hyperlink ref="B1079" r:id="rId626"/>
    <hyperlink ref="B1080" r:id="rId627"/>
    <hyperlink ref="B1082" r:id="rId628"/>
    <hyperlink ref="B1083" r:id="rId629"/>
    <hyperlink ref="B1091" r:id="rId630"/>
    <hyperlink ref="B1092" r:id="rId631"/>
    <hyperlink ref="B1096" r:id="rId632"/>
    <hyperlink ref="B1097" r:id="rId633"/>
    <hyperlink ref="B1099" r:id="rId634"/>
    <hyperlink ref="B1100" r:id="rId635"/>
    <hyperlink ref="B1104" r:id="rId636"/>
    <hyperlink ref="B1105" r:id="rId637"/>
    <hyperlink ref="B1107" r:id="rId638"/>
    <hyperlink ref="B1108" r:id="rId639"/>
    <hyperlink ref="B1110" r:id="rId640"/>
    <hyperlink ref="B1111" r:id="rId641"/>
    <hyperlink ref="B1115" r:id="rId642"/>
    <hyperlink ref="B1116" r:id="rId643"/>
    <hyperlink ref="B1123" r:id="rId644"/>
    <hyperlink ref="B1124" r:id="rId645"/>
    <hyperlink ref="B1129" r:id="rId646"/>
    <hyperlink ref="B1130" r:id="rId647"/>
    <hyperlink ref="B1135" r:id="rId648"/>
    <hyperlink ref="B1136" r:id="rId649"/>
    <hyperlink ref="B1140" r:id="rId650"/>
    <hyperlink ref="B1141" r:id="rId651"/>
    <hyperlink ref="B1143" r:id="rId652"/>
    <hyperlink ref="B1144" r:id="rId653"/>
    <hyperlink ref="B1146" r:id="rId654"/>
    <hyperlink ref="B1147" r:id="rId655"/>
    <hyperlink ref="B1149" r:id="rId656"/>
    <hyperlink ref="B1150" r:id="rId657"/>
    <hyperlink ref="B1152" r:id="rId658"/>
    <hyperlink ref="B1153" r:id="rId659"/>
    <hyperlink ref="B1155" r:id="rId660"/>
    <hyperlink ref="B1156" r:id="rId661"/>
    <hyperlink ref="B1158" r:id="rId662"/>
    <hyperlink ref="B1159" r:id="rId663"/>
    <hyperlink ref="B1161" r:id="rId664"/>
    <hyperlink ref="B1162" r:id="rId665"/>
    <hyperlink ref="B1164" r:id="rId666"/>
    <hyperlink ref="B1165" r:id="rId667"/>
    <hyperlink ref="B1167" r:id="rId668"/>
    <hyperlink ref="B1168" r:id="rId669"/>
    <hyperlink ref="B1170" r:id="rId670"/>
    <hyperlink ref="B1171" r:id="rId671"/>
    <hyperlink ref="B1173" r:id="rId672"/>
    <hyperlink ref="B1174" r:id="rId673"/>
    <hyperlink ref="B1176" r:id="rId674"/>
    <hyperlink ref="B1177" r:id="rId675"/>
    <hyperlink ref="B1185" r:id="rId676"/>
    <hyperlink ref="B1186" r:id="rId677"/>
    <hyperlink ref="B1193" r:id="rId678"/>
    <hyperlink ref="B1194" r:id="rId679"/>
    <hyperlink ref="B1199" r:id="rId680"/>
    <hyperlink ref="B1200" r:id="rId681"/>
    <hyperlink ref="B1204" r:id="rId682"/>
    <hyperlink ref="B1205" r:id="rId683"/>
    <hyperlink ref="B1206" r:id="rId684"/>
    <hyperlink ref="B1211" r:id="rId685"/>
    <hyperlink ref="B1212" r:id="rId686"/>
    <hyperlink ref="B1216" r:id="rId687"/>
    <hyperlink ref="B1217" r:id="rId688"/>
    <hyperlink ref="B1222" r:id="rId689"/>
    <hyperlink ref="B1223" r:id="rId690"/>
    <hyperlink ref="B1227" r:id="rId691"/>
    <hyperlink ref="B1228" r:id="rId692"/>
    <hyperlink ref="B1230" r:id="rId693"/>
    <hyperlink ref="B1231" r:id="rId694"/>
    <hyperlink ref="B1236" r:id="rId695"/>
    <hyperlink ref="B1237" r:id="rId696"/>
    <hyperlink ref="B1243" r:id="rId697"/>
    <hyperlink ref="B1244" r:id="rId698"/>
    <hyperlink ref="B1246" r:id="rId699"/>
    <hyperlink ref="B1247" r:id="rId700"/>
    <hyperlink ref="B1255" r:id="rId701"/>
    <hyperlink ref="B1256" r:id="rId702"/>
    <hyperlink ref="B1258" r:id="rId703"/>
    <hyperlink ref="B1259" r:id="rId704"/>
    <hyperlink ref="B1261" r:id="rId705"/>
    <hyperlink ref="B1262" r:id="rId706"/>
    <hyperlink ref="B1264" r:id="rId707"/>
    <hyperlink ref="B1265" r:id="rId708"/>
    <hyperlink ref="B1267" r:id="rId709"/>
    <hyperlink ref="B1268" r:id="rId710"/>
    <hyperlink ref="B1270" r:id="rId711"/>
    <hyperlink ref="B1271" r:id="rId712"/>
    <hyperlink ref="B1273" r:id="rId713"/>
    <hyperlink ref="B1274" r:id="rId714"/>
    <hyperlink ref="B1280" r:id="rId715"/>
    <hyperlink ref="B1281" r:id="rId716"/>
    <hyperlink ref="B1285" r:id="rId717"/>
    <hyperlink ref="B1286" r:id="rId718"/>
    <hyperlink ref="B1288" r:id="rId719"/>
    <hyperlink ref="B1289" r:id="rId720"/>
    <hyperlink ref="B1291" r:id="rId721"/>
    <hyperlink ref="B1292" r:id="rId722"/>
    <hyperlink ref="B1294" r:id="rId723"/>
    <hyperlink ref="B1295" r:id="rId724"/>
    <hyperlink ref="B1297" r:id="rId725"/>
    <hyperlink ref="B1298" r:id="rId726"/>
    <hyperlink ref="B1302" r:id="rId727"/>
    <hyperlink ref="B1303" r:id="rId728"/>
    <hyperlink ref="B1307" r:id="rId729"/>
    <hyperlink ref="B1308" r:id="rId730"/>
    <hyperlink ref="B1312" r:id="rId731"/>
    <hyperlink ref="B1313" r:id="rId732"/>
    <hyperlink ref="B1317" r:id="rId733"/>
    <hyperlink ref="B1318" r:id="rId734"/>
    <hyperlink ref="B1320" r:id="rId735"/>
    <hyperlink ref="B1321" r:id="rId736"/>
    <hyperlink ref="B1323" r:id="rId737"/>
    <hyperlink ref="B1324" r:id="rId738"/>
    <hyperlink ref="B1326" r:id="rId739"/>
    <hyperlink ref="B1327" r:id="rId740"/>
    <hyperlink ref="B1329" r:id="rId741"/>
    <hyperlink ref="B1330" r:id="rId742"/>
    <hyperlink ref="B1332" r:id="rId743"/>
    <hyperlink ref="B1333" r:id="rId744"/>
    <hyperlink ref="B1335" r:id="rId745"/>
    <hyperlink ref="B1336" r:id="rId746"/>
    <hyperlink ref="B1338" r:id="rId747"/>
    <hyperlink ref="B1339" r:id="rId748"/>
    <hyperlink ref="B1341" r:id="rId749"/>
    <hyperlink ref="B1342" r:id="rId750"/>
    <hyperlink ref="B1344" r:id="rId751"/>
    <hyperlink ref="B1345" r:id="rId752"/>
    <hyperlink ref="B1347" r:id="rId753"/>
    <hyperlink ref="B1348" r:id="rId754"/>
    <hyperlink ref="B1350" r:id="rId755"/>
    <hyperlink ref="B1351" r:id="rId756"/>
    <hyperlink ref="B1355" r:id="rId757"/>
    <hyperlink ref="B1356" r:id="rId758"/>
    <hyperlink ref="B1358" r:id="rId759"/>
    <hyperlink ref="B1359" r:id="rId760"/>
    <hyperlink ref="B1361" r:id="rId761"/>
    <hyperlink ref="B1362" r:id="rId762"/>
    <hyperlink ref="B1364" r:id="rId763"/>
    <hyperlink ref="B1365" r:id="rId764"/>
    <hyperlink ref="B1367" r:id="rId765"/>
    <hyperlink ref="B1368" r:id="rId766"/>
    <hyperlink ref="B1370" r:id="rId767"/>
    <hyperlink ref="B1371" r:id="rId768"/>
    <hyperlink ref="B1373" r:id="rId769"/>
    <hyperlink ref="B1374" r:id="rId770"/>
    <hyperlink ref="B1378" r:id="rId771"/>
    <hyperlink ref="B1379" r:id="rId772"/>
    <hyperlink ref="B1386" r:id="rId773"/>
    <hyperlink ref="B1387" r:id="rId774"/>
    <hyperlink ref="B1391" r:id="rId775"/>
    <hyperlink ref="B1392" r:id="rId776"/>
    <hyperlink ref="B1394" r:id="rId777"/>
    <hyperlink ref="B1395" r:id="rId778"/>
    <hyperlink ref="B1397" r:id="rId779"/>
    <hyperlink ref="B1398" r:id="rId780"/>
    <hyperlink ref="B1406" r:id="rId781"/>
    <hyperlink ref="B1407" r:id="rId782"/>
    <hyperlink ref="B1409" r:id="rId783"/>
    <hyperlink ref="B1410" r:id="rId784"/>
    <hyperlink ref="B1411" r:id="rId785"/>
    <hyperlink ref="B1413" r:id="rId786"/>
    <hyperlink ref="B1414" r:id="rId787"/>
    <hyperlink ref="B1416" r:id="rId788"/>
    <hyperlink ref="B1417" r:id="rId789"/>
    <hyperlink ref="B1419" r:id="rId790"/>
    <hyperlink ref="B1420" r:id="rId791"/>
    <hyperlink ref="B1422" r:id="rId792"/>
    <hyperlink ref="B1423" r:id="rId793"/>
    <hyperlink ref="B1427" r:id="rId794"/>
    <hyperlink ref="B1428" r:id="rId795"/>
    <hyperlink ref="B1430" r:id="rId796"/>
    <hyperlink ref="B1431" r:id="rId797"/>
    <hyperlink ref="B1433" r:id="rId798"/>
    <hyperlink ref="B1434" r:id="rId799"/>
    <hyperlink ref="B1436" r:id="rId800"/>
    <hyperlink ref="B1437" r:id="rId801"/>
    <hyperlink ref="B1443" r:id="rId802"/>
    <hyperlink ref="B1444" r:id="rId803"/>
    <hyperlink ref="B1445" r:id="rId804"/>
    <hyperlink ref="B1447" r:id="rId805"/>
    <hyperlink ref="B1448" r:id="rId806"/>
    <hyperlink ref="B1449" r:id="rId807"/>
    <hyperlink ref="B1451" r:id="rId808"/>
    <hyperlink ref="B1452" r:id="rId809"/>
    <hyperlink ref="B1453" r:id="rId810"/>
    <hyperlink ref="B1455" r:id="rId811"/>
    <hyperlink ref="B1456" r:id="rId812"/>
    <hyperlink ref="B1457" r:id="rId813"/>
    <hyperlink ref="B1459" r:id="rId814"/>
    <hyperlink ref="B1460" r:id="rId815"/>
    <hyperlink ref="B1464" r:id="rId816"/>
    <hyperlink ref="B1465" r:id="rId817"/>
    <hyperlink ref="B1466" r:id="rId818"/>
    <hyperlink ref="B1467" r:id="rId819"/>
    <hyperlink ref="B1468" r:id="rId820"/>
    <hyperlink ref="B1470" r:id="rId821"/>
    <hyperlink ref="B1471" r:id="rId822"/>
    <hyperlink ref="B1472" r:id="rId823"/>
    <hyperlink ref="B1474" r:id="rId824"/>
    <hyperlink ref="B1475" r:id="rId825"/>
    <hyperlink ref="B1476" r:id="rId826"/>
    <hyperlink ref="B1477" r:id="rId827"/>
    <hyperlink ref="B1483" r:id="rId828"/>
    <hyperlink ref="B1484" r:id="rId829"/>
    <hyperlink ref="B1485" r:id="rId830"/>
    <hyperlink ref="B1486" r:id="rId831"/>
    <hyperlink ref="B1490" r:id="rId832"/>
    <hyperlink ref="B1491" r:id="rId833"/>
    <hyperlink ref="B1492" r:id="rId834"/>
    <hyperlink ref="B1493" r:id="rId835"/>
    <hyperlink ref="B1497" r:id="rId836"/>
    <hyperlink ref="B1498" r:id="rId837"/>
    <hyperlink ref="B1499" r:id="rId838"/>
    <hyperlink ref="B1503" r:id="rId839"/>
    <hyperlink ref="B1504" r:id="rId840"/>
    <hyperlink ref="B1506" r:id="rId841"/>
    <hyperlink ref="B1507" r:id="rId842"/>
    <hyperlink ref="B1509" r:id="rId843"/>
    <hyperlink ref="B1510" r:id="rId844"/>
    <hyperlink ref="B1512" r:id="rId845"/>
    <hyperlink ref="B1513" r:id="rId846"/>
    <hyperlink ref="B1515" r:id="rId847"/>
    <hyperlink ref="B1516" r:id="rId848"/>
    <hyperlink ref="B1520" r:id="rId849"/>
    <hyperlink ref="B1521" r:id="rId850"/>
    <hyperlink ref="B1522" r:id="rId851"/>
    <hyperlink ref="B1523" r:id="rId852"/>
    <hyperlink ref="B1525" r:id="rId853"/>
    <hyperlink ref="B1526" r:id="rId854"/>
    <hyperlink ref="B1528" r:id="rId855"/>
    <hyperlink ref="B1529" r:id="rId856"/>
    <hyperlink ref="B1531" r:id="rId857"/>
    <hyperlink ref="B1532" r:id="rId858"/>
    <hyperlink ref="B1533" r:id="rId859"/>
    <hyperlink ref="B1535" r:id="rId860"/>
    <hyperlink ref="B1536" r:id="rId861"/>
    <hyperlink ref="B1537" r:id="rId862"/>
    <hyperlink ref="B1538" r:id="rId863"/>
    <hyperlink ref="B1540" r:id="rId864"/>
    <hyperlink ref="B1541" r:id="rId865"/>
    <hyperlink ref="B1542" r:id="rId866"/>
    <hyperlink ref="B1544" r:id="rId867"/>
    <hyperlink ref="B1545" r:id="rId868"/>
    <hyperlink ref="B1546" r:id="rId869"/>
    <hyperlink ref="B1550" r:id="rId870"/>
    <hyperlink ref="B1551" r:id="rId871"/>
    <hyperlink ref="B1555" r:id="rId872"/>
    <hyperlink ref="B1556" r:id="rId873"/>
    <hyperlink ref="B1560" r:id="rId874"/>
    <hyperlink ref="B1561" r:id="rId875"/>
    <hyperlink ref="B1563" r:id="rId876"/>
    <hyperlink ref="B1564" r:id="rId877"/>
    <hyperlink ref="B1566" r:id="rId878"/>
    <hyperlink ref="B1567" r:id="rId879"/>
    <hyperlink ref="B1568" r:id="rId880"/>
    <hyperlink ref="B1570" r:id="rId881"/>
    <hyperlink ref="B1571" r:id="rId882"/>
    <hyperlink ref="B1573" r:id="rId883"/>
    <hyperlink ref="B1574" r:id="rId884"/>
    <hyperlink ref="B1575" r:id="rId885"/>
    <hyperlink ref="B1576" r:id="rId886"/>
    <hyperlink ref="B1578" r:id="rId887"/>
    <hyperlink ref="B1579" r:id="rId888"/>
    <hyperlink ref="B1580" r:id="rId889"/>
    <hyperlink ref="B1581" r:id="rId890"/>
    <hyperlink ref="B1583" r:id="rId891"/>
    <hyperlink ref="B1584" r:id="rId892"/>
    <hyperlink ref="B1585" r:id="rId893"/>
    <hyperlink ref="B1589" r:id="rId894"/>
    <hyperlink ref="B1590" r:id="rId895"/>
    <hyperlink ref="B1591" r:id="rId896"/>
    <hyperlink ref="B1592" r:id="rId897"/>
    <hyperlink ref="B1596" r:id="rId898"/>
    <hyperlink ref="B1597" r:id="rId899"/>
    <hyperlink ref="B1598" r:id="rId900"/>
    <hyperlink ref="B1600" r:id="rId901"/>
    <hyperlink ref="B1601" r:id="rId902"/>
    <hyperlink ref="B1602" r:id="rId903"/>
    <hyperlink ref="B1604" r:id="rId904"/>
    <hyperlink ref="B1605" r:id="rId905"/>
    <hyperlink ref="B1606" r:id="rId906"/>
    <hyperlink ref="B1608" r:id="rId907"/>
    <hyperlink ref="B1609" r:id="rId908"/>
    <hyperlink ref="B1611" r:id="rId909"/>
    <hyperlink ref="B1612" r:id="rId910"/>
    <hyperlink ref="B1613" r:id="rId911"/>
    <hyperlink ref="B1615" r:id="rId912"/>
    <hyperlink ref="B1616" r:id="rId913"/>
    <hyperlink ref="B1617" r:id="rId914"/>
    <hyperlink ref="B1619" r:id="rId915"/>
    <hyperlink ref="B1620" r:id="rId916"/>
    <hyperlink ref="B1621" r:id="rId917"/>
    <hyperlink ref="B1625" r:id="rId918"/>
    <hyperlink ref="B1626" r:id="rId919"/>
    <hyperlink ref="B1628" r:id="rId920"/>
    <hyperlink ref="B1629" r:id="rId921"/>
    <hyperlink ref="B1630" r:id="rId922"/>
    <hyperlink ref="B1632" r:id="rId923"/>
    <hyperlink ref="B1633" r:id="rId924"/>
    <hyperlink ref="B1634" r:id="rId925"/>
    <hyperlink ref="B1636" r:id="rId926"/>
    <hyperlink ref="B1637" r:id="rId927"/>
    <hyperlink ref="B1638" r:id="rId928"/>
    <hyperlink ref="B1640" r:id="rId929"/>
    <hyperlink ref="B1641" r:id="rId930"/>
    <hyperlink ref="B1643" r:id="rId931"/>
    <hyperlink ref="B1644" r:id="rId932"/>
    <hyperlink ref="B1645" r:id="rId933"/>
    <hyperlink ref="B1647" r:id="rId934"/>
    <hyperlink ref="B1648" r:id="rId935"/>
    <hyperlink ref="B1649" r:id="rId936"/>
    <hyperlink ref="B1653" r:id="rId937"/>
    <hyperlink ref="B1654" r:id="rId938"/>
    <hyperlink ref="B1658" r:id="rId939"/>
    <hyperlink ref="B1659" r:id="rId940"/>
    <hyperlink ref="B1660" r:id="rId941"/>
    <hyperlink ref="B1661" r:id="rId942"/>
    <hyperlink ref="B1663" r:id="rId943"/>
    <hyperlink ref="B1664" r:id="rId944"/>
    <hyperlink ref="B1665" r:id="rId945"/>
    <hyperlink ref="B1669" r:id="rId946"/>
    <hyperlink ref="B1670" r:id="rId947"/>
    <hyperlink ref="B1672" r:id="rId948"/>
    <hyperlink ref="B1673" r:id="rId949"/>
    <hyperlink ref="B1681" r:id="rId950"/>
    <hyperlink ref="B1682" r:id="rId951"/>
    <hyperlink ref="B1686" r:id="rId952"/>
    <hyperlink ref="B1687" r:id="rId953"/>
    <hyperlink ref="B1688" r:id="rId954"/>
    <hyperlink ref="B1692" r:id="rId955"/>
    <hyperlink ref="B1693" r:id="rId956"/>
    <hyperlink ref="B1695" r:id="rId957"/>
    <hyperlink ref="B1696" r:id="rId958"/>
    <hyperlink ref="B1697" r:id="rId959"/>
    <hyperlink ref="B1699" r:id="rId960"/>
    <hyperlink ref="B1700" r:id="rId961"/>
    <hyperlink ref="B1704" r:id="rId962"/>
    <hyperlink ref="B1705" r:id="rId963"/>
    <hyperlink ref="B1706" r:id="rId964"/>
    <hyperlink ref="B1714" r:id="rId965"/>
    <hyperlink ref="B1715" r:id="rId966"/>
    <hyperlink ref="B1717" r:id="rId967"/>
    <hyperlink ref="B1718" r:id="rId968"/>
    <hyperlink ref="B1720" r:id="rId969"/>
    <hyperlink ref="B1721" r:id="rId970"/>
    <hyperlink ref="B1723" r:id="rId971"/>
    <hyperlink ref="B1724" r:id="rId972"/>
    <hyperlink ref="B1732" r:id="rId973"/>
    <hyperlink ref="B1733" r:id="rId974"/>
    <hyperlink ref="B1734" r:id="rId975"/>
    <hyperlink ref="B1736" r:id="rId976"/>
    <hyperlink ref="B1737" r:id="rId977"/>
    <hyperlink ref="B1739" r:id="rId978"/>
    <hyperlink ref="B1740" r:id="rId979"/>
    <hyperlink ref="B1741" r:id="rId980"/>
    <hyperlink ref="B1743" r:id="rId981"/>
    <hyperlink ref="B1744" r:id="rId982"/>
    <hyperlink ref="B1748" r:id="rId983"/>
    <hyperlink ref="B1749" r:id="rId984"/>
    <hyperlink ref="B1750" r:id="rId985"/>
    <hyperlink ref="B1758" r:id="rId986"/>
    <hyperlink ref="B1759" r:id="rId987"/>
    <hyperlink ref="B1763" r:id="rId988"/>
    <hyperlink ref="B1764" r:id="rId989"/>
    <hyperlink ref="B1766" r:id="rId990"/>
    <hyperlink ref="B1767" r:id="rId991"/>
    <hyperlink ref="B1769" r:id="rId992"/>
    <hyperlink ref="B1770" r:id="rId993"/>
    <hyperlink ref="B1772" r:id="rId994"/>
    <hyperlink ref="B1773" r:id="rId995"/>
    <hyperlink ref="B1775" r:id="rId996"/>
    <hyperlink ref="B1776" r:id="rId997"/>
    <hyperlink ref="B1778" r:id="rId998"/>
    <hyperlink ref="B1779" r:id="rId999"/>
    <hyperlink ref="B1781" r:id="rId1000"/>
    <hyperlink ref="B1782" r:id="rId1001"/>
    <hyperlink ref="B1784" r:id="rId1002"/>
    <hyperlink ref="B1785" r:id="rId1003"/>
    <hyperlink ref="B1787" r:id="rId1004"/>
    <hyperlink ref="B1788" r:id="rId1005"/>
    <hyperlink ref="B1790" r:id="rId1006"/>
    <hyperlink ref="B1791" r:id="rId1007"/>
    <hyperlink ref="B1793" r:id="rId1008"/>
    <hyperlink ref="B1794" r:id="rId1009"/>
    <hyperlink ref="B1802" r:id="rId1010"/>
    <hyperlink ref="B1803" r:id="rId1011"/>
    <hyperlink ref="B1808" r:id="rId1012"/>
    <hyperlink ref="B1809" r:id="rId1013"/>
    <hyperlink ref="B1813" r:id="rId1014"/>
    <hyperlink ref="B1814" r:id="rId1015"/>
    <hyperlink ref="B1816" r:id="rId1016"/>
    <hyperlink ref="B1817" r:id="rId1017"/>
    <hyperlink ref="B1819" r:id="rId1018"/>
    <hyperlink ref="B1820" r:id="rId1019"/>
    <hyperlink ref="B1822" r:id="rId1020"/>
    <hyperlink ref="B1823" r:id="rId1021"/>
    <hyperlink ref="B1825" r:id="rId1022"/>
    <hyperlink ref="B1826" r:id="rId1023"/>
    <hyperlink ref="B1828" r:id="rId1024"/>
    <hyperlink ref="B1829" r:id="rId1025"/>
    <hyperlink ref="B1831" r:id="rId1026"/>
    <hyperlink ref="B1832" r:id="rId1027"/>
    <hyperlink ref="B1834" r:id="rId1028"/>
    <hyperlink ref="B1835" r:id="rId1029"/>
    <hyperlink ref="B1837" r:id="rId1030"/>
    <hyperlink ref="B1838" r:id="rId1031"/>
    <hyperlink ref="B1840" r:id="rId1032"/>
    <hyperlink ref="B1841" r:id="rId1033"/>
    <hyperlink ref="B1843" r:id="rId1034"/>
    <hyperlink ref="B1844" r:id="rId1035"/>
    <hyperlink ref="B1846" r:id="rId1036"/>
    <hyperlink ref="B1847" r:id="rId1037"/>
    <hyperlink ref="B1849" r:id="rId1038"/>
    <hyperlink ref="B1850" r:id="rId1039"/>
    <hyperlink ref="B1852" r:id="rId1040"/>
    <hyperlink ref="B1853" r:id="rId1041"/>
    <hyperlink ref="B1855" r:id="rId1042"/>
    <hyperlink ref="B1856" r:id="rId1043"/>
    <hyperlink ref="B1858" r:id="rId1044"/>
    <hyperlink ref="B1859" r:id="rId1045"/>
    <hyperlink ref="B1863" r:id="rId1046"/>
    <hyperlink ref="B1864" r:id="rId1047"/>
    <hyperlink ref="B1868" r:id="rId1048"/>
    <hyperlink ref="B1869" r:id="rId1049"/>
    <hyperlink ref="B1873" r:id="rId1050"/>
    <hyperlink ref="B1874" r:id="rId1051"/>
    <hyperlink ref="B1878" r:id="rId1052"/>
    <hyperlink ref="B1879" r:id="rId1053"/>
    <hyperlink ref="B1883" r:id="rId1054"/>
    <hyperlink ref="B1884" r:id="rId1055"/>
    <hyperlink ref="B1886" r:id="rId1056"/>
    <hyperlink ref="B1887" r:id="rId1057"/>
    <hyperlink ref="B1891" r:id="rId1058"/>
    <hyperlink ref="B1892" r:id="rId1059"/>
    <hyperlink ref="B1894" r:id="rId1060"/>
    <hyperlink ref="B1895" r:id="rId1061"/>
    <hyperlink ref="B1899" r:id="rId1062"/>
    <hyperlink ref="B1900" r:id="rId1063"/>
    <hyperlink ref="B1906" r:id="rId1064"/>
    <hyperlink ref="B1907" r:id="rId1065"/>
    <hyperlink ref="B1909" r:id="rId1066"/>
    <hyperlink ref="B1910" r:id="rId1067"/>
    <hyperlink ref="B1912" r:id="rId1068"/>
    <hyperlink ref="B1913" r:id="rId1069"/>
    <hyperlink ref="B1915" r:id="rId1070"/>
    <hyperlink ref="B1916" r:id="rId1071"/>
    <hyperlink ref="B1923" r:id="rId1072"/>
    <hyperlink ref="B1924" r:id="rId1073"/>
    <hyperlink ref="B1926" r:id="rId1074"/>
    <hyperlink ref="B1927" r:id="rId1075"/>
    <hyperlink ref="B1929" r:id="rId1076"/>
    <hyperlink ref="B1930" r:id="rId1077"/>
    <hyperlink ref="B1932" r:id="rId1078"/>
    <hyperlink ref="B1933" r:id="rId1079"/>
    <hyperlink ref="B1935" r:id="rId1080"/>
    <hyperlink ref="B1936" r:id="rId1081"/>
    <hyperlink ref="B1938" r:id="rId1082"/>
    <hyperlink ref="B1939" r:id="rId1083"/>
    <hyperlink ref="B1943" r:id="rId1084"/>
    <hyperlink ref="B1944" r:id="rId1085"/>
    <hyperlink ref="B1946" r:id="rId1086"/>
    <hyperlink ref="B1947" r:id="rId1087"/>
    <hyperlink ref="B1949" r:id="rId1088"/>
    <hyperlink ref="B1950" r:id="rId1089"/>
    <hyperlink ref="B1952" r:id="rId1090"/>
    <hyperlink ref="B1953" r:id="rId1091"/>
    <hyperlink ref="B1955" r:id="rId1092"/>
    <hyperlink ref="B1956" r:id="rId1093"/>
    <hyperlink ref="B1958" r:id="rId1094"/>
    <hyperlink ref="B1959" r:id="rId1095"/>
    <hyperlink ref="B1961" r:id="rId1096"/>
    <hyperlink ref="B1962" r:id="rId1097"/>
    <hyperlink ref="B1966" r:id="rId1098"/>
    <hyperlink ref="B1967" r:id="rId1099"/>
    <hyperlink ref="B1969" r:id="rId1100"/>
    <hyperlink ref="B1970" r:id="rId1101"/>
    <hyperlink ref="B1972" r:id="rId1102"/>
    <hyperlink ref="B1973" r:id="rId1103"/>
    <hyperlink ref="B1980" r:id="rId1104"/>
    <hyperlink ref="B1981" r:id="rId1105"/>
    <hyperlink ref="B1983" r:id="rId1106"/>
    <hyperlink ref="B1984" r:id="rId1107"/>
    <hyperlink ref="B1991" r:id="rId1108"/>
    <hyperlink ref="B1992" r:id="rId1109"/>
    <hyperlink ref="B2000" r:id="rId1110"/>
    <hyperlink ref="B2001" r:id="rId1111"/>
    <hyperlink ref="B2005" r:id="rId1112"/>
    <hyperlink ref="B2006" r:id="rId1113"/>
    <hyperlink ref="B2008" r:id="rId1114"/>
    <hyperlink ref="B2009" r:id="rId1115"/>
    <hyperlink ref="B2011" r:id="rId1116"/>
    <hyperlink ref="B2012" r:id="rId1117"/>
    <hyperlink ref="B2014" r:id="rId1118"/>
    <hyperlink ref="B2015" r:id="rId1119"/>
    <hyperlink ref="B2017" r:id="rId1120"/>
    <hyperlink ref="B2018" r:id="rId1121"/>
    <hyperlink ref="B2020" r:id="rId1122"/>
    <hyperlink ref="B2021" r:id="rId1123"/>
    <hyperlink ref="B2023" r:id="rId1124"/>
    <hyperlink ref="B2024" r:id="rId1125"/>
    <hyperlink ref="B2026" r:id="rId1126"/>
    <hyperlink ref="B2027" r:id="rId1127"/>
    <hyperlink ref="B2029" r:id="rId1128"/>
    <hyperlink ref="B2030" r:id="rId1129"/>
    <hyperlink ref="B2032" r:id="rId1130"/>
    <hyperlink ref="B2033" r:id="rId1131"/>
    <hyperlink ref="B2040" r:id="rId1132"/>
    <hyperlink ref="B2041" r:id="rId1133"/>
    <hyperlink ref="B2049" r:id="rId1134"/>
    <hyperlink ref="B2050" r:id="rId1135"/>
    <hyperlink ref="B2052" r:id="rId1136"/>
    <hyperlink ref="B2053" r:id="rId1137"/>
    <hyperlink ref="B2055" r:id="rId1138"/>
    <hyperlink ref="B2056" r:id="rId1139"/>
    <hyperlink ref="B2064" r:id="rId1140"/>
    <hyperlink ref="B2065" r:id="rId1141"/>
    <hyperlink ref="B2071" r:id="rId1142"/>
    <hyperlink ref="B2072" r:id="rId1143"/>
    <hyperlink ref="B2074" r:id="rId1144"/>
    <hyperlink ref="B2075" r:id="rId1145"/>
    <hyperlink ref="B2077" r:id="rId1146"/>
    <hyperlink ref="B2078" r:id="rId1147"/>
    <hyperlink ref="B2080" r:id="rId1148"/>
    <hyperlink ref="B2081" r:id="rId1149"/>
    <hyperlink ref="B2083" r:id="rId1150"/>
    <hyperlink ref="B2084" r:id="rId1151"/>
    <hyperlink ref="B2086" r:id="rId1152"/>
    <hyperlink ref="B2087" r:id="rId1153"/>
    <hyperlink ref="B2089" r:id="rId1154"/>
    <hyperlink ref="B2090" r:id="rId1155"/>
    <hyperlink ref="B2092" r:id="rId1156"/>
    <hyperlink ref="B2093" r:id="rId1157"/>
    <hyperlink ref="B2095" r:id="rId1158"/>
    <hyperlink ref="B2096" r:id="rId1159"/>
    <hyperlink ref="B2098" r:id="rId1160"/>
    <hyperlink ref="B2099" r:id="rId1161"/>
    <hyperlink ref="B2101" r:id="rId1162"/>
    <hyperlink ref="B2102" r:id="rId1163"/>
    <hyperlink ref="B2109" r:id="rId1164"/>
    <hyperlink ref="B2110" r:id="rId1165"/>
    <hyperlink ref="B2118" r:id="rId1166"/>
    <hyperlink ref="B2119" r:id="rId1167"/>
    <hyperlink ref="B2123" r:id="rId1168"/>
    <hyperlink ref="B2124" r:id="rId1169"/>
    <hyperlink ref="B2126" r:id="rId1170"/>
    <hyperlink ref="B2127" r:id="rId1171"/>
    <hyperlink ref="B2129" r:id="rId1172"/>
    <hyperlink ref="B2130" r:id="rId1173"/>
    <hyperlink ref="B2132" r:id="rId1174"/>
    <hyperlink ref="B2133" r:id="rId1175"/>
    <hyperlink ref="B2135" r:id="rId1176"/>
    <hyperlink ref="B2136" r:id="rId1177"/>
    <hyperlink ref="B2138" r:id="rId1178"/>
    <hyperlink ref="B2139" r:id="rId1179"/>
    <hyperlink ref="B2141" r:id="rId1180"/>
    <hyperlink ref="B2142" r:id="rId1181"/>
    <hyperlink ref="B2144" r:id="rId1182"/>
    <hyperlink ref="B2145" r:id="rId1183"/>
    <hyperlink ref="B2147" r:id="rId1184"/>
    <hyperlink ref="B2148" r:id="rId1185"/>
    <hyperlink ref="B2150" r:id="rId1186"/>
    <hyperlink ref="B2151" r:id="rId1187"/>
    <hyperlink ref="B2153" r:id="rId1188"/>
    <hyperlink ref="B2154" r:id="rId1189"/>
    <hyperlink ref="B2156" r:id="rId1190"/>
    <hyperlink ref="B2157" r:id="rId1191"/>
    <hyperlink ref="B2159" r:id="rId1192"/>
    <hyperlink ref="B2160" r:id="rId1193"/>
    <hyperlink ref="B2164" r:id="rId1194"/>
    <hyperlink ref="B2165" r:id="rId1195"/>
    <hyperlink ref="B2167" r:id="rId1196"/>
    <hyperlink ref="B2168" r:id="rId1197"/>
    <hyperlink ref="B2170" r:id="rId1198"/>
    <hyperlink ref="B2171" r:id="rId1199"/>
    <hyperlink ref="B2175" r:id="rId1200"/>
    <hyperlink ref="B2176" r:id="rId1201"/>
    <hyperlink ref="B2178" r:id="rId1202"/>
    <hyperlink ref="B2179" r:id="rId1203"/>
    <hyperlink ref="B2181" r:id="rId1204"/>
    <hyperlink ref="B2182" r:id="rId1205"/>
    <hyperlink ref="B2184" r:id="rId1206"/>
    <hyperlink ref="B2185" r:id="rId1207"/>
    <hyperlink ref="B2187" r:id="rId1208"/>
    <hyperlink ref="B2188" r:id="rId1209"/>
    <hyperlink ref="B2190" r:id="rId1210"/>
    <hyperlink ref="B2191" r:id="rId1211"/>
    <hyperlink ref="B2193" r:id="rId1212"/>
    <hyperlink ref="B2194" r:id="rId1213"/>
    <hyperlink ref="B2196" r:id="rId1214"/>
    <hyperlink ref="B2197" r:id="rId1215"/>
    <hyperlink ref="B2199" r:id="rId1216"/>
    <hyperlink ref="B2200" r:id="rId1217"/>
    <hyperlink ref="B2202" r:id="rId1218"/>
    <hyperlink ref="B2203" r:id="rId1219"/>
    <hyperlink ref="B2209" r:id="rId1220"/>
    <hyperlink ref="B2210" r:id="rId1221"/>
    <hyperlink ref="B2218" r:id="rId1222"/>
    <hyperlink ref="B2219" r:id="rId1223"/>
    <hyperlink ref="B2221" r:id="rId1224"/>
    <hyperlink ref="B2222" r:id="rId1225"/>
    <hyperlink ref="B2224" r:id="rId1226"/>
    <hyperlink ref="B2225" r:id="rId1227"/>
    <hyperlink ref="B2227" r:id="rId1228"/>
    <hyperlink ref="B2228" r:id="rId1229"/>
    <hyperlink ref="B2230" r:id="rId1230"/>
    <hyperlink ref="B2231" r:id="rId1231"/>
    <hyperlink ref="B2233" r:id="rId1232"/>
    <hyperlink ref="B2234" r:id="rId1233"/>
    <hyperlink ref="B2236" r:id="rId1234"/>
    <hyperlink ref="B2237" r:id="rId1235"/>
    <hyperlink ref="B2241" r:id="rId1236"/>
    <hyperlink ref="B2242" r:id="rId1237"/>
    <hyperlink ref="B2244" r:id="rId1238"/>
    <hyperlink ref="B2245" r:id="rId1239"/>
    <hyperlink ref="B2247" r:id="rId1240"/>
    <hyperlink ref="B2248" r:id="rId1241"/>
    <hyperlink ref="B2250" r:id="rId1242"/>
    <hyperlink ref="B2251" r:id="rId1243"/>
    <hyperlink ref="B2253" r:id="rId1244"/>
    <hyperlink ref="B2254" r:id="rId1245"/>
    <hyperlink ref="B2260" r:id="rId1246"/>
    <hyperlink ref="B2261" r:id="rId1247"/>
    <hyperlink ref="B2263" r:id="rId1248"/>
    <hyperlink ref="B2264" r:id="rId1249"/>
    <hyperlink ref="B2271" r:id="rId1250"/>
    <hyperlink ref="B2272" r:id="rId1251"/>
    <hyperlink ref="B2278" r:id="rId1252"/>
    <hyperlink ref="B2279" r:id="rId1253"/>
    <hyperlink ref="B2286" r:id="rId1254"/>
    <hyperlink ref="B2287" r:id="rId1255"/>
    <hyperlink ref="B2289" r:id="rId1256"/>
    <hyperlink ref="B2290" r:id="rId1257"/>
    <hyperlink ref="B2292" r:id="rId1258"/>
    <hyperlink ref="B2293" r:id="rId1259"/>
    <hyperlink ref="B2295" r:id="rId1260"/>
    <hyperlink ref="B2296" r:id="rId1261"/>
    <hyperlink ref="B2302" r:id="rId1262"/>
    <hyperlink ref="B2303" r:id="rId1263"/>
    <hyperlink ref="B2304" r:id="rId1264"/>
    <hyperlink ref="B2308" r:id="rId1265"/>
    <hyperlink ref="B2309" r:id="rId1266"/>
    <hyperlink ref="B2311" r:id="rId1267"/>
    <hyperlink ref="B2312" r:id="rId1268"/>
    <hyperlink ref="B2314" r:id="rId1269"/>
    <hyperlink ref="B2315" r:id="rId1270"/>
    <hyperlink ref="B2317" r:id="rId1271"/>
    <hyperlink ref="B2318" r:id="rId1272"/>
    <hyperlink ref="B2322" r:id="rId1273"/>
    <hyperlink ref="B2323" r:id="rId1274"/>
    <hyperlink ref="B2325" r:id="rId1275"/>
    <hyperlink ref="B2326" r:id="rId1276"/>
    <hyperlink ref="B2328" r:id="rId1277"/>
    <hyperlink ref="B2329" r:id="rId1278"/>
    <hyperlink ref="B2331" r:id="rId1279"/>
    <hyperlink ref="B2332" r:id="rId1280"/>
    <hyperlink ref="B2334" r:id="rId1281"/>
    <hyperlink ref="B2335" r:id="rId1282"/>
    <hyperlink ref="B2337" r:id="rId1283"/>
    <hyperlink ref="B2338" r:id="rId1284"/>
    <hyperlink ref="B2340" r:id="rId1285"/>
    <hyperlink ref="B2341" r:id="rId1286"/>
    <hyperlink ref="B2343" r:id="rId1287"/>
    <hyperlink ref="B2344" r:id="rId1288"/>
    <hyperlink ref="B2346" r:id="rId1289"/>
    <hyperlink ref="B2347" r:id="rId1290"/>
    <hyperlink ref="B2349" r:id="rId1291"/>
    <hyperlink ref="B2350" r:id="rId1292"/>
    <hyperlink ref="B2352" r:id="rId1293"/>
    <hyperlink ref="B2353" r:id="rId1294"/>
    <hyperlink ref="B2355" r:id="rId1295"/>
    <hyperlink ref="B2356" r:id="rId1296"/>
    <hyperlink ref="B2361" r:id="rId1297"/>
    <hyperlink ref="B2362" r:id="rId1298"/>
    <hyperlink ref="B2370" r:id="rId1299"/>
    <hyperlink ref="B2371" r:id="rId1300"/>
    <hyperlink ref="B2375" r:id="rId1301"/>
    <hyperlink ref="B2376" r:id="rId1302"/>
    <hyperlink ref="B2380" r:id="rId1303"/>
    <hyperlink ref="B2381" r:id="rId1304"/>
    <hyperlink ref="B2385" r:id="rId1305"/>
    <hyperlink ref="B2386" r:id="rId1306"/>
    <hyperlink ref="B2390" r:id="rId1307"/>
    <hyperlink ref="B2391" r:id="rId1308"/>
    <hyperlink ref="B2395" r:id="rId1309"/>
    <hyperlink ref="B2396" r:id="rId1310"/>
    <hyperlink ref="B2398" r:id="rId1311"/>
    <hyperlink ref="B2399" r:id="rId1312"/>
    <hyperlink ref="B2401" r:id="rId1313"/>
    <hyperlink ref="B2402" r:id="rId1314"/>
    <hyperlink ref="B2404" r:id="rId1315"/>
    <hyperlink ref="B2405" r:id="rId1316"/>
    <hyperlink ref="B2407" r:id="rId1317"/>
    <hyperlink ref="B2408" r:id="rId1318"/>
    <hyperlink ref="B2410" r:id="rId1319"/>
    <hyperlink ref="B2411" r:id="rId1320"/>
    <hyperlink ref="B2413" r:id="rId1321"/>
    <hyperlink ref="B2414" r:id="rId1322"/>
    <hyperlink ref="B2416" r:id="rId1323"/>
    <hyperlink ref="B2417" r:id="rId1324"/>
    <hyperlink ref="B2419" r:id="rId1325"/>
    <hyperlink ref="B2420" r:id="rId1326"/>
    <hyperlink ref="B2422" r:id="rId1327"/>
    <hyperlink ref="B2423" r:id="rId1328"/>
    <hyperlink ref="B2425" r:id="rId1329"/>
    <hyperlink ref="B2426" r:id="rId1330"/>
    <hyperlink ref="B2430" r:id="rId1331"/>
    <hyperlink ref="B2431" r:id="rId1332"/>
    <hyperlink ref="B2433" r:id="rId1333"/>
    <hyperlink ref="B2434" r:id="rId1334"/>
    <hyperlink ref="B2442" r:id="rId1335"/>
    <hyperlink ref="B2443" r:id="rId1336"/>
    <hyperlink ref="B2445" r:id="rId1337"/>
    <hyperlink ref="B2446" r:id="rId1338"/>
    <hyperlink ref="B2450" r:id="rId1339"/>
    <hyperlink ref="B2451" r:id="rId1340"/>
    <hyperlink ref="B2455" r:id="rId1341"/>
    <hyperlink ref="B2456" r:id="rId1342"/>
    <hyperlink ref="B2460" r:id="rId1343"/>
    <hyperlink ref="B2461" r:id="rId1344"/>
    <hyperlink ref="B2463" r:id="rId1345"/>
    <hyperlink ref="B2464" r:id="rId1346"/>
    <hyperlink ref="B2466" r:id="rId1347"/>
    <hyperlink ref="B2467" r:id="rId1348"/>
    <hyperlink ref="B2469" r:id="rId1349"/>
    <hyperlink ref="B2470" r:id="rId1350"/>
    <hyperlink ref="B2472" r:id="rId1351"/>
    <hyperlink ref="B2473" r:id="rId1352"/>
    <hyperlink ref="B2475" r:id="rId1353"/>
    <hyperlink ref="B2476" r:id="rId1354"/>
    <hyperlink ref="B2478" r:id="rId1355"/>
    <hyperlink ref="B2479" r:id="rId1356"/>
    <hyperlink ref="B2481" r:id="rId1357"/>
    <hyperlink ref="B2482" r:id="rId1358"/>
    <hyperlink ref="B2484" r:id="rId1359"/>
    <hyperlink ref="B2485" r:id="rId1360"/>
    <hyperlink ref="B2487" r:id="rId1361"/>
    <hyperlink ref="B2488" r:id="rId1362"/>
    <hyperlink ref="B2490" r:id="rId1363"/>
    <hyperlink ref="B2491" r:id="rId1364"/>
    <hyperlink ref="B2492" r:id="rId1365"/>
    <hyperlink ref="B2496" r:id="rId1366"/>
    <hyperlink ref="B2497" r:id="rId1367"/>
    <hyperlink ref="B2501" r:id="rId1368"/>
    <hyperlink ref="B2502" r:id="rId1369"/>
    <hyperlink ref="B2510" r:id="rId1370"/>
    <hyperlink ref="B2511" r:id="rId1371"/>
    <hyperlink ref="B2513" r:id="rId1372"/>
    <hyperlink ref="B2514" r:id="rId1373"/>
    <hyperlink ref="B2516" r:id="rId1374"/>
    <hyperlink ref="B2517" r:id="rId1375"/>
    <hyperlink ref="B2519" r:id="rId1376"/>
    <hyperlink ref="B2520" r:id="rId1377"/>
    <hyperlink ref="B2528" r:id="rId1378"/>
    <hyperlink ref="B2529" r:id="rId1379"/>
    <hyperlink ref="B2531" r:id="rId1380"/>
    <hyperlink ref="B2532" r:id="rId1381"/>
    <hyperlink ref="B2534" r:id="rId1382"/>
    <hyperlink ref="B2535" r:id="rId1383"/>
    <hyperlink ref="B2536" r:id="rId1384"/>
    <hyperlink ref="B2538" r:id="rId1385"/>
    <hyperlink ref="B2539" r:id="rId1386"/>
    <hyperlink ref="B2543" r:id="rId1387"/>
    <hyperlink ref="B2544" r:id="rId1388"/>
    <hyperlink ref="B2546" r:id="rId1389"/>
    <hyperlink ref="B2547" r:id="rId1390"/>
    <hyperlink ref="B2551" r:id="rId1391"/>
    <hyperlink ref="B2552" r:id="rId1392"/>
    <hyperlink ref="B2556" r:id="rId1393"/>
    <hyperlink ref="B2557" r:id="rId1394"/>
    <hyperlink ref="B2565" r:id="rId1395"/>
    <hyperlink ref="B2566" r:id="rId1396"/>
    <hyperlink ref="B2568" r:id="rId1397"/>
    <hyperlink ref="B2569" r:id="rId1398"/>
    <hyperlink ref="B2570" r:id="rId1399"/>
    <hyperlink ref="B2572" r:id="rId1400"/>
    <hyperlink ref="B2573" r:id="rId1401"/>
    <hyperlink ref="B2577" r:id="rId1402"/>
    <hyperlink ref="B2578" r:id="rId1403"/>
    <hyperlink ref="B2580" r:id="rId1404"/>
    <hyperlink ref="B2581" r:id="rId1405"/>
    <hyperlink ref="B2585" r:id="rId1406"/>
    <hyperlink ref="B2586" r:id="rId1407"/>
    <hyperlink ref="B2590" r:id="rId1408"/>
    <hyperlink ref="B2591" r:id="rId1409"/>
    <hyperlink ref="B2599" r:id="rId1410"/>
    <hyperlink ref="B2600" r:id="rId1411"/>
    <hyperlink ref="B2602" r:id="rId1412"/>
    <hyperlink ref="B2603" r:id="rId1413"/>
    <hyperlink ref="B2605" r:id="rId1414"/>
    <hyperlink ref="B2606" r:id="rId1415"/>
    <hyperlink ref="B2608" r:id="rId1416"/>
    <hyperlink ref="B2609" r:id="rId1417"/>
    <hyperlink ref="B2617" r:id="rId1418"/>
    <hyperlink ref="B2618" r:id="rId1419"/>
    <hyperlink ref="B2620" r:id="rId1420"/>
    <hyperlink ref="B2621" r:id="rId1421"/>
    <hyperlink ref="B2623" r:id="rId1422"/>
    <hyperlink ref="B2624" r:id="rId1423"/>
    <hyperlink ref="B2626" r:id="rId1424"/>
    <hyperlink ref="B2627" r:id="rId1425"/>
    <hyperlink ref="B2629" r:id="rId1426"/>
    <hyperlink ref="B2630" r:id="rId1427"/>
    <hyperlink ref="B2632" r:id="rId1428"/>
    <hyperlink ref="B2633" r:id="rId1429"/>
    <hyperlink ref="B2635" r:id="rId1430"/>
    <hyperlink ref="B2636" r:id="rId1431"/>
    <hyperlink ref="B2638" r:id="rId1432"/>
    <hyperlink ref="B2639" r:id="rId1433"/>
    <hyperlink ref="B2641" r:id="rId1434"/>
    <hyperlink ref="B2642" r:id="rId1435"/>
    <hyperlink ref="B2644" r:id="rId1436"/>
    <hyperlink ref="B2645" r:id="rId1437"/>
    <hyperlink ref="B2647" r:id="rId1438"/>
    <hyperlink ref="B2648" r:id="rId1439"/>
    <hyperlink ref="B2650" r:id="rId1440"/>
    <hyperlink ref="B2651" r:id="rId1441"/>
    <hyperlink ref="B2658" r:id="rId1442"/>
    <hyperlink ref="B2659" r:id="rId1443"/>
    <hyperlink ref="B2663" r:id="rId1444"/>
    <hyperlink ref="B2664" r:id="rId1445"/>
    <hyperlink ref="B2668" r:id="rId1446"/>
    <hyperlink ref="B2669" r:id="rId1447"/>
    <hyperlink ref="B2673" r:id="rId1448"/>
    <hyperlink ref="B2674" r:id="rId1449"/>
    <hyperlink ref="B2678" r:id="rId1450"/>
    <hyperlink ref="B2679" r:id="rId1451"/>
    <hyperlink ref="B2681" r:id="rId1452"/>
    <hyperlink ref="B2682" r:id="rId1453"/>
    <hyperlink ref="B2686" r:id="rId1454"/>
    <hyperlink ref="B2687" r:id="rId1455"/>
    <hyperlink ref="B2691" r:id="rId1456"/>
    <hyperlink ref="B2692" r:id="rId1457"/>
    <hyperlink ref="B2694" r:id="rId1458"/>
    <hyperlink ref="B2695" r:id="rId1459"/>
    <hyperlink ref="B2697" r:id="rId1460"/>
    <hyperlink ref="B2698" r:id="rId1461"/>
    <hyperlink ref="B2700" r:id="rId1462"/>
    <hyperlink ref="B2701" r:id="rId1463"/>
    <hyperlink ref="B2703" r:id="rId1464"/>
    <hyperlink ref="B2704" r:id="rId1465"/>
    <hyperlink ref="B2706" r:id="rId1466"/>
    <hyperlink ref="B2707" r:id="rId1467"/>
    <hyperlink ref="B2709" r:id="rId1468"/>
    <hyperlink ref="B2710" r:id="rId1469"/>
    <hyperlink ref="B2712" r:id="rId1470"/>
    <hyperlink ref="B2713" r:id="rId1471"/>
    <hyperlink ref="B2715" r:id="rId1472"/>
    <hyperlink ref="B2716" r:id="rId1473"/>
    <hyperlink ref="B2720" r:id="rId1474"/>
    <hyperlink ref="B2721" r:id="rId1475"/>
    <hyperlink ref="B2723" r:id="rId1476"/>
    <hyperlink ref="B2724" r:id="rId1477"/>
    <hyperlink ref="B2728" r:id="rId1478"/>
    <hyperlink ref="B2729" r:id="rId1479"/>
    <hyperlink ref="B2731" r:id="rId1480"/>
    <hyperlink ref="B2732" r:id="rId1481"/>
    <hyperlink ref="B2734" r:id="rId1482"/>
    <hyperlink ref="B2735" r:id="rId1483"/>
    <hyperlink ref="B2737" r:id="rId1484"/>
    <hyperlink ref="B2738" r:id="rId1485"/>
    <hyperlink ref="B2740" r:id="rId1486"/>
    <hyperlink ref="B2741" r:id="rId1487"/>
    <hyperlink ref="B2745" r:id="rId1488"/>
    <hyperlink ref="B2746" r:id="rId1489"/>
    <hyperlink ref="B2748" r:id="rId1490"/>
    <hyperlink ref="B2749" r:id="rId1491"/>
    <hyperlink ref="B2751" r:id="rId1492"/>
    <hyperlink ref="B2752" r:id="rId1493"/>
    <hyperlink ref="B2756" r:id="rId1494"/>
    <hyperlink ref="B2757" r:id="rId1495"/>
    <hyperlink ref="B2759" r:id="rId1496"/>
    <hyperlink ref="B2760" r:id="rId1497"/>
    <hyperlink ref="B2762" r:id="rId1498"/>
    <hyperlink ref="B2763" r:id="rId1499"/>
    <hyperlink ref="B2765" r:id="rId1500"/>
    <hyperlink ref="B2766" r:id="rId1501"/>
    <hyperlink ref="B2768" r:id="rId1502"/>
    <hyperlink ref="B2769" r:id="rId1503"/>
    <hyperlink ref="B2771" r:id="rId1504"/>
    <hyperlink ref="B2772" r:id="rId1505"/>
    <hyperlink ref="B2774" r:id="rId1506"/>
    <hyperlink ref="B2775" r:id="rId1507"/>
    <hyperlink ref="B2777" r:id="rId1508"/>
    <hyperlink ref="B2778" r:id="rId1509"/>
    <hyperlink ref="B2780" r:id="rId1510"/>
    <hyperlink ref="B2781" r:id="rId1511"/>
    <hyperlink ref="B2783" r:id="rId1512"/>
    <hyperlink ref="B2784" r:id="rId1513"/>
    <hyperlink ref="B2786" r:id="rId1514"/>
    <hyperlink ref="B2787" r:id="rId1515"/>
    <hyperlink ref="B2794" r:id="rId1516"/>
    <hyperlink ref="B2795" r:id="rId1517"/>
    <hyperlink ref="B2800" r:id="rId1518"/>
    <hyperlink ref="B2801" r:id="rId1519"/>
    <hyperlink ref="B2805" r:id="rId1520"/>
    <hyperlink ref="B2806" r:id="rId1521"/>
    <hyperlink ref="B2810" r:id="rId1522"/>
    <hyperlink ref="B2811" r:id="rId1523"/>
    <hyperlink ref="B2815" r:id="rId1524"/>
    <hyperlink ref="B2816" r:id="rId1525"/>
    <hyperlink ref="B2818" r:id="rId1526"/>
    <hyperlink ref="B2819" r:id="rId1527"/>
    <hyperlink ref="B2826" r:id="rId1528"/>
    <hyperlink ref="B2827" r:id="rId1529"/>
    <hyperlink ref="B2831" r:id="rId1530"/>
    <hyperlink ref="B2832" r:id="rId1531"/>
    <hyperlink ref="B2833" r:id="rId1532"/>
    <hyperlink ref="B2840" r:id="rId1533"/>
    <hyperlink ref="B2841" r:id="rId1534"/>
    <hyperlink ref="B2842" r:id="rId1535"/>
    <hyperlink ref="B2843" r:id="rId1536"/>
    <hyperlink ref="B2845" r:id="rId1537"/>
    <hyperlink ref="B2846" r:id="rId1538"/>
    <hyperlink ref="B2850" r:id="rId1539"/>
    <hyperlink ref="B2851" r:id="rId1540"/>
    <hyperlink ref="B2855" r:id="rId1541"/>
    <hyperlink ref="B2856" r:id="rId1542"/>
    <hyperlink ref="B2858" r:id="rId1543"/>
    <hyperlink ref="B2859" r:id="rId1544"/>
    <hyperlink ref="B2861" r:id="rId1545"/>
    <hyperlink ref="B2862" r:id="rId1546"/>
    <hyperlink ref="B2864" r:id="rId1547"/>
    <hyperlink ref="B2865" r:id="rId1548"/>
    <hyperlink ref="B2867" r:id="rId1549"/>
    <hyperlink ref="B2868" r:id="rId1550"/>
    <hyperlink ref="B2870" r:id="rId1551"/>
    <hyperlink ref="B2871" r:id="rId1552"/>
    <hyperlink ref="B2873" r:id="rId1553"/>
    <hyperlink ref="B2874" r:id="rId1554"/>
    <hyperlink ref="B2876" r:id="rId1555"/>
    <hyperlink ref="B2877" r:id="rId1556"/>
    <hyperlink ref="B2879" r:id="rId1557"/>
    <hyperlink ref="B2880" r:id="rId1558"/>
    <hyperlink ref="B2884" r:id="rId1559"/>
    <hyperlink ref="B2885" r:id="rId1560"/>
    <hyperlink ref="B2886" r:id="rId1561"/>
    <hyperlink ref="B2891" r:id="rId1562"/>
    <hyperlink ref="B2892" r:id="rId1563"/>
    <hyperlink ref="B2894" r:id="rId1564"/>
    <hyperlink ref="B2895" r:id="rId1565"/>
    <hyperlink ref="B2902" r:id="rId1566"/>
    <hyperlink ref="B2903" r:id="rId1567"/>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0"/>
  <sheetViews>
    <sheetView workbookViewId="0">
      <selection activeCell="A102" sqref="A102"/>
    </sheetView>
  </sheetViews>
  <sheetFormatPr baseColWidth="10" defaultColWidth="8.83203125" defaultRowHeight="15" x14ac:dyDescent="0.2"/>
  <cols>
    <col min="1" max="1" width="119.6640625" bestFit="1" customWidth="1"/>
    <col min="2" max="2" width="24.5" bestFit="1" customWidth="1"/>
    <col min="3" max="3" width="25.1640625" bestFit="1" customWidth="1"/>
    <col min="4" max="4" width="23.33203125" bestFit="1" customWidth="1"/>
  </cols>
  <sheetData>
    <row r="3" spans="1:4" x14ac:dyDescent="0.2">
      <c r="A3" s="190" t="s">
        <v>614</v>
      </c>
      <c r="B3" s="191" t="s">
        <v>607</v>
      </c>
      <c r="C3" s="191" t="s">
        <v>605</v>
      </c>
      <c r="D3" s="191" t="s">
        <v>608</v>
      </c>
    </row>
    <row r="4" spans="1:4" x14ac:dyDescent="0.2">
      <c r="A4" s="219" t="s">
        <v>233</v>
      </c>
      <c r="B4" s="220">
        <v>1000</v>
      </c>
      <c r="C4" s="220">
        <v>0</v>
      </c>
      <c r="D4" s="220">
        <v>0</v>
      </c>
    </row>
    <row r="5" spans="1:4" x14ac:dyDescent="0.2">
      <c r="A5" s="219" t="s">
        <v>235</v>
      </c>
      <c r="B5" s="220">
        <v>11000</v>
      </c>
      <c r="C5" s="220">
        <v>0</v>
      </c>
      <c r="D5" s="220">
        <v>0</v>
      </c>
    </row>
    <row r="6" spans="1:4" x14ac:dyDescent="0.2">
      <c r="A6" s="194" t="s">
        <v>236</v>
      </c>
      <c r="B6" s="195">
        <v>246000</v>
      </c>
      <c r="C6" s="195">
        <v>22683.96</v>
      </c>
      <c r="D6" s="195">
        <v>22683.96</v>
      </c>
    </row>
    <row r="7" spans="1:4" x14ac:dyDescent="0.2">
      <c r="A7" s="219" t="s">
        <v>239</v>
      </c>
      <c r="B7" s="220">
        <v>160000</v>
      </c>
      <c r="C7" s="220">
        <v>0</v>
      </c>
      <c r="D7" s="220">
        <v>0</v>
      </c>
    </row>
    <row r="8" spans="1:4" x14ac:dyDescent="0.2">
      <c r="A8" s="219" t="s">
        <v>256</v>
      </c>
      <c r="B8" s="220">
        <v>1000</v>
      </c>
      <c r="C8" s="220">
        <v>0</v>
      </c>
      <c r="D8" s="220">
        <v>0</v>
      </c>
    </row>
    <row r="9" spans="1:4" x14ac:dyDescent="0.2">
      <c r="A9" s="219" t="s">
        <v>267</v>
      </c>
      <c r="B9" s="220">
        <v>22000</v>
      </c>
      <c r="C9" s="220">
        <v>0</v>
      </c>
      <c r="D9" s="220">
        <v>0</v>
      </c>
    </row>
    <row r="10" spans="1:4" x14ac:dyDescent="0.2">
      <c r="A10" s="194" t="s">
        <v>290</v>
      </c>
      <c r="B10" s="195">
        <v>1280984.1299999999</v>
      </c>
      <c r="C10" s="195">
        <v>193172.06</v>
      </c>
      <c r="D10" s="195">
        <v>190877.81</v>
      </c>
    </row>
    <row r="11" spans="1:4" x14ac:dyDescent="0.2">
      <c r="A11" s="194" t="s">
        <v>292</v>
      </c>
      <c r="B11" s="195">
        <v>388000</v>
      </c>
      <c r="C11" s="195">
        <v>353521.94</v>
      </c>
      <c r="D11" s="195">
        <v>302276.71999999997</v>
      </c>
    </row>
    <row r="12" spans="1:4" x14ac:dyDescent="0.2">
      <c r="A12" s="194" t="s">
        <v>293</v>
      </c>
      <c r="B12" s="195">
        <v>2367328.9900000002</v>
      </c>
      <c r="C12" s="195">
        <v>112800</v>
      </c>
      <c r="D12" s="195">
        <v>112800</v>
      </c>
    </row>
    <row r="13" spans="1:4" x14ac:dyDescent="0.2">
      <c r="A13" s="219" t="s">
        <v>303</v>
      </c>
      <c r="B13" s="220">
        <v>43500</v>
      </c>
      <c r="C13" s="220">
        <v>0</v>
      </c>
      <c r="D13" s="220">
        <v>0</v>
      </c>
    </row>
    <row r="14" spans="1:4" x14ac:dyDescent="0.2">
      <c r="A14" s="219" t="s">
        <v>304</v>
      </c>
      <c r="B14" s="220">
        <v>21400</v>
      </c>
      <c r="C14" s="220">
        <v>0</v>
      </c>
      <c r="D14" s="220">
        <v>0</v>
      </c>
    </row>
    <row r="15" spans="1:4" x14ac:dyDescent="0.2">
      <c r="A15" s="219" t="s">
        <v>308</v>
      </c>
      <c r="B15" s="220">
        <v>0</v>
      </c>
      <c r="C15" s="220">
        <v>0</v>
      </c>
      <c r="D15" s="220">
        <v>0</v>
      </c>
    </row>
    <row r="16" spans="1:4" x14ac:dyDescent="0.2">
      <c r="A16" s="194" t="s">
        <v>375</v>
      </c>
      <c r="B16" s="195">
        <v>829.8</v>
      </c>
      <c r="C16" s="195">
        <v>650</v>
      </c>
      <c r="D16" s="195">
        <v>650</v>
      </c>
    </row>
    <row r="17" spans="1:4" x14ac:dyDescent="0.2">
      <c r="A17" s="219" t="s">
        <v>397</v>
      </c>
      <c r="B17" s="220">
        <v>10300</v>
      </c>
      <c r="C17" s="220">
        <v>9620</v>
      </c>
      <c r="D17" s="220">
        <v>0</v>
      </c>
    </row>
    <row r="18" spans="1:4" x14ac:dyDescent="0.2">
      <c r="A18" s="219" t="s">
        <v>419</v>
      </c>
      <c r="B18" s="220">
        <v>42200</v>
      </c>
      <c r="C18" s="220">
        <v>0</v>
      </c>
      <c r="D18" s="220">
        <v>0</v>
      </c>
    </row>
    <row r="19" spans="1:4" x14ac:dyDescent="0.2">
      <c r="A19" s="219" t="s">
        <v>434</v>
      </c>
      <c r="B19" s="220">
        <v>0</v>
      </c>
      <c r="C19" s="220">
        <v>0</v>
      </c>
      <c r="D19" s="220">
        <v>0</v>
      </c>
    </row>
    <row r="20" spans="1:4" x14ac:dyDescent="0.2">
      <c r="A20" s="219" t="s">
        <v>447</v>
      </c>
      <c r="B20" s="220">
        <v>10000</v>
      </c>
      <c r="C20" s="220">
        <v>0</v>
      </c>
      <c r="D20" s="220">
        <v>0</v>
      </c>
    </row>
    <row r="21" spans="1:4" x14ac:dyDescent="0.2">
      <c r="A21" s="194" t="s">
        <v>452</v>
      </c>
      <c r="B21" s="195">
        <v>2106500</v>
      </c>
      <c r="C21" s="195">
        <v>2105656.54</v>
      </c>
      <c r="D21" s="195">
        <v>51629</v>
      </c>
    </row>
    <row r="22" spans="1:4" hidden="1" x14ac:dyDescent="0.2">
      <c r="A22" s="219" t="s">
        <v>474</v>
      </c>
      <c r="B22" s="220">
        <v>0</v>
      </c>
      <c r="C22" s="220">
        <v>0</v>
      </c>
      <c r="D22" s="220">
        <v>0</v>
      </c>
    </row>
    <row r="23" spans="1:4" x14ac:dyDescent="0.2">
      <c r="A23" s="194" t="s">
        <v>484</v>
      </c>
      <c r="B23" s="195">
        <v>12200</v>
      </c>
      <c r="C23" s="195">
        <v>11238</v>
      </c>
      <c r="D23" s="195">
        <v>988</v>
      </c>
    </row>
    <row r="24" spans="1:4" x14ac:dyDescent="0.2">
      <c r="A24" s="194" t="s">
        <v>492</v>
      </c>
      <c r="B24" s="195">
        <v>16700</v>
      </c>
      <c r="C24" s="195">
        <v>11523</v>
      </c>
      <c r="D24" s="195">
        <v>6603</v>
      </c>
    </row>
    <row r="25" spans="1:4" x14ac:dyDescent="0.2">
      <c r="A25" s="194" t="s">
        <v>516</v>
      </c>
      <c r="B25" s="195">
        <v>209800</v>
      </c>
      <c r="C25" s="195">
        <v>176760</v>
      </c>
      <c r="D25" s="195">
        <v>176760</v>
      </c>
    </row>
    <row r="26" spans="1:4" hidden="1" x14ac:dyDescent="0.2">
      <c r="A26" s="219" t="s">
        <v>520</v>
      </c>
      <c r="B26" s="220">
        <v>0</v>
      </c>
      <c r="C26" s="220">
        <v>0</v>
      </c>
      <c r="D26" s="220">
        <v>0</v>
      </c>
    </row>
    <row r="27" spans="1:4" x14ac:dyDescent="0.2">
      <c r="A27" s="219" t="s">
        <v>593</v>
      </c>
      <c r="B27" s="220">
        <v>30000</v>
      </c>
      <c r="C27" s="220">
        <v>0</v>
      </c>
      <c r="D27" s="220">
        <v>0</v>
      </c>
    </row>
    <row r="28" spans="1:4" x14ac:dyDescent="0.2">
      <c r="A28" s="194" t="s">
        <v>525</v>
      </c>
      <c r="B28" s="195">
        <v>177500</v>
      </c>
      <c r="C28" s="195">
        <v>101205.4</v>
      </c>
      <c r="D28" s="195">
        <v>101205.4</v>
      </c>
    </row>
    <row r="29" spans="1:4" x14ac:dyDescent="0.2">
      <c r="A29" s="194" t="s">
        <v>536</v>
      </c>
      <c r="B29" s="195">
        <v>188460</v>
      </c>
      <c r="C29" s="195">
        <v>0</v>
      </c>
      <c r="D29" s="195">
        <v>0</v>
      </c>
    </row>
    <row r="30" spans="1:4" hidden="1" x14ac:dyDescent="0.2">
      <c r="A30" s="194" t="s">
        <v>537</v>
      </c>
      <c r="B30" s="195">
        <v>0</v>
      </c>
      <c r="C30" s="195">
        <v>0</v>
      </c>
      <c r="D30" s="195">
        <v>0</v>
      </c>
    </row>
    <row r="31" spans="1:4" hidden="1" x14ac:dyDescent="0.2">
      <c r="A31" s="194" t="s">
        <v>560</v>
      </c>
      <c r="B31" s="195">
        <v>0</v>
      </c>
      <c r="C31" s="195">
        <v>0</v>
      </c>
      <c r="D31" s="195">
        <v>0</v>
      </c>
    </row>
    <row r="32" spans="1:4" hidden="1" x14ac:dyDescent="0.2">
      <c r="A32" s="194" t="s">
        <v>561</v>
      </c>
      <c r="B32" s="195">
        <v>0</v>
      </c>
      <c r="C32" s="195">
        <v>0</v>
      </c>
      <c r="D32" s="195">
        <v>0</v>
      </c>
    </row>
    <row r="33" spans="1:4" x14ac:dyDescent="0.2">
      <c r="A33" s="219" t="s">
        <v>575</v>
      </c>
      <c r="B33" s="220">
        <v>50000</v>
      </c>
      <c r="C33" s="220">
        <v>0</v>
      </c>
      <c r="D33" s="220">
        <v>0</v>
      </c>
    </row>
    <row r="34" spans="1:4" hidden="1" x14ac:dyDescent="0.2">
      <c r="A34" s="219" t="s">
        <v>562</v>
      </c>
      <c r="B34" s="220">
        <v>0</v>
      </c>
      <c r="C34" s="220">
        <v>0</v>
      </c>
      <c r="D34" s="220">
        <v>0</v>
      </c>
    </row>
    <row r="35" spans="1:4" x14ac:dyDescent="0.2">
      <c r="A35" s="219" t="s">
        <v>563</v>
      </c>
      <c r="B35" s="220">
        <v>150000</v>
      </c>
      <c r="C35" s="220">
        <v>0</v>
      </c>
      <c r="D35" s="220">
        <v>0</v>
      </c>
    </row>
    <row r="36" spans="1:4" x14ac:dyDescent="0.2">
      <c r="A36" s="194" t="s">
        <v>564</v>
      </c>
      <c r="B36" s="195">
        <v>509000</v>
      </c>
      <c r="C36" s="195">
        <v>270819.53999999998</v>
      </c>
      <c r="D36" s="195">
        <v>80042.59</v>
      </c>
    </row>
    <row r="37" spans="1:4" x14ac:dyDescent="0.2">
      <c r="A37" s="219" t="s">
        <v>576</v>
      </c>
      <c r="B37" s="220">
        <v>35000</v>
      </c>
      <c r="C37" s="220">
        <v>0</v>
      </c>
      <c r="D37" s="220">
        <v>0</v>
      </c>
    </row>
    <row r="38" spans="1:4" x14ac:dyDescent="0.2">
      <c r="A38" s="194" t="s">
        <v>581</v>
      </c>
      <c r="B38" s="195">
        <v>1084253.51</v>
      </c>
      <c r="C38" s="195">
        <v>1065193.8600000001</v>
      </c>
      <c r="D38" s="195">
        <v>186546.24</v>
      </c>
    </row>
    <row r="39" spans="1:4" x14ac:dyDescent="0.2">
      <c r="A39" s="194" t="s">
        <v>587</v>
      </c>
      <c r="B39" s="195">
        <v>22603081.75</v>
      </c>
      <c r="C39" s="195">
        <v>18365875.41</v>
      </c>
      <c r="D39" s="195">
        <v>16179877.59</v>
      </c>
    </row>
    <row r="40" spans="1:4" x14ac:dyDescent="0.2">
      <c r="A40" s="194" t="s">
        <v>589</v>
      </c>
      <c r="B40" s="195">
        <v>16682400</v>
      </c>
      <c r="C40" s="195">
        <v>16682378.91</v>
      </c>
      <c r="D40" s="195">
        <v>9462491.6199999992</v>
      </c>
    </row>
    <row r="41" spans="1:4" x14ac:dyDescent="0.2">
      <c r="A41" s="194" t="s">
        <v>565</v>
      </c>
      <c r="B41" s="195">
        <v>27700</v>
      </c>
      <c r="C41" s="195">
        <v>22746.71</v>
      </c>
      <c r="D41" s="195">
        <v>22746.71</v>
      </c>
    </row>
    <row r="42" spans="1:4" x14ac:dyDescent="0.2">
      <c r="A42" s="219" t="s">
        <v>420</v>
      </c>
      <c r="B42" s="220">
        <v>125559.91</v>
      </c>
      <c r="C42" s="220">
        <v>90000</v>
      </c>
      <c r="D42" s="220">
        <v>0</v>
      </c>
    </row>
    <row r="43" spans="1:4" hidden="1" x14ac:dyDescent="0.2">
      <c r="A43" s="194" t="s">
        <v>361</v>
      </c>
      <c r="B43" s="195">
        <v>0</v>
      </c>
      <c r="C43" s="195">
        <v>0</v>
      </c>
      <c r="D43" s="195">
        <v>0</v>
      </c>
    </row>
    <row r="44" spans="1:4" x14ac:dyDescent="0.2">
      <c r="A44" s="194" t="s">
        <v>341</v>
      </c>
      <c r="B44" s="195">
        <v>1351254</v>
      </c>
      <c r="C44" s="195">
        <v>1334833</v>
      </c>
      <c r="D44" s="195">
        <v>35409</v>
      </c>
    </row>
    <row r="45" spans="1:4" x14ac:dyDescent="0.2">
      <c r="A45" s="194" t="s">
        <v>343</v>
      </c>
      <c r="B45" s="195">
        <v>1091295.8700000001</v>
      </c>
      <c r="C45" s="195">
        <v>109455.46</v>
      </c>
      <c r="D45" s="195">
        <v>109455.46</v>
      </c>
    </row>
    <row r="46" spans="1:4" x14ac:dyDescent="0.2">
      <c r="A46" s="194" t="s">
        <v>345</v>
      </c>
      <c r="B46" s="195">
        <v>7912200</v>
      </c>
      <c r="C46" s="195">
        <v>77390</v>
      </c>
      <c r="D46" s="195">
        <v>69732</v>
      </c>
    </row>
    <row r="47" spans="1:4" x14ac:dyDescent="0.2">
      <c r="A47" s="194" t="s">
        <v>347</v>
      </c>
      <c r="B47" s="195">
        <v>177300</v>
      </c>
      <c r="C47" s="195">
        <v>120260</v>
      </c>
      <c r="D47" s="195">
        <v>112825</v>
      </c>
    </row>
    <row r="48" spans="1:4" hidden="1" x14ac:dyDescent="0.2">
      <c r="A48" s="194" t="s">
        <v>385</v>
      </c>
      <c r="B48" s="195">
        <v>0</v>
      </c>
      <c r="C48" s="195">
        <v>0</v>
      </c>
      <c r="D48" s="195">
        <v>0</v>
      </c>
    </row>
    <row r="49" spans="1:4" x14ac:dyDescent="0.2">
      <c r="A49" s="219" t="s">
        <v>398</v>
      </c>
      <c r="B49" s="220">
        <v>8300</v>
      </c>
      <c r="C49" s="220">
        <v>0</v>
      </c>
      <c r="D49" s="220">
        <v>0</v>
      </c>
    </row>
    <row r="50" spans="1:4" x14ac:dyDescent="0.2">
      <c r="A50" s="194" t="s">
        <v>592</v>
      </c>
      <c r="B50" s="195">
        <v>10448255.199999999</v>
      </c>
      <c r="C50" s="195">
        <v>448255.2</v>
      </c>
      <c r="D50" s="195">
        <v>448255.2</v>
      </c>
    </row>
    <row r="51" spans="1:4" x14ac:dyDescent="0.2">
      <c r="A51" s="219" t="s">
        <v>574</v>
      </c>
      <c r="B51" s="220">
        <v>2000000</v>
      </c>
      <c r="C51" s="220">
        <v>0</v>
      </c>
      <c r="D51" s="220">
        <v>0</v>
      </c>
    </row>
    <row r="52" spans="1:4" x14ac:dyDescent="0.2">
      <c r="A52" s="219" t="s">
        <v>577</v>
      </c>
      <c r="B52" s="220">
        <v>2000000</v>
      </c>
      <c r="C52" s="220">
        <v>0</v>
      </c>
      <c r="D52" s="220">
        <v>0</v>
      </c>
    </row>
    <row r="53" spans="1:4" hidden="1" x14ac:dyDescent="0.2">
      <c r="A53" s="219" t="s">
        <v>408</v>
      </c>
      <c r="B53" s="220">
        <v>0</v>
      </c>
      <c r="C53" s="220">
        <v>0</v>
      </c>
      <c r="D53" s="220">
        <v>0</v>
      </c>
    </row>
    <row r="54" spans="1:4" hidden="1" x14ac:dyDescent="0.2">
      <c r="A54" s="219" t="s">
        <v>399</v>
      </c>
      <c r="B54" s="220">
        <v>0</v>
      </c>
      <c r="C54" s="220">
        <v>0</v>
      </c>
      <c r="D54" s="220">
        <v>0</v>
      </c>
    </row>
    <row r="55" spans="1:4" x14ac:dyDescent="0.2">
      <c r="A55" s="219" t="s">
        <v>421</v>
      </c>
      <c r="B55" s="220">
        <v>25100</v>
      </c>
      <c r="C55" s="220">
        <v>0</v>
      </c>
      <c r="D55" s="220">
        <v>0</v>
      </c>
    </row>
    <row r="56" spans="1:4" x14ac:dyDescent="0.2">
      <c r="A56" s="194" t="s">
        <v>526</v>
      </c>
      <c r="B56" s="195">
        <v>30000</v>
      </c>
      <c r="C56" s="195">
        <v>30000</v>
      </c>
      <c r="D56" s="195">
        <v>30000</v>
      </c>
    </row>
    <row r="57" spans="1:4" x14ac:dyDescent="0.2">
      <c r="A57" s="194" t="s">
        <v>213</v>
      </c>
      <c r="B57" s="195">
        <v>1545000</v>
      </c>
      <c r="C57" s="195">
        <v>1458780.73</v>
      </c>
      <c r="D57" s="195">
        <v>1458780.73</v>
      </c>
    </row>
    <row r="58" spans="1:4" x14ac:dyDescent="0.2">
      <c r="A58" s="194" t="s">
        <v>216</v>
      </c>
      <c r="B58" s="195">
        <v>1180000</v>
      </c>
      <c r="C58" s="195">
        <v>1057267.72</v>
      </c>
      <c r="D58" s="195">
        <v>1057267.72</v>
      </c>
    </row>
    <row r="59" spans="1:4" x14ac:dyDescent="0.2">
      <c r="A59" s="219" t="s">
        <v>217</v>
      </c>
      <c r="B59" s="220">
        <v>25000</v>
      </c>
      <c r="C59" s="220">
        <v>0</v>
      </c>
      <c r="D59" s="220">
        <v>0</v>
      </c>
    </row>
    <row r="60" spans="1:4" x14ac:dyDescent="0.2">
      <c r="A60" s="194" t="s">
        <v>220</v>
      </c>
      <c r="B60" s="195">
        <v>256000</v>
      </c>
      <c r="C60" s="195">
        <v>203876.64</v>
      </c>
      <c r="D60" s="195">
        <v>203876.64</v>
      </c>
    </row>
    <row r="61" spans="1:4" x14ac:dyDescent="0.2">
      <c r="A61" s="219" t="s">
        <v>222</v>
      </c>
      <c r="B61" s="220">
        <v>10000</v>
      </c>
      <c r="C61" s="220">
        <v>0</v>
      </c>
      <c r="D61" s="220">
        <v>0</v>
      </c>
    </row>
    <row r="62" spans="1:4" x14ac:dyDescent="0.2">
      <c r="A62" s="194" t="s">
        <v>223</v>
      </c>
      <c r="B62" s="195">
        <v>45000</v>
      </c>
      <c r="C62" s="195">
        <v>9375</v>
      </c>
      <c r="D62" s="195">
        <v>9375</v>
      </c>
    </row>
    <row r="63" spans="1:4" x14ac:dyDescent="0.2">
      <c r="A63" s="194" t="s">
        <v>224</v>
      </c>
      <c r="B63" s="195">
        <v>46000</v>
      </c>
      <c r="C63" s="195">
        <v>35758.33</v>
      </c>
      <c r="D63" s="195">
        <v>35758.33</v>
      </c>
    </row>
    <row r="64" spans="1:4" x14ac:dyDescent="0.2">
      <c r="A64" s="194" t="s">
        <v>226</v>
      </c>
      <c r="B64" s="195">
        <v>170000</v>
      </c>
      <c r="C64" s="195">
        <v>165000</v>
      </c>
      <c r="D64" s="195">
        <v>165000</v>
      </c>
    </row>
    <row r="65" spans="1:4" x14ac:dyDescent="0.2">
      <c r="A65" s="194" t="s">
        <v>230</v>
      </c>
      <c r="B65" s="195">
        <v>330000</v>
      </c>
      <c r="C65" s="195">
        <v>258061.32</v>
      </c>
      <c r="D65" s="195">
        <v>258061.32</v>
      </c>
    </row>
    <row r="66" spans="1:4" x14ac:dyDescent="0.2">
      <c r="A66" s="194" t="s">
        <v>231</v>
      </c>
      <c r="B66" s="195">
        <v>25000</v>
      </c>
      <c r="C66" s="195">
        <v>4500</v>
      </c>
      <c r="D66" s="195">
        <v>4500</v>
      </c>
    </row>
    <row r="67" spans="1:4" x14ac:dyDescent="0.2">
      <c r="A67" s="219" t="s">
        <v>240</v>
      </c>
      <c r="B67" s="220">
        <v>10000</v>
      </c>
      <c r="C67" s="220">
        <v>0</v>
      </c>
      <c r="D67" s="220">
        <v>0</v>
      </c>
    </row>
    <row r="68" spans="1:4" x14ac:dyDescent="0.2">
      <c r="A68" s="194" t="s">
        <v>243</v>
      </c>
      <c r="B68" s="195">
        <v>3195000</v>
      </c>
      <c r="C68" s="195">
        <v>2573470.73</v>
      </c>
      <c r="D68" s="195">
        <v>2554345.73</v>
      </c>
    </row>
    <row r="69" spans="1:4" x14ac:dyDescent="0.2">
      <c r="A69" s="194" t="s">
        <v>247</v>
      </c>
      <c r="B69" s="195">
        <v>1000000</v>
      </c>
      <c r="C69" s="195">
        <v>937430.08</v>
      </c>
      <c r="D69" s="195">
        <v>937430.08</v>
      </c>
    </row>
    <row r="70" spans="1:4" x14ac:dyDescent="0.2">
      <c r="A70" s="194" t="s">
        <v>250</v>
      </c>
      <c r="B70" s="195">
        <v>154000</v>
      </c>
      <c r="C70" s="195">
        <v>108158.69</v>
      </c>
      <c r="D70" s="195">
        <v>108158.69</v>
      </c>
    </row>
    <row r="71" spans="1:4" x14ac:dyDescent="0.2">
      <c r="A71" s="194" t="s">
        <v>257</v>
      </c>
      <c r="B71" s="195">
        <v>953693</v>
      </c>
      <c r="C71" s="195">
        <v>825088.29</v>
      </c>
      <c r="D71" s="195">
        <v>818117.22</v>
      </c>
    </row>
    <row r="72" spans="1:4" x14ac:dyDescent="0.2">
      <c r="A72" s="194" t="s">
        <v>261</v>
      </c>
      <c r="B72" s="195">
        <v>1090712.1000000001</v>
      </c>
      <c r="C72" s="195">
        <v>1076877.3600000001</v>
      </c>
      <c r="D72" s="195">
        <v>1076877.3600000001</v>
      </c>
    </row>
    <row r="73" spans="1:4" x14ac:dyDescent="0.2">
      <c r="A73" s="194" t="s">
        <v>268</v>
      </c>
      <c r="B73" s="195">
        <v>2592400</v>
      </c>
      <c r="C73" s="195">
        <v>2210690</v>
      </c>
      <c r="D73" s="195">
        <v>2154451.35</v>
      </c>
    </row>
    <row r="74" spans="1:4" x14ac:dyDescent="0.2">
      <c r="A74" s="194" t="s">
        <v>273</v>
      </c>
      <c r="B74" s="195">
        <v>2000</v>
      </c>
      <c r="C74" s="195">
        <v>1907</v>
      </c>
      <c r="D74" s="195">
        <v>1907</v>
      </c>
    </row>
    <row r="75" spans="1:4" x14ac:dyDescent="0.2">
      <c r="A75" s="194" t="s">
        <v>274</v>
      </c>
      <c r="B75" s="195">
        <v>700000</v>
      </c>
      <c r="C75" s="195">
        <v>700000</v>
      </c>
      <c r="D75" s="195">
        <v>700000</v>
      </c>
    </row>
    <row r="76" spans="1:4" x14ac:dyDescent="0.2">
      <c r="A76" s="194" t="s">
        <v>294</v>
      </c>
      <c r="B76" s="195">
        <v>21622534</v>
      </c>
      <c r="C76" s="195">
        <v>20811938.579999998</v>
      </c>
      <c r="D76" s="195">
        <v>20448447.48</v>
      </c>
    </row>
    <row r="77" spans="1:4" x14ac:dyDescent="0.2">
      <c r="A77" s="194" t="s">
        <v>298</v>
      </c>
      <c r="B77" s="195">
        <v>11357810.82</v>
      </c>
      <c r="C77" s="195">
        <v>9634350.3599999994</v>
      </c>
      <c r="D77" s="195">
        <v>9477377.8000000007</v>
      </c>
    </row>
    <row r="78" spans="1:4" x14ac:dyDescent="0.2">
      <c r="A78" s="194" t="s">
        <v>284</v>
      </c>
      <c r="B78" s="195">
        <v>878460.76</v>
      </c>
      <c r="C78" s="195">
        <v>705134.83</v>
      </c>
      <c r="D78" s="195">
        <v>555701.4</v>
      </c>
    </row>
    <row r="79" spans="1:4" x14ac:dyDescent="0.2">
      <c r="A79" s="194" t="s">
        <v>280</v>
      </c>
      <c r="B79" s="195">
        <v>533000</v>
      </c>
      <c r="C79" s="195">
        <v>529557.05000000005</v>
      </c>
      <c r="D79" s="195">
        <v>529557.05000000005</v>
      </c>
    </row>
    <row r="80" spans="1:4" x14ac:dyDescent="0.2">
      <c r="A80" s="194" t="s">
        <v>305</v>
      </c>
      <c r="B80" s="195">
        <v>8337247.3399999999</v>
      </c>
      <c r="C80" s="195">
        <v>7909893.7300000004</v>
      </c>
      <c r="D80" s="195">
        <v>7723898.1100000003</v>
      </c>
    </row>
    <row r="81" spans="1:4" x14ac:dyDescent="0.2">
      <c r="A81" s="194" t="s">
        <v>309</v>
      </c>
      <c r="B81" s="195">
        <v>32025.37</v>
      </c>
      <c r="C81" s="195">
        <v>15958.96</v>
      </c>
      <c r="D81" s="195">
        <v>9517.0499999999993</v>
      </c>
    </row>
    <row r="82" spans="1:4" x14ac:dyDescent="0.2">
      <c r="A82" s="194" t="s">
        <v>353</v>
      </c>
      <c r="B82" s="195">
        <v>25200</v>
      </c>
      <c r="C82" s="195">
        <v>5679.4</v>
      </c>
      <c r="D82" s="195">
        <v>4669.3999999999996</v>
      </c>
    </row>
    <row r="83" spans="1:4" x14ac:dyDescent="0.2">
      <c r="A83" s="194" t="s">
        <v>314</v>
      </c>
      <c r="B83" s="195">
        <v>24503450.390000001</v>
      </c>
      <c r="C83" s="195">
        <v>23793194.989999998</v>
      </c>
      <c r="D83" s="195">
        <v>21889411.57</v>
      </c>
    </row>
    <row r="84" spans="1:4" x14ac:dyDescent="0.2">
      <c r="A84" s="194" t="s">
        <v>351</v>
      </c>
      <c r="B84" s="195">
        <v>690910</v>
      </c>
      <c r="C84" s="195">
        <v>602589</v>
      </c>
      <c r="D84" s="195">
        <v>494793.46</v>
      </c>
    </row>
    <row r="85" spans="1:4" x14ac:dyDescent="0.2">
      <c r="A85" s="194" t="s">
        <v>566</v>
      </c>
      <c r="B85" s="195">
        <v>4234726.72</v>
      </c>
      <c r="C85" s="195">
        <v>3892856.56</v>
      </c>
      <c r="D85" s="195">
        <v>3831770.49</v>
      </c>
    </row>
    <row r="86" spans="1:4" x14ac:dyDescent="0.2">
      <c r="A86" s="219" t="s">
        <v>362</v>
      </c>
      <c r="B86" s="220">
        <v>10000</v>
      </c>
      <c r="C86" s="220">
        <v>0</v>
      </c>
      <c r="D86" s="220">
        <v>0</v>
      </c>
    </row>
    <row r="87" spans="1:4" x14ac:dyDescent="0.2">
      <c r="A87" s="219" t="s">
        <v>371</v>
      </c>
      <c r="B87" s="220">
        <v>5000</v>
      </c>
      <c r="C87" s="220">
        <v>0</v>
      </c>
      <c r="D87" s="220">
        <v>0</v>
      </c>
    </row>
    <row r="88" spans="1:4" x14ac:dyDescent="0.2">
      <c r="A88" s="194" t="s">
        <v>373</v>
      </c>
      <c r="B88" s="195">
        <v>290565</v>
      </c>
      <c r="C88" s="195">
        <v>290564.53000000003</v>
      </c>
      <c r="D88" s="195">
        <v>219105.54</v>
      </c>
    </row>
    <row r="89" spans="1:4" x14ac:dyDescent="0.2">
      <c r="A89" s="194" t="s">
        <v>390</v>
      </c>
      <c r="B89" s="195">
        <v>7400</v>
      </c>
      <c r="C89" s="195">
        <v>2376</v>
      </c>
      <c r="D89" s="195">
        <v>2376</v>
      </c>
    </row>
    <row r="90" spans="1:4" x14ac:dyDescent="0.2">
      <c r="A90" s="194" t="s">
        <v>395</v>
      </c>
      <c r="B90" s="195">
        <v>239300</v>
      </c>
      <c r="C90" s="195">
        <v>137363.60999999999</v>
      </c>
      <c r="D90" s="195">
        <v>135668.25</v>
      </c>
    </row>
    <row r="91" spans="1:4" hidden="1" x14ac:dyDescent="0.2">
      <c r="A91" s="194" t="s">
        <v>400</v>
      </c>
      <c r="B91" s="195">
        <v>0</v>
      </c>
      <c r="C91" s="195">
        <v>0</v>
      </c>
      <c r="D91" s="195">
        <v>0</v>
      </c>
    </row>
    <row r="92" spans="1:4" x14ac:dyDescent="0.2">
      <c r="A92" s="194" t="s">
        <v>409</v>
      </c>
      <c r="B92" s="195">
        <v>48000</v>
      </c>
      <c r="C92" s="195">
        <v>42937.19</v>
      </c>
      <c r="D92" s="195">
        <v>34687.89</v>
      </c>
    </row>
    <row r="93" spans="1:4" x14ac:dyDescent="0.2">
      <c r="A93" s="219" t="s">
        <v>412</v>
      </c>
      <c r="B93" s="220">
        <v>5318.9</v>
      </c>
      <c r="C93" s="220">
        <v>0</v>
      </c>
      <c r="D93" s="220">
        <v>0</v>
      </c>
    </row>
    <row r="94" spans="1:4" x14ac:dyDescent="0.2">
      <c r="A94" s="194" t="s">
        <v>422</v>
      </c>
      <c r="B94" s="195">
        <v>35000</v>
      </c>
      <c r="C94" s="195">
        <v>4332.2</v>
      </c>
      <c r="D94" s="195">
        <v>3585.1</v>
      </c>
    </row>
    <row r="95" spans="1:4" x14ac:dyDescent="0.2">
      <c r="A95" s="194" t="s">
        <v>423</v>
      </c>
      <c r="B95" s="195">
        <v>20851.95</v>
      </c>
      <c r="C95" s="195">
        <v>229</v>
      </c>
      <c r="D95" s="195">
        <v>104</v>
      </c>
    </row>
    <row r="96" spans="1:4" x14ac:dyDescent="0.2">
      <c r="A96" s="194" t="s">
        <v>435</v>
      </c>
      <c r="B96" s="195">
        <v>2025000</v>
      </c>
      <c r="C96" s="195">
        <v>1436348.22</v>
      </c>
      <c r="D96" s="195">
        <v>1436348.22</v>
      </c>
    </row>
    <row r="97" spans="1:4" x14ac:dyDescent="0.2">
      <c r="A97" s="219" t="s">
        <v>436</v>
      </c>
      <c r="B97" s="220">
        <v>15000</v>
      </c>
      <c r="C97" s="220">
        <v>0</v>
      </c>
      <c r="D97" s="220">
        <v>0</v>
      </c>
    </row>
    <row r="98" spans="1:4" x14ac:dyDescent="0.2">
      <c r="A98" s="194" t="s">
        <v>448</v>
      </c>
      <c r="B98" s="195">
        <v>440450</v>
      </c>
      <c r="C98" s="195">
        <v>291984.94</v>
      </c>
      <c r="D98" s="195">
        <v>291445.78999999998</v>
      </c>
    </row>
    <row r="99" spans="1:4" x14ac:dyDescent="0.2">
      <c r="A99" s="194" t="s">
        <v>451</v>
      </c>
      <c r="B99" s="195">
        <v>36000</v>
      </c>
      <c r="C99" s="195">
        <v>36000</v>
      </c>
      <c r="D99" s="195">
        <v>30000</v>
      </c>
    </row>
    <row r="100" spans="1:4" x14ac:dyDescent="0.2">
      <c r="A100" s="194" t="s">
        <v>453</v>
      </c>
      <c r="B100" s="195">
        <v>7237232</v>
      </c>
      <c r="C100" s="195">
        <v>6689755.3300000001</v>
      </c>
      <c r="D100" s="195">
        <v>6501281.5</v>
      </c>
    </row>
    <row r="101" spans="1:4" x14ac:dyDescent="0.2">
      <c r="A101" s="194" t="s">
        <v>454</v>
      </c>
      <c r="B101" s="195">
        <v>16368</v>
      </c>
      <c r="C101" s="195">
        <v>16120</v>
      </c>
      <c r="D101" s="195">
        <v>16120</v>
      </c>
    </row>
    <row r="102" spans="1:4" x14ac:dyDescent="0.2">
      <c r="A102" s="194" t="s">
        <v>455</v>
      </c>
      <c r="B102" s="195">
        <v>6219000</v>
      </c>
      <c r="C102" s="195">
        <v>4379185.49</v>
      </c>
      <c r="D102" s="195">
        <v>3975666.04</v>
      </c>
    </row>
    <row r="103" spans="1:4" x14ac:dyDescent="0.2">
      <c r="A103" s="219" t="s">
        <v>456</v>
      </c>
      <c r="B103" s="220">
        <v>2850</v>
      </c>
      <c r="C103" s="220">
        <v>0</v>
      </c>
      <c r="D103" s="220">
        <v>0</v>
      </c>
    </row>
    <row r="104" spans="1:4" x14ac:dyDescent="0.2">
      <c r="A104" s="194" t="s">
        <v>457</v>
      </c>
      <c r="B104" s="195">
        <v>13150</v>
      </c>
      <c r="C104" s="195">
        <v>13150</v>
      </c>
      <c r="D104" s="195">
        <v>11835</v>
      </c>
    </row>
    <row r="105" spans="1:4" x14ac:dyDescent="0.2">
      <c r="A105" s="194" t="s">
        <v>463</v>
      </c>
      <c r="B105" s="195">
        <v>3500</v>
      </c>
      <c r="C105" s="195">
        <v>1110.55</v>
      </c>
      <c r="D105" s="195">
        <v>1020.31</v>
      </c>
    </row>
    <row r="106" spans="1:4" x14ac:dyDescent="0.2">
      <c r="A106" s="194" t="s">
        <v>466</v>
      </c>
      <c r="B106" s="195">
        <v>3800</v>
      </c>
      <c r="C106" s="195">
        <v>2850.26</v>
      </c>
      <c r="D106" s="195">
        <v>2697.58</v>
      </c>
    </row>
    <row r="107" spans="1:4" x14ac:dyDescent="0.2">
      <c r="A107" s="194" t="s">
        <v>467</v>
      </c>
      <c r="B107" s="195">
        <v>41100</v>
      </c>
      <c r="C107" s="195">
        <v>16498.46</v>
      </c>
      <c r="D107" s="195">
        <v>16439.189999999999</v>
      </c>
    </row>
    <row r="108" spans="1:4" x14ac:dyDescent="0.2">
      <c r="A108" s="194" t="s">
        <v>470</v>
      </c>
      <c r="B108" s="195">
        <v>1362000</v>
      </c>
      <c r="C108" s="195">
        <v>1292798.9099999999</v>
      </c>
      <c r="D108" s="195">
        <v>1292798.9099999999</v>
      </c>
    </row>
    <row r="109" spans="1:4" x14ac:dyDescent="0.2">
      <c r="A109" s="194" t="s">
        <v>471</v>
      </c>
      <c r="B109" s="195">
        <v>108000</v>
      </c>
      <c r="C109" s="195">
        <v>108000</v>
      </c>
      <c r="D109" s="195">
        <v>108000</v>
      </c>
    </row>
    <row r="110" spans="1:4" x14ac:dyDescent="0.2">
      <c r="A110" s="194" t="s">
        <v>475</v>
      </c>
      <c r="B110" s="195">
        <v>1354303</v>
      </c>
      <c r="C110" s="195">
        <v>1220957.52</v>
      </c>
      <c r="D110" s="195">
        <v>1210170.68</v>
      </c>
    </row>
    <row r="111" spans="1:4" x14ac:dyDescent="0.2">
      <c r="A111" s="194" t="s">
        <v>486</v>
      </c>
      <c r="B111" s="195">
        <v>3179700</v>
      </c>
      <c r="C111" s="195">
        <v>2288827.54</v>
      </c>
      <c r="D111" s="195">
        <v>2240591.59</v>
      </c>
    </row>
    <row r="112" spans="1:4" x14ac:dyDescent="0.2">
      <c r="A112" s="194" t="s">
        <v>489</v>
      </c>
      <c r="B112" s="195">
        <v>3463000</v>
      </c>
      <c r="C112" s="195">
        <v>3312901.37</v>
      </c>
      <c r="D112" s="195">
        <v>3312901.37</v>
      </c>
    </row>
    <row r="113" spans="1:4" x14ac:dyDescent="0.2">
      <c r="A113" s="194" t="s">
        <v>493</v>
      </c>
      <c r="B113" s="195">
        <v>2663818</v>
      </c>
      <c r="C113" s="195">
        <v>2229710.81</v>
      </c>
      <c r="D113" s="195">
        <v>2146578.66</v>
      </c>
    </row>
    <row r="114" spans="1:4" x14ac:dyDescent="0.2">
      <c r="A114" s="194" t="s">
        <v>494</v>
      </c>
      <c r="B114" s="195">
        <v>999000</v>
      </c>
      <c r="C114" s="195">
        <v>932779.25</v>
      </c>
      <c r="D114" s="195">
        <v>927814.75</v>
      </c>
    </row>
    <row r="115" spans="1:4" x14ac:dyDescent="0.2">
      <c r="A115" s="194" t="s">
        <v>501</v>
      </c>
      <c r="B115" s="195">
        <v>564500</v>
      </c>
      <c r="C115" s="195">
        <v>561444</v>
      </c>
      <c r="D115" s="195">
        <v>561444</v>
      </c>
    </row>
    <row r="116" spans="1:4" hidden="1" x14ac:dyDescent="0.2">
      <c r="A116" s="194" t="s">
        <v>503</v>
      </c>
      <c r="B116" s="195">
        <v>0</v>
      </c>
      <c r="C116" s="195">
        <v>0</v>
      </c>
      <c r="D116" s="195">
        <v>0</v>
      </c>
    </row>
    <row r="117" spans="1:4" x14ac:dyDescent="0.2">
      <c r="A117" s="194" t="s">
        <v>506</v>
      </c>
      <c r="B117" s="195">
        <v>3300</v>
      </c>
      <c r="C117" s="195">
        <v>1300</v>
      </c>
      <c r="D117" s="195">
        <v>1077.72</v>
      </c>
    </row>
    <row r="118" spans="1:4" x14ac:dyDescent="0.2">
      <c r="A118" s="194" t="s">
        <v>509</v>
      </c>
      <c r="B118" s="195">
        <v>175000</v>
      </c>
      <c r="C118" s="195">
        <v>171204.64</v>
      </c>
      <c r="D118" s="195">
        <v>171204.64</v>
      </c>
    </row>
    <row r="119" spans="1:4" x14ac:dyDescent="0.2">
      <c r="A119" s="219" t="s">
        <v>511</v>
      </c>
      <c r="B119" s="220">
        <v>1000</v>
      </c>
      <c r="C119" s="220">
        <v>0</v>
      </c>
      <c r="D119" s="220">
        <v>0</v>
      </c>
    </row>
    <row r="120" spans="1:4" x14ac:dyDescent="0.2">
      <c r="A120" s="194" t="s">
        <v>514</v>
      </c>
      <c r="B120" s="195">
        <v>652500</v>
      </c>
      <c r="C120" s="195">
        <v>650000</v>
      </c>
      <c r="D120" s="195">
        <v>650000</v>
      </c>
    </row>
    <row r="121" spans="1:4" x14ac:dyDescent="0.2">
      <c r="A121" s="194" t="s">
        <v>518</v>
      </c>
      <c r="B121" s="195">
        <v>134500</v>
      </c>
      <c r="C121" s="195">
        <v>133965</v>
      </c>
      <c r="D121" s="195">
        <v>119348.33</v>
      </c>
    </row>
    <row r="122" spans="1:4" x14ac:dyDescent="0.2">
      <c r="A122" s="194" t="s">
        <v>519</v>
      </c>
      <c r="B122" s="195">
        <v>1740600</v>
      </c>
      <c r="C122" s="195">
        <v>1439417.01</v>
      </c>
      <c r="D122" s="195">
        <v>1416529.96</v>
      </c>
    </row>
    <row r="123" spans="1:4" x14ac:dyDescent="0.2">
      <c r="A123" s="194" t="s">
        <v>527</v>
      </c>
      <c r="B123" s="195">
        <v>825393.62</v>
      </c>
      <c r="C123" s="195">
        <v>825393.62</v>
      </c>
      <c r="D123" s="195">
        <v>825393.62</v>
      </c>
    </row>
    <row r="124" spans="1:4" x14ac:dyDescent="0.2">
      <c r="A124" s="219" t="s">
        <v>528</v>
      </c>
      <c r="B124" s="220">
        <v>30000</v>
      </c>
      <c r="C124" s="220">
        <v>28555</v>
      </c>
      <c r="D124" s="220">
        <v>0</v>
      </c>
    </row>
    <row r="125" spans="1:4" x14ac:dyDescent="0.2">
      <c r="A125" s="219" t="s">
        <v>567</v>
      </c>
      <c r="B125" s="220">
        <v>28900</v>
      </c>
      <c r="C125" s="220">
        <v>0</v>
      </c>
      <c r="D125" s="220">
        <v>0</v>
      </c>
    </row>
    <row r="126" spans="1:4" hidden="1" x14ac:dyDescent="0.2">
      <c r="A126" s="194" t="s">
        <v>482</v>
      </c>
      <c r="B126" s="195">
        <v>0</v>
      </c>
      <c r="C126" s="195">
        <v>0</v>
      </c>
      <c r="D126" s="195">
        <v>0</v>
      </c>
    </row>
    <row r="127" spans="1:4" x14ac:dyDescent="0.2">
      <c r="A127" s="194" t="s">
        <v>568</v>
      </c>
      <c r="B127" s="195">
        <v>1701000</v>
      </c>
      <c r="C127" s="195">
        <v>126214.45</v>
      </c>
      <c r="D127" s="195">
        <v>126214.45</v>
      </c>
    </row>
    <row r="128" spans="1:4" x14ac:dyDescent="0.2">
      <c r="A128" s="194" t="s">
        <v>578</v>
      </c>
      <c r="B128" s="195">
        <v>1623600</v>
      </c>
      <c r="C128" s="195">
        <v>1542294.18</v>
      </c>
      <c r="D128" s="195">
        <v>1447325.04</v>
      </c>
    </row>
    <row r="129" spans="1:4" x14ac:dyDescent="0.2">
      <c r="A129" s="194" t="s">
        <v>590</v>
      </c>
      <c r="B129" s="195">
        <v>6723918</v>
      </c>
      <c r="C129" s="195">
        <v>5734676.5</v>
      </c>
      <c r="D129" s="195">
        <v>5696424.21</v>
      </c>
    </row>
    <row r="130" spans="1:4" x14ac:dyDescent="0.2">
      <c r="A130" s="194" t="s">
        <v>363</v>
      </c>
      <c r="B130" s="195">
        <v>690500</v>
      </c>
      <c r="C130" s="195">
        <v>634519.61</v>
      </c>
      <c r="D130" s="195">
        <v>634519.61</v>
      </c>
    </row>
    <row r="131" spans="1:4" x14ac:dyDescent="0.2">
      <c r="A131" s="219" t="s">
        <v>438</v>
      </c>
      <c r="B131" s="220">
        <v>300</v>
      </c>
      <c r="C131" s="220">
        <v>0</v>
      </c>
      <c r="D131" s="220">
        <v>0</v>
      </c>
    </row>
    <row r="132" spans="1:4" x14ac:dyDescent="0.2">
      <c r="A132" s="194" t="s">
        <v>276</v>
      </c>
      <c r="B132" s="195">
        <v>5504000</v>
      </c>
      <c r="C132" s="195">
        <v>3637164.93</v>
      </c>
      <c r="D132" s="195">
        <v>3330709.04</v>
      </c>
    </row>
    <row r="133" spans="1:4" x14ac:dyDescent="0.2">
      <c r="A133" s="194" t="s">
        <v>529</v>
      </c>
      <c r="B133" s="195">
        <v>1560606.38</v>
      </c>
      <c r="C133" s="195">
        <v>1533130.04</v>
      </c>
      <c r="D133" s="195">
        <v>1410410.79</v>
      </c>
    </row>
    <row r="134" spans="1:4" x14ac:dyDescent="0.2">
      <c r="A134" s="194" t="s">
        <v>354</v>
      </c>
      <c r="B134" s="195">
        <v>4981019.1100000003</v>
      </c>
      <c r="C134" s="195">
        <v>4948266.72</v>
      </c>
      <c r="D134" s="195">
        <v>4507438.84</v>
      </c>
    </row>
    <row r="135" spans="1:4" x14ac:dyDescent="0.2">
      <c r="A135" s="194" t="s">
        <v>546</v>
      </c>
      <c r="B135" s="195">
        <v>832000</v>
      </c>
      <c r="C135" s="195">
        <v>9439.32</v>
      </c>
      <c r="D135" s="195">
        <v>9439.32</v>
      </c>
    </row>
    <row r="136" spans="1:4" x14ac:dyDescent="0.2">
      <c r="A136" s="194" t="s">
        <v>288</v>
      </c>
      <c r="B136" s="195">
        <v>384517.02</v>
      </c>
      <c r="C136" s="195">
        <v>240553.39</v>
      </c>
      <c r="D136" s="195">
        <v>181706.91</v>
      </c>
    </row>
    <row r="137" spans="1:4" x14ac:dyDescent="0.2">
      <c r="A137" s="219" t="s">
        <v>277</v>
      </c>
      <c r="B137" s="220">
        <v>200</v>
      </c>
      <c r="C137" s="220">
        <v>0</v>
      </c>
      <c r="D137" s="220">
        <v>0</v>
      </c>
    </row>
    <row r="138" spans="1:4" x14ac:dyDescent="0.2">
      <c r="A138" s="194" t="s">
        <v>495</v>
      </c>
      <c r="B138" s="195">
        <v>335000</v>
      </c>
      <c r="C138" s="195">
        <v>319029.34999999998</v>
      </c>
      <c r="D138" s="195">
        <v>317229.13</v>
      </c>
    </row>
    <row r="139" spans="1:4" x14ac:dyDescent="0.2">
      <c r="A139" s="194" t="s">
        <v>245</v>
      </c>
      <c r="B139" s="195">
        <v>400000</v>
      </c>
      <c r="C139" s="195">
        <v>223985.56</v>
      </c>
      <c r="D139" s="195">
        <v>223985.56</v>
      </c>
    </row>
    <row r="140" spans="1:4" x14ac:dyDescent="0.2">
      <c r="A140" s="194" t="s">
        <v>424</v>
      </c>
      <c r="B140" s="195">
        <v>223500</v>
      </c>
      <c r="C140" s="195">
        <v>187200</v>
      </c>
      <c r="D140" s="195">
        <v>156000</v>
      </c>
    </row>
    <row r="141" spans="1:4" x14ac:dyDescent="0.2">
      <c r="A141" s="194" t="s">
        <v>458</v>
      </c>
      <c r="B141" s="195">
        <v>20000</v>
      </c>
      <c r="C141" s="195">
        <v>20000</v>
      </c>
      <c r="D141" s="195">
        <v>13097.7</v>
      </c>
    </row>
    <row r="142" spans="1:4" x14ac:dyDescent="0.2">
      <c r="A142" s="194" t="s">
        <v>570</v>
      </c>
      <c r="B142" s="195">
        <v>768600</v>
      </c>
      <c r="C142" s="195">
        <v>717578.37</v>
      </c>
      <c r="D142" s="195">
        <v>717578.37</v>
      </c>
    </row>
    <row r="143" spans="1:4" x14ac:dyDescent="0.2">
      <c r="A143" s="194" t="s">
        <v>441</v>
      </c>
      <c r="B143" s="195">
        <v>50100</v>
      </c>
      <c r="C143" s="195">
        <v>2198</v>
      </c>
      <c r="D143" s="195">
        <v>2076</v>
      </c>
    </row>
    <row r="144" spans="1:4" x14ac:dyDescent="0.2">
      <c r="A144" s="194" t="s">
        <v>442</v>
      </c>
      <c r="B144" s="195">
        <v>889000</v>
      </c>
      <c r="C144" s="195">
        <v>262500.90999999997</v>
      </c>
      <c r="D144" s="195">
        <v>262500.90999999997</v>
      </c>
    </row>
    <row r="145" spans="1:4" x14ac:dyDescent="0.2">
      <c r="A145" s="194" t="s">
        <v>538</v>
      </c>
      <c r="B145" s="195">
        <v>33600</v>
      </c>
      <c r="C145" s="195">
        <v>33584</v>
      </c>
      <c r="D145" s="195">
        <v>33584</v>
      </c>
    </row>
    <row r="146" spans="1:4" x14ac:dyDescent="0.2">
      <c r="A146" s="219" t="s">
        <v>496</v>
      </c>
      <c r="B146" s="220">
        <v>400</v>
      </c>
      <c r="C146" s="220">
        <v>0</v>
      </c>
      <c r="D146" s="220">
        <v>0</v>
      </c>
    </row>
    <row r="147" spans="1:4" x14ac:dyDescent="0.2">
      <c r="A147" s="194" t="s">
        <v>425</v>
      </c>
      <c r="B147" s="195">
        <v>9000</v>
      </c>
      <c r="C147" s="195">
        <v>8965.5</v>
      </c>
      <c r="D147" s="195">
        <v>4100.5</v>
      </c>
    </row>
    <row r="148" spans="1:4" x14ac:dyDescent="0.2">
      <c r="A148" s="219" t="s">
        <v>551</v>
      </c>
      <c r="B148" s="220">
        <v>6000</v>
      </c>
      <c r="C148" s="220">
        <v>0</v>
      </c>
      <c r="D148" s="220">
        <v>0</v>
      </c>
    </row>
    <row r="149" spans="1:4" x14ac:dyDescent="0.2">
      <c r="A149" s="219" t="s">
        <v>468</v>
      </c>
      <c r="B149" s="220">
        <v>23000</v>
      </c>
      <c r="C149" s="220">
        <v>0</v>
      </c>
      <c r="D149" s="220">
        <v>0</v>
      </c>
    </row>
    <row r="150" spans="1:4" x14ac:dyDescent="0.2">
      <c r="A150" s="194" t="s">
        <v>571</v>
      </c>
      <c r="B150" s="195">
        <v>10861101</v>
      </c>
      <c r="C150" s="195">
        <v>9589141.8200000003</v>
      </c>
      <c r="D150" s="195">
        <v>9163950.3800000008</v>
      </c>
    </row>
    <row r="151" spans="1:4" x14ac:dyDescent="0.2">
      <c r="A151" s="194" t="s">
        <v>582</v>
      </c>
      <c r="B151" s="195">
        <v>4874000</v>
      </c>
      <c r="C151" s="195">
        <v>4445767.58</v>
      </c>
      <c r="D151" s="195">
        <v>4233328.72</v>
      </c>
    </row>
    <row r="152" spans="1:4" x14ac:dyDescent="0.2">
      <c r="A152" s="194" t="s">
        <v>559</v>
      </c>
      <c r="B152" s="195">
        <v>3336783</v>
      </c>
      <c r="C152" s="195">
        <v>3053870.27</v>
      </c>
      <c r="D152" s="195">
        <v>2997609.39</v>
      </c>
    </row>
    <row r="153" spans="1:4" x14ac:dyDescent="0.2">
      <c r="A153" s="194" t="s">
        <v>591</v>
      </c>
      <c r="B153" s="195">
        <v>1061250</v>
      </c>
      <c r="C153" s="195">
        <v>934467.63</v>
      </c>
      <c r="D153" s="195">
        <v>810259.44</v>
      </c>
    </row>
    <row r="154" spans="1:4" x14ac:dyDescent="0.2">
      <c r="A154" s="194" t="s">
        <v>539</v>
      </c>
      <c r="B154" s="195">
        <v>1272790</v>
      </c>
      <c r="C154" s="195">
        <v>1183835.08</v>
      </c>
      <c r="D154" s="195">
        <v>1148580.04</v>
      </c>
    </row>
    <row r="155" spans="1:4" x14ac:dyDescent="0.2">
      <c r="A155" s="194" t="s">
        <v>376</v>
      </c>
      <c r="B155" s="195">
        <v>2809610</v>
      </c>
      <c r="C155" s="195">
        <v>2718087.51</v>
      </c>
      <c r="D155" s="195">
        <v>2660981</v>
      </c>
    </row>
    <row r="156" spans="1:4" x14ac:dyDescent="0.2">
      <c r="A156" s="194" t="s">
        <v>530</v>
      </c>
      <c r="B156" s="195">
        <v>1657200</v>
      </c>
      <c r="C156" s="195">
        <v>1589378.39</v>
      </c>
      <c r="D156" s="195">
        <v>1580028.62</v>
      </c>
    </row>
    <row r="157" spans="1:4" x14ac:dyDescent="0.2">
      <c r="A157" s="194" t="s">
        <v>415</v>
      </c>
      <c r="B157" s="195">
        <v>299900</v>
      </c>
      <c r="C157" s="195">
        <v>25023.62</v>
      </c>
      <c r="D157" s="195">
        <v>22802.62</v>
      </c>
    </row>
    <row r="158" spans="1:4" x14ac:dyDescent="0.2">
      <c r="A158" s="194" t="s">
        <v>426</v>
      </c>
      <c r="B158" s="195">
        <v>52082.559999999998</v>
      </c>
      <c r="C158" s="195">
        <v>46200</v>
      </c>
      <c r="D158" s="195">
        <v>46200</v>
      </c>
    </row>
    <row r="159" spans="1:4" x14ac:dyDescent="0.2">
      <c r="A159" s="194" t="s">
        <v>401</v>
      </c>
      <c r="B159" s="195">
        <v>400</v>
      </c>
      <c r="C159" s="195">
        <v>300</v>
      </c>
      <c r="D159" s="195">
        <v>300</v>
      </c>
    </row>
    <row r="160" spans="1:4" x14ac:dyDescent="0.2">
      <c r="A160" s="194" t="s">
        <v>428</v>
      </c>
      <c r="B160" s="195">
        <v>159800</v>
      </c>
      <c r="C160" s="195">
        <v>55112.65</v>
      </c>
      <c r="D160" s="195">
        <v>55003.65</v>
      </c>
    </row>
    <row r="161" spans="1:4" x14ac:dyDescent="0.2">
      <c r="A161" s="194" t="s">
        <v>429</v>
      </c>
      <c r="B161" s="195">
        <v>267200</v>
      </c>
      <c r="C161" s="195">
        <v>156649.76999999999</v>
      </c>
      <c r="D161" s="195">
        <v>151745.84</v>
      </c>
    </row>
    <row r="162" spans="1:4" hidden="1" x14ac:dyDescent="0.2">
      <c r="A162" s="194" t="s">
        <v>367</v>
      </c>
      <c r="B162" s="195">
        <v>0</v>
      </c>
      <c r="C162" s="195">
        <v>0</v>
      </c>
      <c r="D162" s="195">
        <v>0</v>
      </c>
    </row>
    <row r="163" spans="1:4" hidden="1" x14ac:dyDescent="0.2">
      <c r="A163" s="194" t="s">
        <v>430</v>
      </c>
      <c r="B163" s="195">
        <v>0</v>
      </c>
      <c r="C163" s="195">
        <v>0</v>
      </c>
      <c r="D163" s="195">
        <v>0</v>
      </c>
    </row>
    <row r="164" spans="1:4" x14ac:dyDescent="0.2">
      <c r="A164" s="194" t="s">
        <v>416</v>
      </c>
      <c r="B164" s="195">
        <v>401200</v>
      </c>
      <c r="C164" s="195">
        <v>25736.57</v>
      </c>
      <c r="D164" s="195">
        <v>11173.43</v>
      </c>
    </row>
    <row r="165" spans="1:4" x14ac:dyDescent="0.2">
      <c r="A165" s="194" t="s">
        <v>355</v>
      </c>
      <c r="B165" s="195">
        <v>12172300</v>
      </c>
      <c r="C165" s="195">
        <v>11921229.43</v>
      </c>
      <c r="D165" s="195">
        <v>11661915.859999999</v>
      </c>
    </row>
    <row r="166" spans="1:4" x14ac:dyDescent="0.2">
      <c r="A166" s="194" t="s">
        <v>356</v>
      </c>
      <c r="B166" s="195">
        <v>5564210</v>
      </c>
      <c r="C166" s="195">
        <v>4862492.5199999996</v>
      </c>
      <c r="D166" s="195">
        <v>4315207.82</v>
      </c>
    </row>
    <row r="167" spans="1:4" x14ac:dyDescent="0.2">
      <c r="A167" s="194" t="s">
        <v>349</v>
      </c>
      <c r="B167" s="195">
        <v>18597330</v>
      </c>
      <c r="C167" s="195">
        <v>16107933.949999999</v>
      </c>
      <c r="D167" s="195">
        <v>15761495.109999999</v>
      </c>
    </row>
    <row r="168" spans="1:4" x14ac:dyDescent="0.2">
      <c r="A168" s="194" t="s">
        <v>319</v>
      </c>
      <c r="B168" s="195">
        <v>529200</v>
      </c>
      <c r="C168" s="195">
        <v>322448.57</v>
      </c>
      <c r="D168" s="195">
        <v>206149.05</v>
      </c>
    </row>
    <row r="169" spans="1:4" x14ac:dyDescent="0.2">
      <c r="A169" s="194" t="s">
        <v>323</v>
      </c>
      <c r="B169" s="195">
        <v>377192.51</v>
      </c>
      <c r="C169" s="195">
        <v>360000</v>
      </c>
      <c r="D169" s="195">
        <v>360000</v>
      </c>
    </row>
    <row r="170" spans="1:4" x14ac:dyDescent="0.2">
      <c r="A170" s="219" t="s">
        <v>327</v>
      </c>
      <c r="B170" s="220">
        <v>20</v>
      </c>
      <c r="C170" s="220">
        <v>0</v>
      </c>
      <c r="D170" s="220">
        <v>0</v>
      </c>
    </row>
    <row r="171" spans="1:4" x14ac:dyDescent="0.2">
      <c r="A171" s="194" t="s">
        <v>328</v>
      </c>
      <c r="B171" s="195">
        <v>1476000</v>
      </c>
      <c r="C171" s="195">
        <v>1265704.72</v>
      </c>
      <c r="D171" s="195">
        <v>759114.51</v>
      </c>
    </row>
    <row r="172" spans="1:4" x14ac:dyDescent="0.2">
      <c r="A172" s="194" t="s">
        <v>333</v>
      </c>
      <c r="B172" s="195">
        <v>3363000</v>
      </c>
      <c r="C172" s="195">
        <v>2616898.6800000002</v>
      </c>
      <c r="D172" s="195">
        <v>2102475.59</v>
      </c>
    </row>
    <row r="173" spans="1:4" x14ac:dyDescent="0.2">
      <c r="A173" s="194" t="s">
        <v>338</v>
      </c>
      <c r="B173" s="195">
        <v>469100</v>
      </c>
      <c r="C173" s="195">
        <v>379780.44</v>
      </c>
      <c r="D173" s="195">
        <v>282376.33</v>
      </c>
    </row>
    <row r="174" spans="1:4" x14ac:dyDescent="0.2">
      <c r="A174" s="194" t="s">
        <v>339</v>
      </c>
      <c r="B174" s="195">
        <v>446000</v>
      </c>
      <c r="C174" s="195">
        <v>382118.26</v>
      </c>
      <c r="D174" s="195">
        <v>302118.26</v>
      </c>
    </row>
    <row r="175" spans="1:4" x14ac:dyDescent="0.2">
      <c r="A175" s="194" t="s">
        <v>382</v>
      </c>
      <c r="B175" s="195">
        <v>394500</v>
      </c>
      <c r="C175" s="195">
        <v>299850.11</v>
      </c>
      <c r="D175" s="195">
        <v>280265.21999999997</v>
      </c>
    </row>
    <row r="176" spans="1:4" x14ac:dyDescent="0.2">
      <c r="A176" s="219" t="s">
        <v>386</v>
      </c>
      <c r="B176" s="220">
        <v>5000</v>
      </c>
      <c r="C176" s="220">
        <v>0</v>
      </c>
      <c r="D176" s="220">
        <v>0</v>
      </c>
    </row>
    <row r="177" spans="1:4" hidden="1" x14ac:dyDescent="0.2">
      <c r="A177" s="194" t="s">
        <v>380</v>
      </c>
      <c r="B177" s="195">
        <v>0</v>
      </c>
      <c r="C177" s="195">
        <v>0</v>
      </c>
      <c r="D177" s="195">
        <v>0</v>
      </c>
    </row>
    <row r="178" spans="1:4" x14ac:dyDescent="0.2">
      <c r="A178" s="219" t="s">
        <v>381</v>
      </c>
      <c r="B178" s="220">
        <v>40000</v>
      </c>
      <c r="C178" s="220">
        <v>0</v>
      </c>
      <c r="D178" s="220">
        <v>0</v>
      </c>
    </row>
    <row r="179" spans="1:4" hidden="1" x14ac:dyDescent="0.2">
      <c r="A179" s="194" t="s">
        <v>379</v>
      </c>
      <c r="B179" s="195">
        <v>0</v>
      </c>
      <c r="C179" s="195">
        <v>0</v>
      </c>
      <c r="D179" s="195">
        <v>0</v>
      </c>
    </row>
    <row r="180" spans="1:4" x14ac:dyDescent="0.2">
      <c r="A180" s="219" t="s">
        <v>203</v>
      </c>
      <c r="B180" s="220">
        <v>25000</v>
      </c>
      <c r="C180" s="220">
        <v>0</v>
      </c>
      <c r="D180" s="220">
        <v>0</v>
      </c>
    </row>
    <row r="181" spans="1:4" x14ac:dyDescent="0.2">
      <c r="A181" s="219" t="s">
        <v>208</v>
      </c>
      <c r="B181" s="220">
        <v>115000</v>
      </c>
      <c r="C181" s="220">
        <v>0</v>
      </c>
      <c r="D181" s="220">
        <v>0</v>
      </c>
    </row>
    <row r="182" spans="1:4" x14ac:dyDescent="0.2">
      <c r="A182" s="219" t="s">
        <v>228</v>
      </c>
      <c r="B182" s="220">
        <v>51000</v>
      </c>
      <c r="C182" s="220">
        <v>0</v>
      </c>
      <c r="D182" s="220">
        <v>0</v>
      </c>
    </row>
    <row r="183" spans="1:4" hidden="1" x14ac:dyDescent="0.2">
      <c r="A183" s="194" t="s">
        <v>531</v>
      </c>
      <c r="B183" s="195">
        <v>0</v>
      </c>
      <c r="C183" s="195">
        <v>0</v>
      </c>
      <c r="D183" s="195">
        <v>0</v>
      </c>
    </row>
    <row r="184" spans="1:4" x14ac:dyDescent="0.2">
      <c r="A184" s="219" t="s">
        <v>383</v>
      </c>
      <c r="B184" s="220">
        <v>5000</v>
      </c>
      <c r="C184" s="220">
        <v>0</v>
      </c>
      <c r="D184" s="220">
        <v>0</v>
      </c>
    </row>
    <row r="185" spans="1:4" x14ac:dyDescent="0.2">
      <c r="A185" s="194" t="s">
        <v>459</v>
      </c>
      <c r="B185" s="195">
        <v>162000</v>
      </c>
      <c r="C185" s="195">
        <v>162000</v>
      </c>
      <c r="D185" s="195">
        <v>162000</v>
      </c>
    </row>
    <row r="186" spans="1:4" x14ac:dyDescent="0.2">
      <c r="A186" s="194" t="s">
        <v>378</v>
      </c>
      <c r="B186" s="195">
        <v>200000</v>
      </c>
      <c r="C186" s="195">
        <v>166500</v>
      </c>
      <c r="D186" s="195">
        <v>166500</v>
      </c>
    </row>
    <row r="187" spans="1:4" x14ac:dyDescent="0.2">
      <c r="A187" s="194" t="s">
        <v>460</v>
      </c>
      <c r="B187" s="195">
        <v>14400</v>
      </c>
      <c r="C187" s="195">
        <v>14400</v>
      </c>
      <c r="D187" s="195">
        <v>14400</v>
      </c>
    </row>
    <row r="188" spans="1:4" x14ac:dyDescent="0.2">
      <c r="A188" s="219" t="s">
        <v>552</v>
      </c>
      <c r="B188" s="220">
        <v>2000</v>
      </c>
      <c r="C188" s="220">
        <v>0</v>
      </c>
      <c r="D188" s="220">
        <v>0</v>
      </c>
    </row>
    <row r="189" spans="1:4" x14ac:dyDescent="0.2">
      <c r="A189" s="219" t="s">
        <v>553</v>
      </c>
      <c r="B189" s="220">
        <v>18604.43</v>
      </c>
      <c r="C189" s="220">
        <v>0</v>
      </c>
      <c r="D189" s="220">
        <v>0</v>
      </c>
    </row>
    <row r="190" spans="1:4" x14ac:dyDescent="0.2">
      <c r="A190" s="219" t="s">
        <v>547</v>
      </c>
      <c r="B190" s="220">
        <v>5000</v>
      </c>
      <c r="C190" s="220">
        <v>0</v>
      </c>
      <c r="D190" s="220">
        <v>0</v>
      </c>
    </row>
    <row r="191" spans="1:4" x14ac:dyDescent="0.2">
      <c r="A191" s="219" t="s">
        <v>548</v>
      </c>
      <c r="B191" s="220">
        <v>3574.15</v>
      </c>
      <c r="C191" s="220">
        <v>0</v>
      </c>
      <c r="D191" s="220">
        <v>0</v>
      </c>
    </row>
    <row r="192" spans="1:4" x14ac:dyDescent="0.2">
      <c r="A192" s="219" t="s">
        <v>549</v>
      </c>
      <c r="B192" s="220">
        <v>80000</v>
      </c>
      <c r="C192" s="220">
        <v>0</v>
      </c>
      <c r="D192" s="220">
        <v>0</v>
      </c>
    </row>
    <row r="193" spans="1:4" x14ac:dyDescent="0.2">
      <c r="A193" s="194" t="s">
        <v>417</v>
      </c>
      <c r="B193" s="195">
        <v>174131.84000000003</v>
      </c>
      <c r="C193" s="195">
        <v>57392.479999999996</v>
      </c>
      <c r="D193" s="195">
        <v>44826.76</v>
      </c>
    </row>
    <row r="194" spans="1:4" hidden="1" x14ac:dyDescent="0.2">
      <c r="A194" s="194" t="s">
        <v>544</v>
      </c>
      <c r="B194" s="195">
        <v>0</v>
      </c>
      <c r="C194" s="195">
        <v>0</v>
      </c>
      <c r="D194" s="195">
        <v>0</v>
      </c>
    </row>
    <row r="195" spans="1:4" hidden="1" x14ac:dyDescent="0.2">
      <c r="A195" s="194" t="s">
        <v>556</v>
      </c>
      <c r="B195" s="195">
        <v>0</v>
      </c>
      <c r="C195" s="195">
        <v>0</v>
      </c>
      <c r="D195" s="195">
        <v>0</v>
      </c>
    </row>
    <row r="196" spans="1:4" x14ac:dyDescent="0.2">
      <c r="A196" s="219" t="s">
        <v>388</v>
      </c>
      <c r="B196" s="220">
        <v>5000</v>
      </c>
      <c r="C196" s="220">
        <v>0</v>
      </c>
      <c r="D196" s="220">
        <v>0</v>
      </c>
    </row>
    <row r="197" spans="1:4" x14ac:dyDescent="0.2">
      <c r="A197" s="194" t="s">
        <v>402</v>
      </c>
      <c r="B197" s="195">
        <v>4409600</v>
      </c>
      <c r="C197" s="195">
        <v>4237813.58</v>
      </c>
      <c r="D197" s="195">
        <v>4212761.88</v>
      </c>
    </row>
    <row r="198" spans="1:4" x14ac:dyDescent="0.2">
      <c r="A198" s="219" t="s">
        <v>403</v>
      </c>
      <c r="B198" s="220">
        <v>4000</v>
      </c>
      <c r="C198" s="220">
        <v>0</v>
      </c>
      <c r="D198" s="220">
        <v>0</v>
      </c>
    </row>
    <row r="199" spans="1:4" x14ac:dyDescent="0.2">
      <c r="A199" s="194" t="s">
        <v>404</v>
      </c>
      <c r="B199" s="195">
        <v>104000</v>
      </c>
      <c r="C199" s="195">
        <v>104000</v>
      </c>
      <c r="D199" s="195">
        <v>104000</v>
      </c>
    </row>
    <row r="200" spans="1:4" x14ac:dyDescent="0.2">
      <c r="A200" s="194" t="s">
        <v>431</v>
      </c>
      <c r="B200" s="195">
        <v>60200</v>
      </c>
      <c r="C200" s="195">
        <v>16636.5</v>
      </c>
      <c r="D200" s="195">
        <v>16636.5</v>
      </c>
    </row>
    <row r="201" spans="1:4" x14ac:dyDescent="0.2">
      <c r="A201" s="219" t="s">
        <v>432</v>
      </c>
      <c r="B201" s="220">
        <v>740</v>
      </c>
      <c r="C201" s="220">
        <v>0</v>
      </c>
      <c r="D201" s="220">
        <v>0</v>
      </c>
    </row>
    <row r="202" spans="1:4" x14ac:dyDescent="0.2">
      <c r="A202" s="219" t="s">
        <v>554</v>
      </c>
      <c r="B202" s="220">
        <v>2000</v>
      </c>
      <c r="C202" s="220">
        <v>0</v>
      </c>
      <c r="D202" s="220">
        <v>0</v>
      </c>
    </row>
    <row r="203" spans="1:4" x14ac:dyDescent="0.2">
      <c r="A203" s="219" t="s">
        <v>540</v>
      </c>
      <c r="B203" s="220">
        <v>132000</v>
      </c>
      <c r="C203" s="220">
        <v>0</v>
      </c>
      <c r="D203" s="220">
        <v>0</v>
      </c>
    </row>
    <row r="204" spans="1:4" x14ac:dyDescent="0.2">
      <c r="A204" s="219" t="s">
        <v>542</v>
      </c>
      <c r="B204" s="220">
        <v>184400</v>
      </c>
      <c r="C204" s="220">
        <v>0</v>
      </c>
      <c r="D204" s="220">
        <v>0</v>
      </c>
    </row>
    <row r="205" spans="1:4" x14ac:dyDescent="0.2">
      <c r="A205" s="219" t="s">
        <v>479</v>
      </c>
      <c r="B205" s="220">
        <v>5200</v>
      </c>
      <c r="C205" s="220">
        <v>0</v>
      </c>
      <c r="D205" s="220">
        <v>0</v>
      </c>
    </row>
    <row r="206" spans="1:4" x14ac:dyDescent="0.2">
      <c r="A206" s="194" t="s">
        <v>78</v>
      </c>
      <c r="B206" s="195">
        <v>296212854.13</v>
      </c>
      <c r="C206" s="195">
        <v>237083565.75</v>
      </c>
      <c r="D206" s="195">
        <v>214583687.32000002</v>
      </c>
    </row>
    <row r="208" spans="1:4" x14ac:dyDescent="0.2">
      <c r="A208" s="221" t="s">
        <v>615</v>
      </c>
    </row>
    <row r="210" spans="1:1" x14ac:dyDescent="0.2">
      <c r="A210" s="6"/>
    </row>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6"/>
  <sheetViews>
    <sheetView workbookViewId="0">
      <selection activeCell="K18" sqref="K18"/>
    </sheetView>
  </sheetViews>
  <sheetFormatPr baseColWidth="10" defaultColWidth="8.83203125" defaultRowHeight="15" x14ac:dyDescent="0.2"/>
  <cols>
    <col min="1" max="1" width="48.83203125" bestFit="1" customWidth="1"/>
    <col min="2" max="2" width="24.5" bestFit="1" customWidth="1"/>
    <col min="3" max="3" width="25.1640625" bestFit="1" customWidth="1"/>
    <col min="4" max="4" width="23.33203125" bestFit="1" customWidth="1"/>
  </cols>
  <sheetData>
    <row r="3" spans="1:4" x14ac:dyDescent="0.2">
      <c r="A3" s="205" t="s">
        <v>673</v>
      </c>
      <c r="B3" s="206" t="s">
        <v>598</v>
      </c>
      <c r="C3" s="206" t="s">
        <v>599</v>
      </c>
      <c r="D3" s="206" t="s">
        <v>597</v>
      </c>
    </row>
    <row r="4" spans="1:4" x14ac:dyDescent="0.2">
      <c r="A4" s="194" t="s">
        <v>198</v>
      </c>
      <c r="B4" s="195">
        <v>9000000</v>
      </c>
      <c r="C4" s="195">
        <v>7058348.7599999998</v>
      </c>
      <c r="D4" s="195">
        <v>7039223.7599999998</v>
      </c>
    </row>
    <row r="5" spans="1:4" x14ac:dyDescent="0.2">
      <c r="A5" s="194" t="s">
        <v>251</v>
      </c>
      <c r="B5" s="195">
        <v>287212854.13</v>
      </c>
      <c r="C5" s="195">
        <v>230025216.99000001</v>
      </c>
      <c r="D5" s="195">
        <v>207544463.56</v>
      </c>
    </row>
    <row r="6" spans="1:4" x14ac:dyDescent="0.2">
      <c r="A6" s="194" t="s">
        <v>78</v>
      </c>
      <c r="B6" s="195">
        <v>296212854.13</v>
      </c>
      <c r="C6" s="195">
        <v>237083565.75</v>
      </c>
      <c r="D6" s="195">
        <v>214583687.31999999</v>
      </c>
    </row>
  </sheetData>
  <pageMargins left="0.511811024" right="0.511811024" top="0.78740157499999996" bottom="0.78740157499999996" header="0.31496062000000002" footer="0.3149606200000000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7"/>
  <sheetViews>
    <sheetView topLeftCell="A67" workbookViewId="0">
      <selection activeCell="A84" sqref="A84"/>
    </sheetView>
  </sheetViews>
  <sheetFormatPr baseColWidth="10" defaultColWidth="8.83203125" defaultRowHeight="15" x14ac:dyDescent="0.2"/>
  <cols>
    <col min="1" max="1" width="87.5" bestFit="1" customWidth="1"/>
    <col min="2" max="2" width="12.6640625" bestFit="1" customWidth="1"/>
    <col min="3" max="4" width="10.5" bestFit="1" customWidth="1"/>
    <col min="5" max="5" width="18.33203125" customWidth="1"/>
  </cols>
  <sheetData>
    <row r="1" spans="1:5" x14ac:dyDescent="0.2">
      <c r="A1" t="s">
        <v>1417</v>
      </c>
    </row>
    <row r="2" spans="1:5" x14ac:dyDescent="0.2">
      <c r="A2" s="255" t="s">
        <v>1411</v>
      </c>
      <c r="B2" s="255" t="s">
        <v>1412</v>
      </c>
      <c r="C2" s="255" t="s">
        <v>1413</v>
      </c>
      <c r="D2" s="255" t="s">
        <v>108</v>
      </c>
      <c r="E2" s="333"/>
    </row>
    <row r="3" spans="1:5" x14ac:dyDescent="0.2">
      <c r="A3" s="206" t="s">
        <v>1420</v>
      </c>
      <c r="B3" s="331">
        <f>279+476</f>
        <v>755</v>
      </c>
      <c r="C3" s="331">
        <f>317+370</f>
        <v>687</v>
      </c>
      <c r="D3" s="331">
        <f>B3+C3</f>
        <v>1442</v>
      </c>
      <c r="E3" s="334"/>
    </row>
    <row r="4" spans="1:5" x14ac:dyDescent="0.2">
      <c r="A4" s="206" t="s">
        <v>1414</v>
      </c>
      <c r="B4" s="331">
        <f>1162+1091</f>
        <v>2253</v>
      </c>
      <c r="C4" s="331">
        <f>1067+713</f>
        <v>1780</v>
      </c>
      <c r="D4" s="331">
        <f t="shared" ref="D4:D5" si="0">B4+C4</f>
        <v>4033</v>
      </c>
      <c r="E4" s="334"/>
    </row>
    <row r="5" spans="1:5" x14ac:dyDescent="0.2">
      <c r="A5" s="206" t="s">
        <v>1415</v>
      </c>
      <c r="B5" s="331">
        <v>16</v>
      </c>
      <c r="C5" s="331">
        <v>0</v>
      </c>
      <c r="D5" s="331">
        <f t="shared" si="0"/>
        <v>16</v>
      </c>
      <c r="E5" s="334"/>
    </row>
    <row r="6" spans="1:5" x14ac:dyDescent="0.2">
      <c r="A6" s="255" t="s">
        <v>1416</v>
      </c>
      <c r="B6" s="332">
        <f>SUM(B3:B5)</f>
        <v>3024</v>
      </c>
      <c r="C6" s="332">
        <f>SUM(C3:C5)</f>
        <v>2467</v>
      </c>
      <c r="D6" s="332">
        <f>SUM(D3:D5)</f>
        <v>5491</v>
      </c>
      <c r="E6" s="335"/>
    </row>
    <row r="8" spans="1:5" x14ac:dyDescent="0.2">
      <c r="A8" s="206" t="s">
        <v>1418</v>
      </c>
    </row>
    <row r="9" spans="1:5" x14ac:dyDescent="0.2">
      <c r="A9" s="206" t="s">
        <v>1419</v>
      </c>
    </row>
    <row r="10" spans="1:5" x14ac:dyDescent="0.2">
      <c r="A10" s="206" t="s">
        <v>3605</v>
      </c>
    </row>
    <row r="12" spans="1:5" x14ac:dyDescent="0.2">
      <c r="A12" s="205" t="s">
        <v>856</v>
      </c>
      <c r="B12" s="191" t="s">
        <v>613</v>
      </c>
    </row>
    <row r="13" spans="1:5" x14ac:dyDescent="0.2">
      <c r="A13" s="194" t="s">
        <v>265</v>
      </c>
      <c r="B13" s="195">
        <v>6187067.3899999997</v>
      </c>
    </row>
    <row r="14" spans="1:5" x14ac:dyDescent="0.2">
      <c r="A14" s="194" t="s">
        <v>278</v>
      </c>
      <c r="B14" s="195">
        <v>529557.05000000005</v>
      </c>
    </row>
    <row r="15" spans="1:5" x14ac:dyDescent="0.2">
      <c r="A15" s="194" t="s">
        <v>283</v>
      </c>
      <c r="B15" s="195">
        <v>737408.31</v>
      </c>
    </row>
    <row r="16" spans="1:5" x14ac:dyDescent="0.2">
      <c r="A16" s="194" t="s">
        <v>289</v>
      </c>
      <c r="B16" s="195">
        <v>30531779.809999999</v>
      </c>
    </row>
    <row r="17" spans="1:3" x14ac:dyDescent="0.2">
      <c r="A17" s="194" t="s">
        <v>302</v>
      </c>
      <c r="B17" s="195">
        <v>7723898.1100000003</v>
      </c>
    </row>
    <row r="18" spans="1:3" x14ac:dyDescent="0.2">
      <c r="A18" s="194" t="s">
        <v>306</v>
      </c>
      <c r="B18" s="195">
        <v>9517.0499999999993</v>
      </c>
    </row>
    <row r="19" spans="1:3" x14ac:dyDescent="0.2">
      <c r="A19" s="194" t="s">
        <v>78</v>
      </c>
      <c r="B19" s="195">
        <v>45719227.719999999</v>
      </c>
    </row>
    <row r="22" spans="1:3" x14ac:dyDescent="0.2">
      <c r="A22" s="205" t="s">
        <v>857</v>
      </c>
      <c r="B22" s="191" t="s">
        <v>613</v>
      </c>
      <c r="C22" s="254"/>
    </row>
    <row r="23" spans="1:3" x14ac:dyDescent="0.2">
      <c r="A23" s="194" t="s">
        <v>266</v>
      </c>
      <c r="B23" s="195">
        <v>6680221.9199999999</v>
      </c>
    </row>
    <row r="24" spans="1:3" x14ac:dyDescent="0.2">
      <c r="A24" s="194" t="s">
        <v>279</v>
      </c>
      <c r="B24" s="195">
        <v>31123883.73</v>
      </c>
    </row>
    <row r="25" spans="1:3" x14ac:dyDescent="0.2">
      <c r="A25" s="194" t="s">
        <v>287</v>
      </c>
      <c r="B25" s="195">
        <v>7905605.0200000005</v>
      </c>
    </row>
    <row r="26" spans="1:3" x14ac:dyDescent="0.2">
      <c r="A26" s="194" t="s">
        <v>307</v>
      </c>
      <c r="B26" s="195">
        <v>9517.0499999999993</v>
      </c>
    </row>
    <row r="27" spans="1:3" x14ac:dyDescent="0.2">
      <c r="A27" s="194" t="s">
        <v>78</v>
      </c>
      <c r="B27" s="195">
        <v>45719227.719999999</v>
      </c>
    </row>
    <row r="30" spans="1:3" x14ac:dyDescent="0.2">
      <c r="A30" s="205" t="s">
        <v>858</v>
      </c>
      <c r="B30" s="191" t="s">
        <v>613</v>
      </c>
      <c r="C30" s="254"/>
    </row>
    <row r="31" spans="1:3" x14ac:dyDescent="0.2">
      <c r="A31" s="194" t="s">
        <v>294</v>
      </c>
      <c r="B31" s="195">
        <v>20448447.48</v>
      </c>
    </row>
    <row r="32" spans="1:3" x14ac:dyDescent="0.2">
      <c r="A32" s="194" t="s">
        <v>298</v>
      </c>
      <c r="B32" s="195">
        <v>9477377.8000000007</v>
      </c>
    </row>
    <row r="33" spans="1:2" x14ac:dyDescent="0.2">
      <c r="A33" s="194" t="s">
        <v>305</v>
      </c>
      <c r="B33" s="195">
        <v>7723898.1100000003</v>
      </c>
    </row>
    <row r="34" spans="1:2" x14ac:dyDescent="0.2">
      <c r="A34" s="194" t="s">
        <v>276</v>
      </c>
      <c r="B34" s="195">
        <v>3330709.04</v>
      </c>
    </row>
    <row r="35" spans="1:2" x14ac:dyDescent="0.2">
      <c r="A35" s="194" t="s">
        <v>268</v>
      </c>
      <c r="B35" s="195">
        <v>2154451.35</v>
      </c>
    </row>
    <row r="36" spans="1:2" x14ac:dyDescent="0.2">
      <c r="A36" s="194" t="s">
        <v>274</v>
      </c>
      <c r="B36" s="195">
        <v>700000</v>
      </c>
    </row>
    <row r="37" spans="1:2" x14ac:dyDescent="0.2">
      <c r="A37" s="194" t="s">
        <v>284</v>
      </c>
      <c r="B37" s="195">
        <v>555701.4</v>
      </c>
    </row>
    <row r="38" spans="1:2" x14ac:dyDescent="0.2">
      <c r="A38" s="194" t="s">
        <v>280</v>
      </c>
      <c r="B38" s="195">
        <v>529557.05000000005</v>
      </c>
    </row>
    <row r="39" spans="1:2" x14ac:dyDescent="0.2">
      <c r="A39" s="194" t="s">
        <v>292</v>
      </c>
      <c r="B39" s="195">
        <v>302276.71999999997</v>
      </c>
    </row>
    <row r="40" spans="1:2" x14ac:dyDescent="0.2">
      <c r="A40" s="194" t="s">
        <v>290</v>
      </c>
      <c r="B40" s="195">
        <v>190877.81</v>
      </c>
    </row>
    <row r="41" spans="1:2" x14ac:dyDescent="0.2">
      <c r="A41" s="194" t="s">
        <v>288</v>
      </c>
      <c r="B41" s="195">
        <v>181706.91</v>
      </c>
    </row>
    <row r="42" spans="1:2" x14ac:dyDescent="0.2">
      <c r="A42" s="194" t="s">
        <v>293</v>
      </c>
      <c r="B42" s="195">
        <v>112800</v>
      </c>
    </row>
    <row r="43" spans="1:2" x14ac:dyDescent="0.2">
      <c r="A43" s="194" t="s">
        <v>309</v>
      </c>
      <c r="B43" s="195">
        <v>9517.0499999999993</v>
      </c>
    </row>
    <row r="44" spans="1:2" x14ac:dyDescent="0.2">
      <c r="A44" s="194" t="s">
        <v>273</v>
      </c>
      <c r="B44" s="195">
        <v>1907</v>
      </c>
    </row>
    <row r="45" spans="1:2" x14ac:dyDescent="0.2">
      <c r="A45" s="194" t="s">
        <v>303</v>
      </c>
      <c r="B45" s="195">
        <v>0</v>
      </c>
    </row>
    <row r="46" spans="1:2" x14ac:dyDescent="0.2">
      <c r="A46" s="194" t="s">
        <v>304</v>
      </c>
      <c r="B46" s="195">
        <v>0</v>
      </c>
    </row>
    <row r="47" spans="1:2" x14ac:dyDescent="0.2">
      <c r="A47" s="194" t="s">
        <v>277</v>
      </c>
      <c r="B47" s="195">
        <v>0</v>
      </c>
    </row>
    <row r="48" spans="1:2" x14ac:dyDescent="0.2">
      <c r="A48" s="194" t="s">
        <v>267</v>
      </c>
      <c r="B48" s="195">
        <v>0</v>
      </c>
    </row>
    <row r="49" spans="1:5" x14ac:dyDescent="0.2">
      <c r="A49" s="194" t="s">
        <v>308</v>
      </c>
      <c r="B49" s="195">
        <v>0</v>
      </c>
    </row>
    <row r="50" spans="1:5" x14ac:dyDescent="0.2">
      <c r="A50" s="194" t="s">
        <v>78</v>
      </c>
      <c r="B50" s="195">
        <v>45719227.719999991</v>
      </c>
    </row>
    <row r="52" spans="1:5" x14ac:dyDescent="0.2">
      <c r="A52" s="336" t="s">
        <v>1421</v>
      </c>
      <c r="B52" s="337">
        <f>GETPIVOTDATA("Valor Liquidado (F)",$A$12)/D6</f>
        <v>8326.211568020397</v>
      </c>
    </row>
    <row r="54" spans="1:5" x14ac:dyDescent="0.2">
      <c r="A54" s="205" t="s">
        <v>1422</v>
      </c>
      <c r="B54" s="191" t="s">
        <v>613</v>
      </c>
      <c r="C54" s="254"/>
      <c r="D54" s="254"/>
      <c r="E54" s="254"/>
    </row>
    <row r="55" spans="1:5" x14ac:dyDescent="0.2">
      <c r="A55" s="338" t="s">
        <v>281</v>
      </c>
      <c r="B55" s="339">
        <v>407313.98</v>
      </c>
    </row>
    <row r="56" spans="1:5" x14ac:dyDescent="0.2">
      <c r="A56" s="338" t="s">
        <v>282</v>
      </c>
      <c r="B56" s="339">
        <v>122243.07</v>
      </c>
    </row>
    <row r="57" spans="1:5" x14ac:dyDescent="0.2">
      <c r="A57" s="338" t="s">
        <v>221</v>
      </c>
      <c r="B57" s="339">
        <v>5561932.0499999998</v>
      </c>
    </row>
    <row r="58" spans="1:5" x14ac:dyDescent="0.2">
      <c r="A58" s="338" t="s">
        <v>209</v>
      </c>
      <c r="B58" s="339">
        <v>17303411.109999999</v>
      </c>
    </row>
    <row r="59" spans="1:5" x14ac:dyDescent="0.2">
      <c r="A59" s="338" t="s">
        <v>248</v>
      </c>
      <c r="B59" s="339">
        <v>4932716.9000000004</v>
      </c>
    </row>
    <row r="60" spans="1:5" x14ac:dyDescent="0.2">
      <c r="A60" s="338" t="s">
        <v>296</v>
      </c>
      <c r="B60" s="339">
        <v>0</v>
      </c>
    </row>
    <row r="61" spans="1:5" x14ac:dyDescent="0.2">
      <c r="A61" s="338" t="s">
        <v>258</v>
      </c>
      <c r="B61" s="339">
        <v>1305088.17</v>
      </c>
    </row>
    <row r="62" spans="1:5" x14ac:dyDescent="0.2">
      <c r="A62" s="194" t="s">
        <v>225</v>
      </c>
      <c r="B62" s="195">
        <v>1907</v>
      </c>
    </row>
    <row r="63" spans="1:5" x14ac:dyDescent="0.2">
      <c r="A63" s="194" t="s">
        <v>275</v>
      </c>
      <c r="B63" s="195">
        <v>700000</v>
      </c>
    </row>
    <row r="64" spans="1:5" x14ac:dyDescent="0.2">
      <c r="A64" s="194" t="s">
        <v>214</v>
      </c>
      <c r="B64" s="195">
        <v>6977</v>
      </c>
    </row>
    <row r="65" spans="1:2" x14ac:dyDescent="0.2">
      <c r="A65" s="194" t="s">
        <v>210</v>
      </c>
      <c r="B65" s="195">
        <v>1098611.1200000001</v>
      </c>
    </row>
    <row r="66" spans="1:2" x14ac:dyDescent="0.2">
      <c r="A66" s="194" t="s">
        <v>297</v>
      </c>
      <c r="B66" s="195">
        <v>347520.24</v>
      </c>
    </row>
    <row r="67" spans="1:2" x14ac:dyDescent="0.2">
      <c r="A67" s="194" t="s">
        <v>218</v>
      </c>
      <c r="B67" s="195">
        <v>0</v>
      </c>
    </row>
    <row r="68" spans="1:2" x14ac:dyDescent="0.2">
      <c r="A68" s="194" t="s">
        <v>205</v>
      </c>
      <c r="B68" s="195">
        <v>2000</v>
      </c>
    </row>
    <row r="69" spans="1:2" x14ac:dyDescent="0.2">
      <c r="A69" s="340" t="s">
        <v>207</v>
      </c>
      <c r="B69" s="341">
        <v>10033953.26</v>
      </c>
    </row>
    <row r="70" spans="1:2" x14ac:dyDescent="0.2">
      <c r="A70" s="194" t="s">
        <v>215</v>
      </c>
      <c r="B70" s="195">
        <v>3330709.04</v>
      </c>
    </row>
    <row r="71" spans="1:2" x14ac:dyDescent="0.2">
      <c r="A71" s="194" t="s">
        <v>260</v>
      </c>
      <c r="B71" s="195">
        <v>0</v>
      </c>
    </row>
    <row r="72" spans="1:2" x14ac:dyDescent="0.2">
      <c r="A72" s="194" t="s">
        <v>211</v>
      </c>
      <c r="B72" s="195">
        <v>33607.879999999997</v>
      </c>
    </row>
    <row r="73" spans="1:2" x14ac:dyDescent="0.2">
      <c r="A73" s="194" t="s">
        <v>237</v>
      </c>
      <c r="B73" s="195">
        <v>418436.89999999997</v>
      </c>
    </row>
    <row r="74" spans="1:2" x14ac:dyDescent="0.2">
      <c r="A74" s="194" t="s">
        <v>234</v>
      </c>
      <c r="B74" s="195">
        <v>112800</v>
      </c>
    </row>
    <row r="75" spans="1:2" x14ac:dyDescent="0.2">
      <c r="A75" s="194" t="s">
        <v>3606</v>
      </c>
      <c r="B75" s="195">
        <v>45719227.719999999</v>
      </c>
    </row>
    <row r="77" spans="1:2" ht="60" x14ac:dyDescent="0.2">
      <c r="A77" s="533" t="s">
        <v>3607</v>
      </c>
      <c r="B77" s="534">
        <v>38817779</v>
      </c>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99"/>
  <sheetViews>
    <sheetView topLeftCell="A330" workbookViewId="0">
      <selection activeCell="A2883" sqref="A2883"/>
    </sheetView>
  </sheetViews>
  <sheetFormatPr baseColWidth="10" defaultColWidth="8.83203125" defaultRowHeight="15" x14ac:dyDescent="0.2"/>
  <cols>
    <col min="1" max="1" width="98.83203125" bestFit="1" customWidth="1"/>
    <col min="2" max="4" width="11.6640625" bestFit="1" customWidth="1"/>
  </cols>
  <sheetData>
    <row r="1" spans="1:4" ht="33.75" customHeight="1" x14ac:dyDescent="0.2">
      <c r="A1" s="156" t="s">
        <v>190</v>
      </c>
      <c r="B1" s="156" t="s">
        <v>595</v>
      </c>
      <c r="C1" s="154" t="s">
        <v>594</v>
      </c>
      <c r="D1" s="30" t="s">
        <v>596</v>
      </c>
    </row>
    <row r="2" spans="1:4" x14ac:dyDescent="0.2">
      <c r="A2" s="157" t="s">
        <v>198</v>
      </c>
      <c r="B2" s="158">
        <v>9000000</v>
      </c>
      <c r="C2" s="158">
        <v>7058348.7599999998</v>
      </c>
      <c r="D2" s="158">
        <v>7039223.7599999998</v>
      </c>
    </row>
    <row r="3" spans="1:4" x14ac:dyDescent="0.2">
      <c r="A3" s="159" t="s">
        <v>199</v>
      </c>
      <c r="B3" s="160">
        <v>140000</v>
      </c>
      <c r="C3" s="160">
        <v>0</v>
      </c>
      <c r="D3" s="160">
        <v>0</v>
      </c>
    </row>
    <row r="4" spans="1:4" x14ac:dyDescent="0.2">
      <c r="A4" s="161" t="s">
        <v>200</v>
      </c>
      <c r="B4" s="162">
        <v>140000</v>
      </c>
      <c r="C4" s="162">
        <v>0</v>
      </c>
      <c r="D4" s="162">
        <v>0</v>
      </c>
    </row>
    <row r="5" spans="1:4" x14ac:dyDescent="0.2">
      <c r="A5" s="163" t="s">
        <v>201</v>
      </c>
      <c r="B5" s="164">
        <v>140000</v>
      </c>
      <c r="C5" s="164">
        <v>0</v>
      </c>
      <c r="D5" s="164">
        <v>0</v>
      </c>
    </row>
    <row r="6" spans="1:4" x14ac:dyDescent="0.2">
      <c r="A6" s="165" t="s">
        <v>202</v>
      </c>
      <c r="B6" s="166">
        <v>140000</v>
      </c>
      <c r="C6" s="166">
        <v>0</v>
      </c>
      <c r="D6" s="166">
        <v>0</v>
      </c>
    </row>
    <row r="7" spans="1:4" x14ac:dyDescent="0.2">
      <c r="A7" s="167" t="s">
        <v>203</v>
      </c>
      <c r="B7" s="168">
        <v>25000</v>
      </c>
      <c r="C7" s="168">
        <v>0</v>
      </c>
      <c r="D7" s="168">
        <v>0</v>
      </c>
    </row>
    <row r="8" spans="1:4" x14ac:dyDescent="0.2">
      <c r="A8" s="169" t="s">
        <v>204</v>
      </c>
      <c r="B8" s="170">
        <v>25000</v>
      </c>
      <c r="C8" s="170">
        <v>0</v>
      </c>
      <c r="D8" s="170">
        <v>0</v>
      </c>
    </row>
    <row r="9" spans="1:4" x14ac:dyDescent="0.2">
      <c r="A9" s="169" t="s">
        <v>205</v>
      </c>
      <c r="B9" s="170">
        <v>5000</v>
      </c>
      <c r="C9" s="170">
        <v>0</v>
      </c>
      <c r="D9" s="170">
        <v>0</v>
      </c>
    </row>
    <row r="10" spans="1:4" x14ac:dyDescent="0.2">
      <c r="A10" s="171" t="s">
        <v>206</v>
      </c>
      <c r="B10" s="172">
        <v>5000</v>
      </c>
      <c r="C10" s="172">
        <v>0</v>
      </c>
      <c r="D10" s="172">
        <v>0</v>
      </c>
    </row>
    <row r="11" spans="1:4" x14ac:dyDescent="0.2">
      <c r="A11" s="171" t="s">
        <v>206</v>
      </c>
      <c r="B11" s="172">
        <v>5000</v>
      </c>
      <c r="C11" s="172">
        <v>0</v>
      </c>
      <c r="D11" s="172">
        <v>0</v>
      </c>
    </row>
    <row r="12" spans="1:4" x14ac:dyDescent="0.2">
      <c r="A12" s="169" t="s">
        <v>207</v>
      </c>
      <c r="B12" s="170">
        <v>20000</v>
      </c>
      <c r="C12" s="170">
        <v>0</v>
      </c>
      <c r="D12" s="170">
        <v>0</v>
      </c>
    </row>
    <row r="13" spans="1:4" x14ac:dyDescent="0.2">
      <c r="A13" s="171" t="s">
        <v>206</v>
      </c>
      <c r="B13" s="172">
        <v>20000</v>
      </c>
      <c r="C13" s="172">
        <v>0</v>
      </c>
      <c r="D13" s="172">
        <v>0</v>
      </c>
    </row>
    <row r="14" spans="1:4" x14ac:dyDescent="0.2">
      <c r="A14" s="171" t="s">
        <v>206</v>
      </c>
      <c r="B14" s="172">
        <v>20000</v>
      </c>
      <c r="C14" s="172">
        <v>0</v>
      </c>
      <c r="D14" s="172">
        <v>0</v>
      </c>
    </row>
    <row r="15" spans="1:4" x14ac:dyDescent="0.2">
      <c r="A15" s="167" t="s">
        <v>208</v>
      </c>
      <c r="B15" s="168">
        <v>115000</v>
      </c>
      <c r="C15" s="168">
        <v>0</v>
      </c>
      <c r="D15" s="168">
        <v>0</v>
      </c>
    </row>
    <row r="16" spans="1:4" x14ac:dyDescent="0.2">
      <c r="A16" s="169" t="s">
        <v>204</v>
      </c>
      <c r="B16" s="170">
        <v>115000</v>
      </c>
      <c r="C16" s="170">
        <v>0</v>
      </c>
      <c r="D16" s="170">
        <v>0</v>
      </c>
    </row>
    <row r="17" spans="1:4" x14ac:dyDescent="0.2">
      <c r="A17" s="169" t="s">
        <v>209</v>
      </c>
      <c r="B17" s="170">
        <v>80000</v>
      </c>
      <c r="C17" s="170">
        <v>0</v>
      </c>
      <c r="D17" s="170">
        <v>0</v>
      </c>
    </row>
    <row r="18" spans="1:4" x14ac:dyDescent="0.2">
      <c r="A18" s="171" t="s">
        <v>206</v>
      </c>
      <c r="B18" s="172">
        <v>80000</v>
      </c>
      <c r="C18" s="172">
        <v>0</v>
      </c>
      <c r="D18" s="172">
        <v>0</v>
      </c>
    </row>
    <row r="19" spans="1:4" x14ac:dyDescent="0.2">
      <c r="A19" s="171" t="s">
        <v>206</v>
      </c>
      <c r="B19" s="172">
        <v>80000</v>
      </c>
      <c r="C19" s="172">
        <v>0</v>
      </c>
      <c r="D19" s="172">
        <v>0</v>
      </c>
    </row>
    <row r="20" spans="1:4" x14ac:dyDescent="0.2">
      <c r="A20" s="169" t="s">
        <v>210</v>
      </c>
      <c r="B20" s="170">
        <v>5000</v>
      </c>
      <c r="C20" s="170">
        <v>0</v>
      </c>
      <c r="D20" s="170">
        <v>0</v>
      </c>
    </row>
    <row r="21" spans="1:4" x14ac:dyDescent="0.2">
      <c r="A21" s="171" t="s">
        <v>206</v>
      </c>
      <c r="B21" s="172">
        <v>5000</v>
      </c>
      <c r="C21" s="172">
        <v>0</v>
      </c>
      <c r="D21" s="172">
        <v>0</v>
      </c>
    </row>
    <row r="22" spans="1:4" x14ac:dyDescent="0.2">
      <c r="A22" s="171" t="s">
        <v>206</v>
      </c>
      <c r="B22" s="172">
        <v>5000</v>
      </c>
      <c r="C22" s="172">
        <v>0</v>
      </c>
      <c r="D22" s="172">
        <v>0</v>
      </c>
    </row>
    <row r="23" spans="1:4" x14ac:dyDescent="0.2">
      <c r="A23" s="169" t="s">
        <v>205</v>
      </c>
      <c r="B23" s="170">
        <v>10000</v>
      </c>
      <c r="C23" s="170">
        <v>0</v>
      </c>
      <c r="D23" s="170">
        <v>0</v>
      </c>
    </row>
    <row r="24" spans="1:4" x14ac:dyDescent="0.2">
      <c r="A24" s="171" t="s">
        <v>206</v>
      </c>
      <c r="B24" s="172">
        <v>10000</v>
      </c>
      <c r="C24" s="172">
        <v>0</v>
      </c>
      <c r="D24" s="172">
        <v>0</v>
      </c>
    </row>
    <row r="25" spans="1:4" x14ac:dyDescent="0.2">
      <c r="A25" s="171" t="s">
        <v>206</v>
      </c>
      <c r="B25" s="172">
        <v>10000</v>
      </c>
      <c r="C25" s="172">
        <v>0</v>
      </c>
      <c r="D25" s="172">
        <v>0</v>
      </c>
    </row>
    <row r="26" spans="1:4" x14ac:dyDescent="0.2">
      <c r="A26" s="169" t="s">
        <v>207</v>
      </c>
      <c r="B26" s="170">
        <v>10000</v>
      </c>
      <c r="C26" s="170">
        <v>0</v>
      </c>
      <c r="D26" s="170">
        <v>0</v>
      </c>
    </row>
    <row r="27" spans="1:4" x14ac:dyDescent="0.2">
      <c r="A27" s="171" t="s">
        <v>206</v>
      </c>
      <c r="B27" s="172">
        <v>10000</v>
      </c>
      <c r="C27" s="172">
        <v>0</v>
      </c>
      <c r="D27" s="172">
        <v>0</v>
      </c>
    </row>
    <row r="28" spans="1:4" x14ac:dyDescent="0.2">
      <c r="A28" s="171" t="s">
        <v>206</v>
      </c>
      <c r="B28" s="172">
        <v>10000</v>
      </c>
      <c r="C28" s="172">
        <v>0</v>
      </c>
      <c r="D28" s="172">
        <v>0</v>
      </c>
    </row>
    <row r="29" spans="1:4" x14ac:dyDescent="0.2">
      <c r="A29" s="169" t="s">
        <v>211</v>
      </c>
      <c r="B29" s="170">
        <v>10000</v>
      </c>
      <c r="C29" s="170">
        <v>0</v>
      </c>
      <c r="D29" s="170">
        <v>0</v>
      </c>
    </row>
    <row r="30" spans="1:4" x14ac:dyDescent="0.2">
      <c r="A30" s="171" t="s">
        <v>206</v>
      </c>
      <c r="B30" s="172">
        <v>10000</v>
      </c>
      <c r="C30" s="172">
        <v>0</v>
      </c>
      <c r="D30" s="172">
        <v>0</v>
      </c>
    </row>
    <row r="31" spans="1:4" x14ac:dyDescent="0.2">
      <c r="A31" s="171" t="s">
        <v>206</v>
      </c>
      <c r="B31" s="172">
        <v>10000</v>
      </c>
      <c r="C31" s="172">
        <v>0</v>
      </c>
      <c r="D31" s="172">
        <v>0</v>
      </c>
    </row>
    <row r="32" spans="1:4" x14ac:dyDescent="0.2">
      <c r="A32" s="159" t="s">
        <v>212</v>
      </c>
      <c r="B32" s="160">
        <v>2750000</v>
      </c>
      <c r="C32" s="160">
        <v>2516048.4500000002</v>
      </c>
      <c r="D32" s="160">
        <v>2516048.4500000002</v>
      </c>
    </row>
    <row r="33" spans="1:4" x14ac:dyDescent="0.2">
      <c r="A33" s="161" t="s">
        <v>200</v>
      </c>
      <c r="B33" s="162">
        <v>2750000</v>
      </c>
      <c r="C33" s="162">
        <v>2516048.4500000002</v>
      </c>
      <c r="D33" s="162">
        <v>2516048.4500000002</v>
      </c>
    </row>
    <row r="34" spans="1:4" x14ac:dyDescent="0.2">
      <c r="A34" s="163" t="s">
        <v>201</v>
      </c>
      <c r="B34" s="164">
        <v>2750000</v>
      </c>
      <c r="C34" s="164">
        <v>2516048.4500000002</v>
      </c>
      <c r="D34" s="164">
        <v>2516048.4500000002</v>
      </c>
    </row>
    <row r="35" spans="1:4" x14ac:dyDescent="0.2">
      <c r="A35" s="165" t="s">
        <v>202</v>
      </c>
      <c r="B35" s="166">
        <v>2750000</v>
      </c>
      <c r="C35" s="166">
        <v>2516048.4500000002</v>
      </c>
      <c r="D35" s="166">
        <v>2516048.4500000002</v>
      </c>
    </row>
    <row r="36" spans="1:4" x14ac:dyDescent="0.2">
      <c r="A36" s="167" t="s">
        <v>213</v>
      </c>
      <c r="B36" s="168">
        <v>1545000</v>
      </c>
      <c r="C36" s="168">
        <v>1458780.73</v>
      </c>
      <c r="D36" s="168">
        <v>1458780.73</v>
      </c>
    </row>
    <row r="37" spans="1:4" x14ac:dyDescent="0.2">
      <c r="A37" s="169" t="s">
        <v>204</v>
      </c>
      <c r="B37" s="170">
        <v>1545000</v>
      </c>
      <c r="C37" s="170">
        <v>1458780.73</v>
      </c>
      <c r="D37" s="170">
        <v>1458780.73</v>
      </c>
    </row>
    <row r="38" spans="1:4" x14ac:dyDescent="0.2">
      <c r="A38" s="169" t="s">
        <v>209</v>
      </c>
      <c r="B38" s="170">
        <v>1400000</v>
      </c>
      <c r="C38" s="170">
        <v>1358112.4</v>
      </c>
      <c r="D38" s="170">
        <v>1358112.4</v>
      </c>
    </row>
    <row r="39" spans="1:4" x14ac:dyDescent="0.2">
      <c r="A39" s="171" t="s">
        <v>206</v>
      </c>
      <c r="B39" s="172">
        <v>1400000</v>
      </c>
      <c r="C39" s="172">
        <v>1358112.4</v>
      </c>
      <c r="D39" s="172">
        <v>1358112.4</v>
      </c>
    </row>
    <row r="40" spans="1:4" x14ac:dyDescent="0.2">
      <c r="A40" s="171" t="s">
        <v>206</v>
      </c>
      <c r="B40" s="172">
        <v>1400000</v>
      </c>
      <c r="C40" s="172">
        <v>1358112.4</v>
      </c>
      <c r="D40" s="172">
        <v>1358112.4</v>
      </c>
    </row>
    <row r="41" spans="1:4" x14ac:dyDescent="0.2">
      <c r="A41" s="169" t="s">
        <v>214</v>
      </c>
      <c r="B41" s="170">
        <v>10000</v>
      </c>
      <c r="C41" s="170">
        <v>0</v>
      </c>
      <c r="D41" s="170">
        <v>0</v>
      </c>
    </row>
    <row r="42" spans="1:4" x14ac:dyDescent="0.2">
      <c r="A42" s="171" t="s">
        <v>206</v>
      </c>
      <c r="B42" s="172">
        <v>10000</v>
      </c>
      <c r="C42" s="172">
        <v>0</v>
      </c>
      <c r="D42" s="172">
        <v>0</v>
      </c>
    </row>
    <row r="43" spans="1:4" x14ac:dyDescent="0.2">
      <c r="A43" s="171" t="s">
        <v>206</v>
      </c>
      <c r="B43" s="172">
        <v>10000</v>
      </c>
      <c r="C43" s="172">
        <v>0</v>
      </c>
      <c r="D43" s="172">
        <v>0</v>
      </c>
    </row>
    <row r="44" spans="1:4" x14ac:dyDescent="0.2">
      <c r="A44" s="169" t="s">
        <v>215</v>
      </c>
      <c r="B44" s="170">
        <v>120000</v>
      </c>
      <c r="C44" s="170">
        <v>100668.33</v>
      </c>
      <c r="D44" s="170">
        <v>100668.33</v>
      </c>
    </row>
    <row r="45" spans="1:4" x14ac:dyDescent="0.2">
      <c r="A45" s="171" t="s">
        <v>206</v>
      </c>
      <c r="B45" s="172">
        <v>120000</v>
      </c>
      <c r="C45" s="172">
        <v>100668.33</v>
      </c>
      <c r="D45" s="172">
        <v>100668.33</v>
      </c>
    </row>
    <row r="46" spans="1:4" x14ac:dyDescent="0.2">
      <c r="A46" s="171" t="s">
        <v>206</v>
      </c>
      <c r="B46" s="172">
        <v>120000</v>
      </c>
      <c r="C46" s="172">
        <v>100668.33</v>
      </c>
      <c r="D46" s="172">
        <v>100668.33</v>
      </c>
    </row>
    <row r="47" spans="1:4" x14ac:dyDescent="0.2">
      <c r="A47" s="169" t="s">
        <v>211</v>
      </c>
      <c r="B47" s="170">
        <v>15000</v>
      </c>
      <c r="C47" s="170">
        <v>0</v>
      </c>
      <c r="D47" s="170">
        <v>0</v>
      </c>
    </row>
    <row r="48" spans="1:4" x14ac:dyDescent="0.2">
      <c r="A48" s="171" t="s">
        <v>206</v>
      </c>
      <c r="B48" s="172">
        <v>15000</v>
      </c>
      <c r="C48" s="172">
        <v>0</v>
      </c>
      <c r="D48" s="172">
        <v>0</v>
      </c>
    </row>
    <row r="49" spans="1:4" x14ac:dyDescent="0.2">
      <c r="A49" s="171" t="s">
        <v>206</v>
      </c>
      <c r="B49" s="172">
        <v>15000</v>
      </c>
      <c r="C49" s="172">
        <v>0</v>
      </c>
      <c r="D49" s="172">
        <v>0</v>
      </c>
    </row>
    <row r="50" spans="1:4" x14ac:dyDescent="0.2">
      <c r="A50" s="167" t="s">
        <v>216</v>
      </c>
      <c r="B50" s="168">
        <v>1180000</v>
      </c>
      <c r="C50" s="168">
        <v>1057267.72</v>
      </c>
      <c r="D50" s="168">
        <v>1057267.72</v>
      </c>
    </row>
    <row r="51" spans="1:4" x14ac:dyDescent="0.2">
      <c r="A51" s="169" t="s">
        <v>204</v>
      </c>
      <c r="B51" s="170">
        <v>1180000</v>
      </c>
      <c r="C51" s="170">
        <v>1057267.72</v>
      </c>
      <c r="D51" s="170">
        <v>1057267.72</v>
      </c>
    </row>
    <row r="52" spans="1:4" x14ac:dyDescent="0.2">
      <c r="A52" s="169" t="s">
        <v>209</v>
      </c>
      <c r="B52" s="170">
        <v>1130000</v>
      </c>
      <c r="C52" s="170">
        <v>1044577.72</v>
      </c>
      <c r="D52" s="170">
        <v>1044577.72</v>
      </c>
    </row>
    <row r="53" spans="1:4" x14ac:dyDescent="0.2">
      <c r="A53" s="171" t="s">
        <v>206</v>
      </c>
      <c r="B53" s="172">
        <v>1130000</v>
      </c>
      <c r="C53" s="172">
        <v>1044577.72</v>
      </c>
      <c r="D53" s="172">
        <v>1044577.72</v>
      </c>
    </row>
    <row r="54" spans="1:4" x14ac:dyDescent="0.2">
      <c r="A54" s="171" t="s">
        <v>206</v>
      </c>
      <c r="B54" s="172">
        <v>1130000</v>
      </c>
      <c r="C54" s="172">
        <v>1044577.72</v>
      </c>
      <c r="D54" s="172">
        <v>1044577.72</v>
      </c>
    </row>
    <row r="55" spans="1:4" x14ac:dyDescent="0.2">
      <c r="A55" s="169" t="s">
        <v>211</v>
      </c>
      <c r="B55" s="170">
        <v>50000</v>
      </c>
      <c r="C55" s="170">
        <v>12690</v>
      </c>
      <c r="D55" s="170">
        <v>12690</v>
      </c>
    </row>
    <row r="56" spans="1:4" x14ac:dyDescent="0.2">
      <c r="A56" s="171" t="s">
        <v>206</v>
      </c>
      <c r="B56" s="172">
        <v>50000</v>
      </c>
      <c r="C56" s="172">
        <v>12690</v>
      </c>
      <c r="D56" s="172">
        <v>12690</v>
      </c>
    </row>
    <row r="57" spans="1:4" x14ac:dyDescent="0.2">
      <c r="A57" s="171" t="s">
        <v>206</v>
      </c>
      <c r="B57" s="172">
        <v>50000</v>
      </c>
      <c r="C57" s="172">
        <v>12690</v>
      </c>
      <c r="D57" s="172">
        <v>12690</v>
      </c>
    </row>
    <row r="58" spans="1:4" x14ac:dyDescent="0.2">
      <c r="A58" s="167" t="s">
        <v>217</v>
      </c>
      <c r="B58" s="168">
        <v>25000</v>
      </c>
      <c r="C58" s="168">
        <v>0</v>
      </c>
      <c r="D58" s="168">
        <v>0</v>
      </c>
    </row>
    <row r="59" spans="1:4" x14ac:dyDescent="0.2">
      <c r="A59" s="169" t="s">
        <v>204</v>
      </c>
      <c r="B59" s="170">
        <v>25000</v>
      </c>
      <c r="C59" s="170">
        <v>0</v>
      </c>
      <c r="D59" s="170">
        <v>0</v>
      </c>
    </row>
    <row r="60" spans="1:4" x14ac:dyDescent="0.2">
      <c r="A60" s="169" t="s">
        <v>214</v>
      </c>
      <c r="B60" s="170">
        <v>10000</v>
      </c>
      <c r="C60" s="170">
        <v>0</v>
      </c>
      <c r="D60" s="170">
        <v>0</v>
      </c>
    </row>
    <row r="61" spans="1:4" x14ac:dyDescent="0.2">
      <c r="A61" s="171" t="s">
        <v>206</v>
      </c>
      <c r="B61" s="172">
        <v>10000</v>
      </c>
      <c r="C61" s="172">
        <v>0</v>
      </c>
      <c r="D61" s="172">
        <v>0</v>
      </c>
    </row>
    <row r="62" spans="1:4" x14ac:dyDescent="0.2">
      <c r="A62" s="171" t="s">
        <v>206</v>
      </c>
      <c r="B62" s="172">
        <v>10000</v>
      </c>
      <c r="C62" s="172">
        <v>0</v>
      </c>
      <c r="D62" s="172">
        <v>0</v>
      </c>
    </row>
    <row r="63" spans="1:4" x14ac:dyDescent="0.2">
      <c r="A63" s="169" t="s">
        <v>218</v>
      </c>
      <c r="B63" s="170">
        <v>5000</v>
      </c>
      <c r="C63" s="170">
        <v>0</v>
      </c>
      <c r="D63" s="170">
        <v>0</v>
      </c>
    </row>
    <row r="64" spans="1:4" x14ac:dyDescent="0.2">
      <c r="A64" s="171" t="s">
        <v>206</v>
      </c>
      <c r="B64" s="172">
        <v>5000</v>
      </c>
      <c r="C64" s="172">
        <v>0</v>
      </c>
      <c r="D64" s="172">
        <v>0</v>
      </c>
    </row>
    <row r="65" spans="1:4" x14ac:dyDescent="0.2">
      <c r="A65" s="171" t="s">
        <v>206</v>
      </c>
      <c r="B65" s="172">
        <v>5000</v>
      </c>
      <c r="C65" s="172">
        <v>0</v>
      </c>
      <c r="D65" s="172">
        <v>0</v>
      </c>
    </row>
    <row r="66" spans="1:4" x14ac:dyDescent="0.2">
      <c r="A66" s="169" t="s">
        <v>207</v>
      </c>
      <c r="B66" s="170">
        <v>10000</v>
      </c>
      <c r="C66" s="170">
        <v>0</v>
      </c>
      <c r="D66" s="170">
        <v>0</v>
      </c>
    </row>
    <row r="67" spans="1:4" x14ac:dyDescent="0.2">
      <c r="A67" s="171" t="s">
        <v>206</v>
      </c>
      <c r="B67" s="172">
        <v>10000</v>
      </c>
      <c r="C67" s="172">
        <v>0</v>
      </c>
      <c r="D67" s="172">
        <v>0</v>
      </c>
    </row>
    <row r="68" spans="1:4" x14ac:dyDescent="0.2">
      <c r="A68" s="171" t="s">
        <v>206</v>
      </c>
      <c r="B68" s="172">
        <v>10000</v>
      </c>
      <c r="C68" s="172">
        <v>0</v>
      </c>
      <c r="D68" s="172">
        <v>0</v>
      </c>
    </row>
    <row r="69" spans="1:4" x14ac:dyDescent="0.2">
      <c r="A69" s="159" t="s">
        <v>219</v>
      </c>
      <c r="B69" s="160">
        <v>578000</v>
      </c>
      <c r="C69" s="160">
        <v>414009.97</v>
      </c>
      <c r="D69" s="160">
        <v>414009.97</v>
      </c>
    </row>
    <row r="70" spans="1:4" x14ac:dyDescent="0.2">
      <c r="A70" s="161" t="s">
        <v>200</v>
      </c>
      <c r="B70" s="162">
        <v>578000</v>
      </c>
      <c r="C70" s="162">
        <v>414009.97</v>
      </c>
      <c r="D70" s="162">
        <v>414009.97</v>
      </c>
    </row>
    <row r="71" spans="1:4" x14ac:dyDescent="0.2">
      <c r="A71" s="163" t="s">
        <v>201</v>
      </c>
      <c r="B71" s="164">
        <v>578000</v>
      </c>
      <c r="C71" s="164">
        <v>414009.97</v>
      </c>
      <c r="D71" s="164">
        <v>414009.97</v>
      </c>
    </row>
    <row r="72" spans="1:4" x14ac:dyDescent="0.2">
      <c r="A72" s="165" t="s">
        <v>202</v>
      </c>
      <c r="B72" s="166">
        <v>578000</v>
      </c>
      <c r="C72" s="166">
        <v>414009.97</v>
      </c>
      <c r="D72" s="166">
        <v>414009.97</v>
      </c>
    </row>
    <row r="73" spans="1:4" x14ac:dyDescent="0.2">
      <c r="A73" s="167" t="s">
        <v>220</v>
      </c>
      <c r="B73" s="168">
        <v>256000</v>
      </c>
      <c r="C73" s="168">
        <v>203876.64</v>
      </c>
      <c r="D73" s="168">
        <v>203876.64</v>
      </c>
    </row>
    <row r="74" spans="1:4" x14ac:dyDescent="0.2">
      <c r="A74" s="169" t="s">
        <v>204</v>
      </c>
      <c r="B74" s="170">
        <v>256000</v>
      </c>
      <c r="C74" s="170">
        <v>203876.64</v>
      </c>
      <c r="D74" s="170">
        <v>203876.64</v>
      </c>
    </row>
    <row r="75" spans="1:4" x14ac:dyDescent="0.2">
      <c r="A75" s="169" t="s">
        <v>221</v>
      </c>
      <c r="B75" s="170">
        <v>1000</v>
      </c>
      <c r="C75" s="170">
        <v>0</v>
      </c>
      <c r="D75" s="170">
        <v>0</v>
      </c>
    </row>
    <row r="76" spans="1:4" x14ac:dyDescent="0.2">
      <c r="A76" s="171" t="s">
        <v>206</v>
      </c>
      <c r="B76" s="172">
        <v>1000</v>
      </c>
      <c r="C76" s="172">
        <v>0</v>
      </c>
      <c r="D76" s="172">
        <v>0</v>
      </c>
    </row>
    <row r="77" spans="1:4" x14ac:dyDescent="0.2">
      <c r="A77" s="171" t="s">
        <v>206</v>
      </c>
      <c r="B77" s="172">
        <v>1000</v>
      </c>
      <c r="C77" s="172">
        <v>0</v>
      </c>
      <c r="D77" s="172">
        <v>0</v>
      </c>
    </row>
    <row r="78" spans="1:4" x14ac:dyDescent="0.2">
      <c r="A78" s="169" t="s">
        <v>209</v>
      </c>
      <c r="B78" s="170">
        <v>215000</v>
      </c>
      <c r="C78" s="170">
        <v>203876.64</v>
      </c>
      <c r="D78" s="170">
        <v>203876.64</v>
      </c>
    </row>
    <row r="79" spans="1:4" x14ac:dyDescent="0.2">
      <c r="A79" s="171" t="s">
        <v>206</v>
      </c>
      <c r="B79" s="172">
        <v>215000</v>
      </c>
      <c r="C79" s="172">
        <v>203876.64</v>
      </c>
      <c r="D79" s="172">
        <v>203876.64</v>
      </c>
    </row>
    <row r="80" spans="1:4" x14ac:dyDescent="0.2">
      <c r="A80" s="171" t="s">
        <v>206</v>
      </c>
      <c r="B80" s="172">
        <v>215000</v>
      </c>
      <c r="C80" s="172">
        <v>203876.64</v>
      </c>
      <c r="D80" s="172">
        <v>203876.64</v>
      </c>
    </row>
    <row r="81" spans="1:4" x14ac:dyDescent="0.2">
      <c r="A81" s="169" t="s">
        <v>210</v>
      </c>
      <c r="B81" s="170">
        <v>10000</v>
      </c>
      <c r="C81" s="170">
        <v>0</v>
      </c>
      <c r="D81" s="170">
        <v>0</v>
      </c>
    </row>
    <row r="82" spans="1:4" x14ac:dyDescent="0.2">
      <c r="A82" s="171" t="s">
        <v>206</v>
      </c>
      <c r="B82" s="172">
        <v>10000</v>
      </c>
      <c r="C82" s="172">
        <v>0</v>
      </c>
      <c r="D82" s="172">
        <v>0</v>
      </c>
    </row>
    <row r="83" spans="1:4" x14ac:dyDescent="0.2">
      <c r="A83" s="171" t="s">
        <v>206</v>
      </c>
      <c r="B83" s="172">
        <v>10000</v>
      </c>
      <c r="C83" s="172">
        <v>0</v>
      </c>
      <c r="D83" s="172">
        <v>0</v>
      </c>
    </row>
    <row r="84" spans="1:4" x14ac:dyDescent="0.2">
      <c r="A84" s="169" t="s">
        <v>207</v>
      </c>
      <c r="B84" s="170">
        <v>10000</v>
      </c>
      <c r="C84" s="170">
        <v>0</v>
      </c>
      <c r="D84" s="170">
        <v>0</v>
      </c>
    </row>
    <row r="85" spans="1:4" x14ac:dyDescent="0.2">
      <c r="A85" s="171" t="s">
        <v>206</v>
      </c>
      <c r="B85" s="172">
        <v>10000</v>
      </c>
      <c r="C85" s="172">
        <v>0</v>
      </c>
      <c r="D85" s="172">
        <v>0</v>
      </c>
    </row>
    <row r="86" spans="1:4" x14ac:dyDescent="0.2">
      <c r="A86" s="171" t="s">
        <v>206</v>
      </c>
      <c r="B86" s="172">
        <v>10000</v>
      </c>
      <c r="C86" s="172">
        <v>0</v>
      </c>
      <c r="D86" s="172">
        <v>0</v>
      </c>
    </row>
    <row r="87" spans="1:4" x14ac:dyDescent="0.2">
      <c r="A87" s="169" t="s">
        <v>211</v>
      </c>
      <c r="B87" s="170">
        <v>20000</v>
      </c>
      <c r="C87" s="170">
        <v>0</v>
      </c>
      <c r="D87" s="170">
        <v>0</v>
      </c>
    </row>
    <row r="88" spans="1:4" x14ac:dyDescent="0.2">
      <c r="A88" s="171" t="s">
        <v>206</v>
      </c>
      <c r="B88" s="172">
        <v>20000</v>
      </c>
      <c r="C88" s="172">
        <v>0</v>
      </c>
      <c r="D88" s="172">
        <v>0</v>
      </c>
    </row>
    <row r="89" spans="1:4" x14ac:dyDescent="0.2">
      <c r="A89" s="171" t="s">
        <v>206</v>
      </c>
      <c r="B89" s="172">
        <v>20000</v>
      </c>
      <c r="C89" s="172">
        <v>0</v>
      </c>
      <c r="D89" s="172">
        <v>0</v>
      </c>
    </row>
    <row r="90" spans="1:4" x14ac:dyDescent="0.2">
      <c r="A90" s="167" t="s">
        <v>222</v>
      </c>
      <c r="B90" s="168">
        <v>10000</v>
      </c>
      <c r="C90" s="168">
        <v>0</v>
      </c>
      <c r="D90" s="168">
        <v>0</v>
      </c>
    </row>
    <row r="91" spans="1:4" x14ac:dyDescent="0.2">
      <c r="A91" s="169" t="s">
        <v>204</v>
      </c>
      <c r="B91" s="170">
        <v>10000</v>
      </c>
      <c r="C91" s="170">
        <v>0</v>
      </c>
      <c r="D91" s="170">
        <v>0</v>
      </c>
    </row>
    <row r="92" spans="1:4" x14ac:dyDescent="0.2">
      <c r="A92" s="169" t="s">
        <v>214</v>
      </c>
      <c r="B92" s="170">
        <v>5000</v>
      </c>
      <c r="C92" s="170">
        <v>0</v>
      </c>
      <c r="D92" s="170">
        <v>0</v>
      </c>
    </row>
    <row r="93" spans="1:4" x14ac:dyDescent="0.2">
      <c r="A93" s="171" t="s">
        <v>206</v>
      </c>
      <c r="B93" s="172">
        <v>5000</v>
      </c>
      <c r="C93" s="172">
        <v>0</v>
      </c>
      <c r="D93" s="172">
        <v>0</v>
      </c>
    </row>
    <row r="94" spans="1:4" x14ac:dyDescent="0.2">
      <c r="A94" s="171" t="s">
        <v>206</v>
      </c>
      <c r="B94" s="172">
        <v>5000</v>
      </c>
      <c r="C94" s="172">
        <v>0</v>
      </c>
      <c r="D94" s="172">
        <v>0</v>
      </c>
    </row>
    <row r="95" spans="1:4" x14ac:dyDescent="0.2">
      <c r="A95" s="169" t="s">
        <v>207</v>
      </c>
      <c r="B95" s="170">
        <v>5000</v>
      </c>
      <c r="C95" s="170">
        <v>0</v>
      </c>
      <c r="D95" s="170">
        <v>0</v>
      </c>
    </row>
    <row r="96" spans="1:4" x14ac:dyDescent="0.2">
      <c r="A96" s="171" t="s">
        <v>206</v>
      </c>
      <c r="B96" s="172">
        <v>5000</v>
      </c>
      <c r="C96" s="172">
        <v>0</v>
      </c>
      <c r="D96" s="172">
        <v>0</v>
      </c>
    </row>
    <row r="97" spans="1:4" x14ac:dyDescent="0.2">
      <c r="A97" s="171" t="s">
        <v>206</v>
      </c>
      <c r="B97" s="172">
        <v>5000</v>
      </c>
      <c r="C97" s="172">
        <v>0</v>
      </c>
      <c r="D97" s="172">
        <v>0</v>
      </c>
    </row>
    <row r="98" spans="1:4" x14ac:dyDescent="0.2">
      <c r="A98" s="167" t="s">
        <v>223</v>
      </c>
      <c r="B98" s="168">
        <v>45000</v>
      </c>
      <c r="C98" s="168">
        <v>9375</v>
      </c>
      <c r="D98" s="168">
        <v>9375</v>
      </c>
    </row>
    <row r="99" spans="1:4" x14ac:dyDescent="0.2">
      <c r="A99" s="169" t="s">
        <v>204</v>
      </c>
      <c r="B99" s="170">
        <v>45000</v>
      </c>
      <c r="C99" s="170">
        <v>9375</v>
      </c>
      <c r="D99" s="170">
        <v>9375</v>
      </c>
    </row>
    <row r="100" spans="1:4" x14ac:dyDescent="0.2">
      <c r="A100" s="169" t="s">
        <v>210</v>
      </c>
      <c r="B100" s="170">
        <v>15000</v>
      </c>
      <c r="C100" s="170">
        <v>0</v>
      </c>
      <c r="D100" s="170">
        <v>0</v>
      </c>
    </row>
    <row r="101" spans="1:4" x14ac:dyDescent="0.2">
      <c r="A101" s="171" t="s">
        <v>206</v>
      </c>
      <c r="B101" s="172">
        <v>15000</v>
      </c>
      <c r="C101" s="172">
        <v>0</v>
      </c>
      <c r="D101" s="172">
        <v>0</v>
      </c>
    </row>
    <row r="102" spans="1:4" x14ac:dyDescent="0.2">
      <c r="A102" s="171" t="s">
        <v>206</v>
      </c>
      <c r="B102" s="172">
        <v>15000</v>
      </c>
      <c r="C102" s="172">
        <v>0</v>
      </c>
      <c r="D102" s="172">
        <v>0</v>
      </c>
    </row>
    <row r="103" spans="1:4" x14ac:dyDescent="0.2">
      <c r="A103" s="169" t="s">
        <v>205</v>
      </c>
      <c r="B103" s="170">
        <v>5000</v>
      </c>
      <c r="C103" s="170">
        <v>0</v>
      </c>
      <c r="D103" s="170">
        <v>0</v>
      </c>
    </row>
    <row r="104" spans="1:4" x14ac:dyDescent="0.2">
      <c r="A104" s="171" t="s">
        <v>206</v>
      </c>
      <c r="B104" s="172">
        <v>5000</v>
      </c>
      <c r="C104" s="172">
        <v>0</v>
      </c>
      <c r="D104" s="172">
        <v>0</v>
      </c>
    </row>
    <row r="105" spans="1:4" x14ac:dyDescent="0.2">
      <c r="A105" s="171" t="s">
        <v>206</v>
      </c>
      <c r="B105" s="172">
        <v>5000</v>
      </c>
      <c r="C105" s="172">
        <v>0</v>
      </c>
      <c r="D105" s="172">
        <v>0</v>
      </c>
    </row>
    <row r="106" spans="1:4" x14ac:dyDescent="0.2">
      <c r="A106" s="169" t="s">
        <v>207</v>
      </c>
      <c r="B106" s="170">
        <v>25000</v>
      </c>
      <c r="C106" s="170">
        <v>9375</v>
      </c>
      <c r="D106" s="170">
        <v>9375</v>
      </c>
    </row>
    <row r="107" spans="1:4" x14ac:dyDescent="0.2">
      <c r="A107" s="171" t="s">
        <v>206</v>
      </c>
      <c r="B107" s="172">
        <v>25000</v>
      </c>
      <c r="C107" s="172">
        <v>9375</v>
      </c>
      <c r="D107" s="172">
        <v>9375</v>
      </c>
    </row>
    <row r="108" spans="1:4" x14ac:dyDescent="0.2">
      <c r="A108" s="171" t="s">
        <v>206</v>
      </c>
      <c r="B108" s="172">
        <v>25000</v>
      </c>
      <c r="C108" s="172">
        <v>9375</v>
      </c>
      <c r="D108" s="172">
        <v>9375</v>
      </c>
    </row>
    <row r="109" spans="1:4" x14ac:dyDescent="0.2">
      <c r="A109" s="167" t="s">
        <v>224</v>
      </c>
      <c r="B109" s="168">
        <v>46000</v>
      </c>
      <c r="C109" s="168">
        <v>35758.33</v>
      </c>
      <c r="D109" s="168">
        <v>35758.33</v>
      </c>
    </row>
    <row r="110" spans="1:4" x14ac:dyDescent="0.2">
      <c r="A110" s="169" t="s">
        <v>204</v>
      </c>
      <c r="B110" s="170">
        <v>46000</v>
      </c>
      <c r="C110" s="170">
        <v>35758.33</v>
      </c>
      <c r="D110" s="170">
        <v>35758.33</v>
      </c>
    </row>
    <row r="111" spans="1:4" x14ac:dyDescent="0.2">
      <c r="A111" s="169" t="s">
        <v>225</v>
      </c>
      <c r="B111" s="170">
        <v>1000</v>
      </c>
      <c r="C111" s="170">
        <v>0</v>
      </c>
      <c r="D111" s="170">
        <v>0</v>
      </c>
    </row>
    <row r="112" spans="1:4" x14ac:dyDescent="0.2">
      <c r="A112" s="171" t="s">
        <v>206</v>
      </c>
      <c r="B112" s="172">
        <v>1000</v>
      </c>
      <c r="C112" s="172">
        <v>0</v>
      </c>
      <c r="D112" s="172">
        <v>0</v>
      </c>
    </row>
    <row r="113" spans="1:4" x14ac:dyDescent="0.2">
      <c r="A113" s="171" t="s">
        <v>206</v>
      </c>
      <c r="B113" s="172">
        <v>1000</v>
      </c>
      <c r="C113" s="172">
        <v>0</v>
      </c>
      <c r="D113" s="172">
        <v>0</v>
      </c>
    </row>
    <row r="114" spans="1:4" x14ac:dyDescent="0.2">
      <c r="A114" s="169" t="s">
        <v>205</v>
      </c>
      <c r="B114" s="170">
        <v>45000</v>
      </c>
      <c r="C114" s="170">
        <v>35758.33</v>
      </c>
      <c r="D114" s="170">
        <v>35758.33</v>
      </c>
    </row>
    <row r="115" spans="1:4" x14ac:dyDescent="0.2">
      <c r="A115" s="171" t="s">
        <v>206</v>
      </c>
      <c r="B115" s="172">
        <v>45000</v>
      </c>
      <c r="C115" s="172">
        <v>35758.33</v>
      </c>
      <c r="D115" s="172">
        <v>35758.33</v>
      </c>
    </row>
    <row r="116" spans="1:4" x14ac:dyDescent="0.2">
      <c r="A116" s="171" t="s">
        <v>206</v>
      </c>
      <c r="B116" s="172">
        <v>45000</v>
      </c>
      <c r="C116" s="172">
        <v>35758.33</v>
      </c>
      <c r="D116" s="172">
        <v>35758.33</v>
      </c>
    </row>
    <row r="117" spans="1:4" x14ac:dyDescent="0.2">
      <c r="A117" s="167" t="s">
        <v>226</v>
      </c>
      <c r="B117" s="168">
        <v>170000</v>
      </c>
      <c r="C117" s="168">
        <v>165000</v>
      </c>
      <c r="D117" s="168">
        <v>165000</v>
      </c>
    </row>
    <row r="118" spans="1:4" x14ac:dyDescent="0.2">
      <c r="A118" s="169" t="s">
        <v>204</v>
      </c>
      <c r="B118" s="170">
        <v>170000</v>
      </c>
      <c r="C118" s="170">
        <v>165000</v>
      </c>
      <c r="D118" s="170">
        <v>165000</v>
      </c>
    </row>
    <row r="119" spans="1:4" x14ac:dyDescent="0.2">
      <c r="A119" s="169" t="s">
        <v>227</v>
      </c>
      <c r="B119" s="170">
        <v>170000</v>
      </c>
      <c r="C119" s="170">
        <v>165000</v>
      </c>
      <c r="D119" s="170">
        <v>165000</v>
      </c>
    </row>
    <row r="120" spans="1:4" x14ac:dyDescent="0.2">
      <c r="A120" s="171" t="s">
        <v>206</v>
      </c>
      <c r="B120" s="172">
        <v>170000</v>
      </c>
      <c r="C120" s="172">
        <v>165000</v>
      </c>
      <c r="D120" s="172">
        <v>165000</v>
      </c>
    </row>
    <row r="121" spans="1:4" x14ac:dyDescent="0.2">
      <c r="A121" s="171" t="s">
        <v>206</v>
      </c>
      <c r="B121" s="172">
        <v>170000</v>
      </c>
      <c r="C121" s="172">
        <v>165000</v>
      </c>
      <c r="D121" s="172">
        <v>165000</v>
      </c>
    </row>
    <row r="122" spans="1:4" x14ac:dyDescent="0.2">
      <c r="A122" s="167" t="s">
        <v>228</v>
      </c>
      <c r="B122" s="168">
        <v>51000</v>
      </c>
      <c r="C122" s="168">
        <v>0</v>
      </c>
      <c r="D122" s="168">
        <v>0</v>
      </c>
    </row>
    <row r="123" spans="1:4" x14ac:dyDescent="0.2">
      <c r="A123" s="169" t="s">
        <v>204</v>
      </c>
      <c r="B123" s="170">
        <v>51000</v>
      </c>
      <c r="C123" s="170">
        <v>0</v>
      </c>
      <c r="D123" s="170">
        <v>0</v>
      </c>
    </row>
    <row r="124" spans="1:4" x14ac:dyDescent="0.2">
      <c r="A124" s="169" t="s">
        <v>209</v>
      </c>
      <c r="B124" s="170">
        <v>1000</v>
      </c>
      <c r="C124" s="170">
        <v>0</v>
      </c>
      <c r="D124" s="170">
        <v>0</v>
      </c>
    </row>
    <row r="125" spans="1:4" x14ac:dyDescent="0.2">
      <c r="A125" s="171" t="s">
        <v>206</v>
      </c>
      <c r="B125" s="172">
        <v>1000</v>
      </c>
      <c r="C125" s="172">
        <v>0</v>
      </c>
      <c r="D125" s="172">
        <v>0</v>
      </c>
    </row>
    <row r="126" spans="1:4" x14ac:dyDescent="0.2">
      <c r="A126" s="171" t="s">
        <v>206</v>
      </c>
      <c r="B126" s="172">
        <v>1000</v>
      </c>
      <c r="C126" s="172">
        <v>0</v>
      </c>
      <c r="D126" s="172">
        <v>0</v>
      </c>
    </row>
    <row r="127" spans="1:4" x14ac:dyDescent="0.2">
      <c r="A127" s="169" t="s">
        <v>210</v>
      </c>
      <c r="B127" s="170">
        <v>20000</v>
      </c>
      <c r="C127" s="170">
        <v>0</v>
      </c>
      <c r="D127" s="170">
        <v>0</v>
      </c>
    </row>
    <row r="128" spans="1:4" x14ac:dyDescent="0.2">
      <c r="A128" s="171" t="s">
        <v>206</v>
      </c>
      <c r="B128" s="172">
        <v>20000</v>
      </c>
      <c r="C128" s="172">
        <v>0</v>
      </c>
      <c r="D128" s="172">
        <v>0</v>
      </c>
    </row>
    <row r="129" spans="1:4" x14ac:dyDescent="0.2">
      <c r="A129" s="171" t="s">
        <v>206</v>
      </c>
      <c r="B129" s="172">
        <v>20000</v>
      </c>
      <c r="C129" s="172">
        <v>0</v>
      </c>
      <c r="D129" s="172">
        <v>0</v>
      </c>
    </row>
    <row r="130" spans="1:4" x14ac:dyDescent="0.2">
      <c r="A130" s="169" t="s">
        <v>205</v>
      </c>
      <c r="B130" s="170">
        <v>10000</v>
      </c>
      <c r="C130" s="170">
        <v>0</v>
      </c>
      <c r="D130" s="170">
        <v>0</v>
      </c>
    </row>
    <row r="131" spans="1:4" x14ac:dyDescent="0.2">
      <c r="A131" s="171" t="s">
        <v>206</v>
      </c>
      <c r="B131" s="172">
        <v>10000</v>
      </c>
      <c r="C131" s="172">
        <v>0</v>
      </c>
      <c r="D131" s="172">
        <v>0</v>
      </c>
    </row>
    <row r="132" spans="1:4" x14ac:dyDescent="0.2">
      <c r="A132" s="171" t="s">
        <v>206</v>
      </c>
      <c r="B132" s="172">
        <v>10000</v>
      </c>
      <c r="C132" s="172">
        <v>0</v>
      </c>
      <c r="D132" s="172">
        <v>0</v>
      </c>
    </row>
    <row r="133" spans="1:4" x14ac:dyDescent="0.2">
      <c r="A133" s="169" t="s">
        <v>207</v>
      </c>
      <c r="B133" s="170">
        <v>20000</v>
      </c>
      <c r="C133" s="170">
        <v>0</v>
      </c>
      <c r="D133" s="170">
        <v>0</v>
      </c>
    </row>
    <row r="134" spans="1:4" x14ac:dyDescent="0.2">
      <c r="A134" s="171" t="s">
        <v>206</v>
      </c>
      <c r="B134" s="172">
        <v>20000</v>
      </c>
      <c r="C134" s="172">
        <v>0</v>
      </c>
      <c r="D134" s="172">
        <v>0</v>
      </c>
    </row>
    <row r="135" spans="1:4" x14ac:dyDescent="0.2">
      <c r="A135" s="171" t="s">
        <v>206</v>
      </c>
      <c r="B135" s="172">
        <v>20000</v>
      </c>
      <c r="C135" s="172">
        <v>0</v>
      </c>
      <c r="D135" s="172">
        <v>0</v>
      </c>
    </row>
    <row r="136" spans="1:4" x14ac:dyDescent="0.2">
      <c r="A136" s="159" t="s">
        <v>229</v>
      </c>
      <c r="B136" s="160">
        <v>355000</v>
      </c>
      <c r="C136" s="160">
        <v>262561.32</v>
      </c>
      <c r="D136" s="160">
        <v>262561.32</v>
      </c>
    </row>
    <row r="137" spans="1:4" x14ac:dyDescent="0.2">
      <c r="A137" s="161" t="s">
        <v>200</v>
      </c>
      <c r="B137" s="162">
        <v>355000</v>
      </c>
      <c r="C137" s="162">
        <v>262561.32</v>
      </c>
      <c r="D137" s="162">
        <v>262561.32</v>
      </c>
    </row>
    <row r="138" spans="1:4" x14ac:dyDescent="0.2">
      <c r="A138" s="163" t="s">
        <v>201</v>
      </c>
      <c r="B138" s="164">
        <v>355000</v>
      </c>
      <c r="C138" s="164">
        <v>262561.32</v>
      </c>
      <c r="D138" s="164">
        <v>262561.32</v>
      </c>
    </row>
    <row r="139" spans="1:4" x14ac:dyDescent="0.2">
      <c r="A139" s="165" t="s">
        <v>202</v>
      </c>
      <c r="B139" s="166">
        <v>355000</v>
      </c>
      <c r="C139" s="166">
        <v>262561.32</v>
      </c>
      <c r="D139" s="166">
        <v>262561.32</v>
      </c>
    </row>
    <row r="140" spans="1:4" x14ac:dyDescent="0.2">
      <c r="A140" s="167" t="s">
        <v>230</v>
      </c>
      <c r="B140" s="168">
        <v>330000</v>
      </c>
      <c r="C140" s="168">
        <v>258061.32</v>
      </c>
      <c r="D140" s="168">
        <v>258061.32</v>
      </c>
    </row>
    <row r="141" spans="1:4" x14ac:dyDescent="0.2">
      <c r="A141" s="169" t="s">
        <v>204</v>
      </c>
      <c r="B141" s="170">
        <v>330000</v>
      </c>
      <c r="C141" s="170">
        <v>258061.32</v>
      </c>
      <c r="D141" s="170">
        <v>258061.32</v>
      </c>
    </row>
    <row r="142" spans="1:4" x14ac:dyDescent="0.2">
      <c r="A142" s="169" t="s">
        <v>221</v>
      </c>
      <c r="B142" s="170">
        <v>30000</v>
      </c>
      <c r="C142" s="170">
        <v>27590.46</v>
      </c>
      <c r="D142" s="170">
        <v>27590.46</v>
      </c>
    </row>
    <row r="143" spans="1:4" x14ac:dyDescent="0.2">
      <c r="A143" s="171" t="s">
        <v>206</v>
      </c>
      <c r="B143" s="172">
        <v>30000</v>
      </c>
      <c r="C143" s="172">
        <v>27590.46</v>
      </c>
      <c r="D143" s="172">
        <v>27590.46</v>
      </c>
    </row>
    <row r="144" spans="1:4" x14ac:dyDescent="0.2">
      <c r="A144" s="171" t="s">
        <v>206</v>
      </c>
      <c r="B144" s="172">
        <v>30000</v>
      </c>
      <c r="C144" s="172">
        <v>27590.46</v>
      </c>
      <c r="D144" s="172">
        <v>27590.46</v>
      </c>
    </row>
    <row r="145" spans="1:4" x14ac:dyDescent="0.2">
      <c r="A145" s="169" t="s">
        <v>209</v>
      </c>
      <c r="B145" s="170">
        <v>260000</v>
      </c>
      <c r="C145" s="170">
        <v>230470.86</v>
      </c>
      <c r="D145" s="170">
        <v>230470.86</v>
      </c>
    </row>
    <row r="146" spans="1:4" x14ac:dyDescent="0.2">
      <c r="A146" s="171" t="s">
        <v>206</v>
      </c>
      <c r="B146" s="172">
        <v>260000</v>
      </c>
      <c r="C146" s="172">
        <v>230470.86</v>
      </c>
      <c r="D146" s="172">
        <v>230470.86</v>
      </c>
    </row>
    <row r="147" spans="1:4" x14ac:dyDescent="0.2">
      <c r="A147" s="171" t="s">
        <v>206</v>
      </c>
      <c r="B147" s="172">
        <v>260000</v>
      </c>
      <c r="C147" s="172">
        <v>230470.86</v>
      </c>
      <c r="D147" s="172">
        <v>230470.86</v>
      </c>
    </row>
    <row r="148" spans="1:4" x14ac:dyDescent="0.2">
      <c r="A148" s="169" t="s">
        <v>210</v>
      </c>
      <c r="B148" s="170">
        <v>10000</v>
      </c>
      <c r="C148" s="170">
        <v>0</v>
      </c>
      <c r="D148" s="170">
        <v>0</v>
      </c>
    </row>
    <row r="149" spans="1:4" x14ac:dyDescent="0.2">
      <c r="A149" s="171" t="s">
        <v>206</v>
      </c>
      <c r="B149" s="172">
        <v>10000</v>
      </c>
      <c r="C149" s="172">
        <v>0</v>
      </c>
      <c r="D149" s="172">
        <v>0</v>
      </c>
    </row>
    <row r="150" spans="1:4" x14ac:dyDescent="0.2">
      <c r="A150" s="171" t="s">
        <v>206</v>
      </c>
      <c r="B150" s="172">
        <v>10000</v>
      </c>
      <c r="C150" s="172">
        <v>0</v>
      </c>
      <c r="D150" s="172">
        <v>0</v>
      </c>
    </row>
    <row r="151" spans="1:4" x14ac:dyDescent="0.2">
      <c r="A151" s="169" t="s">
        <v>205</v>
      </c>
      <c r="B151" s="170">
        <v>10000</v>
      </c>
      <c r="C151" s="170">
        <v>0</v>
      </c>
      <c r="D151" s="170">
        <v>0</v>
      </c>
    </row>
    <row r="152" spans="1:4" x14ac:dyDescent="0.2">
      <c r="A152" s="171" t="s">
        <v>206</v>
      </c>
      <c r="B152" s="172">
        <v>10000</v>
      </c>
      <c r="C152" s="172">
        <v>0</v>
      </c>
      <c r="D152" s="172">
        <v>0</v>
      </c>
    </row>
    <row r="153" spans="1:4" x14ac:dyDescent="0.2">
      <c r="A153" s="171" t="s">
        <v>206</v>
      </c>
      <c r="B153" s="172">
        <v>10000</v>
      </c>
      <c r="C153" s="172">
        <v>0</v>
      </c>
      <c r="D153" s="172">
        <v>0</v>
      </c>
    </row>
    <row r="154" spans="1:4" x14ac:dyDescent="0.2">
      <c r="A154" s="169" t="s">
        <v>207</v>
      </c>
      <c r="B154" s="170">
        <v>10000</v>
      </c>
      <c r="C154" s="170">
        <v>0</v>
      </c>
      <c r="D154" s="170">
        <v>0</v>
      </c>
    </row>
    <row r="155" spans="1:4" x14ac:dyDescent="0.2">
      <c r="A155" s="171" t="s">
        <v>206</v>
      </c>
      <c r="B155" s="172">
        <v>10000</v>
      </c>
      <c r="C155" s="172">
        <v>0</v>
      </c>
      <c r="D155" s="172">
        <v>0</v>
      </c>
    </row>
    <row r="156" spans="1:4" x14ac:dyDescent="0.2">
      <c r="A156" s="171" t="s">
        <v>206</v>
      </c>
      <c r="B156" s="172">
        <v>10000</v>
      </c>
      <c r="C156" s="172">
        <v>0</v>
      </c>
      <c r="D156" s="172">
        <v>0</v>
      </c>
    </row>
    <row r="157" spans="1:4" x14ac:dyDescent="0.2">
      <c r="A157" s="169" t="s">
        <v>211</v>
      </c>
      <c r="B157" s="170">
        <v>10000</v>
      </c>
      <c r="C157" s="170">
        <v>0</v>
      </c>
      <c r="D157" s="170">
        <v>0</v>
      </c>
    </row>
    <row r="158" spans="1:4" x14ac:dyDescent="0.2">
      <c r="A158" s="171" t="s">
        <v>206</v>
      </c>
      <c r="B158" s="172">
        <v>10000</v>
      </c>
      <c r="C158" s="172">
        <v>0</v>
      </c>
      <c r="D158" s="172">
        <v>0</v>
      </c>
    </row>
    <row r="159" spans="1:4" x14ac:dyDescent="0.2">
      <c r="A159" s="171" t="s">
        <v>206</v>
      </c>
      <c r="B159" s="172">
        <v>10000</v>
      </c>
      <c r="C159" s="172">
        <v>0</v>
      </c>
      <c r="D159" s="172">
        <v>0</v>
      </c>
    </row>
    <row r="160" spans="1:4" x14ac:dyDescent="0.2">
      <c r="A160" s="167" t="s">
        <v>231</v>
      </c>
      <c r="B160" s="168">
        <v>25000</v>
      </c>
      <c r="C160" s="168">
        <v>4500</v>
      </c>
      <c r="D160" s="168">
        <v>4500</v>
      </c>
    </row>
    <row r="161" spans="1:4" x14ac:dyDescent="0.2">
      <c r="A161" s="169" t="s">
        <v>204</v>
      </c>
      <c r="B161" s="170">
        <v>25000</v>
      </c>
      <c r="C161" s="170">
        <v>4500</v>
      </c>
      <c r="D161" s="170">
        <v>4500</v>
      </c>
    </row>
    <row r="162" spans="1:4" x14ac:dyDescent="0.2">
      <c r="A162" s="169" t="s">
        <v>205</v>
      </c>
      <c r="B162" s="170">
        <v>5000</v>
      </c>
      <c r="C162" s="170">
        <v>0</v>
      </c>
      <c r="D162" s="170">
        <v>0</v>
      </c>
    </row>
    <row r="163" spans="1:4" x14ac:dyDescent="0.2">
      <c r="A163" s="171" t="s">
        <v>206</v>
      </c>
      <c r="B163" s="172">
        <v>5000</v>
      </c>
      <c r="C163" s="172">
        <v>0</v>
      </c>
      <c r="D163" s="172">
        <v>0</v>
      </c>
    </row>
    <row r="164" spans="1:4" x14ac:dyDescent="0.2">
      <c r="A164" s="171" t="s">
        <v>206</v>
      </c>
      <c r="B164" s="172">
        <v>5000</v>
      </c>
      <c r="C164" s="172">
        <v>0</v>
      </c>
      <c r="D164" s="172">
        <v>0</v>
      </c>
    </row>
    <row r="165" spans="1:4" x14ac:dyDescent="0.2">
      <c r="A165" s="169" t="s">
        <v>207</v>
      </c>
      <c r="B165" s="170">
        <v>20000</v>
      </c>
      <c r="C165" s="170">
        <v>4500</v>
      </c>
      <c r="D165" s="170">
        <v>4500</v>
      </c>
    </row>
    <row r="166" spans="1:4" x14ac:dyDescent="0.2">
      <c r="A166" s="171" t="s">
        <v>206</v>
      </c>
      <c r="B166" s="172">
        <v>20000</v>
      </c>
      <c r="C166" s="172">
        <v>4500</v>
      </c>
      <c r="D166" s="172">
        <v>4500</v>
      </c>
    </row>
    <row r="167" spans="1:4" x14ac:dyDescent="0.2">
      <c r="A167" s="171" t="s">
        <v>206</v>
      </c>
      <c r="B167" s="172">
        <v>20000</v>
      </c>
      <c r="C167" s="172">
        <v>4500</v>
      </c>
      <c r="D167" s="172">
        <v>4500</v>
      </c>
    </row>
    <row r="168" spans="1:4" x14ac:dyDescent="0.2">
      <c r="A168" s="159" t="s">
        <v>232</v>
      </c>
      <c r="B168" s="160">
        <v>5023000</v>
      </c>
      <c r="C168" s="160">
        <v>3757570.33</v>
      </c>
      <c r="D168" s="160">
        <v>3738445.33</v>
      </c>
    </row>
    <row r="169" spans="1:4" x14ac:dyDescent="0.2">
      <c r="A169" s="161" t="s">
        <v>200</v>
      </c>
      <c r="B169" s="162">
        <v>5023000</v>
      </c>
      <c r="C169" s="162">
        <v>3757570.33</v>
      </c>
      <c r="D169" s="162">
        <v>3738445.33</v>
      </c>
    </row>
    <row r="170" spans="1:4" x14ac:dyDescent="0.2">
      <c r="A170" s="163" t="s">
        <v>201</v>
      </c>
      <c r="B170" s="164">
        <v>4023000</v>
      </c>
      <c r="C170" s="164">
        <v>2820140.25</v>
      </c>
      <c r="D170" s="164">
        <v>2801015.25</v>
      </c>
    </row>
    <row r="171" spans="1:4" x14ac:dyDescent="0.2">
      <c r="A171" s="165" t="s">
        <v>202</v>
      </c>
      <c r="B171" s="166">
        <v>4023000</v>
      </c>
      <c r="C171" s="166">
        <v>2820140.25</v>
      </c>
      <c r="D171" s="166">
        <v>2801015.25</v>
      </c>
    </row>
    <row r="172" spans="1:4" x14ac:dyDescent="0.2">
      <c r="A172" s="167" t="s">
        <v>233</v>
      </c>
      <c r="B172" s="168">
        <v>1000</v>
      </c>
      <c r="C172" s="168">
        <v>0</v>
      </c>
      <c r="D172" s="168">
        <v>0</v>
      </c>
    </row>
    <row r="173" spans="1:4" x14ac:dyDescent="0.2">
      <c r="A173" s="169" t="s">
        <v>204</v>
      </c>
      <c r="B173" s="170">
        <v>1000</v>
      </c>
      <c r="C173" s="170">
        <v>0</v>
      </c>
      <c r="D173" s="170">
        <v>0</v>
      </c>
    </row>
    <row r="174" spans="1:4" x14ac:dyDescent="0.2">
      <c r="A174" s="169" t="s">
        <v>234</v>
      </c>
      <c r="B174" s="170">
        <v>1000</v>
      </c>
      <c r="C174" s="170">
        <v>0</v>
      </c>
      <c r="D174" s="170">
        <v>0</v>
      </c>
    </row>
    <row r="175" spans="1:4" x14ac:dyDescent="0.2">
      <c r="A175" s="171" t="s">
        <v>206</v>
      </c>
      <c r="B175" s="172">
        <v>1000</v>
      </c>
      <c r="C175" s="172">
        <v>0</v>
      </c>
      <c r="D175" s="172">
        <v>0</v>
      </c>
    </row>
    <row r="176" spans="1:4" x14ac:dyDescent="0.2">
      <c r="A176" s="171" t="s">
        <v>206</v>
      </c>
      <c r="B176" s="172">
        <v>1000</v>
      </c>
      <c r="C176" s="172">
        <v>0</v>
      </c>
      <c r="D176" s="172">
        <v>0</v>
      </c>
    </row>
    <row r="177" spans="1:4" x14ac:dyDescent="0.2">
      <c r="A177" s="167" t="s">
        <v>235</v>
      </c>
      <c r="B177" s="168">
        <v>11000</v>
      </c>
      <c r="C177" s="168">
        <v>0</v>
      </c>
      <c r="D177" s="168">
        <v>0</v>
      </c>
    </row>
    <row r="178" spans="1:4" x14ac:dyDescent="0.2">
      <c r="A178" s="169" t="s">
        <v>204</v>
      </c>
      <c r="B178" s="170">
        <v>11000</v>
      </c>
      <c r="C178" s="170">
        <v>0</v>
      </c>
      <c r="D178" s="170">
        <v>0</v>
      </c>
    </row>
    <row r="179" spans="1:4" x14ac:dyDescent="0.2">
      <c r="A179" s="169" t="s">
        <v>210</v>
      </c>
      <c r="B179" s="170">
        <v>1000</v>
      </c>
      <c r="C179" s="170">
        <v>0</v>
      </c>
      <c r="D179" s="170">
        <v>0</v>
      </c>
    </row>
    <row r="180" spans="1:4" x14ac:dyDescent="0.2">
      <c r="A180" s="171" t="s">
        <v>206</v>
      </c>
      <c r="B180" s="172">
        <v>1000</v>
      </c>
      <c r="C180" s="172">
        <v>0</v>
      </c>
      <c r="D180" s="172">
        <v>0</v>
      </c>
    </row>
    <row r="181" spans="1:4" x14ac:dyDescent="0.2">
      <c r="A181" s="171" t="s">
        <v>206</v>
      </c>
      <c r="B181" s="172">
        <v>1000</v>
      </c>
      <c r="C181" s="172">
        <v>0</v>
      </c>
      <c r="D181" s="172">
        <v>0</v>
      </c>
    </row>
    <row r="182" spans="1:4" x14ac:dyDescent="0.2">
      <c r="A182" s="169" t="s">
        <v>234</v>
      </c>
      <c r="B182" s="170">
        <v>10000</v>
      </c>
      <c r="C182" s="170">
        <v>0</v>
      </c>
      <c r="D182" s="170">
        <v>0</v>
      </c>
    </row>
    <row r="183" spans="1:4" x14ac:dyDescent="0.2">
      <c r="A183" s="171" t="s">
        <v>206</v>
      </c>
      <c r="B183" s="172">
        <v>10000</v>
      </c>
      <c r="C183" s="172">
        <v>0</v>
      </c>
      <c r="D183" s="172">
        <v>0</v>
      </c>
    </row>
    <row r="184" spans="1:4" x14ac:dyDescent="0.2">
      <c r="A184" s="171" t="s">
        <v>206</v>
      </c>
      <c r="B184" s="172">
        <v>10000</v>
      </c>
      <c r="C184" s="172">
        <v>0</v>
      </c>
      <c r="D184" s="172">
        <v>0</v>
      </c>
    </row>
    <row r="185" spans="1:4" x14ac:dyDescent="0.2">
      <c r="A185" s="167" t="s">
        <v>236</v>
      </c>
      <c r="B185" s="168">
        <v>246000</v>
      </c>
      <c r="C185" s="168">
        <v>22683.96</v>
      </c>
      <c r="D185" s="168">
        <v>22683.96</v>
      </c>
    </row>
    <row r="186" spans="1:4" x14ac:dyDescent="0.2">
      <c r="A186" s="169" t="s">
        <v>204</v>
      </c>
      <c r="B186" s="170">
        <v>246000</v>
      </c>
      <c r="C186" s="170">
        <v>22683.96</v>
      </c>
      <c r="D186" s="170">
        <v>22683.96</v>
      </c>
    </row>
    <row r="187" spans="1:4" x14ac:dyDescent="0.2">
      <c r="A187" s="169" t="s">
        <v>207</v>
      </c>
      <c r="B187" s="170">
        <v>50000</v>
      </c>
      <c r="C187" s="170">
        <v>0</v>
      </c>
      <c r="D187" s="170">
        <v>0</v>
      </c>
    </row>
    <row r="188" spans="1:4" x14ac:dyDescent="0.2">
      <c r="A188" s="171" t="s">
        <v>206</v>
      </c>
      <c r="B188" s="172">
        <v>50000</v>
      </c>
      <c r="C188" s="172">
        <v>0</v>
      </c>
      <c r="D188" s="172">
        <v>0</v>
      </c>
    </row>
    <row r="189" spans="1:4" x14ac:dyDescent="0.2">
      <c r="A189" s="171" t="s">
        <v>206</v>
      </c>
      <c r="B189" s="172">
        <v>50000</v>
      </c>
      <c r="C189" s="172">
        <v>0</v>
      </c>
      <c r="D189" s="172">
        <v>0</v>
      </c>
    </row>
    <row r="190" spans="1:4" x14ac:dyDescent="0.2">
      <c r="A190" s="169" t="s">
        <v>237</v>
      </c>
      <c r="B190" s="170">
        <v>50000</v>
      </c>
      <c r="C190" s="170">
        <v>0</v>
      </c>
      <c r="D190" s="170">
        <v>0</v>
      </c>
    </row>
    <row r="191" spans="1:4" x14ac:dyDescent="0.2">
      <c r="A191" s="171" t="s">
        <v>206</v>
      </c>
      <c r="B191" s="172">
        <v>50000</v>
      </c>
      <c r="C191" s="172">
        <v>0</v>
      </c>
      <c r="D191" s="172">
        <v>0</v>
      </c>
    </row>
    <row r="192" spans="1:4" x14ac:dyDescent="0.2">
      <c r="A192" s="171" t="s">
        <v>206</v>
      </c>
      <c r="B192" s="172">
        <v>50000</v>
      </c>
      <c r="C192" s="172">
        <v>0</v>
      </c>
      <c r="D192" s="172">
        <v>0</v>
      </c>
    </row>
    <row r="193" spans="1:4" x14ac:dyDescent="0.2">
      <c r="A193" s="169" t="s">
        <v>234</v>
      </c>
      <c r="B193" s="170">
        <v>141000</v>
      </c>
      <c r="C193" s="170">
        <v>22683.96</v>
      </c>
      <c r="D193" s="170">
        <v>22683.96</v>
      </c>
    </row>
    <row r="194" spans="1:4" x14ac:dyDescent="0.2">
      <c r="A194" s="171" t="s">
        <v>206</v>
      </c>
      <c r="B194" s="172">
        <v>141000</v>
      </c>
      <c r="C194" s="172">
        <v>22683.96</v>
      </c>
      <c r="D194" s="172">
        <v>22683.96</v>
      </c>
    </row>
    <row r="195" spans="1:4" x14ac:dyDescent="0.2">
      <c r="A195" s="171" t="s">
        <v>206</v>
      </c>
      <c r="B195" s="172">
        <v>141000</v>
      </c>
      <c r="C195" s="172">
        <v>22683.96</v>
      </c>
      <c r="D195" s="172">
        <v>22683.96</v>
      </c>
    </row>
    <row r="196" spans="1:4" x14ac:dyDescent="0.2">
      <c r="A196" s="169" t="s">
        <v>238</v>
      </c>
      <c r="B196" s="170">
        <v>5000</v>
      </c>
      <c r="C196" s="170">
        <v>0</v>
      </c>
      <c r="D196" s="170">
        <v>0</v>
      </c>
    </row>
    <row r="197" spans="1:4" x14ac:dyDescent="0.2">
      <c r="A197" s="171" t="s">
        <v>206</v>
      </c>
      <c r="B197" s="172">
        <v>5000</v>
      </c>
      <c r="C197" s="172">
        <v>0</v>
      </c>
      <c r="D197" s="172">
        <v>0</v>
      </c>
    </row>
    <row r="198" spans="1:4" x14ac:dyDescent="0.2">
      <c r="A198" s="171" t="s">
        <v>206</v>
      </c>
      <c r="B198" s="172">
        <v>5000</v>
      </c>
      <c r="C198" s="172">
        <v>0</v>
      </c>
      <c r="D198" s="172">
        <v>0</v>
      </c>
    </row>
    <row r="199" spans="1:4" x14ac:dyDescent="0.2">
      <c r="A199" s="167" t="s">
        <v>239</v>
      </c>
      <c r="B199" s="168">
        <v>160000</v>
      </c>
      <c r="C199" s="168">
        <v>0</v>
      </c>
      <c r="D199" s="168">
        <v>0</v>
      </c>
    </row>
    <row r="200" spans="1:4" x14ac:dyDescent="0.2">
      <c r="A200" s="169" t="s">
        <v>204</v>
      </c>
      <c r="B200" s="170">
        <v>160000</v>
      </c>
      <c r="C200" s="170">
        <v>0</v>
      </c>
      <c r="D200" s="170">
        <v>0</v>
      </c>
    </row>
    <row r="201" spans="1:4" x14ac:dyDescent="0.2">
      <c r="A201" s="169" t="s">
        <v>210</v>
      </c>
      <c r="B201" s="170">
        <v>40000</v>
      </c>
      <c r="C201" s="170">
        <v>0</v>
      </c>
      <c r="D201" s="170">
        <v>0</v>
      </c>
    </row>
    <row r="202" spans="1:4" x14ac:dyDescent="0.2">
      <c r="A202" s="171" t="s">
        <v>206</v>
      </c>
      <c r="B202" s="172">
        <v>40000</v>
      </c>
      <c r="C202" s="172">
        <v>0</v>
      </c>
      <c r="D202" s="172">
        <v>0</v>
      </c>
    </row>
    <row r="203" spans="1:4" x14ac:dyDescent="0.2">
      <c r="A203" s="171" t="s">
        <v>206</v>
      </c>
      <c r="B203" s="172">
        <v>40000</v>
      </c>
      <c r="C203" s="172">
        <v>0</v>
      </c>
      <c r="D203" s="172">
        <v>0</v>
      </c>
    </row>
    <row r="204" spans="1:4" x14ac:dyDescent="0.2">
      <c r="A204" s="169" t="s">
        <v>207</v>
      </c>
      <c r="B204" s="170">
        <v>40000</v>
      </c>
      <c r="C204" s="170">
        <v>0</v>
      </c>
      <c r="D204" s="170">
        <v>0</v>
      </c>
    </row>
    <row r="205" spans="1:4" x14ac:dyDescent="0.2">
      <c r="A205" s="171" t="s">
        <v>206</v>
      </c>
      <c r="B205" s="172">
        <v>40000</v>
      </c>
      <c r="C205" s="172">
        <v>0</v>
      </c>
      <c r="D205" s="172">
        <v>0</v>
      </c>
    </row>
    <row r="206" spans="1:4" x14ac:dyDescent="0.2">
      <c r="A206" s="171" t="s">
        <v>206</v>
      </c>
      <c r="B206" s="172">
        <v>40000</v>
      </c>
      <c r="C206" s="172">
        <v>0</v>
      </c>
      <c r="D206" s="172">
        <v>0</v>
      </c>
    </row>
    <row r="207" spans="1:4" x14ac:dyDescent="0.2">
      <c r="A207" s="169" t="s">
        <v>234</v>
      </c>
      <c r="B207" s="170">
        <v>80000</v>
      </c>
      <c r="C207" s="170">
        <v>0</v>
      </c>
      <c r="D207" s="170">
        <v>0</v>
      </c>
    </row>
    <row r="208" spans="1:4" x14ac:dyDescent="0.2">
      <c r="A208" s="171" t="s">
        <v>206</v>
      </c>
      <c r="B208" s="172">
        <v>80000</v>
      </c>
      <c r="C208" s="172">
        <v>0</v>
      </c>
      <c r="D208" s="172">
        <v>0</v>
      </c>
    </row>
    <row r="209" spans="1:4" x14ac:dyDescent="0.2">
      <c r="A209" s="171" t="s">
        <v>206</v>
      </c>
      <c r="B209" s="172">
        <v>80000</v>
      </c>
      <c r="C209" s="172">
        <v>0</v>
      </c>
      <c r="D209" s="172">
        <v>0</v>
      </c>
    </row>
    <row r="210" spans="1:4" x14ac:dyDescent="0.2">
      <c r="A210" s="167" t="s">
        <v>240</v>
      </c>
      <c r="B210" s="168">
        <v>10000</v>
      </c>
      <c r="C210" s="168">
        <v>0</v>
      </c>
      <c r="D210" s="168">
        <v>0</v>
      </c>
    </row>
    <row r="211" spans="1:4" x14ac:dyDescent="0.2">
      <c r="A211" s="169" t="s">
        <v>204</v>
      </c>
      <c r="B211" s="170">
        <v>10000</v>
      </c>
      <c r="C211" s="170">
        <v>0</v>
      </c>
      <c r="D211" s="170">
        <v>0</v>
      </c>
    </row>
    <row r="212" spans="1:4" x14ac:dyDescent="0.2">
      <c r="A212" s="169" t="s">
        <v>241</v>
      </c>
      <c r="B212" s="170">
        <v>5000</v>
      </c>
      <c r="C212" s="170">
        <v>0</v>
      </c>
      <c r="D212" s="170">
        <v>0</v>
      </c>
    </row>
    <row r="213" spans="1:4" x14ac:dyDescent="0.2">
      <c r="A213" s="171" t="s">
        <v>206</v>
      </c>
      <c r="B213" s="172">
        <v>5000</v>
      </c>
      <c r="C213" s="172">
        <v>0</v>
      </c>
      <c r="D213" s="172">
        <v>0</v>
      </c>
    </row>
    <row r="214" spans="1:4" x14ac:dyDescent="0.2">
      <c r="A214" s="171" t="s">
        <v>206</v>
      </c>
      <c r="B214" s="172">
        <v>5000</v>
      </c>
      <c r="C214" s="172">
        <v>0</v>
      </c>
      <c r="D214" s="172">
        <v>0</v>
      </c>
    </row>
    <row r="215" spans="1:4" x14ac:dyDescent="0.2">
      <c r="A215" s="169" t="s">
        <v>242</v>
      </c>
      <c r="B215" s="170">
        <v>5000</v>
      </c>
      <c r="C215" s="170">
        <v>0</v>
      </c>
      <c r="D215" s="170">
        <v>0</v>
      </c>
    </row>
    <row r="216" spans="1:4" x14ac:dyDescent="0.2">
      <c r="A216" s="171" t="s">
        <v>206</v>
      </c>
      <c r="B216" s="172">
        <v>5000</v>
      </c>
      <c r="C216" s="172">
        <v>0</v>
      </c>
      <c r="D216" s="172">
        <v>0</v>
      </c>
    </row>
    <row r="217" spans="1:4" x14ac:dyDescent="0.2">
      <c r="A217" s="171" t="s">
        <v>206</v>
      </c>
      <c r="B217" s="172">
        <v>5000</v>
      </c>
      <c r="C217" s="172">
        <v>0</v>
      </c>
      <c r="D217" s="172">
        <v>0</v>
      </c>
    </row>
    <row r="218" spans="1:4" x14ac:dyDescent="0.2">
      <c r="A218" s="167" t="s">
        <v>243</v>
      </c>
      <c r="B218" s="168">
        <v>3195000</v>
      </c>
      <c r="C218" s="168">
        <v>2573470.73</v>
      </c>
      <c r="D218" s="168">
        <v>2554345.73</v>
      </c>
    </row>
    <row r="219" spans="1:4" x14ac:dyDescent="0.2">
      <c r="A219" s="169" t="s">
        <v>204</v>
      </c>
      <c r="B219" s="170">
        <v>3195000</v>
      </c>
      <c r="C219" s="170">
        <v>2573470.73</v>
      </c>
      <c r="D219" s="170">
        <v>2554345.73</v>
      </c>
    </row>
    <row r="220" spans="1:4" x14ac:dyDescent="0.2">
      <c r="A220" s="169" t="s">
        <v>221</v>
      </c>
      <c r="B220" s="170">
        <v>170000</v>
      </c>
      <c r="C220" s="170">
        <v>147040.42000000001</v>
      </c>
      <c r="D220" s="170">
        <v>147040.42000000001</v>
      </c>
    </row>
    <row r="221" spans="1:4" x14ac:dyDescent="0.2">
      <c r="A221" s="171" t="s">
        <v>206</v>
      </c>
      <c r="B221" s="172">
        <v>170000</v>
      </c>
      <c r="C221" s="172">
        <v>147040.42000000001</v>
      </c>
      <c r="D221" s="172">
        <v>147040.42000000001</v>
      </c>
    </row>
    <row r="222" spans="1:4" x14ac:dyDescent="0.2">
      <c r="A222" s="171" t="s">
        <v>206</v>
      </c>
      <c r="B222" s="172">
        <v>170000</v>
      </c>
      <c r="C222" s="172">
        <v>147040.42000000001</v>
      </c>
      <c r="D222" s="172">
        <v>147040.42000000001</v>
      </c>
    </row>
    <row r="223" spans="1:4" x14ac:dyDescent="0.2">
      <c r="A223" s="169" t="s">
        <v>209</v>
      </c>
      <c r="B223" s="170">
        <v>1300000</v>
      </c>
      <c r="C223" s="170">
        <v>1209332.6299999999</v>
      </c>
      <c r="D223" s="170">
        <v>1209332.6299999999</v>
      </c>
    </row>
    <row r="224" spans="1:4" x14ac:dyDescent="0.2">
      <c r="A224" s="171" t="s">
        <v>206</v>
      </c>
      <c r="B224" s="172">
        <v>1300000</v>
      </c>
      <c r="C224" s="172">
        <v>1209332.6299999999</v>
      </c>
      <c r="D224" s="172">
        <v>1209332.6299999999</v>
      </c>
    </row>
    <row r="225" spans="1:4" x14ac:dyDescent="0.2">
      <c r="A225" s="171" t="s">
        <v>206</v>
      </c>
      <c r="B225" s="172">
        <v>1300000</v>
      </c>
      <c r="C225" s="172">
        <v>1209332.6299999999</v>
      </c>
      <c r="D225" s="172">
        <v>1209332.6299999999</v>
      </c>
    </row>
    <row r="226" spans="1:4" x14ac:dyDescent="0.2">
      <c r="A226" s="169" t="s">
        <v>214</v>
      </c>
      <c r="B226" s="170">
        <v>20000</v>
      </c>
      <c r="C226" s="170">
        <v>0</v>
      </c>
      <c r="D226" s="170">
        <v>0</v>
      </c>
    </row>
    <row r="227" spans="1:4" x14ac:dyDescent="0.2">
      <c r="A227" s="171" t="s">
        <v>206</v>
      </c>
      <c r="B227" s="172">
        <v>20000</v>
      </c>
      <c r="C227" s="172">
        <v>0</v>
      </c>
      <c r="D227" s="172">
        <v>0</v>
      </c>
    </row>
    <row r="228" spans="1:4" x14ac:dyDescent="0.2">
      <c r="A228" s="171" t="s">
        <v>206</v>
      </c>
      <c r="B228" s="172">
        <v>20000</v>
      </c>
      <c r="C228" s="172">
        <v>0</v>
      </c>
      <c r="D228" s="172">
        <v>0</v>
      </c>
    </row>
    <row r="229" spans="1:4" x14ac:dyDescent="0.2">
      <c r="A229" s="169" t="s">
        <v>210</v>
      </c>
      <c r="B229" s="170">
        <v>200000</v>
      </c>
      <c r="C229" s="170">
        <v>112969.18</v>
      </c>
      <c r="D229" s="170">
        <v>112969.18</v>
      </c>
    </row>
    <row r="230" spans="1:4" x14ac:dyDescent="0.2">
      <c r="A230" s="171" t="s">
        <v>206</v>
      </c>
      <c r="B230" s="172">
        <v>200000</v>
      </c>
      <c r="C230" s="172">
        <v>112969.18</v>
      </c>
      <c r="D230" s="172">
        <v>112969.18</v>
      </c>
    </row>
    <row r="231" spans="1:4" x14ac:dyDescent="0.2">
      <c r="A231" s="171" t="s">
        <v>206</v>
      </c>
      <c r="B231" s="172">
        <v>200000</v>
      </c>
      <c r="C231" s="172">
        <v>112969.18</v>
      </c>
      <c r="D231" s="172">
        <v>112969.18</v>
      </c>
    </row>
    <row r="232" spans="1:4" x14ac:dyDescent="0.2">
      <c r="A232" s="169" t="s">
        <v>227</v>
      </c>
      <c r="B232" s="170">
        <v>100000</v>
      </c>
      <c r="C232" s="170">
        <v>99062.19</v>
      </c>
      <c r="D232" s="170">
        <v>79937.19</v>
      </c>
    </row>
    <row r="233" spans="1:4" x14ac:dyDescent="0.2">
      <c r="A233" s="171" t="s">
        <v>206</v>
      </c>
      <c r="B233" s="172">
        <v>100000</v>
      </c>
      <c r="C233" s="172">
        <v>99062.19</v>
      </c>
      <c r="D233" s="172">
        <v>79937.19</v>
      </c>
    </row>
    <row r="234" spans="1:4" x14ac:dyDescent="0.2">
      <c r="A234" s="171" t="s">
        <v>206</v>
      </c>
      <c r="B234" s="172">
        <v>100000</v>
      </c>
      <c r="C234" s="172">
        <v>99062.19</v>
      </c>
      <c r="D234" s="172">
        <v>79937.19</v>
      </c>
    </row>
    <row r="235" spans="1:4" x14ac:dyDescent="0.2">
      <c r="A235" s="169" t="s">
        <v>205</v>
      </c>
      <c r="B235" s="170">
        <v>40000</v>
      </c>
      <c r="C235" s="170">
        <v>0</v>
      </c>
      <c r="D235" s="170">
        <v>0</v>
      </c>
    </row>
    <row r="236" spans="1:4" x14ac:dyDescent="0.2">
      <c r="A236" s="171" t="s">
        <v>206</v>
      </c>
      <c r="B236" s="172">
        <v>40000</v>
      </c>
      <c r="C236" s="172">
        <v>0</v>
      </c>
      <c r="D236" s="172">
        <v>0</v>
      </c>
    </row>
    <row r="237" spans="1:4" x14ac:dyDescent="0.2">
      <c r="A237" s="171" t="s">
        <v>206</v>
      </c>
      <c r="B237" s="172">
        <v>40000</v>
      </c>
      <c r="C237" s="172">
        <v>0</v>
      </c>
      <c r="D237" s="172">
        <v>0</v>
      </c>
    </row>
    <row r="238" spans="1:4" x14ac:dyDescent="0.2">
      <c r="A238" s="169" t="s">
        <v>207</v>
      </c>
      <c r="B238" s="170">
        <v>400000</v>
      </c>
      <c r="C238" s="170">
        <v>210032.5</v>
      </c>
      <c r="D238" s="170">
        <v>210032.5</v>
      </c>
    </row>
    <row r="239" spans="1:4" x14ac:dyDescent="0.2">
      <c r="A239" s="171" t="s">
        <v>206</v>
      </c>
      <c r="B239" s="172">
        <v>400000</v>
      </c>
      <c r="C239" s="172">
        <v>210032.5</v>
      </c>
      <c r="D239" s="172">
        <v>210032.5</v>
      </c>
    </row>
    <row r="240" spans="1:4" x14ac:dyDescent="0.2">
      <c r="A240" s="171" t="s">
        <v>206</v>
      </c>
      <c r="B240" s="172">
        <v>400000</v>
      </c>
      <c r="C240" s="172">
        <v>210032.5</v>
      </c>
      <c r="D240" s="172">
        <v>210032.5</v>
      </c>
    </row>
    <row r="241" spans="1:4" x14ac:dyDescent="0.2">
      <c r="A241" s="169" t="s">
        <v>215</v>
      </c>
      <c r="B241" s="170">
        <v>835000</v>
      </c>
      <c r="C241" s="170">
        <v>752515.68</v>
      </c>
      <c r="D241" s="170">
        <v>752515.68</v>
      </c>
    </row>
    <row r="242" spans="1:4" x14ac:dyDescent="0.2">
      <c r="A242" s="171" t="s">
        <v>206</v>
      </c>
      <c r="B242" s="172">
        <v>835000</v>
      </c>
      <c r="C242" s="172">
        <v>752515.68</v>
      </c>
      <c r="D242" s="172">
        <v>752515.68</v>
      </c>
    </row>
    <row r="243" spans="1:4" x14ac:dyDescent="0.2">
      <c r="A243" s="171" t="s">
        <v>206</v>
      </c>
      <c r="B243" s="172">
        <v>835000</v>
      </c>
      <c r="C243" s="172">
        <v>752515.68</v>
      </c>
      <c r="D243" s="172">
        <v>752515.68</v>
      </c>
    </row>
    <row r="244" spans="1:4" x14ac:dyDescent="0.2">
      <c r="A244" s="169" t="s">
        <v>244</v>
      </c>
      <c r="B244" s="170">
        <v>5000</v>
      </c>
      <c r="C244" s="170">
        <v>0</v>
      </c>
      <c r="D244" s="170">
        <v>0</v>
      </c>
    </row>
    <row r="245" spans="1:4" x14ac:dyDescent="0.2">
      <c r="A245" s="171" t="s">
        <v>206</v>
      </c>
      <c r="B245" s="172">
        <v>5000</v>
      </c>
      <c r="C245" s="172">
        <v>0</v>
      </c>
      <c r="D245" s="172">
        <v>0</v>
      </c>
    </row>
    <row r="246" spans="1:4" x14ac:dyDescent="0.2">
      <c r="A246" s="171" t="s">
        <v>206</v>
      </c>
      <c r="B246" s="172">
        <v>5000</v>
      </c>
      <c r="C246" s="172">
        <v>0</v>
      </c>
      <c r="D246" s="172">
        <v>0</v>
      </c>
    </row>
    <row r="247" spans="1:4" x14ac:dyDescent="0.2">
      <c r="A247" s="169" t="s">
        <v>211</v>
      </c>
      <c r="B247" s="170">
        <v>125000</v>
      </c>
      <c r="C247" s="170">
        <v>42518.13</v>
      </c>
      <c r="D247" s="170">
        <v>42518.13</v>
      </c>
    </row>
    <row r="248" spans="1:4" x14ac:dyDescent="0.2">
      <c r="A248" s="171" t="s">
        <v>206</v>
      </c>
      <c r="B248" s="172">
        <v>125000</v>
      </c>
      <c r="C248" s="172">
        <v>42518.13</v>
      </c>
      <c r="D248" s="172">
        <v>42518.13</v>
      </c>
    </row>
    <row r="249" spans="1:4" x14ac:dyDescent="0.2">
      <c r="A249" s="171" t="s">
        <v>206</v>
      </c>
      <c r="B249" s="172">
        <v>125000</v>
      </c>
      <c r="C249" s="172">
        <v>42518.13</v>
      </c>
      <c r="D249" s="172">
        <v>42518.13</v>
      </c>
    </row>
    <row r="250" spans="1:4" x14ac:dyDescent="0.2">
      <c r="A250" s="167" t="s">
        <v>245</v>
      </c>
      <c r="B250" s="168">
        <v>400000</v>
      </c>
      <c r="C250" s="168">
        <v>223985.56</v>
      </c>
      <c r="D250" s="168">
        <v>223985.56</v>
      </c>
    </row>
    <row r="251" spans="1:4" x14ac:dyDescent="0.2">
      <c r="A251" s="169" t="s">
        <v>204</v>
      </c>
      <c r="B251" s="170">
        <v>400000</v>
      </c>
      <c r="C251" s="170">
        <v>223985.56</v>
      </c>
      <c r="D251" s="170">
        <v>223985.56</v>
      </c>
    </row>
    <row r="252" spans="1:4" x14ac:dyDescent="0.2">
      <c r="A252" s="169" t="s">
        <v>207</v>
      </c>
      <c r="B252" s="170">
        <v>400000</v>
      </c>
      <c r="C252" s="170">
        <v>223985.56</v>
      </c>
      <c r="D252" s="170">
        <v>223985.56</v>
      </c>
    </row>
    <row r="253" spans="1:4" x14ac:dyDescent="0.2">
      <c r="A253" s="171" t="s">
        <v>206</v>
      </c>
      <c r="B253" s="172">
        <v>400000</v>
      </c>
      <c r="C253" s="172">
        <v>223985.56</v>
      </c>
      <c r="D253" s="172">
        <v>223985.56</v>
      </c>
    </row>
    <row r="254" spans="1:4" x14ac:dyDescent="0.2">
      <c r="A254" s="171" t="s">
        <v>206</v>
      </c>
      <c r="B254" s="172">
        <v>400000</v>
      </c>
      <c r="C254" s="172">
        <v>223985.56</v>
      </c>
      <c r="D254" s="172">
        <v>223985.56</v>
      </c>
    </row>
    <row r="255" spans="1:4" x14ac:dyDescent="0.2">
      <c r="A255" s="163" t="s">
        <v>246</v>
      </c>
      <c r="B255" s="164">
        <v>1000000</v>
      </c>
      <c r="C255" s="164">
        <v>937430.08</v>
      </c>
      <c r="D255" s="164">
        <v>937430.08</v>
      </c>
    </row>
    <row r="256" spans="1:4" x14ac:dyDescent="0.2">
      <c r="A256" s="165" t="s">
        <v>202</v>
      </c>
      <c r="B256" s="166">
        <v>1000000</v>
      </c>
      <c r="C256" s="166">
        <v>937430.08</v>
      </c>
      <c r="D256" s="166">
        <v>937430.08</v>
      </c>
    </row>
    <row r="257" spans="1:4" x14ac:dyDescent="0.2">
      <c r="A257" s="167" t="s">
        <v>247</v>
      </c>
      <c r="B257" s="168">
        <v>1000000</v>
      </c>
      <c r="C257" s="168">
        <v>937430.08</v>
      </c>
      <c r="D257" s="168">
        <v>937430.08</v>
      </c>
    </row>
    <row r="258" spans="1:4" x14ac:dyDescent="0.2">
      <c r="A258" s="169" t="s">
        <v>204</v>
      </c>
      <c r="B258" s="170">
        <v>1000000</v>
      </c>
      <c r="C258" s="170">
        <v>937430.08</v>
      </c>
      <c r="D258" s="170">
        <v>937430.08</v>
      </c>
    </row>
    <row r="259" spans="1:4" x14ac:dyDescent="0.2">
      <c r="A259" s="169" t="s">
        <v>248</v>
      </c>
      <c r="B259" s="170">
        <v>1000000</v>
      </c>
      <c r="C259" s="170">
        <v>937430.08</v>
      </c>
      <c r="D259" s="170">
        <v>937430.08</v>
      </c>
    </row>
    <row r="260" spans="1:4" x14ac:dyDescent="0.2">
      <c r="A260" s="171" t="s">
        <v>206</v>
      </c>
      <c r="B260" s="172">
        <v>1000000</v>
      </c>
      <c r="C260" s="172">
        <v>937430.08</v>
      </c>
      <c r="D260" s="172">
        <v>937430.08</v>
      </c>
    </row>
    <row r="261" spans="1:4" x14ac:dyDescent="0.2">
      <c r="A261" s="171" t="s">
        <v>206</v>
      </c>
      <c r="B261" s="172">
        <v>1000000</v>
      </c>
      <c r="C261" s="172">
        <v>937430.08</v>
      </c>
      <c r="D261" s="172">
        <v>937430.08</v>
      </c>
    </row>
    <row r="262" spans="1:4" x14ac:dyDescent="0.2">
      <c r="A262" s="159" t="s">
        <v>249</v>
      </c>
      <c r="B262" s="160">
        <v>154000</v>
      </c>
      <c r="C262" s="160">
        <v>108158.69</v>
      </c>
      <c r="D262" s="160">
        <v>108158.69</v>
      </c>
    </row>
    <row r="263" spans="1:4" x14ac:dyDescent="0.2">
      <c r="A263" s="161" t="s">
        <v>200</v>
      </c>
      <c r="B263" s="162">
        <v>154000</v>
      </c>
      <c r="C263" s="162">
        <v>108158.69</v>
      </c>
      <c r="D263" s="162">
        <v>108158.69</v>
      </c>
    </row>
    <row r="264" spans="1:4" x14ac:dyDescent="0.2">
      <c r="A264" s="163" t="s">
        <v>201</v>
      </c>
      <c r="B264" s="164">
        <v>154000</v>
      </c>
      <c r="C264" s="164">
        <v>108158.69</v>
      </c>
      <c r="D264" s="164">
        <v>108158.69</v>
      </c>
    </row>
    <row r="265" spans="1:4" x14ac:dyDescent="0.2">
      <c r="A265" s="165" t="s">
        <v>202</v>
      </c>
      <c r="B265" s="166">
        <v>154000</v>
      </c>
      <c r="C265" s="166">
        <v>108158.69</v>
      </c>
      <c r="D265" s="166">
        <v>108158.69</v>
      </c>
    </row>
    <row r="266" spans="1:4" x14ac:dyDescent="0.2">
      <c r="A266" s="167" t="s">
        <v>250</v>
      </c>
      <c r="B266" s="168">
        <v>154000</v>
      </c>
      <c r="C266" s="168">
        <v>108158.69</v>
      </c>
      <c r="D266" s="168">
        <v>108158.69</v>
      </c>
    </row>
    <row r="267" spans="1:4" x14ac:dyDescent="0.2">
      <c r="A267" s="169" t="s">
        <v>204</v>
      </c>
      <c r="B267" s="170">
        <v>154000</v>
      </c>
      <c r="C267" s="170">
        <v>108158.69</v>
      </c>
      <c r="D267" s="170">
        <v>108158.69</v>
      </c>
    </row>
    <row r="268" spans="1:4" x14ac:dyDescent="0.2">
      <c r="A268" s="169" t="s">
        <v>209</v>
      </c>
      <c r="B268" s="170">
        <v>100000</v>
      </c>
      <c r="C268" s="170">
        <v>90178.85</v>
      </c>
      <c r="D268" s="170">
        <v>90178.85</v>
      </c>
    </row>
    <row r="269" spans="1:4" x14ac:dyDescent="0.2">
      <c r="A269" s="171" t="s">
        <v>206</v>
      </c>
      <c r="B269" s="172">
        <v>100000</v>
      </c>
      <c r="C269" s="172">
        <v>90178.85</v>
      </c>
      <c r="D269" s="172">
        <v>90178.85</v>
      </c>
    </row>
    <row r="270" spans="1:4" x14ac:dyDescent="0.2">
      <c r="A270" s="171" t="s">
        <v>206</v>
      </c>
      <c r="B270" s="172">
        <v>100000</v>
      </c>
      <c r="C270" s="172">
        <v>90178.85</v>
      </c>
      <c r="D270" s="172">
        <v>90178.85</v>
      </c>
    </row>
    <row r="271" spans="1:4" x14ac:dyDescent="0.2">
      <c r="A271" s="169" t="s">
        <v>210</v>
      </c>
      <c r="B271" s="170">
        <v>10000</v>
      </c>
      <c r="C271" s="170">
        <v>0</v>
      </c>
      <c r="D271" s="170">
        <v>0</v>
      </c>
    </row>
    <row r="272" spans="1:4" x14ac:dyDescent="0.2">
      <c r="A272" s="171" t="s">
        <v>206</v>
      </c>
      <c r="B272" s="172">
        <v>10000</v>
      </c>
      <c r="C272" s="172">
        <v>0</v>
      </c>
      <c r="D272" s="172">
        <v>0</v>
      </c>
    </row>
    <row r="273" spans="1:4" x14ac:dyDescent="0.2">
      <c r="A273" s="171" t="s">
        <v>206</v>
      </c>
      <c r="B273" s="172">
        <v>10000</v>
      </c>
      <c r="C273" s="172">
        <v>0</v>
      </c>
      <c r="D273" s="172">
        <v>0</v>
      </c>
    </row>
    <row r="274" spans="1:4" x14ac:dyDescent="0.2">
      <c r="A274" s="169" t="s">
        <v>205</v>
      </c>
      <c r="B274" s="170">
        <v>5000</v>
      </c>
      <c r="C274" s="170">
        <v>0</v>
      </c>
      <c r="D274" s="170">
        <v>0</v>
      </c>
    </row>
    <row r="275" spans="1:4" x14ac:dyDescent="0.2">
      <c r="A275" s="171" t="s">
        <v>206</v>
      </c>
      <c r="B275" s="172">
        <v>5000</v>
      </c>
      <c r="C275" s="172">
        <v>0</v>
      </c>
      <c r="D275" s="172">
        <v>0</v>
      </c>
    </row>
    <row r="276" spans="1:4" x14ac:dyDescent="0.2">
      <c r="A276" s="171" t="s">
        <v>206</v>
      </c>
      <c r="B276" s="172">
        <v>5000</v>
      </c>
      <c r="C276" s="172">
        <v>0</v>
      </c>
      <c r="D276" s="172">
        <v>0</v>
      </c>
    </row>
    <row r="277" spans="1:4" x14ac:dyDescent="0.2">
      <c r="A277" s="169" t="s">
        <v>207</v>
      </c>
      <c r="B277" s="170">
        <v>20000</v>
      </c>
      <c r="C277" s="170">
        <v>0</v>
      </c>
      <c r="D277" s="170">
        <v>0</v>
      </c>
    </row>
    <row r="278" spans="1:4" x14ac:dyDescent="0.2">
      <c r="A278" s="171" t="s">
        <v>206</v>
      </c>
      <c r="B278" s="172">
        <v>20000</v>
      </c>
      <c r="C278" s="172">
        <v>0</v>
      </c>
      <c r="D278" s="172">
        <v>0</v>
      </c>
    </row>
    <row r="279" spans="1:4" x14ac:dyDescent="0.2">
      <c r="A279" s="171" t="s">
        <v>206</v>
      </c>
      <c r="B279" s="172">
        <v>20000</v>
      </c>
      <c r="C279" s="172">
        <v>0</v>
      </c>
      <c r="D279" s="172">
        <v>0</v>
      </c>
    </row>
    <row r="280" spans="1:4" x14ac:dyDescent="0.2">
      <c r="A280" s="169" t="s">
        <v>211</v>
      </c>
      <c r="B280" s="170">
        <v>19000</v>
      </c>
      <c r="C280" s="170">
        <v>17979.84</v>
      </c>
      <c r="D280" s="170">
        <v>17979.84</v>
      </c>
    </row>
    <row r="281" spans="1:4" x14ac:dyDescent="0.2">
      <c r="A281" s="171" t="s">
        <v>206</v>
      </c>
      <c r="B281" s="172">
        <v>19000</v>
      </c>
      <c r="C281" s="172">
        <v>17979.84</v>
      </c>
      <c r="D281" s="172">
        <v>17979.84</v>
      </c>
    </row>
    <row r="282" spans="1:4" x14ac:dyDescent="0.2">
      <c r="A282" s="171" t="s">
        <v>206</v>
      </c>
      <c r="B282" s="172">
        <v>19000</v>
      </c>
      <c r="C282" s="172">
        <v>17979.84</v>
      </c>
      <c r="D282" s="172">
        <v>17979.84</v>
      </c>
    </row>
    <row r="283" spans="1:4" x14ac:dyDescent="0.2">
      <c r="A283" s="157" t="s">
        <v>251</v>
      </c>
      <c r="B283" s="158">
        <v>287212854.13</v>
      </c>
      <c r="C283" s="158">
        <v>230025216.99000001</v>
      </c>
      <c r="D283" s="158">
        <v>207544463.56</v>
      </c>
    </row>
    <row r="284" spans="1:4" x14ac:dyDescent="0.2">
      <c r="A284" s="159" t="s">
        <v>252</v>
      </c>
      <c r="B284" s="160">
        <v>2045405.1</v>
      </c>
      <c r="C284" s="160">
        <v>1901965.65</v>
      </c>
      <c r="D284" s="160">
        <v>1894994.58</v>
      </c>
    </row>
    <row r="285" spans="1:4" x14ac:dyDescent="0.2">
      <c r="A285" s="161" t="s">
        <v>253</v>
      </c>
      <c r="B285" s="162">
        <v>2045405.1</v>
      </c>
      <c r="C285" s="162">
        <v>1901965.65</v>
      </c>
      <c r="D285" s="162">
        <v>1894994.58</v>
      </c>
    </row>
    <row r="286" spans="1:4" x14ac:dyDescent="0.2">
      <c r="A286" s="163" t="s">
        <v>254</v>
      </c>
      <c r="B286" s="164">
        <v>2045405.1</v>
      </c>
      <c r="C286" s="164">
        <v>1901965.65</v>
      </c>
      <c r="D286" s="164">
        <v>1894994.58</v>
      </c>
    </row>
    <row r="287" spans="1:4" x14ac:dyDescent="0.2">
      <c r="A287" s="165" t="s">
        <v>255</v>
      </c>
      <c r="B287" s="166">
        <v>2045405.1</v>
      </c>
      <c r="C287" s="166">
        <v>1901965.65</v>
      </c>
      <c r="D287" s="166">
        <v>1894994.58</v>
      </c>
    </row>
    <row r="288" spans="1:4" x14ac:dyDescent="0.2">
      <c r="A288" s="167" t="s">
        <v>256</v>
      </c>
      <c r="B288" s="168">
        <v>1000</v>
      </c>
      <c r="C288" s="168">
        <v>0</v>
      </c>
      <c r="D288" s="168">
        <v>0</v>
      </c>
    </row>
    <row r="289" spans="1:4" x14ac:dyDescent="0.2">
      <c r="A289" s="169" t="s">
        <v>204</v>
      </c>
      <c r="B289" s="170">
        <v>1000</v>
      </c>
      <c r="C289" s="170">
        <v>0</v>
      </c>
      <c r="D289" s="170">
        <v>0</v>
      </c>
    </row>
    <row r="290" spans="1:4" x14ac:dyDescent="0.2">
      <c r="A290" s="169" t="s">
        <v>234</v>
      </c>
      <c r="B290" s="170">
        <v>1000</v>
      </c>
      <c r="C290" s="170">
        <v>0</v>
      </c>
      <c r="D290" s="170">
        <v>0</v>
      </c>
    </row>
    <row r="291" spans="1:4" x14ac:dyDescent="0.2">
      <c r="A291" s="171" t="s">
        <v>206</v>
      </c>
      <c r="B291" s="172">
        <v>1000</v>
      </c>
      <c r="C291" s="172">
        <v>0</v>
      </c>
      <c r="D291" s="172">
        <v>0</v>
      </c>
    </row>
    <row r="292" spans="1:4" x14ac:dyDescent="0.2">
      <c r="A292" s="171" t="s">
        <v>206</v>
      </c>
      <c r="B292" s="172">
        <v>1000</v>
      </c>
      <c r="C292" s="172">
        <v>0</v>
      </c>
      <c r="D292" s="172">
        <v>0</v>
      </c>
    </row>
    <row r="293" spans="1:4" x14ac:dyDescent="0.2">
      <c r="A293" s="167" t="s">
        <v>257</v>
      </c>
      <c r="B293" s="168">
        <v>953693</v>
      </c>
      <c r="C293" s="168">
        <v>825088.29</v>
      </c>
      <c r="D293" s="168">
        <v>818117.22</v>
      </c>
    </row>
    <row r="294" spans="1:4" x14ac:dyDescent="0.2">
      <c r="A294" s="169" t="s">
        <v>204</v>
      </c>
      <c r="B294" s="170">
        <v>953693</v>
      </c>
      <c r="C294" s="170">
        <v>825088.29</v>
      </c>
      <c r="D294" s="170">
        <v>818117.22</v>
      </c>
    </row>
    <row r="295" spans="1:4" x14ac:dyDescent="0.2">
      <c r="A295" s="169" t="s">
        <v>221</v>
      </c>
      <c r="B295" s="170">
        <v>93693</v>
      </c>
      <c r="C295" s="170">
        <v>19952.27</v>
      </c>
      <c r="D295" s="170">
        <v>19952.27</v>
      </c>
    </row>
    <row r="296" spans="1:4" x14ac:dyDescent="0.2">
      <c r="A296" s="171" t="s">
        <v>206</v>
      </c>
      <c r="B296" s="172">
        <v>93693</v>
      </c>
      <c r="C296" s="172">
        <v>19952.27</v>
      </c>
      <c r="D296" s="172">
        <v>19952.27</v>
      </c>
    </row>
    <row r="297" spans="1:4" x14ac:dyDescent="0.2">
      <c r="A297" s="171" t="s">
        <v>206</v>
      </c>
      <c r="B297" s="172">
        <v>93693</v>
      </c>
      <c r="C297" s="172">
        <v>19952.27</v>
      </c>
      <c r="D297" s="172">
        <v>19952.27</v>
      </c>
    </row>
    <row r="298" spans="1:4" x14ac:dyDescent="0.2">
      <c r="A298" s="169" t="s">
        <v>209</v>
      </c>
      <c r="B298" s="170">
        <v>571400</v>
      </c>
      <c r="C298" s="170">
        <v>544288.4</v>
      </c>
      <c r="D298" s="170">
        <v>544288.4</v>
      </c>
    </row>
    <row r="299" spans="1:4" x14ac:dyDescent="0.2">
      <c r="A299" s="171" t="s">
        <v>206</v>
      </c>
      <c r="B299" s="172">
        <v>571400</v>
      </c>
      <c r="C299" s="172">
        <v>544288.4</v>
      </c>
      <c r="D299" s="172">
        <v>544288.4</v>
      </c>
    </row>
    <row r="300" spans="1:4" x14ac:dyDescent="0.2">
      <c r="A300" s="171" t="s">
        <v>206</v>
      </c>
      <c r="B300" s="172">
        <v>571400</v>
      </c>
      <c r="C300" s="172">
        <v>544288.4</v>
      </c>
      <c r="D300" s="172">
        <v>544288.4</v>
      </c>
    </row>
    <row r="301" spans="1:4" x14ac:dyDescent="0.2">
      <c r="A301" s="169" t="s">
        <v>248</v>
      </c>
      <c r="B301" s="170">
        <v>124000</v>
      </c>
      <c r="C301" s="170">
        <v>123087.03999999999</v>
      </c>
      <c r="D301" s="170">
        <v>123087.03999999999</v>
      </c>
    </row>
    <row r="302" spans="1:4" x14ac:dyDescent="0.2">
      <c r="A302" s="171" t="s">
        <v>206</v>
      </c>
      <c r="B302" s="172">
        <v>124000</v>
      </c>
      <c r="C302" s="172">
        <v>123087.03999999999</v>
      </c>
      <c r="D302" s="172">
        <v>123087.03999999999</v>
      </c>
    </row>
    <row r="303" spans="1:4" x14ac:dyDescent="0.2">
      <c r="A303" s="171" t="s">
        <v>206</v>
      </c>
      <c r="B303" s="172">
        <v>124000</v>
      </c>
      <c r="C303" s="172">
        <v>123087.03999999999</v>
      </c>
      <c r="D303" s="172">
        <v>123087.03999999999</v>
      </c>
    </row>
    <row r="304" spans="1:4" x14ac:dyDescent="0.2">
      <c r="A304" s="169" t="s">
        <v>258</v>
      </c>
      <c r="B304" s="170">
        <v>54100</v>
      </c>
      <c r="C304" s="170">
        <v>49798.22</v>
      </c>
      <c r="D304" s="170">
        <v>49798.22</v>
      </c>
    </row>
    <row r="305" spans="1:4" x14ac:dyDescent="0.2">
      <c r="A305" s="171" t="s">
        <v>206</v>
      </c>
      <c r="B305" s="172">
        <v>54100</v>
      </c>
      <c r="C305" s="172">
        <v>49798.22</v>
      </c>
      <c r="D305" s="172">
        <v>49798.22</v>
      </c>
    </row>
    <row r="306" spans="1:4" x14ac:dyDescent="0.2">
      <c r="A306" s="171" t="s">
        <v>206</v>
      </c>
      <c r="B306" s="172">
        <v>54100</v>
      </c>
      <c r="C306" s="172">
        <v>49798.22</v>
      </c>
      <c r="D306" s="172">
        <v>49798.22</v>
      </c>
    </row>
    <row r="307" spans="1:4" x14ac:dyDescent="0.2">
      <c r="A307" s="169" t="s">
        <v>214</v>
      </c>
      <c r="B307" s="170">
        <v>500</v>
      </c>
      <c r="C307" s="170">
        <v>0</v>
      </c>
      <c r="D307" s="170">
        <v>0</v>
      </c>
    </row>
    <row r="308" spans="1:4" x14ac:dyDescent="0.2">
      <c r="A308" s="171" t="s">
        <v>206</v>
      </c>
      <c r="B308" s="172">
        <v>500</v>
      </c>
      <c r="C308" s="172">
        <v>0</v>
      </c>
      <c r="D308" s="172">
        <v>0</v>
      </c>
    </row>
    <row r="309" spans="1:4" x14ac:dyDescent="0.2">
      <c r="A309" s="171" t="s">
        <v>206</v>
      </c>
      <c r="B309" s="172">
        <v>500</v>
      </c>
      <c r="C309" s="172">
        <v>0</v>
      </c>
      <c r="D309" s="172">
        <v>0</v>
      </c>
    </row>
    <row r="310" spans="1:4" x14ac:dyDescent="0.2">
      <c r="A310" s="169" t="s">
        <v>210</v>
      </c>
      <c r="B310" s="170">
        <v>1000</v>
      </c>
      <c r="C310" s="170">
        <v>350</v>
      </c>
      <c r="D310" s="170">
        <v>350</v>
      </c>
    </row>
    <row r="311" spans="1:4" x14ac:dyDescent="0.2">
      <c r="A311" s="171" t="s">
        <v>206</v>
      </c>
      <c r="B311" s="172">
        <v>1000</v>
      </c>
      <c r="C311" s="172">
        <v>350</v>
      </c>
      <c r="D311" s="172">
        <v>350</v>
      </c>
    </row>
    <row r="312" spans="1:4" x14ac:dyDescent="0.2">
      <c r="A312" s="171" t="s">
        <v>206</v>
      </c>
      <c r="B312" s="172">
        <v>1000</v>
      </c>
      <c r="C312" s="172">
        <v>350</v>
      </c>
      <c r="D312" s="172">
        <v>350</v>
      </c>
    </row>
    <row r="313" spans="1:4" x14ac:dyDescent="0.2">
      <c r="A313" s="169" t="s">
        <v>218</v>
      </c>
      <c r="B313" s="170">
        <v>1000</v>
      </c>
      <c r="C313" s="170">
        <v>0</v>
      </c>
      <c r="D313" s="170">
        <v>0</v>
      </c>
    </row>
    <row r="314" spans="1:4" x14ac:dyDescent="0.2">
      <c r="A314" s="171" t="s">
        <v>206</v>
      </c>
      <c r="B314" s="172">
        <v>1000</v>
      </c>
      <c r="C314" s="172">
        <v>0</v>
      </c>
      <c r="D314" s="172">
        <v>0</v>
      </c>
    </row>
    <row r="315" spans="1:4" x14ac:dyDescent="0.2">
      <c r="A315" s="171" t="s">
        <v>206</v>
      </c>
      <c r="B315" s="172">
        <v>1000</v>
      </c>
      <c r="C315" s="172">
        <v>0</v>
      </c>
      <c r="D315" s="172">
        <v>0</v>
      </c>
    </row>
    <row r="316" spans="1:4" x14ac:dyDescent="0.2">
      <c r="A316" s="169" t="s">
        <v>259</v>
      </c>
      <c r="B316" s="170">
        <v>1000</v>
      </c>
      <c r="C316" s="170">
        <v>0</v>
      </c>
      <c r="D316" s="170">
        <v>0</v>
      </c>
    </row>
    <row r="317" spans="1:4" x14ac:dyDescent="0.2">
      <c r="A317" s="171" t="s">
        <v>206</v>
      </c>
      <c r="B317" s="172">
        <v>1000</v>
      </c>
      <c r="C317" s="172">
        <v>0</v>
      </c>
      <c r="D317" s="172">
        <v>0</v>
      </c>
    </row>
    <row r="318" spans="1:4" x14ac:dyDescent="0.2">
      <c r="A318" s="171" t="s">
        <v>206</v>
      </c>
      <c r="B318" s="172">
        <v>1000</v>
      </c>
      <c r="C318" s="172">
        <v>0</v>
      </c>
      <c r="D318" s="172">
        <v>0</v>
      </c>
    </row>
    <row r="319" spans="1:4" x14ac:dyDescent="0.2">
      <c r="A319" s="169" t="s">
        <v>227</v>
      </c>
      <c r="B319" s="170">
        <v>2000</v>
      </c>
      <c r="C319" s="170">
        <v>0</v>
      </c>
      <c r="D319" s="170">
        <v>0</v>
      </c>
    </row>
    <row r="320" spans="1:4" x14ac:dyDescent="0.2">
      <c r="A320" s="171" t="s">
        <v>206</v>
      </c>
      <c r="B320" s="172">
        <v>2000</v>
      </c>
      <c r="C320" s="172">
        <v>0</v>
      </c>
      <c r="D320" s="172">
        <v>0</v>
      </c>
    </row>
    <row r="321" spans="1:4" x14ac:dyDescent="0.2">
      <c r="A321" s="171" t="s">
        <v>206</v>
      </c>
      <c r="B321" s="172">
        <v>2000</v>
      </c>
      <c r="C321" s="172">
        <v>0</v>
      </c>
      <c r="D321" s="172">
        <v>0</v>
      </c>
    </row>
    <row r="322" spans="1:4" x14ac:dyDescent="0.2">
      <c r="A322" s="169" t="s">
        <v>205</v>
      </c>
      <c r="B322" s="170">
        <v>40500</v>
      </c>
      <c r="C322" s="170">
        <v>31070.42</v>
      </c>
      <c r="D322" s="170">
        <v>27202.46</v>
      </c>
    </row>
    <row r="323" spans="1:4" x14ac:dyDescent="0.2">
      <c r="A323" s="171" t="s">
        <v>206</v>
      </c>
      <c r="B323" s="172">
        <v>40500</v>
      </c>
      <c r="C323" s="172">
        <v>31070.42</v>
      </c>
      <c r="D323" s="172">
        <v>27202.46</v>
      </c>
    </row>
    <row r="324" spans="1:4" x14ac:dyDescent="0.2">
      <c r="A324" s="171" t="s">
        <v>206</v>
      </c>
      <c r="B324" s="172">
        <v>40500</v>
      </c>
      <c r="C324" s="172">
        <v>31070.42</v>
      </c>
      <c r="D324" s="172">
        <v>27202.46</v>
      </c>
    </row>
    <row r="325" spans="1:4" x14ac:dyDescent="0.2">
      <c r="A325" s="169" t="s">
        <v>207</v>
      </c>
      <c r="B325" s="170">
        <v>63000</v>
      </c>
      <c r="C325" s="170">
        <v>56541.94</v>
      </c>
      <c r="D325" s="170">
        <v>53438.83</v>
      </c>
    </row>
    <row r="326" spans="1:4" x14ac:dyDescent="0.2">
      <c r="A326" s="171" t="s">
        <v>206</v>
      </c>
      <c r="B326" s="172">
        <v>63000</v>
      </c>
      <c r="C326" s="172">
        <v>56541.94</v>
      </c>
      <c r="D326" s="172">
        <v>53438.83</v>
      </c>
    </row>
    <row r="327" spans="1:4" x14ac:dyDescent="0.2">
      <c r="A327" s="171" t="s">
        <v>206</v>
      </c>
      <c r="B327" s="172">
        <v>63000</v>
      </c>
      <c r="C327" s="172">
        <v>56541.94</v>
      </c>
      <c r="D327" s="172">
        <v>53438.83</v>
      </c>
    </row>
    <row r="328" spans="1:4" x14ac:dyDescent="0.2">
      <c r="A328" s="169" t="s">
        <v>260</v>
      </c>
      <c r="B328" s="170">
        <v>500</v>
      </c>
      <c r="C328" s="170">
        <v>0</v>
      </c>
      <c r="D328" s="170">
        <v>0</v>
      </c>
    </row>
    <row r="329" spans="1:4" x14ac:dyDescent="0.2">
      <c r="A329" s="171" t="s">
        <v>206</v>
      </c>
      <c r="B329" s="172">
        <v>500</v>
      </c>
      <c r="C329" s="172">
        <v>0</v>
      </c>
      <c r="D329" s="172">
        <v>0</v>
      </c>
    </row>
    <row r="330" spans="1:4" x14ac:dyDescent="0.2">
      <c r="A330" s="171" t="s">
        <v>206</v>
      </c>
      <c r="B330" s="172">
        <v>500</v>
      </c>
      <c r="C330" s="172">
        <v>0</v>
      </c>
      <c r="D330" s="172">
        <v>0</v>
      </c>
    </row>
    <row r="331" spans="1:4" x14ac:dyDescent="0.2">
      <c r="A331" s="169" t="s">
        <v>211</v>
      </c>
      <c r="B331" s="170">
        <v>1000</v>
      </c>
      <c r="C331" s="170">
        <v>0</v>
      </c>
      <c r="D331" s="170">
        <v>0</v>
      </c>
    </row>
    <row r="332" spans="1:4" x14ac:dyDescent="0.2">
      <c r="A332" s="171" t="s">
        <v>206</v>
      </c>
      <c r="B332" s="172">
        <v>1000</v>
      </c>
      <c r="C332" s="172">
        <v>0</v>
      </c>
      <c r="D332" s="172">
        <v>0</v>
      </c>
    </row>
    <row r="333" spans="1:4" x14ac:dyDescent="0.2">
      <c r="A333" s="171" t="s">
        <v>206</v>
      </c>
      <c r="B333" s="172">
        <v>1000</v>
      </c>
      <c r="C333" s="172">
        <v>0</v>
      </c>
      <c r="D333" s="172">
        <v>0</v>
      </c>
    </row>
    <row r="334" spans="1:4" x14ac:dyDescent="0.2">
      <c r="A334" s="167" t="s">
        <v>261</v>
      </c>
      <c r="B334" s="168">
        <v>1090712.1000000001</v>
      </c>
      <c r="C334" s="168">
        <v>1076877.3600000001</v>
      </c>
      <c r="D334" s="168">
        <v>1076877.3600000001</v>
      </c>
    </row>
    <row r="335" spans="1:4" x14ac:dyDescent="0.2">
      <c r="A335" s="169" t="s">
        <v>204</v>
      </c>
      <c r="B335" s="170">
        <v>1090712.1000000001</v>
      </c>
      <c r="C335" s="170">
        <v>1076877.3600000001</v>
      </c>
      <c r="D335" s="170">
        <v>1076877.3600000001</v>
      </c>
    </row>
    <row r="336" spans="1:4" x14ac:dyDescent="0.2">
      <c r="A336" s="169" t="s">
        <v>241</v>
      </c>
      <c r="B336" s="170">
        <v>650000</v>
      </c>
      <c r="C336" s="170">
        <v>647210.14</v>
      </c>
      <c r="D336" s="170">
        <v>647210.14</v>
      </c>
    </row>
    <row r="337" spans="1:4" x14ac:dyDescent="0.2">
      <c r="A337" s="171" t="s">
        <v>206</v>
      </c>
      <c r="B337" s="172">
        <v>650000</v>
      </c>
      <c r="C337" s="172">
        <v>647210.14</v>
      </c>
      <c r="D337" s="172">
        <v>647210.14</v>
      </c>
    </row>
    <row r="338" spans="1:4" x14ac:dyDescent="0.2">
      <c r="A338" s="171" t="s">
        <v>206</v>
      </c>
      <c r="B338" s="172">
        <v>650000</v>
      </c>
      <c r="C338" s="172">
        <v>647210.14</v>
      </c>
      <c r="D338" s="172">
        <v>647210.14</v>
      </c>
    </row>
    <row r="339" spans="1:4" x14ac:dyDescent="0.2">
      <c r="A339" s="169" t="s">
        <v>242</v>
      </c>
      <c r="B339" s="170">
        <v>430712.1</v>
      </c>
      <c r="C339" s="170">
        <v>429667.22</v>
      </c>
      <c r="D339" s="170">
        <v>429667.22</v>
      </c>
    </row>
    <row r="340" spans="1:4" x14ac:dyDescent="0.2">
      <c r="A340" s="171" t="s">
        <v>206</v>
      </c>
      <c r="B340" s="172">
        <v>430712.1</v>
      </c>
      <c r="C340" s="172">
        <v>429667.22</v>
      </c>
      <c r="D340" s="172">
        <v>429667.22</v>
      </c>
    </row>
    <row r="341" spans="1:4" x14ac:dyDescent="0.2">
      <c r="A341" s="171" t="s">
        <v>206</v>
      </c>
      <c r="B341" s="172">
        <v>430712.1</v>
      </c>
      <c r="C341" s="172">
        <v>429667.22</v>
      </c>
      <c r="D341" s="172">
        <v>429667.22</v>
      </c>
    </row>
    <row r="342" spans="1:4" x14ac:dyDescent="0.2">
      <c r="A342" s="169" t="s">
        <v>262</v>
      </c>
      <c r="B342" s="170">
        <v>10000</v>
      </c>
      <c r="C342" s="170">
        <v>0</v>
      </c>
      <c r="D342" s="170">
        <v>0</v>
      </c>
    </row>
    <row r="343" spans="1:4" x14ac:dyDescent="0.2">
      <c r="A343" s="171" t="s">
        <v>206</v>
      </c>
      <c r="B343" s="172">
        <v>10000</v>
      </c>
      <c r="C343" s="172">
        <v>0</v>
      </c>
      <c r="D343" s="172">
        <v>0</v>
      </c>
    </row>
    <row r="344" spans="1:4" x14ac:dyDescent="0.2">
      <c r="A344" s="171" t="s">
        <v>206</v>
      </c>
      <c r="B344" s="172">
        <v>10000</v>
      </c>
      <c r="C344" s="172">
        <v>0</v>
      </c>
      <c r="D344" s="172">
        <v>0</v>
      </c>
    </row>
    <row r="345" spans="1:4" x14ac:dyDescent="0.2">
      <c r="A345" s="159" t="s">
        <v>263</v>
      </c>
      <c r="B345" s="160">
        <v>56067408.43</v>
      </c>
      <c r="C345" s="160">
        <v>47056642.829999998</v>
      </c>
      <c r="D345" s="160">
        <v>45719227.719999999</v>
      </c>
    </row>
    <row r="346" spans="1:4" x14ac:dyDescent="0.2">
      <c r="A346" s="161" t="s">
        <v>264</v>
      </c>
      <c r="B346" s="162">
        <v>56067408.43</v>
      </c>
      <c r="C346" s="162">
        <v>47056642.829999998</v>
      </c>
      <c r="D346" s="162">
        <v>45719227.719999999</v>
      </c>
    </row>
    <row r="347" spans="1:4" x14ac:dyDescent="0.2">
      <c r="A347" s="163" t="s">
        <v>265</v>
      </c>
      <c r="B347" s="164">
        <v>8820600</v>
      </c>
      <c r="C347" s="164">
        <v>6549761.9299999997</v>
      </c>
      <c r="D347" s="164">
        <v>6187067.3899999997</v>
      </c>
    </row>
    <row r="348" spans="1:4" x14ac:dyDescent="0.2">
      <c r="A348" s="165" t="s">
        <v>266</v>
      </c>
      <c r="B348" s="166">
        <v>8820600</v>
      </c>
      <c r="C348" s="166">
        <v>6549761.9299999997</v>
      </c>
      <c r="D348" s="166">
        <v>6187067.3899999997</v>
      </c>
    </row>
    <row r="349" spans="1:4" x14ac:dyDescent="0.2">
      <c r="A349" s="167" t="s">
        <v>267</v>
      </c>
      <c r="B349" s="168">
        <v>22000</v>
      </c>
      <c r="C349" s="168">
        <v>0</v>
      </c>
      <c r="D349" s="168">
        <v>0</v>
      </c>
    </row>
    <row r="350" spans="1:4" x14ac:dyDescent="0.2">
      <c r="A350" s="169" t="s">
        <v>204</v>
      </c>
      <c r="B350" s="170">
        <v>22000</v>
      </c>
      <c r="C350" s="170">
        <v>0</v>
      </c>
      <c r="D350" s="170">
        <v>0</v>
      </c>
    </row>
    <row r="351" spans="1:4" x14ac:dyDescent="0.2">
      <c r="A351" s="169" t="s">
        <v>234</v>
      </c>
      <c r="B351" s="170">
        <v>22000</v>
      </c>
      <c r="C351" s="170">
        <v>0</v>
      </c>
      <c r="D351" s="170">
        <v>0</v>
      </c>
    </row>
    <row r="352" spans="1:4" x14ac:dyDescent="0.2">
      <c r="A352" s="171" t="s">
        <v>206</v>
      </c>
      <c r="B352" s="172">
        <v>22000</v>
      </c>
      <c r="C352" s="172">
        <v>0</v>
      </c>
      <c r="D352" s="172">
        <v>0</v>
      </c>
    </row>
    <row r="353" spans="1:4" x14ac:dyDescent="0.2">
      <c r="A353" s="171" t="s">
        <v>206</v>
      </c>
      <c r="B353" s="172">
        <v>22000</v>
      </c>
      <c r="C353" s="172">
        <v>0</v>
      </c>
      <c r="D353" s="172">
        <v>0</v>
      </c>
    </row>
    <row r="354" spans="1:4" x14ac:dyDescent="0.2">
      <c r="A354" s="167" t="s">
        <v>268</v>
      </c>
      <c r="B354" s="168">
        <v>2592400</v>
      </c>
      <c r="C354" s="168">
        <v>2210690</v>
      </c>
      <c r="D354" s="168">
        <v>2154451.35</v>
      </c>
    </row>
    <row r="355" spans="1:4" x14ac:dyDescent="0.2">
      <c r="A355" s="169" t="s">
        <v>204</v>
      </c>
      <c r="B355" s="170">
        <v>2592400</v>
      </c>
      <c r="C355" s="170">
        <v>2210690</v>
      </c>
      <c r="D355" s="170">
        <v>2154451.35</v>
      </c>
    </row>
    <row r="356" spans="1:4" x14ac:dyDescent="0.2">
      <c r="A356" s="169" t="s">
        <v>221</v>
      </c>
      <c r="B356" s="170">
        <v>203000</v>
      </c>
      <c r="C356" s="170">
        <v>112016.32000000001</v>
      </c>
      <c r="D356" s="170">
        <v>112016.32000000001</v>
      </c>
    </row>
    <row r="357" spans="1:4" x14ac:dyDescent="0.2">
      <c r="A357" s="171" t="s">
        <v>269</v>
      </c>
      <c r="B357" s="172">
        <v>143000</v>
      </c>
      <c r="C357" s="172">
        <v>108118.79</v>
      </c>
      <c r="D357" s="172">
        <v>108118.79</v>
      </c>
    </row>
    <row r="358" spans="1:4" x14ac:dyDescent="0.2">
      <c r="A358" s="171" t="s">
        <v>270</v>
      </c>
      <c r="B358" s="172">
        <v>60000</v>
      </c>
      <c r="C358" s="172">
        <v>3897.53</v>
      </c>
      <c r="D358" s="172">
        <v>3897.53</v>
      </c>
    </row>
    <row r="359" spans="1:4" x14ac:dyDescent="0.2">
      <c r="A359" s="171" t="s">
        <v>269</v>
      </c>
      <c r="B359" s="172">
        <v>203000</v>
      </c>
      <c r="C359" s="172">
        <v>112016.32000000001</v>
      </c>
      <c r="D359" s="172">
        <v>112016.32000000001</v>
      </c>
    </row>
    <row r="360" spans="1:4" x14ac:dyDescent="0.2">
      <c r="A360" s="169" t="s">
        <v>209</v>
      </c>
      <c r="B360" s="170">
        <v>1285000</v>
      </c>
      <c r="C360" s="170">
        <v>1205688.6599999999</v>
      </c>
      <c r="D360" s="170">
        <v>1205688.6599999999</v>
      </c>
    </row>
    <row r="361" spans="1:4" x14ac:dyDescent="0.2">
      <c r="A361" s="171" t="s">
        <v>269</v>
      </c>
      <c r="B361" s="172">
        <v>1165000</v>
      </c>
      <c r="C361" s="172">
        <v>1159996.76</v>
      </c>
      <c r="D361" s="172">
        <v>1159996.76</v>
      </c>
    </row>
    <row r="362" spans="1:4" x14ac:dyDescent="0.2">
      <c r="A362" s="171" t="s">
        <v>270</v>
      </c>
      <c r="B362" s="172">
        <v>120000</v>
      </c>
      <c r="C362" s="172">
        <v>45691.9</v>
      </c>
      <c r="D362" s="172">
        <v>45691.9</v>
      </c>
    </row>
    <row r="363" spans="1:4" x14ac:dyDescent="0.2">
      <c r="A363" s="171" t="s">
        <v>269</v>
      </c>
      <c r="B363" s="172">
        <v>1285000</v>
      </c>
      <c r="C363" s="172">
        <v>1205688.6599999999</v>
      </c>
      <c r="D363" s="172">
        <v>1205688.6599999999</v>
      </c>
    </row>
    <row r="364" spans="1:4" x14ac:dyDescent="0.2">
      <c r="A364" s="169" t="s">
        <v>248</v>
      </c>
      <c r="B364" s="170">
        <v>320000</v>
      </c>
      <c r="C364" s="170">
        <v>314622.86</v>
      </c>
      <c r="D364" s="170">
        <v>314622.86</v>
      </c>
    </row>
    <row r="365" spans="1:4" x14ac:dyDescent="0.2">
      <c r="A365" s="171" t="s">
        <v>269</v>
      </c>
      <c r="B365" s="172">
        <v>270000</v>
      </c>
      <c r="C365" s="172">
        <v>270000</v>
      </c>
      <c r="D365" s="172">
        <v>270000</v>
      </c>
    </row>
    <row r="366" spans="1:4" x14ac:dyDescent="0.2">
      <c r="A366" s="171" t="s">
        <v>270</v>
      </c>
      <c r="B366" s="172">
        <v>50000</v>
      </c>
      <c r="C366" s="172">
        <v>44622.86</v>
      </c>
      <c r="D366" s="172">
        <v>44622.86</v>
      </c>
    </row>
    <row r="367" spans="1:4" x14ac:dyDescent="0.2">
      <c r="A367" s="171" t="s">
        <v>269</v>
      </c>
      <c r="B367" s="172">
        <v>320000</v>
      </c>
      <c r="C367" s="172">
        <v>314622.86</v>
      </c>
      <c r="D367" s="172">
        <v>314622.86</v>
      </c>
    </row>
    <row r="368" spans="1:4" x14ac:dyDescent="0.2">
      <c r="A368" s="169" t="s">
        <v>258</v>
      </c>
      <c r="B368" s="170">
        <v>65000</v>
      </c>
      <c r="C368" s="170">
        <v>58197.53</v>
      </c>
      <c r="D368" s="170">
        <v>58197.53</v>
      </c>
    </row>
    <row r="369" spans="1:4" x14ac:dyDescent="0.2">
      <c r="A369" s="171" t="s">
        <v>206</v>
      </c>
      <c r="B369" s="172">
        <v>62576.25</v>
      </c>
      <c r="C369" s="172">
        <v>55773.78</v>
      </c>
      <c r="D369" s="172">
        <v>55773.78</v>
      </c>
    </row>
    <row r="370" spans="1:4" x14ac:dyDescent="0.2">
      <c r="A370" s="171" t="s">
        <v>269</v>
      </c>
      <c r="B370" s="172">
        <v>2423.75</v>
      </c>
      <c r="C370" s="172">
        <v>2423.75</v>
      </c>
      <c r="D370" s="172">
        <v>2423.75</v>
      </c>
    </row>
    <row r="371" spans="1:4" x14ac:dyDescent="0.2">
      <c r="A371" s="171" t="s">
        <v>206</v>
      </c>
      <c r="B371" s="172">
        <v>65000</v>
      </c>
      <c r="C371" s="172">
        <v>58197.53</v>
      </c>
      <c r="D371" s="172">
        <v>58197.53</v>
      </c>
    </row>
    <row r="372" spans="1:4" x14ac:dyDescent="0.2">
      <c r="A372" s="169" t="s">
        <v>214</v>
      </c>
      <c r="B372" s="170">
        <v>7000</v>
      </c>
      <c r="C372" s="170">
        <v>6977</v>
      </c>
      <c r="D372" s="170">
        <v>6977</v>
      </c>
    </row>
    <row r="373" spans="1:4" x14ac:dyDescent="0.2">
      <c r="A373" s="171" t="s">
        <v>206</v>
      </c>
      <c r="B373" s="172">
        <v>7000</v>
      </c>
      <c r="C373" s="172">
        <v>6977</v>
      </c>
      <c r="D373" s="172">
        <v>6977</v>
      </c>
    </row>
    <row r="374" spans="1:4" x14ac:dyDescent="0.2">
      <c r="A374" s="171" t="s">
        <v>206</v>
      </c>
      <c r="B374" s="172">
        <v>7000</v>
      </c>
      <c r="C374" s="172">
        <v>6977</v>
      </c>
      <c r="D374" s="172">
        <v>6977</v>
      </c>
    </row>
    <row r="375" spans="1:4" x14ac:dyDescent="0.2">
      <c r="A375" s="169" t="s">
        <v>210</v>
      </c>
      <c r="B375" s="170">
        <v>70000</v>
      </c>
      <c r="C375" s="170">
        <v>65060.53</v>
      </c>
      <c r="D375" s="170">
        <v>40733.620000000003</v>
      </c>
    </row>
    <row r="376" spans="1:4" x14ac:dyDescent="0.2">
      <c r="A376" s="171" t="s">
        <v>206</v>
      </c>
      <c r="B376" s="172">
        <v>57000</v>
      </c>
      <c r="C376" s="172">
        <v>52629.98</v>
      </c>
      <c r="D376" s="172">
        <v>32957.370000000003</v>
      </c>
    </row>
    <row r="377" spans="1:4" x14ac:dyDescent="0.2">
      <c r="A377" s="171" t="s">
        <v>269</v>
      </c>
      <c r="B377" s="172">
        <v>13000</v>
      </c>
      <c r="C377" s="172">
        <v>12430.55</v>
      </c>
      <c r="D377" s="172">
        <v>7776.25</v>
      </c>
    </row>
    <row r="378" spans="1:4" x14ac:dyDescent="0.2">
      <c r="A378" s="171" t="s">
        <v>206</v>
      </c>
      <c r="B378" s="172">
        <v>70000</v>
      </c>
      <c r="C378" s="172">
        <v>65060.53</v>
      </c>
      <c r="D378" s="172">
        <v>40733.620000000003</v>
      </c>
    </row>
    <row r="379" spans="1:4" x14ac:dyDescent="0.2">
      <c r="A379" s="169" t="s">
        <v>218</v>
      </c>
      <c r="B379" s="170">
        <v>4000</v>
      </c>
      <c r="C379" s="170">
        <v>0</v>
      </c>
      <c r="D379" s="170">
        <v>0</v>
      </c>
    </row>
    <row r="380" spans="1:4" x14ac:dyDescent="0.2">
      <c r="A380" s="171" t="s">
        <v>206</v>
      </c>
      <c r="B380" s="172">
        <v>4000</v>
      </c>
      <c r="C380" s="172">
        <v>0</v>
      </c>
      <c r="D380" s="172">
        <v>0</v>
      </c>
    </row>
    <row r="381" spans="1:4" x14ac:dyDescent="0.2">
      <c r="A381" s="171" t="s">
        <v>206</v>
      </c>
      <c r="B381" s="172">
        <v>4000</v>
      </c>
      <c r="C381" s="172">
        <v>0</v>
      </c>
      <c r="D381" s="172">
        <v>0</v>
      </c>
    </row>
    <row r="382" spans="1:4" x14ac:dyDescent="0.2">
      <c r="A382" s="169" t="s">
        <v>205</v>
      </c>
      <c r="B382" s="170">
        <v>6500</v>
      </c>
      <c r="C382" s="170">
        <v>2000</v>
      </c>
      <c r="D382" s="170">
        <v>2000</v>
      </c>
    </row>
    <row r="383" spans="1:4" x14ac:dyDescent="0.2">
      <c r="A383" s="171" t="s">
        <v>206</v>
      </c>
      <c r="B383" s="172">
        <v>3900</v>
      </c>
      <c r="C383" s="172">
        <v>0</v>
      </c>
      <c r="D383" s="172">
        <v>0</v>
      </c>
    </row>
    <row r="384" spans="1:4" x14ac:dyDescent="0.2">
      <c r="A384" s="171" t="s">
        <v>269</v>
      </c>
      <c r="B384" s="172">
        <v>2600</v>
      </c>
      <c r="C384" s="172">
        <v>2000</v>
      </c>
      <c r="D384" s="172">
        <v>2000</v>
      </c>
    </row>
    <row r="385" spans="1:4" x14ac:dyDescent="0.2">
      <c r="A385" s="171" t="s">
        <v>206</v>
      </c>
      <c r="B385" s="172">
        <v>6500</v>
      </c>
      <c r="C385" s="172">
        <v>2000</v>
      </c>
      <c r="D385" s="172">
        <v>2000</v>
      </c>
    </row>
    <row r="386" spans="1:4" x14ac:dyDescent="0.2">
      <c r="A386" s="169" t="s">
        <v>207</v>
      </c>
      <c r="B386" s="170">
        <v>591300</v>
      </c>
      <c r="C386" s="170">
        <v>412519.22</v>
      </c>
      <c r="D386" s="170">
        <v>380607.48</v>
      </c>
    </row>
    <row r="387" spans="1:4" x14ac:dyDescent="0.2">
      <c r="A387" s="171" t="s">
        <v>206</v>
      </c>
      <c r="B387" s="172">
        <v>270700</v>
      </c>
      <c r="C387" s="172">
        <v>200650.8</v>
      </c>
      <c r="D387" s="172">
        <v>191422.78</v>
      </c>
    </row>
    <row r="388" spans="1:4" x14ac:dyDescent="0.2">
      <c r="A388" s="171" t="s">
        <v>269</v>
      </c>
      <c r="B388" s="172">
        <v>320600</v>
      </c>
      <c r="C388" s="172">
        <v>211868.42</v>
      </c>
      <c r="D388" s="172">
        <v>189184.7</v>
      </c>
    </row>
    <row r="389" spans="1:4" x14ac:dyDescent="0.2">
      <c r="A389" s="171" t="s">
        <v>206</v>
      </c>
      <c r="B389" s="172">
        <v>591300</v>
      </c>
      <c r="C389" s="172">
        <v>412519.22</v>
      </c>
      <c r="D389" s="172">
        <v>380607.48</v>
      </c>
    </row>
    <row r="390" spans="1:4" x14ac:dyDescent="0.2">
      <c r="A390" s="169" t="s">
        <v>260</v>
      </c>
      <c r="B390" s="170">
        <v>100</v>
      </c>
      <c r="C390" s="170">
        <v>0</v>
      </c>
      <c r="D390" s="170">
        <v>0</v>
      </c>
    </row>
    <row r="391" spans="1:4" x14ac:dyDescent="0.2">
      <c r="A391" s="171" t="s">
        <v>269</v>
      </c>
      <c r="B391" s="172">
        <v>100</v>
      </c>
      <c r="C391" s="172">
        <v>0</v>
      </c>
      <c r="D391" s="172">
        <v>0</v>
      </c>
    </row>
    <row r="392" spans="1:4" x14ac:dyDescent="0.2">
      <c r="A392" s="171" t="s">
        <v>269</v>
      </c>
      <c r="B392" s="172">
        <v>100</v>
      </c>
      <c r="C392" s="172">
        <v>0</v>
      </c>
      <c r="D392" s="172">
        <v>0</v>
      </c>
    </row>
    <row r="393" spans="1:4" x14ac:dyDescent="0.2">
      <c r="A393" s="169" t="s">
        <v>211</v>
      </c>
      <c r="B393" s="170">
        <v>40500</v>
      </c>
      <c r="C393" s="170">
        <v>33607.879999999997</v>
      </c>
      <c r="D393" s="170">
        <v>33607.879999999997</v>
      </c>
    </row>
    <row r="394" spans="1:4" x14ac:dyDescent="0.2">
      <c r="A394" s="171" t="s">
        <v>206</v>
      </c>
      <c r="B394" s="172">
        <v>10000</v>
      </c>
      <c r="C394" s="172">
        <v>4146.49</v>
      </c>
      <c r="D394" s="172">
        <v>4146.49</v>
      </c>
    </row>
    <row r="395" spans="1:4" x14ac:dyDescent="0.2">
      <c r="A395" s="171" t="s">
        <v>271</v>
      </c>
      <c r="B395" s="172">
        <v>1000</v>
      </c>
      <c r="C395" s="172">
        <v>0</v>
      </c>
      <c r="D395" s="172">
        <v>0</v>
      </c>
    </row>
    <row r="396" spans="1:4" x14ac:dyDescent="0.2">
      <c r="A396" s="171" t="s">
        <v>272</v>
      </c>
      <c r="B396" s="172">
        <v>29500</v>
      </c>
      <c r="C396" s="172">
        <v>29461.39</v>
      </c>
      <c r="D396" s="172">
        <v>29461.39</v>
      </c>
    </row>
    <row r="397" spans="1:4" x14ac:dyDescent="0.2">
      <c r="A397" s="171" t="s">
        <v>206</v>
      </c>
      <c r="B397" s="172">
        <v>40500</v>
      </c>
      <c r="C397" s="172">
        <v>33607.879999999997</v>
      </c>
      <c r="D397" s="172">
        <v>33607.879999999997</v>
      </c>
    </row>
    <row r="398" spans="1:4" x14ac:dyDescent="0.2">
      <c r="A398" s="167" t="s">
        <v>273</v>
      </c>
      <c r="B398" s="168">
        <v>2000</v>
      </c>
      <c r="C398" s="168">
        <v>1907</v>
      </c>
      <c r="D398" s="168">
        <v>1907</v>
      </c>
    </row>
    <row r="399" spans="1:4" x14ac:dyDescent="0.2">
      <c r="A399" s="169" t="s">
        <v>204</v>
      </c>
      <c r="B399" s="170">
        <v>2000</v>
      </c>
      <c r="C399" s="170">
        <v>1907</v>
      </c>
      <c r="D399" s="170">
        <v>1907</v>
      </c>
    </row>
    <row r="400" spans="1:4" x14ac:dyDescent="0.2">
      <c r="A400" s="169" t="s">
        <v>225</v>
      </c>
      <c r="B400" s="170">
        <v>2000</v>
      </c>
      <c r="C400" s="170">
        <v>1907</v>
      </c>
      <c r="D400" s="170">
        <v>1907</v>
      </c>
    </row>
    <row r="401" spans="1:4" x14ac:dyDescent="0.2">
      <c r="A401" s="171" t="s">
        <v>206</v>
      </c>
      <c r="B401" s="172">
        <v>2000</v>
      </c>
      <c r="C401" s="172">
        <v>1907</v>
      </c>
      <c r="D401" s="172">
        <v>1907</v>
      </c>
    </row>
    <row r="402" spans="1:4" x14ac:dyDescent="0.2">
      <c r="A402" s="171" t="s">
        <v>206</v>
      </c>
      <c r="B402" s="172">
        <v>2000</v>
      </c>
      <c r="C402" s="172">
        <v>1907</v>
      </c>
      <c r="D402" s="172">
        <v>1907</v>
      </c>
    </row>
    <row r="403" spans="1:4" x14ac:dyDescent="0.2">
      <c r="A403" s="167" t="s">
        <v>274</v>
      </c>
      <c r="B403" s="168">
        <v>700000</v>
      </c>
      <c r="C403" s="168">
        <v>700000</v>
      </c>
      <c r="D403" s="168">
        <v>700000</v>
      </c>
    </row>
    <row r="404" spans="1:4" x14ac:dyDescent="0.2">
      <c r="A404" s="169" t="s">
        <v>204</v>
      </c>
      <c r="B404" s="170">
        <v>700000</v>
      </c>
      <c r="C404" s="170">
        <v>700000</v>
      </c>
      <c r="D404" s="170">
        <v>700000</v>
      </c>
    </row>
    <row r="405" spans="1:4" x14ac:dyDescent="0.2">
      <c r="A405" s="169" t="s">
        <v>275</v>
      </c>
      <c r="B405" s="170">
        <v>700000</v>
      </c>
      <c r="C405" s="170">
        <v>700000</v>
      </c>
      <c r="D405" s="170">
        <v>700000</v>
      </c>
    </row>
    <row r="406" spans="1:4" x14ac:dyDescent="0.2">
      <c r="A406" s="171" t="s">
        <v>269</v>
      </c>
      <c r="B406" s="172">
        <v>700000</v>
      </c>
      <c r="C406" s="172">
        <v>700000</v>
      </c>
      <c r="D406" s="172">
        <v>700000</v>
      </c>
    </row>
    <row r="407" spans="1:4" x14ac:dyDescent="0.2">
      <c r="A407" s="171" t="s">
        <v>269</v>
      </c>
      <c r="B407" s="172">
        <v>700000</v>
      </c>
      <c r="C407" s="172">
        <v>700000</v>
      </c>
      <c r="D407" s="172">
        <v>700000</v>
      </c>
    </row>
    <row r="408" spans="1:4" x14ac:dyDescent="0.2">
      <c r="A408" s="167" t="s">
        <v>276</v>
      </c>
      <c r="B408" s="168">
        <v>5504000</v>
      </c>
      <c r="C408" s="168">
        <v>3637164.93</v>
      </c>
      <c r="D408" s="168">
        <v>3330709.04</v>
      </c>
    </row>
    <row r="409" spans="1:4" x14ac:dyDescent="0.2">
      <c r="A409" s="169" t="s">
        <v>204</v>
      </c>
      <c r="B409" s="170">
        <v>5504000</v>
      </c>
      <c r="C409" s="170">
        <v>3637164.93</v>
      </c>
      <c r="D409" s="170">
        <v>3330709.04</v>
      </c>
    </row>
    <row r="410" spans="1:4" x14ac:dyDescent="0.2">
      <c r="A410" s="169" t="s">
        <v>215</v>
      </c>
      <c r="B410" s="170">
        <v>5504000</v>
      </c>
      <c r="C410" s="170">
        <v>3637164.93</v>
      </c>
      <c r="D410" s="170">
        <v>3330709.04</v>
      </c>
    </row>
    <row r="411" spans="1:4" x14ac:dyDescent="0.2">
      <c r="A411" s="171" t="s">
        <v>269</v>
      </c>
      <c r="B411" s="172">
        <v>5504000</v>
      </c>
      <c r="C411" s="172">
        <v>3637164.93</v>
      </c>
      <c r="D411" s="172">
        <v>3330709.04</v>
      </c>
    </row>
    <row r="412" spans="1:4" x14ac:dyDescent="0.2">
      <c r="A412" s="171" t="s">
        <v>269</v>
      </c>
      <c r="B412" s="172">
        <v>5504000</v>
      </c>
      <c r="C412" s="172">
        <v>3637164.93</v>
      </c>
      <c r="D412" s="172">
        <v>3330709.04</v>
      </c>
    </row>
    <row r="413" spans="1:4" x14ac:dyDescent="0.2">
      <c r="A413" s="167" t="s">
        <v>277</v>
      </c>
      <c r="B413" s="168">
        <v>200</v>
      </c>
      <c r="C413" s="168">
        <v>0</v>
      </c>
      <c r="D413" s="168">
        <v>0</v>
      </c>
    </row>
    <row r="414" spans="1:4" x14ac:dyDescent="0.2">
      <c r="A414" s="169" t="s">
        <v>204</v>
      </c>
      <c r="B414" s="170">
        <v>200</v>
      </c>
      <c r="C414" s="170">
        <v>0</v>
      </c>
      <c r="D414" s="170">
        <v>0</v>
      </c>
    </row>
    <row r="415" spans="1:4" x14ac:dyDescent="0.2">
      <c r="A415" s="169" t="s">
        <v>210</v>
      </c>
      <c r="B415" s="170">
        <v>100</v>
      </c>
      <c r="C415" s="170">
        <v>0</v>
      </c>
      <c r="D415" s="170">
        <v>0</v>
      </c>
    </row>
    <row r="416" spans="1:4" x14ac:dyDescent="0.2">
      <c r="A416" s="171" t="s">
        <v>206</v>
      </c>
      <c r="B416" s="172">
        <v>100</v>
      </c>
      <c r="C416" s="172">
        <v>0</v>
      </c>
      <c r="D416" s="172">
        <v>0</v>
      </c>
    </row>
    <row r="417" spans="1:4" x14ac:dyDescent="0.2">
      <c r="A417" s="171" t="s">
        <v>206</v>
      </c>
      <c r="B417" s="172">
        <v>100</v>
      </c>
      <c r="C417" s="172">
        <v>0</v>
      </c>
      <c r="D417" s="172">
        <v>0</v>
      </c>
    </row>
    <row r="418" spans="1:4" x14ac:dyDescent="0.2">
      <c r="A418" s="169" t="s">
        <v>207</v>
      </c>
      <c r="B418" s="170">
        <v>100</v>
      </c>
      <c r="C418" s="170">
        <v>0</v>
      </c>
      <c r="D418" s="170">
        <v>0</v>
      </c>
    </row>
    <row r="419" spans="1:4" x14ac:dyDescent="0.2">
      <c r="A419" s="171" t="s">
        <v>206</v>
      </c>
      <c r="B419" s="172">
        <v>100</v>
      </c>
      <c r="C419" s="172">
        <v>0</v>
      </c>
      <c r="D419" s="172">
        <v>0</v>
      </c>
    </row>
    <row r="420" spans="1:4" x14ac:dyDescent="0.2">
      <c r="A420" s="171" t="s">
        <v>206</v>
      </c>
      <c r="B420" s="172">
        <v>100</v>
      </c>
      <c r="C420" s="172">
        <v>0</v>
      </c>
      <c r="D420" s="172">
        <v>0</v>
      </c>
    </row>
    <row r="421" spans="1:4" x14ac:dyDescent="0.2">
      <c r="A421" s="169" t="s">
        <v>234</v>
      </c>
      <c r="B421" s="170">
        <v>0</v>
      </c>
      <c r="C421" s="170">
        <v>0</v>
      </c>
      <c r="D421" s="170">
        <v>0</v>
      </c>
    </row>
    <row r="422" spans="1:4" x14ac:dyDescent="0.2">
      <c r="A422" s="171" t="s">
        <v>206</v>
      </c>
      <c r="B422" s="172">
        <v>0</v>
      </c>
      <c r="C422" s="172">
        <v>0</v>
      </c>
      <c r="D422" s="172">
        <v>0</v>
      </c>
    </row>
    <row r="423" spans="1:4" x14ac:dyDescent="0.2">
      <c r="A423" s="171" t="s">
        <v>206</v>
      </c>
      <c r="B423" s="172">
        <v>0</v>
      </c>
      <c r="C423" s="172">
        <v>0</v>
      </c>
      <c r="D423" s="172">
        <v>0</v>
      </c>
    </row>
    <row r="424" spans="1:4" x14ac:dyDescent="0.2">
      <c r="A424" s="163" t="s">
        <v>278</v>
      </c>
      <c r="B424" s="164">
        <v>533000</v>
      </c>
      <c r="C424" s="164">
        <v>529557.05000000005</v>
      </c>
      <c r="D424" s="164">
        <v>529557.05000000005</v>
      </c>
    </row>
    <row r="425" spans="1:4" x14ac:dyDescent="0.2">
      <c r="A425" s="165" t="s">
        <v>279</v>
      </c>
      <c r="B425" s="166">
        <v>533000</v>
      </c>
      <c r="C425" s="166">
        <v>529557.05000000005</v>
      </c>
      <c r="D425" s="166">
        <v>529557.05000000005</v>
      </c>
    </row>
    <row r="426" spans="1:4" x14ac:dyDescent="0.2">
      <c r="A426" s="167" t="s">
        <v>280</v>
      </c>
      <c r="B426" s="168">
        <v>533000</v>
      </c>
      <c r="C426" s="168">
        <v>529557.05000000005</v>
      </c>
      <c r="D426" s="168">
        <v>529557.05000000005</v>
      </c>
    </row>
    <row r="427" spans="1:4" x14ac:dyDescent="0.2">
      <c r="A427" s="169" t="s">
        <v>204</v>
      </c>
      <c r="B427" s="170">
        <v>533000</v>
      </c>
      <c r="C427" s="170">
        <v>529557.05000000005</v>
      </c>
      <c r="D427" s="170">
        <v>529557.05000000005</v>
      </c>
    </row>
    <row r="428" spans="1:4" x14ac:dyDescent="0.2">
      <c r="A428" s="169" t="s">
        <v>281</v>
      </c>
      <c r="B428" s="170">
        <v>410000</v>
      </c>
      <c r="C428" s="170">
        <v>407313.98</v>
      </c>
      <c r="D428" s="170">
        <v>407313.98</v>
      </c>
    </row>
    <row r="429" spans="1:4" x14ac:dyDescent="0.2">
      <c r="A429" s="171" t="s">
        <v>206</v>
      </c>
      <c r="B429" s="172">
        <v>410000</v>
      </c>
      <c r="C429" s="172">
        <v>407313.98</v>
      </c>
      <c r="D429" s="172">
        <v>407313.98</v>
      </c>
    </row>
    <row r="430" spans="1:4" x14ac:dyDescent="0.2">
      <c r="A430" s="171" t="s">
        <v>206</v>
      </c>
      <c r="B430" s="172">
        <v>410000</v>
      </c>
      <c r="C430" s="172">
        <v>407313.98</v>
      </c>
      <c r="D430" s="172">
        <v>407313.98</v>
      </c>
    </row>
    <row r="431" spans="1:4" x14ac:dyDescent="0.2">
      <c r="A431" s="169" t="s">
        <v>282</v>
      </c>
      <c r="B431" s="170">
        <v>123000</v>
      </c>
      <c r="C431" s="170">
        <v>122243.07</v>
      </c>
      <c r="D431" s="170">
        <v>122243.07</v>
      </c>
    </row>
    <row r="432" spans="1:4" x14ac:dyDescent="0.2">
      <c r="A432" s="171" t="s">
        <v>206</v>
      </c>
      <c r="B432" s="172">
        <v>123000</v>
      </c>
      <c r="C432" s="172">
        <v>122243.07</v>
      </c>
      <c r="D432" s="172">
        <v>122243.07</v>
      </c>
    </row>
    <row r="433" spans="1:4" x14ac:dyDescent="0.2">
      <c r="A433" s="171" t="s">
        <v>206</v>
      </c>
      <c r="B433" s="172">
        <v>123000</v>
      </c>
      <c r="C433" s="172">
        <v>122243.07</v>
      </c>
      <c r="D433" s="172">
        <v>122243.07</v>
      </c>
    </row>
    <row r="434" spans="1:4" x14ac:dyDescent="0.2">
      <c r="A434" s="163" t="s">
        <v>283</v>
      </c>
      <c r="B434" s="164">
        <v>1262977.78</v>
      </c>
      <c r="C434" s="164">
        <v>945688.22</v>
      </c>
      <c r="D434" s="164">
        <v>737408.31</v>
      </c>
    </row>
    <row r="435" spans="1:4" x14ac:dyDescent="0.2">
      <c r="A435" s="165" t="s">
        <v>279</v>
      </c>
      <c r="B435" s="166">
        <v>878460.76</v>
      </c>
      <c r="C435" s="166">
        <v>705134.83</v>
      </c>
      <c r="D435" s="166">
        <v>555701.4</v>
      </c>
    </row>
    <row r="436" spans="1:4" x14ac:dyDescent="0.2">
      <c r="A436" s="167" t="s">
        <v>284</v>
      </c>
      <c r="B436" s="168">
        <v>878460.76</v>
      </c>
      <c r="C436" s="168">
        <v>705134.83</v>
      </c>
      <c r="D436" s="168">
        <v>555701.4</v>
      </c>
    </row>
    <row r="437" spans="1:4" x14ac:dyDescent="0.2">
      <c r="A437" s="169" t="s">
        <v>204</v>
      </c>
      <c r="B437" s="170">
        <v>878460.76</v>
      </c>
      <c r="C437" s="170">
        <v>705134.83</v>
      </c>
      <c r="D437" s="170">
        <v>555701.4</v>
      </c>
    </row>
    <row r="438" spans="1:4" x14ac:dyDescent="0.2">
      <c r="A438" s="169" t="s">
        <v>210</v>
      </c>
      <c r="B438" s="170">
        <v>878460.76</v>
      </c>
      <c r="C438" s="170">
        <v>705134.83</v>
      </c>
      <c r="D438" s="170">
        <v>555701.4</v>
      </c>
    </row>
    <row r="439" spans="1:4" x14ac:dyDescent="0.2">
      <c r="A439" s="171" t="s">
        <v>206</v>
      </c>
      <c r="B439" s="172">
        <v>372000</v>
      </c>
      <c r="C439" s="172">
        <v>291660.07</v>
      </c>
      <c r="D439" s="172">
        <v>200832.95</v>
      </c>
    </row>
    <row r="440" spans="1:4" x14ac:dyDescent="0.2">
      <c r="A440" s="171" t="s">
        <v>285</v>
      </c>
      <c r="B440" s="172">
        <v>468000</v>
      </c>
      <c r="C440" s="172">
        <v>375021.76</v>
      </c>
      <c r="D440" s="172">
        <v>319053.45</v>
      </c>
    </row>
    <row r="441" spans="1:4" x14ac:dyDescent="0.2">
      <c r="A441" s="171" t="s">
        <v>286</v>
      </c>
      <c r="B441" s="172">
        <v>38460.76</v>
      </c>
      <c r="C441" s="172">
        <v>38453</v>
      </c>
      <c r="D441" s="172">
        <v>35815</v>
      </c>
    </row>
    <row r="442" spans="1:4" x14ac:dyDescent="0.2">
      <c r="A442" s="171" t="s">
        <v>206</v>
      </c>
      <c r="B442" s="172">
        <v>878460.76</v>
      </c>
      <c r="C442" s="172">
        <v>705134.83</v>
      </c>
      <c r="D442" s="172">
        <v>555701.4</v>
      </c>
    </row>
    <row r="443" spans="1:4" x14ac:dyDescent="0.2">
      <c r="A443" s="165" t="s">
        <v>287</v>
      </c>
      <c r="B443" s="166">
        <v>384517.02</v>
      </c>
      <c r="C443" s="166">
        <v>240553.39</v>
      </c>
      <c r="D443" s="166">
        <v>181706.91</v>
      </c>
    </row>
    <row r="444" spans="1:4" x14ac:dyDescent="0.2">
      <c r="A444" s="167" t="s">
        <v>288</v>
      </c>
      <c r="B444" s="168">
        <v>384517.02</v>
      </c>
      <c r="C444" s="168">
        <v>240553.39</v>
      </c>
      <c r="D444" s="168">
        <v>181706.91</v>
      </c>
    </row>
    <row r="445" spans="1:4" x14ac:dyDescent="0.2">
      <c r="A445" s="169" t="s">
        <v>204</v>
      </c>
      <c r="B445" s="170">
        <v>384517.02</v>
      </c>
      <c r="C445" s="170">
        <v>240553.39</v>
      </c>
      <c r="D445" s="170">
        <v>181706.91</v>
      </c>
    </row>
    <row r="446" spans="1:4" x14ac:dyDescent="0.2">
      <c r="A446" s="169" t="s">
        <v>210</v>
      </c>
      <c r="B446" s="170">
        <v>384517.02</v>
      </c>
      <c r="C446" s="170">
        <v>240553.39</v>
      </c>
      <c r="D446" s="170">
        <v>181706.91</v>
      </c>
    </row>
    <row r="447" spans="1:4" x14ac:dyDescent="0.2">
      <c r="A447" s="171" t="s">
        <v>206</v>
      </c>
      <c r="B447" s="172">
        <v>86000</v>
      </c>
      <c r="C447" s="172">
        <v>6397.88</v>
      </c>
      <c r="D447" s="172">
        <v>3611.23</v>
      </c>
    </row>
    <row r="448" spans="1:4" x14ac:dyDescent="0.2">
      <c r="A448" s="171" t="s">
        <v>285</v>
      </c>
      <c r="B448" s="172">
        <v>234590</v>
      </c>
      <c r="C448" s="172">
        <v>202981.34</v>
      </c>
      <c r="D448" s="172">
        <v>154440.48000000001</v>
      </c>
    </row>
    <row r="449" spans="1:4" x14ac:dyDescent="0.2">
      <c r="A449" s="171" t="s">
        <v>286</v>
      </c>
      <c r="B449" s="172">
        <v>63927.02</v>
      </c>
      <c r="C449" s="172">
        <v>31174.17</v>
      </c>
      <c r="D449" s="172">
        <v>23655.200000000001</v>
      </c>
    </row>
    <row r="450" spans="1:4" x14ac:dyDescent="0.2">
      <c r="A450" s="171" t="s">
        <v>206</v>
      </c>
      <c r="B450" s="172">
        <v>384517.02</v>
      </c>
      <c r="C450" s="172">
        <v>240553.39</v>
      </c>
      <c r="D450" s="172">
        <v>181706.91</v>
      </c>
    </row>
    <row r="451" spans="1:4" x14ac:dyDescent="0.2">
      <c r="A451" s="163" t="s">
        <v>289</v>
      </c>
      <c r="B451" s="164">
        <v>37016657.939999998</v>
      </c>
      <c r="C451" s="164">
        <v>31105782.940000001</v>
      </c>
      <c r="D451" s="164">
        <v>30531779.809999999</v>
      </c>
    </row>
    <row r="452" spans="1:4" x14ac:dyDescent="0.2">
      <c r="A452" s="165" t="s">
        <v>266</v>
      </c>
      <c r="B452" s="166">
        <v>1668984.13</v>
      </c>
      <c r="C452" s="166">
        <v>546694</v>
      </c>
      <c r="D452" s="166">
        <v>493154.53</v>
      </c>
    </row>
    <row r="453" spans="1:4" x14ac:dyDescent="0.2">
      <c r="A453" s="167" t="s">
        <v>290</v>
      </c>
      <c r="B453" s="168">
        <v>1280984.1299999999</v>
      </c>
      <c r="C453" s="168">
        <v>193172.06</v>
      </c>
      <c r="D453" s="168">
        <v>190877.81</v>
      </c>
    </row>
    <row r="454" spans="1:4" x14ac:dyDescent="0.2">
      <c r="A454" s="169" t="s">
        <v>204</v>
      </c>
      <c r="B454" s="170">
        <v>1280984.1299999999</v>
      </c>
      <c r="C454" s="170">
        <v>193172.06</v>
      </c>
      <c r="D454" s="170">
        <v>190877.81</v>
      </c>
    </row>
    <row r="455" spans="1:4" x14ac:dyDescent="0.2">
      <c r="A455" s="169" t="s">
        <v>210</v>
      </c>
      <c r="B455" s="170">
        <v>156084.13</v>
      </c>
      <c r="C455" s="170">
        <v>77011.88</v>
      </c>
      <c r="D455" s="170">
        <v>74717.63</v>
      </c>
    </row>
    <row r="456" spans="1:4" x14ac:dyDescent="0.2">
      <c r="A456" s="171" t="s">
        <v>291</v>
      </c>
      <c r="B456" s="172">
        <v>156084.13</v>
      </c>
      <c r="C456" s="172">
        <v>77011.88</v>
      </c>
      <c r="D456" s="172">
        <v>74717.63</v>
      </c>
    </row>
    <row r="457" spans="1:4" x14ac:dyDescent="0.2">
      <c r="A457" s="171" t="s">
        <v>291</v>
      </c>
      <c r="B457" s="172">
        <v>156084.13</v>
      </c>
      <c r="C457" s="172">
        <v>77011.88</v>
      </c>
      <c r="D457" s="172">
        <v>74717.63</v>
      </c>
    </row>
    <row r="458" spans="1:4" x14ac:dyDescent="0.2">
      <c r="A458" s="169" t="s">
        <v>207</v>
      </c>
      <c r="B458" s="170">
        <v>650000</v>
      </c>
      <c r="C458" s="170">
        <v>0</v>
      </c>
      <c r="D458" s="170">
        <v>0</v>
      </c>
    </row>
    <row r="459" spans="1:4" x14ac:dyDescent="0.2">
      <c r="A459" s="171" t="s">
        <v>269</v>
      </c>
      <c r="B459" s="172">
        <v>600000</v>
      </c>
      <c r="C459" s="172">
        <v>0</v>
      </c>
      <c r="D459" s="172">
        <v>0</v>
      </c>
    </row>
    <row r="460" spans="1:4" x14ac:dyDescent="0.2">
      <c r="A460" s="171" t="s">
        <v>270</v>
      </c>
      <c r="B460" s="172">
        <v>50000</v>
      </c>
      <c r="C460" s="172">
        <v>0</v>
      </c>
      <c r="D460" s="172">
        <v>0</v>
      </c>
    </row>
    <row r="461" spans="1:4" x14ac:dyDescent="0.2">
      <c r="A461" s="171" t="s">
        <v>269</v>
      </c>
      <c r="B461" s="172">
        <v>650000</v>
      </c>
      <c r="C461" s="172">
        <v>0</v>
      </c>
      <c r="D461" s="172">
        <v>0</v>
      </c>
    </row>
    <row r="462" spans="1:4" x14ac:dyDescent="0.2">
      <c r="A462" s="169" t="s">
        <v>237</v>
      </c>
      <c r="B462" s="170">
        <v>474900</v>
      </c>
      <c r="C462" s="170">
        <v>116160.18</v>
      </c>
      <c r="D462" s="170">
        <v>116160.18</v>
      </c>
    </row>
    <row r="463" spans="1:4" x14ac:dyDescent="0.2">
      <c r="A463" s="171" t="s">
        <v>269</v>
      </c>
      <c r="B463" s="172">
        <v>123000</v>
      </c>
      <c r="C463" s="172">
        <v>116160.18</v>
      </c>
      <c r="D463" s="172">
        <v>116160.18</v>
      </c>
    </row>
    <row r="464" spans="1:4" x14ac:dyDescent="0.2">
      <c r="A464" s="171" t="s">
        <v>270</v>
      </c>
      <c r="B464" s="172">
        <v>31900</v>
      </c>
      <c r="C464" s="172">
        <v>0</v>
      </c>
      <c r="D464" s="172">
        <v>0</v>
      </c>
    </row>
    <row r="465" spans="1:4" x14ac:dyDescent="0.2">
      <c r="A465" s="171" t="s">
        <v>271</v>
      </c>
      <c r="B465" s="172">
        <v>20000</v>
      </c>
      <c r="C465" s="172">
        <v>0</v>
      </c>
      <c r="D465" s="172">
        <v>0</v>
      </c>
    </row>
    <row r="466" spans="1:4" x14ac:dyDescent="0.2">
      <c r="A466" s="171" t="s">
        <v>272</v>
      </c>
      <c r="B466" s="172">
        <v>300000</v>
      </c>
      <c r="C466" s="172">
        <v>0</v>
      </c>
      <c r="D466" s="172">
        <v>0</v>
      </c>
    </row>
    <row r="467" spans="1:4" x14ac:dyDescent="0.2">
      <c r="A467" s="171" t="s">
        <v>269</v>
      </c>
      <c r="B467" s="172">
        <v>474900</v>
      </c>
      <c r="C467" s="172">
        <v>116160.18</v>
      </c>
      <c r="D467" s="172">
        <v>116160.18</v>
      </c>
    </row>
    <row r="468" spans="1:4" x14ac:dyDescent="0.2">
      <c r="A468" s="167" t="s">
        <v>292</v>
      </c>
      <c r="B468" s="168">
        <v>388000</v>
      </c>
      <c r="C468" s="168">
        <v>353521.94</v>
      </c>
      <c r="D468" s="168">
        <v>302276.71999999997</v>
      </c>
    </row>
    <row r="469" spans="1:4" x14ac:dyDescent="0.2">
      <c r="A469" s="169" t="s">
        <v>204</v>
      </c>
      <c r="B469" s="170">
        <v>388000</v>
      </c>
      <c r="C469" s="170">
        <v>353521.94</v>
      </c>
      <c r="D469" s="170">
        <v>302276.71999999997</v>
      </c>
    </row>
    <row r="470" spans="1:4" x14ac:dyDescent="0.2">
      <c r="A470" s="169" t="s">
        <v>237</v>
      </c>
      <c r="B470" s="170">
        <v>388000</v>
      </c>
      <c r="C470" s="170">
        <v>353521.94</v>
      </c>
      <c r="D470" s="170">
        <v>302276.71999999997</v>
      </c>
    </row>
    <row r="471" spans="1:4" x14ac:dyDescent="0.2">
      <c r="A471" s="171" t="s">
        <v>206</v>
      </c>
      <c r="B471" s="172">
        <v>180000</v>
      </c>
      <c r="C471" s="172">
        <v>179220.5</v>
      </c>
      <c r="D471" s="172">
        <v>179220.5</v>
      </c>
    </row>
    <row r="472" spans="1:4" x14ac:dyDescent="0.2">
      <c r="A472" s="171" t="s">
        <v>269</v>
      </c>
      <c r="B472" s="172">
        <v>15000</v>
      </c>
      <c r="C472" s="172">
        <v>0</v>
      </c>
      <c r="D472" s="172">
        <v>0</v>
      </c>
    </row>
    <row r="473" spans="1:4" x14ac:dyDescent="0.2">
      <c r="A473" s="171" t="s">
        <v>270</v>
      </c>
      <c r="B473" s="172">
        <v>193000</v>
      </c>
      <c r="C473" s="172">
        <v>174301.44</v>
      </c>
      <c r="D473" s="172">
        <v>123056.22</v>
      </c>
    </row>
    <row r="474" spans="1:4" x14ac:dyDescent="0.2">
      <c r="A474" s="171" t="s">
        <v>206</v>
      </c>
      <c r="B474" s="172">
        <v>388000</v>
      </c>
      <c r="C474" s="172">
        <v>353521.94</v>
      </c>
      <c r="D474" s="172">
        <v>302276.71999999997</v>
      </c>
    </row>
    <row r="475" spans="1:4" x14ac:dyDescent="0.2">
      <c r="A475" s="165" t="s">
        <v>279</v>
      </c>
      <c r="B475" s="166">
        <v>35347673.810000002</v>
      </c>
      <c r="C475" s="166">
        <v>30559088.940000001</v>
      </c>
      <c r="D475" s="166">
        <v>30038625.280000001</v>
      </c>
    </row>
    <row r="476" spans="1:4" x14ac:dyDescent="0.2">
      <c r="A476" s="167" t="s">
        <v>293</v>
      </c>
      <c r="B476" s="168">
        <v>2367328.9900000002</v>
      </c>
      <c r="C476" s="168">
        <v>112800</v>
      </c>
      <c r="D476" s="168">
        <v>112800</v>
      </c>
    </row>
    <row r="477" spans="1:4" x14ac:dyDescent="0.2">
      <c r="A477" s="169" t="s">
        <v>204</v>
      </c>
      <c r="B477" s="170">
        <v>2367328.9900000002</v>
      </c>
      <c r="C477" s="170">
        <v>112800</v>
      </c>
      <c r="D477" s="170">
        <v>112800</v>
      </c>
    </row>
    <row r="478" spans="1:4" x14ac:dyDescent="0.2">
      <c r="A478" s="169" t="s">
        <v>234</v>
      </c>
      <c r="B478" s="170">
        <v>2367328.9900000002</v>
      </c>
      <c r="C478" s="170">
        <v>112800</v>
      </c>
      <c r="D478" s="170">
        <v>112800</v>
      </c>
    </row>
    <row r="479" spans="1:4" x14ac:dyDescent="0.2">
      <c r="A479" s="171" t="s">
        <v>206</v>
      </c>
      <c r="B479" s="172">
        <v>8500</v>
      </c>
      <c r="C479" s="172">
        <v>0</v>
      </c>
      <c r="D479" s="172">
        <v>0</v>
      </c>
    </row>
    <row r="480" spans="1:4" x14ac:dyDescent="0.2">
      <c r="A480" s="171" t="s">
        <v>269</v>
      </c>
      <c r="B480" s="172">
        <v>9750</v>
      </c>
      <c r="C480" s="172">
        <v>6300</v>
      </c>
      <c r="D480" s="172">
        <v>6300</v>
      </c>
    </row>
    <row r="481" spans="1:4" x14ac:dyDescent="0.2">
      <c r="A481" s="171" t="s">
        <v>271</v>
      </c>
      <c r="B481" s="172">
        <v>50000</v>
      </c>
      <c r="C481" s="172">
        <v>0</v>
      </c>
      <c r="D481" s="172">
        <v>0</v>
      </c>
    </row>
    <row r="482" spans="1:4" x14ac:dyDescent="0.2">
      <c r="A482" s="171" t="s">
        <v>272</v>
      </c>
      <c r="B482" s="172">
        <v>1177200</v>
      </c>
      <c r="C482" s="172">
        <v>0</v>
      </c>
      <c r="D482" s="172">
        <v>0</v>
      </c>
    </row>
    <row r="483" spans="1:4" x14ac:dyDescent="0.2">
      <c r="A483" s="171" t="s">
        <v>291</v>
      </c>
      <c r="B483" s="172">
        <v>1121878.99</v>
      </c>
      <c r="C483" s="172">
        <v>106500</v>
      </c>
      <c r="D483" s="172">
        <v>106500</v>
      </c>
    </row>
    <row r="484" spans="1:4" x14ac:dyDescent="0.2">
      <c r="A484" s="171" t="s">
        <v>206</v>
      </c>
      <c r="B484" s="172">
        <v>2367328.9900000002</v>
      </c>
      <c r="C484" s="172">
        <v>112800</v>
      </c>
      <c r="D484" s="172">
        <v>112800</v>
      </c>
    </row>
    <row r="485" spans="1:4" x14ac:dyDescent="0.2">
      <c r="A485" s="167" t="s">
        <v>294</v>
      </c>
      <c r="B485" s="168">
        <v>21622534</v>
      </c>
      <c r="C485" s="168">
        <v>20811938.579999998</v>
      </c>
      <c r="D485" s="168">
        <v>20448447.48</v>
      </c>
    </row>
    <row r="486" spans="1:4" x14ac:dyDescent="0.2">
      <c r="A486" s="169" t="s">
        <v>204</v>
      </c>
      <c r="B486" s="170">
        <v>21622534</v>
      </c>
      <c r="C486" s="170">
        <v>20811938.579999998</v>
      </c>
      <c r="D486" s="170">
        <v>20448447.48</v>
      </c>
    </row>
    <row r="487" spans="1:4" x14ac:dyDescent="0.2">
      <c r="A487" s="169" t="s">
        <v>221</v>
      </c>
      <c r="B487" s="170">
        <v>5189752</v>
      </c>
      <c r="C487" s="170">
        <v>4919338.9400000004</v>
      </c>
      <c r="D487" s="170">
        <v>4917769.87</v>
      </c>
    </row>
    <row r="488" spans="1:4" x14ac:dyDescent="0.2">
      <c r="A488" s="171" t="s">
        <v>269</v>
      </c>
      <c r="B488" s="172">
        <v>1040307</v>
      </c>
      <c r="C488" s="172">
        <v>1038384.88</v>
      </c>
      <c r="D488" s="172">
        <v>1036815.81</v>
      </c>
    </row>
    <row r="489" spans="1:4" x14ac:dyDescent="0.2">
      <c r="A489" s="171" t="s">
        <v>295</v>
      </c>
      <c r="B489" s="172">
        <v>3849445</v>
      </c>
      <c r="C489" s="172">
        <v>3846858.89</v>
      </c>
      <c r="D489" s="172">
        <v>3846858.89</v>
      </c>
    </row>
    <row r="490" spans="1:4" x14ac:dyDescent="0.2">
      <c r="A490" s="171" t="s">
        <v>270</v>
      </c>
      <c r="B490" s="172">
        <v>300000</v>
      </c>
      <c r="C490" s="172">
        <v>34095.17</v>
      </c>
      <c r="D490" s="172">
        <v>34095.17</v>
      </c>
    </row>
    <row r="491" spans="1:4" x14ac:dyDescent="0.2">
      <c r="A491" s="171" t="s">
        <v>269</v>
      </c>
      <c r="B491" s="172">
        <v>5189752</v>
      </c>
      <c r="C491" s="172">
        <v>4919338.9400000004</v>
      </c>
      <c r="D491" s="172">
        <v>4917769.87</v>
      </c>
    </row>
    <row r="492" spans="1:4" x14ac:dyDescent="0.2">
      <c r="A492" s="169" t="s">
        <v>209</v>
      </c>
      <c r="B492" s="170">
        <v>11025832</v>
      </c>
      <c r="C492" s="170">
        <v>10819756.51</v>
      </c>
      <c r="D492" s="170">
        <v>10817371.109999999</v>
      </c>
    </row>
    <row r="493" spans="1:4" x14ac:dyDescent="0.2">
      <c r="A493" s="171" t="s">
        <v>269</v>
      </c>
      <c r="B493" s="172">
        <v>2567670</v>
      </c>
      <c r="C493" s="172">
        <v>2567608.34</v>
      </c>
      <c r="D493" s="172">
        <v>2567608.34</v>
      </c>
    </row>
    <row r="494" spans="1:4" x14ac:dyDescent="0.2">
      <c r="A494" s="171" t="s">
        <v>295</v>
      </c>
      <c r="B494" s="172">
        <v>8151162</v>
      </c>
      <c r="C494" s="172">
        <v>8149829.6399999997</v>
      </c>
      <c r="D494" s="172">
        <v>8147444.2400000002</v>
      </c>
    </row>
    <row r="495" spans="1:4" x14ac:dyDescent="0.2">
      <c r="A495" s="171" t="s">
        <v>270</v>
      </c>
      <c r="B495" s="172">
        <v>307000</v>
      </c>
      <c r="C495" s="172">
        <v>102318.53</v>
      </c>
      <c r="D495" s="172">
        <v>102318.53</v>
      </c>
    </row>
    <row r="496" spans="1:4" x14ac:dyDescent="0.2">
      <c r="A496" s="171" t="s">
        <v>269</v>
      </c>
      <c r="B496" s="172">
        <v>11025832</v>
      </c>
      <c r="C496" s="172">
        <v>10819756.51</v>
      </c>
      <c r="D496" s="172">
        <v>10817371.109999999</v>
      </c>
    </row>
    <row r="497" spans="1:4" x14ac:dyDescent="0.2">
      <c r="A497" s="169" t="s">
        <v>248</v>
      </c>
      <c r="B497" s="170">
        <v>3590000</v>
      </c>
      <c r="C497" s="170">
        <v>3362960.53</v>
      </c>
      <c r="D497" s="170">
        <v>3362960.53</v>
      </c>
    </row>
    <row r="498" spans="1:4" x14ac:dyDescent="0.2">
      <c r="A498" s="171" t="s">
        <v>269</v>
      </c>
      <c r="B498" s="172">
        <v>730000</v>
      </c>
      <c r="C498" s="172">
        <v>730000</v>
      </c>
      <c r="D498" s="172">
        <v>730000</v>
      </c>
    </row>
    <row r="499" spans="1:4" x14ac:dyDescent="0.2">
      <c r="A499" s="171" t="s">
        <v>295</v>
      </c>
      <c r="B499" s="172">
        <v>2720000</v>
      </c>
      <c r="C499" s="172">
        <v>2632960.5299999998</v>
      </c>
      <c r="D499" s="172">
        <v>2632960.5299999998</v>
      </c>
    </row>
    <row r="500" spans="1:4" x14ac:dyDescent="0.2">
      <c r="A500" s="171" t="s">
        <v>270</v>
      </c>
      <c r="B500" s="172">
        <v>140000</v>
      </c>
      <c r="C500" s="172">
        <v>0</v>
      </c>
      <c r="D500" s="172">
        <v>0</v>
      </c>
    </row>
    <row r="501" spans="1:4" x14ac:dyDescent="0.2">
      <c r="A501" s="171" t="s">
        <v>269</v>
      </c>
      <c r="B501" s="172">
        <v>3590000</v>
      </c>
      <c r="C501" s="172">
        <v>3362960.53</v>
      </c>
      <c r="D501" s="172">
        <v>3362960.53</v>
      </c>
    </row>
    <row r="502" spans="1:4" x14ac:dyDescent="0.2">
      <c r="A502" s="169" t="s">
        <v>296</v>
      </c>
      <c r="B502" s="170">
        <v>3000</v>
      </c>
      <c r="C502" s="170">
        <v>0</v>
      </c>
      <c r="D502" s="170">
        <v>0</v>
      </c>
    </row>
    <row r="503" spans="1:4" x14ac:dyDescent="0.2">
      <c r="A503" s="171" t="s">
        <v>269</v>
      </c>
      <c r="B503" s="172">
        <v>3000</v>
      </c>
      <c r="C503" s="172">
        <v>0</v>
      </c>
      <c r="D503" s="172">
        <v>0</v>
      </c>
    </row>
    <row r="504" spans="1:4" x14ac:dyDescent="0.2">
      <c r="A504" s="171" t="s">
        <v>269</v>
      </c>
      <c r="B504" s="172">
        <v>3000</v>
      </c>
      <c r="C504" s="172">
        <v>0</v>
      </c>
      <c r="D504" s="172">
        <v>0</v>
      </c>
    </row>
    <row r="505" spans="1:4" x14ac:dyDescent="0.2">
      <c r="A505" s="169" t="s">
        <v>258</v>
      </c>
      <c r="B505" s="170">
        <v>762900</v>
      </c>
      <c r="C505" s="170">
        <v>762867.08</v>
      </c>
      <c r="D505" s="170">
        <v>762867.08</v>
      </c>
    </row>
    <row r="506" spans="1:4" x14ac:dyDescent="0.2">
      <c r="A506" s="171" t="s">
        <v>206</v>
      </c>
      <c r="B506" s="172">
        <v>742746.85</v>
      </c>
      <c r="C506" s="172">
        <v>742713.93</v>
      </c>
      <c r="D506" s="172">
        <v>742713.93</v>
      </c>
    </row>
    <row r="507" spans="1:4" x14ac:dyDescent="0.2">
      <c r="A507" s="171" t="s">
        <v>269</v>
      </c>
      <c r="B507" s="172">
        <v>20153.150000000001</v>
      </c>
      <c r="C507" s="172">
        <v>20153.150000000001</v>
      </c>
      <c r="D507" s="172">
        <v>20153.150000000001</v>
      </c>
    </row>
    <row r="508" spans="1:4" x14ac:dyDescent="0.2">
      <c r="A508" s="171" t="s">
        <v>206</v>
      </c>
      <c r="B508" s="172">
        <v>762900</v>
      </c>
      <c r="C508" s="172">
        <v>762867.08</v>
      </c>
      <c r="D508" s="172">
        <v>762867.08</v>
      </c>
    </row>
    <row r="509" spans="1:4" x14ac:dyDescent="0.2">
      <c r="A509" s="169" t="s">
        <v>210</v>
      </c>
      <c r="B509" s="170">
        <v>407000</v>
      </c>
      <c r="C509" s="170">
        <v>406843.78</v>
      </c>
      <c r="D509" s="170">
        <v>196976.53</v>
      </c>
    </row>
    <row r="510" spans="1:4" x14ac:dyDescent="0.2">
      <c r="A510" s="171" t="s">
        <v>206</v>
      </c>
      <c r="B510" s="172">
        <v>43000</v>
      </c>
      <c r="C510" s="172">
        <v>42898</v>
      </c>
      <c r="D510" s="172">
        <v>40189</v>
      </c>
    </row>
    <row r="511" spans="1:4" x14ac:dyDescent="0.2">
      <c r="A511" s="171" t="s">
        <v>269</v>
      </c>
      <c r="B511" s="172">
        <v>177000</v>
      </c>
      <c r="C511" s="172">
        <v>176985.78</v>
      </c>
      <c r="D511" s="172">
        <v>156787.53</v>
      </c>
    </row>
    <row r="512" spans="1:4" x14ac:dyDescent="0.2">
      <c r="A512" s="171" t="s">
        <v>270</v>
      </c>
      <c r="B512" s="172">
        <v>187000</v>
      </c>
      <c r="C512" s="172">
        <v>186960</v>
      </c>
      <c r="D512" s="172">
        <v>0</v>
      </c>
    </row>
    <row r="513" spans="1:4" x14ac:dyDescent="0.2">
      <c r="A513" s="171" t="s">
        <v>206</v>
      </c>
      <c r="B513" s="172">
        <v>407000</v>
      </c>
      <c r="C513" s="172">
        <v>406843.78</v>
      </c>
      <c r="D513" s="172">
        <v>196976.53</v>
      </c>
    </row>
    <row r="514" spans="1:4" x14ac:dyDescent="0.2">
      <c r="A514" s="169" t="s">
        <v>297</v>
      </c>
      <c r="B514" s="170">
        <v>521000</v>
      </c>
      <c r="C514" s="170">
        <v>432834.98</v>
      </c>
      <c r="D514" s="170">
        <v>291042.83</v>
      </c>
    </row>
    <row r="515" spans="1:4" x14ac:dyDescent="0.2">
      <c r="A515" s="171" t="s">
        <v>269</v>
      </c>
      <c r="B515" s="172">
        <v>521000</v>
      </c>
      <c r="C515" s="172">
        <v>432834.98</v>
      </c>
      <c r="D515" s="172">
        <v>291042.83</v>
      </c>
    </row>
    <row r="516" spans="1:4" x14ac:dyDescent="0.2">
      <c r="A516" s="171" t="s">
        <v>269</v>
      </c>
      <c r="B516" s="172">
        <v>521000</v>
      </c>
      <c r="C516" s="172">
        <v>432834.98</v>
      </c>
      <c r="D516" s="172">
        <v>291042.83</v>
      </c>
    </row>
    <row r="517" spans="1:4" x14ac:dyDescent="0.2">
      <c r="A517" s="169" t="s">
        <v>205</v>
      </c>
      <c r="B517" s="170">
        <v>1000</v>
      </c>
      <c r="C517" s="170">
        <v>0</v>
      </c>
      <c r="D517" s="170">
        <v>0</v>
      </c>
    </row>
    <row r="518" spans="1:4" x14ac:dyDescent="0.2">
      <c r="A518" s="171" t="s">
        <v>269</v>
      </c>
      <c r="B518" s="172">
        <v>1000</v>
      </c>
      <c r="C518" s="172">
        <v>0</v>
      </c>
      <c r="D518" s="172">
        <v>0</v>
      </c>
    </row>
    <row r="519" spans="1:4" x14ac:dyDescent="0.2">
      <c r="A519" s="171" t="s">
        <v>269</v>
      </c>
      <c r="B519" s="172">
        <v>1000</v>
      </c>
      <c r="C519" s="172">
        <v>0</v>
      </c>
      <c r="D519" s="172">
        <v>0</v>
      </c>
    </row>
    <row r="520" spans="1:4" x14ac:dyDescent="0.2">
      <c r="A520" s="169" t="s">
        <v>207</v>
      </c>
      <c r="B520" s="170">
        <v>121850</v>
      </c>
      <c r="C520" s="170">
        <v>107336.76</v>
      </c>
      <c r="D520" s="170">
        <v>99459.53</v>
      </c>
    </row>
    <row r="521" spans="1:4" x14ac:dyDescent="0.2">
      <c r="A521" s="171" t="s">
        <v>269</v>
      </c>
      <c r="B521" s="172">
        <v>108850</v>
      </c>
      <c r="C521" s="172">
        <v>107336.76</v>
      </c>
      <c r="D521" s="172">
        <v>99459.53</v>
      </c>
    </row>
    <row r="522" spans="1:4" x14ac:dyDescent="0.2">
      <c r="A522" s="171" t="s">
        <v>270</v>
      </c>
      <c r="B522" s="172">
        <v>13000</v>
      </c>
      <c r="C522" s="172">
        <v>0</v>
      </c>
      <c r="D522" s="172">
        <v>0</v>
      </c>
    </row>
    <row r="523" spans="1:4" x14ac:dyDescent="0.2">
      <c r="A523" s="171" t="s">
        <v>269</v>
      </c>
      <c r="B523" s="172">
        <v>121850</v>
      </c>
      <c r="C523" s="172">
        <v>107336.76</v>
      </c>
      <c r="D523" s="172">
        <v>99459.53</v>
      </c>
    </row>
    <row r="524" spans="1:4" x14ac:dyDescent="0.2">
      <c r="A524" s="169" t="s">
        <v>260</v>
      </c>
      <c r="B524" s="170">
        <v>200</v>
      </c>
      <c r="C524" s="170">
        <v>0</v>
      </c>
      <c r="D524" s="170">
        <v>0</v>
      </c>
    </row>
    <row r="525" spans="1:4" x14ac:dyDescent="0.2">
      <c r="A525" s="171" t="s">
        <v>206</v>
      </c>
      <c r="B525" s="172">
        <v>200</v>
      </c>
      <c r="C525" s="172">
        <v>0</v>
      </c>
      <c r="D525" s="172">
        <v>0</v>
      </c>
    </row>
    <row r="526" spans="1:4" x14ac:dyDescent="0.2">
      <c r="A526" s="171" t="s">
        <v>206</v>
      </c>
      <c r="B526" s="172">
        <v>200</v>
      </c>
      <c r="C526" s="172">
        <v>0</v>
      </c>
      <c r="D526" s="172">
        <v>0</v>
      </c>
    </row>
    <row r="527" spans="1:4" x14ac:dyDescent="0.2">
      <c r="A527" s="167" t="s">
        <v>298</v>
      </c>
      <c r="B527" s="168">
        <v>11357810.82</v>
      </c>
      <c r="C527" s="168">
        <v>9634350.3599999994</v>
      </c>
      <c r="D527" s="168">
        <v>9477377.8000000007</v>
      </c>
    </row>
    <row r="528" spans="1:4" x14ac:dyDescent="0.2">
      <c r="A528" s="169" t="s">
        <v>204</v>
      </c>
      <c r="B528" s="170">
        <v>11357810.82</v>
      </c>
      <c r="C528" s="170">
        <v>9634350.3599999994</v>
      </c>
      <c r="D528" s="170">
        <v>9477377.8000000007</v>
      </c>
    </row>
    <row r="529" spans="1:4" x14ac:dyDescent="0.2">
      <c r="A529" s="169" t="s">
        <v>207</v>
      </c>
      <c r="B529" s="170">
        <v>11357810.82</v>
      </c>
      <c r="C529" s="170">
        <v>9634350.3599999994</v>
      </c>
      <c r="D529" s="170">
        <v>9477377.8000000007</v>
      </c>
    </row>
    <row r="530" spans="1:4" x14ac:dyDescent="0.2">
      <c r="A530" s="171" t="s">
        <v>206</v>
      </c>
      <c r="B530" s="172">
        <v>664246.86</v>
      </c>
      <c r="C530" s="172">
        <v>515400</v>
      </c>
      <c r="D530" s="172">
        <v>515400</v>
      </c>
    </row>
    <row r="531" spans="1:4" x14ac:dyDescent="0.2">
      <c r="A531" s="171" t="s">
        <v>269</v>
      </c>
      <c r="B531" s="172">
        <v>8713537</v>
      </c>
      <c r="C531" s="172">
        <v>7210469.5599999996</v>
      </c>
      <c r="D531" s="172">
        <v>7053497</v>
      </c>
    </row>
    <row r="532" spans="1:4" x14ac:dyDescent="0.2">
      <c r="A532" s="171" t="s">
        <v>270</v>
      </c>
      <c r="B532" s="172">
        <v>50000</v>
      </c>
      <c r="C532" s="172">
        <v>0</v>
      </c>
      <c r="D532" s="172">
        <v>0</v>
      </c>
    </row>
    <row r="533" spans="1:4" x14ac:dyDescent="0.2">
      <c r="A533" s="171" t="s">
        <v>299</v>
      </c>
      <c r="B533" s="172">
        <v>410000</v>
      </c>
      <c r="C533" s="172">
        <v>390491.2</v>
      </c>
      <c r="D533" s="172">
        <v>390491.2</v>
      </c>
    </row>
    <row r="534" spans="1:4" x14ac:dyDescent="0.2">
      <c r="A534" s="171" t="s">
        <v>272</v>
      </c>
      <c r="B534" s="172">
        <v>2000</v>
      </c>
      <c r="C534" s="172">
        <v>0</v>
      </c>
      <c r="D534" s="172">
        <v>0</v>
      </c>
    </row>
    <row r="535" spans="1:4" x14ac:dyDescent="0.2">
      <c r="A535" s="171" t="s">
        <v>300</v>
      </c>
      <c r="B535" s="172">
        <v>1463482.27</v>
      </c>
      <c r="C535" s="172">
        <v>1463444.91</v>
      </c>
      <c r="D535" s="172">
        <v>1463444.91</v>
      </c>
    </row>
    <row r="536" spans="1:4" x14ac:dyDescent="0.2">
      <c r="A536" s="171" t="s">
        <v>301</v>
      </c>
      <c r="B536" s="172">
        <v>54544.69</v>
      </c>
      <c r="C536" s="172">
        <v>54544.69</v>
      </c>
      <c r="D536" s="172">
        <v>54544.69</v>
      </c>
    </row>
    <row r="537" spans="1:4" x14ac:dyDescent="0.2">
      <c r="A537" s="171" t="s">
        <v>206</v>
      </c>
      <c r="B537" s="172">
        <v>11357810.82</v>
      </c>
      <c r="C537" s="172">
        <v>9634350.3599999994</v>
      </c>
      <c r="D537" s="172">
        <v>9477377.8000000007</v>
      </c>
    </row>
    <row r="538" spans="1:4" x14ac:dyDescent="0.2">
      <c r="A538" s="163" t="s">
        <v>302</v>
      </c>
      <c r="B538" s="164">
        <v>8402147.3399999999</v>
      </c>
      <c r="C538" s="164">
        <v>7909893.7300000004</v>
      </c>
      <c r="D538" s="164">
        <v>7723898.1100000003</v>
      </c>
    </row>
    <row r="539" spans="1:4" x14ac:dyDescent="0.2">
      <c r="A539" s="165" t="s">
        <v>287</v>
      </c>
      <c r="B539" s="166">
        <v>8402147.3399999999</v>
      </c>
      <c r="C539" s="166">
        <v>7909893.7300000004</v>
      </c>
      <c r="D539" s="166">
        <v>7723898.1100000003</v>
      </c>
    </row>
    <row r="540" spans="1:4" x14ac:dyDescent="0.2">
      <c r="A540" s="167" t="s">
        <v>303</v>
      </c>
      <c r="B540" s="168">
        <v>43500</v>
      </c>
      <c r="C540" s="168">
        <v>0</v>
      </c>
      <c r="D540" s="168">
        <v>0</v>
      </c>
    </row>
    <row r="541" spans="1:4" x14ac:dyDescent="0.2">
      <c r="A541" s="169" t="s">
        <v>204</v>
      </c>
      <c r="B541" s="170">
        <v>43500</v>
      </c>
      <c r="C541" s="170">
        <v>0</v>
      </c>
      <c r="D541" s="170">
        <v>0</v>
      </c>
    </row>
    <row r="542" spans="1:4" x14ac:dyDescent="0.2">
      <c r="A542" s="169" t="s">
        <v>234</v>
      </c>
      <c r="B542" s="170">
        <v>43500</v>
      </c>
      <c r="C542" s="170">
        <v>0</v>
      </c>
      <c r="D542" s="170">
        <v>0</v>
      </c>
    </row>
    <row r="543" spans="1:4" x14ac:dyDescent="0.2">
      <c r="A543" s="171" t="s">
        <v>206</v>
      </c>
      <c r="B543" s="172">
        <v>18500</v>
      </c>
      <c r="C543" s="172">
        <v>0</v>
      </c>
      <c r="D543" s="172">
        <v>0</v>
      </c>
    </row>
    <row r="544" spans="1:4" x14ac:dyDescent="0.2">
      <c r="A544" s="171" t="s">
        <v>269</v>
      </c>
      <c r="B544" s="172">
        <v>0</v>
      </c>
      <c r="C544" s="172">
        <v>0</v>
      </c>
      <c r="D544" s="172">
        <v>0</v>
      </c>
    </row>
    <row r="545" spans="1:4" x14ac:dyDescent="0.2">
      <c r="A545" s="171" t="s">
        <v>271</v>
      </c>
      <c r="B545" s="172">
        <v>10000</v>
      </c>
      <c r="C545" s="172">
        <v>0</v>
      </c>
      <c r="D545" s="172">
        <v>0</v>
      </c>
    </row>
    <row r="546" spans="1:4" x14ac:dyDescent="0.2">
      <c r="A546" s="171" t="s">
        <v>272</v>
      </c>
      <c r="B546" s="172">
        <v>15000</v>
      </c>
      <c r="C546" s="172">
        <v>0</v>
      </c>
      <c r="D546" s="172">
        <v>0</v>
      </c>
    </row>
    <row r="547" spans="1:4" x14ac:dyDescent="0.2">
      <c r="A547" s="171" t="s">
        <v>206</v>
      </c>
      <c r="B547" s="172">
        <v>43500</v>
      </c>
      <c r="C547" s="172">
        <v>0</v>
      </c>
      <c r="D547" s="172">
        <v>0</v>
      </c>
    </row>
    <row r="548" spans="1:4" x14ac:dyDescent="0.2">
      <c r="A548" s="167" t="s">
        <v>304</v>
      </c>
      <c r="B548" s="168">
        <v>21400</v>
      </c>
      <c r="C548" s="168">
        <v>0</v>
      </c>
      <c r="D548" s="168">
        <v>0</v>
      </c>
    </row>
    <row r="549" spans="1:4" x14ac:dyDescent="0.2">
      <c r="A549" s="169" t="s">
        <v>204</v>
      </c>
      <c r="B549" s="170">
        <v>21400</v>
      </c>
      <c r="C549" s="170">
        <v>0</v>
      </c>
      <c r="D549" s="170">
        <v>0</v>
      </c>
    </row>
    <row r="550" spans="1:4" x14ac:dyDescent="0.2">
      <c r="A550" s="169" t="s">
        <v>237</v>
      </c>
      <c r="B550" s="170">
        <v>21400</v>
      </c>
      <c r="C550" s="170">
        <v>0</v>
      </c>
      <c r="D550" s="170">
        <v>0</v>
      </c>
    </row>
    <row r="551" spans="1:4" x14ac:dyDescent="0.2">
      <c r="A551" s="171" t="s">
        <v>269</v>
      </c>
      <c r="B551" s="172">
        <v>0</v>
      </c>
      <c r="C551" s="172">
        <v>0</v>
      </c>
      <c r="D551" s="172">
        <v>0</v>
      </c>
    </row>
    <row r="552" spans="1:4" x14ac:dyDescent="0.2">
      <c r="A552" s="171" t="s">
        <v>271</v>
      </c>
      <c r="B552" s="172">
        <v>10000</v>
      </c>
      <c r="C552" s="172">
        <v>0</v>
      </c>
      <c r="D552" s="172">
        <v>0</v>
      </c>
    </row>
    <row r="553" spans="1:4" x14ac:dyDescent="0.2">
      <c r="A553" s="171" t="s">
        <v>272</v>
      </c>
      <c r="B553" s="172">
        <v>11400</v>
      </c>
      <c r="C553" s="172">
        <v>0</v>
      </c>
      <c r="D553" s="172">
        <v>0</v>
      </c>
    </row>
    <row r="554" spans="1:4" x14ac:dyDescent="0.2">
      <c r="A554" s="171" t="s">
        <v>269</v>
      </c>
      <c r="B554" s="172">
        <v>21400</v>
      </c>
      <c r="C554" s="172">
        <v>0</v>
      </c>
      <c r="D554" s="172">
        <v>0</v>
      </c>
    </row>
    <row r="555" spans="1:4" x14ac:dyDescent="0.2">
      <c r="A555" s="167" t="s">
        <v>305</v>
      </c>
      <c r="B555" s="168">
        <v>8337247.3399999999</v>
      </c>
      <c r="C555" s="168">
        <v>7909893.7300000004</v>
      </c>
      <c r="D555" s="168">
        <v>7723898.1100000003</v>
      </c>
    </row>
    <row r="556" spans="1:4" x14ac:dyDescent="0.2">
      <c r="A556" s="169" t="s">
        <v>204</v>
      </c>
      <c r="B556" s="170">
        <v>8337247.3399999999</v>
      </c>
      <c r="C556" s="170">
        <v>7909893.7300000004</v>
      </c>
      <c r="D556" s="170">
        <v>7723898.1100000003</v>
      </c>
    </row>
    <row r="557" spans="1:4" x14ac:dyDescent="0.2">
      <c r="A557" s="169" t="s">
        <v>221</v>
      </c>
      <c r="B557" s="170">
        <v>620000</v>
      </c>
      <c r="C557" s="170">
        <v>532145.86</v>
      </c>
      <c r="D557" s="170">
        <v>532145.86</v>
      </c>
    </row>
    <row r="558" spans="1:4" x14ac:dyDescent="0.2">
      <c r="A558" s="171" t="s">
        <v>269</v>
      </c>
      <c r="B558" s="172">
        <v>15000</v>
      </c>
      <c r="C558" s="172">
        <v>2397.36</v>
      </c>
      <c r="D558" s="172">
        <v>2397.36</v>
      </c>
    </row>
    <row r="559" spans="1:4" x14ac:dyDescent="0.2">
      <c r="A559" s="171" t="s">
        <v>295</v>
      </c>
      <c r="B559" s="172">
        <v>500000</v>
      </c>
      <c r="C559" s="172">
        <v>436657.36</v>
      </c>
      <c r="D559" s="172">
        <v>436657.36</v>
      </c>
    </row>
    <row r="560" spans="1:4" x14ac:dyDescent="0.2">
      <c r="A560" s="171" t="s">
        <v>270</v>
      </c>
      <c r="B560" s="172">
        <v>105000</v>
      </c>
      <c r="C560" s="172">
        <v>93091.14</v>
      </c>
      <c r="D560" s="172">
        <v>93091.14</v>
      </c>
    </row>
    <row r="561" spans="1:4" x14ac:dyDescent="0.2">
      <c r="A561" s="171" t="s">
        <v>269</v>
      </c>
      <c r="B561" s="172">
        <v>620000</v>
      </c>
      <c r="C561" s="172">
        <v>532145.86</v>
      </c>
      <c r="D561" s="172">
        <v>532145.86</v>
      </c>
    </row>
    <row r="562" spans="1:4" x14ac:dyDescent="0.2">
      <c r="A562" s="169" t="s">
        <v>209</v>
      </c>
      <c r="B562" s="170">
        <v>5449626</v>
      </c>
      <c r="C562" s="170">
        <v>5280351.34</v>
      </c>
      <c r="D562" s="170">
        <v>5280351.34</v>
      </c>
    </row>
    <row r="563" spans="1:4" x14ac:dyDescent="0.2">
      <c r="A563" s="171" t="s">
        <v>269</v>
      </c>
      <c r="B563" s="172">
        <v>1166200</v>
      </c>
      <c r="C563" s="172">
        <v>1156200.47</v>
      </c>
      <c r="D563" s="172">
        <v>1156200.47</v>
      </c>
    </row>
    <row r="564" spans="1:4" x14ac:dyDescent="0.2">
      <c r="A564" s="171" t="s">
        <v>295</v>
      </c>
      <c r="B564" s="172">
        <v>4075426</v>
      </c>
      <c r="C564" s="172">
        <v>4075425.95</v>
      </c>
      <c r="D564" s="172">
        <v>4075425.95</v>
      </c>
    </row>
    <row r="565" spans="1:4" x14ac:dyDescent="0.2">
      <c r="A565" s="171" t="s">
        <v>270</v>
      </c>
      <c r="B565" s="172">
        <v>208000</v>
      </c>
      <c r="C565" s="172">
        <v>48724.92</v>
      </c>
      <c r="D565" s="172">
        <v>48724.92</v>
      </c>
    </row>
    <row r="566" spans="1:4" x14ac:dyDescent="0.2">
      <c r="A566" s="171" t="s">
        <v>269</v>
      </c>
      <c r="B566" s="172">
        <v>5449626</v>
      </c>
      <c r="C566" s="172">
        <v>5280351.34</v>
      </c>
      <c r="D566" s="172">
        <v>5280351.34</v>
      </c>
    </row>
    <row r="567" spans="1:4" x14ac:dyDescent="0.2">
      <c r="A567" s="169" t="s">
        <v>248</v>
      </c>
      <c r="B567" s="170">
        <v>1340000</v>
      </c>
      <c r="C567" s="170">
        <v>1255133.51</v>
      </c>
      <c r="D567" s="170">
        <v>1255133.51</v>
      </c>
    </row>
    <row r="568" spans="1:4" x14ac:dyDescent="0.2">
      <c r="A568" s="171" t="s">
        <v>269</v>
      </c>
      <c r="B568" s="172">
        <v>255000</v>
      </c>
      <c r="C568" s="172">
        <v>254990.27</v>
      </c>
      <c r="D568" s="172">
        <v>254990.27</v>
      </c>
    </row>
    <row r="569" spans="1:4" x14ac:dyDescent="0.2">
      <c r="A569" s="171" t="s">
        <v>295</v>
      </c>
      <c r="B569" s="172">
        <v>1050000</v>
      </c>
      <c r="C569" s="172">
        <v>1000143.24</v>
      </c>
      <c r="D569" s="172">
        <v>1000143.24</v>
      </c>
    </row>
    <row r="570" spans="1:4" x14ac:dyDescent="0.2">
      <c r="A570" s="171" t="s">
        <v>270</v>
      </c>
      <c r="B570" s="172">
        <v>35000</v>
      </c>
      <c r="C570" s="172">
        <v>0</v>
      </c>
      <c r="D570" s="172">
        <v>0</v>
      </c>
    </row>
    <row r="571" spans="1:4" x14ac:dyDescent="0.2">
      <c r="A571" s="171" t="s">
        <v>269</v>
      </c>
      <c r="B571" s="172">
        <v>1340000</v>
      </c>
      <c r="C571" s="172">
        <v>1255133.51</v>
      </c>
      <c r="D571" s="172">
        <v>1255133.51</v>
      </c>
    </row>
    <row r="572" spans="1:4" x14ac:dyDescent="0.2">
      <c r="A572" s="169" t="s">
        <v>258</v>
      </c>
      <c r="B572" s="170">
        <v>484100</v>
      </c>
      <c r="C572" s="170">
        <v>484023.56</v>
      </c>
      <c r="D572" s="170">
        <v>484023.56</v>
      </c>
    </row>
    <row r="573" spans="1:4" x14ac:dyDescent="0.2">
      <c r="A573" s="171" t="s">
        <v>206</v>
      </c>
      <c r="B573" s="172">
        <v>481350.34</v>
      </c>
      <c r="C573" s="172">
        <v>481273.9</v>
      </c>
      <c r="D573" s="172">
        <v>481273.9</v>
      </c>
    </row>
    <row r="574" spans="1:4" x14ac:dyDescent="0.2">
      <c r="A574" s="171" t="s">
        <v>269</v>
      </c>
      <c r="B574" s="172">
        <v>2749.66</v>
      </c>
      <c r="C574" s="172">
        <v>2749.66</v>
      </c>
      <c r="D574" s="172">
        <v>2749.66</v>
      </c>
    </row>
    <row r="575" spans="1:4" x14ac:dyDescent="0.2">
      <c r="A575" s="171" t="s">
        <v>206</v>
      </c>
      <c r="B575" s="172">
        <v>484100</v>
      </c>
      <c r="C575" s="172">
        <v>484023.56</v>
      </c>
      <c r="D575" s="172">
        <v>484023.56</v>
      </c>
    </row>
    <row r="576" spans="1:4" x14ac:dyDescent="0.2">
      <c r="A576" s="169" t="s">
        <v>210</v>
      </c>
      <c r="B576" s="170">
        <v>222421.34</v>
      </c>
      <c r="C576" s="170">
        <v>172465.67</v>
      </c>
      <c r="D576" s="170">
        <v>39257.980000000003</v>
      </c>
    </row>
    <row r="577" spans="1:4" x14ac:dyDescent="0.2">
      <c r="A577" s="171" t="s">
        <v>206</v>
      </c>
      <c r="B577" s="172">
        <v>25900</v>
      </c>
      <c r="C577" s="172">
        <v>22393.89</v>
      </c>
      <c r="D577" s="172">
        <v>22330.400000000001</v>
      </c>
    </row>
    <row r="578" spans="1:4" x14ac:dyDescent="0.2">
      <c r="A578" s="171" t="s">
        <v>269</v>
      </c>
      <c r="B578" s="172">
        <v>30000</v>
      </c>
      <c r="C578" s="172">
        <v>29991.78</v>
      </c>
      <c r="D578" s="172">
        <v>16927.580000000002</v>
      </c>
    </row>
    <row r="579" spans="1:4" x14ac:dyDescent="0.2">
      <c r="A579" s="171" t="s">
        <v>270</v>
      </c>
      <c r="B579" s="172">
        <v>120100</v>
      </c>
      <c r="C579" s="172">
        <v>120080</v>
      </c>
      <c r="D579" s="172">
        <v>0</v>
      </c>
    </row>
    <row r="580" spans="1:4" x14ac:dyDescent="0.2">
      <c r="A580" s="171" t="s">
        <v>291</v>
      </c>
      <c r="B580" s="172">
        <v>46421.34</v>
      </c>
      <c r="C580" s="172">
        <v>0</v>
      </c>
      <c r="D580" s="172">
        <v>0</v>
      </c>
    </row>
    <row r="581" spans="1:4" x14ac:dyDescent="0.2">
      <c r="A581" s="171" t="s">
        <v>206</v>
      </c>
      <c r="B581" s="172">
        <v>222421.34</v>
      </c>
      <c r="C581" s="172">
        <v>172465.67</v>
      </c>
      <c r="D581" s="172">
        <v>39257.980000000003</v>
      </c>
    </row>
    <row r="582" spans="1:4" x14ac:dyDescent="0.2">
      <c r="A582" s="169" t="s">
        <v>297</v>
      </c>
      <c r="B582" s="170">
        <v>124000</v>
      </c>
      <c r="C582" s="170">
        <v>102215.41</v>
      </c>
      <c r="D582" s="170">
        <v>56477.41</v>
      </c>
    </row>
    <row r="583" spans="1:4" x14ac:dyDescent="0.2">
      <c r="A583" s="171" t="s">
        <v>269</v>
      </c>
      <c r="B583" s="172">
        <v>124000</v>
      </c>
      <c r="C583" s="172">
        <v>102215.41</v>
      </c>
      <c r="D583" s="172">
        <v>56477.41</v>
      </c>
    </row>
    <row r="584" spans="1:4" x14ac:dyDescent="0.2">
      <c r="A584" s="171" t="s">
        <v>269</v>
      </c>
      <c r="B584" s="172">
        <v>124000</v>
      </c>
      <c r="C584" s="172">
        <v>102215.41</v>
      </c>
      <c r="D584" s="172">
        <v>56477.41</v>
      </c>
    </row>
    <row r="585" spans="1:4" x14ac:dyDescent="0.2">
      <c r="A585" s="169" t="s">
        <v>205</v>
      </c>
      <c r="B585" s="170">
        <v>2000</v>
      </c>
      <c r="C585" s="170">
        <v>0</v>
      </c>
      <c r="D585" s="170">
        <v>0</v>
      </c>
    </row>
    <row r="586" spans="1:4" x14ac:dyDescent="0.2">
      <c r="A586" s="171" t="s">
        <v>269</v>
      </c>
      <c r="B586" s="172">
        <v>2000</v>
      </c>
      <c r="C586" s="172">
        <v>0</v>
      </c>
      <c r="D586" s="172">
        <v>0</v>
      </c>
    </row>
    <row r="587" spans="1:4" x14ac:dyDescent="0.2">
      <c r="A587" s="171" t="s">
        <v>269</v>
      </c>
      <c r="B587" s="172">
        <v>2000</v>
      </c>
      <c r="C587" s="172">
        <v>0</v>
      </c>
      <c r="D587" s="172">
        <v>0</v>
      </c>
    </row>
    <row r="588" spans="1:4" x14ac:dyDescent="0.2">
      <c r="A588" s="169" t="s">
        <v>207</v>
      </c>
      <c r="B588" s="170">
        <v>94700</v>
      </c>
      <c r="C588" s="170">
        <v>83558.38</v>
      </c>
      <c r="D588" s="170">
        <v>76508.45</v>
      </c>
    </row>
    <row r="589" spans="1:4" x14ac:dyDescent="0.2">
      <c r="A589" s="171" t="s">
        <v>269</v>
      </c>
      <c r="B589" s="172">
        <v>94700</v>
      </c>
      <c r="C589" s="172">
        <v>83558.38</v>
      </c>
      <c r="D589" s="172">
        <v>76508.45</v>
      </c>
    </row>
    <row r="590" spans="1:4" x14ac:dyDescent="0.2">
      <c r="A590" s="171" t="s">
        <v>269</v>
      </c>
      <c r="B590" s="172">
        <v>94700</v>
      </c>
      <c r="C590" s="172">
        <v>83558.38</v>
      </c>
      <c r="D590" s="172">
        <v>76508.45</v>
      </c>
    </row>
    <row r="591" spans="1:4" x14ac:dyDescent="0.2">
      <c r="A591" s="169" t="s">
        <v>260</v>
      </c>
      <c r="B591" s="170">
        <v>400</v>
      </c>
      <c r="C591" s="170">
        <v>0</v>
      </c>
      <c r="D591" s="170">
        <v>0</v>
      </c>
    </row>
    <row r="592" spans="1:4" x14ac:dyDescent="0.2">
      <c r="A592" s="171" t="s">
        <v>269</v>
      </c>
      <c r="B592" s="172">
        <v>400</v>
      </c>
      <c r="C592" s="172">
        <v>0</v>
      </c>
      <c r="D592" s="172">
        <v>0</v>
      </c>
    </row>
    <row r="593" spans="1:4" x14ac:dyDescent="0.2">
      <c r="A593" s="171" t="s">
        <v>269</v>
      </c>
      <c r="B593" s="172">
        <v>400</v>
      </c>
      <c r="C593" s="172">
        <v>0</v>
      </c>
      <c r="D593" s="172">
        <v>0</v>
      </c>
    </row>
    <row r="594" spans="1:4" x14ac:dyDescent="0.2">
      <c r="A594" s="163" t="s">
        <v>306</v>
      </c>
      <c r="B594" s="164">
        <v>32025.37</v>
      </c>
      <c r="C594" s="164">
        <v>15958.96</v>
      </c>
      <c r="D594" s="164">
        <v>9517.0499999999993</v>
      </c>
    </row>
    <row r="595" spans="1:4" x14ac:dyDescent="0.2">
      <c r="A595" s="165" t="s">
        <v>307</v>
      </c>
      <c r="B595" s="166">
        <v>32025.37</v>
      </c>
      <c r="C595" s="166">
        <v>15958.96</v>
      </c>
      <c r="D595" s="166">
        <v>9517.0499999999993</v>
      </c>
    </row>
    <row r="596" spans="1:4" x14ac:dyDescent="0.2">
      <c r="A596" s="167" t="s">
        <v>308</v>
      </c>
      <c r="B596" s="168">
        <v>0</v>
      </c>
      <c r="C596" s="168">
        <v>0</v>
      </c>
      <c r="D596" s="168">
        <v>0</v>
      </c>
    </row>
    <row r="597" spans="1:4" x14ac:dyDescent="0.2">
      <c r="A597" s="169" t="s">
        <v>204</v>
      </c>
      <c r="B597" s="170">
        <v>0</v>
      </c>
      <c r="C597" s="170">
        <v>0</v>
      </c>
      <c r="D597" s="170">
        <v>0</v>
      </c>
    </row>
    <row r="598" spans="1:4" x14ac:dyDescent="0.2">
      <c r="A598" s="169" t="s">
        <v>234</v>
      </c>
      <c r="B598" s="170">
        <v>0</v>
      </c>
      <c r="C598" s="170">
        <v>0</v>
      </c>
      <c r="D598" s="170">
        <v>0</v>
      </c>
    </row>
    <row r="599" spans="1:4" x14ac:dyDescent="0.2">
      <c r="A599" s="171" t="s">
        <v>206</v>
      </c>
      <c r="B599" s="172">
        <v>0</v>
      </c>
      <c r="C599" s="172">
        <v>0</v>
      </c>
      <c r="D599" s="172">
        <v>0</v>
      </c>
    </row>
    <row r="600" spans="1:4" x14ac:dyDescent="0.2">
      <c r="A600" s="171" t="s">
        <v>206</v>
      </c>
      <c r="B600" s="172">
        <v>0</v>
      </c>
      <c r="C600" s="172">
        <v>0</v>
      </c>
      <c r="D600" s="172">
        <v>0</v>
      </c>
    </row>
    <row r="601" spans="1:4" x14ac:dyDescent="0.2">
      <c r="A601" s="167" t="s">
        <v>309</v>
      </c>
      <c r="B601" s="168">
        <v>32025.37</v>
      </c>
      <c r="C601" s="168">
        <v>15958.96</v>
      </c>
      <c r="D601" s="168">
        <v>9517.0499999999993</v>
      </c>
    </row>
    <row r="602" spans="1:4" x14ac:dyDescent="0.2">
      <c r="A602" s="169" t="s">
        <v>204</v>
      </c>
      <c r="B602" s="170">
        <v>32025.37</v>
      </c>
      <c r="C602" s="170">
        <v>15958.96</v>
      </c>
      <c r="D602" s="170">
        <v>9517.0499999999993</v>
      </c>
    </row>
    <row r="603" spans="1:4" x14ac:dyDescent="0.2">
      <c r="A603" s="169" t="s">
        <v>221</v>
      </c>
      <c r="B603" s="170">
        <v>100</v>
      </c>
      <c r="C603" s="170">
        <v>0</v>
      </c>
      <c r="D603" s="170">
        <v>0</v>
      </c>
    </row>
    <row r="604" spans="1:4" x14ac:dyDescent="0.2">
      <c r="A604" s="171" t="s">
        <v>206</v>
      </c>
      <c r="B604" s="172">
        <v>100</v>
      </c>
      <c r="C604" s="172">
        <v>0</v>
      </c>
      <c r="D604" s="172">
        <v>0</v>
      </c>
    </row>
    <row r="605" spans="1:4" x14ac:dyDescent="0.2">
      <c r="A605" s="171" t="s">
        <v>206</v>
      </c>
      <c r="B605" s="172">
        <v>100</v>
      </c>
      <c r="C605" s="172">
        <v>0</v>
      </c>
      <c r="D605" s="172">
        <v>0</v>
      </c>
    </row>
    <row r="606" spans="1:4" x14ac:dyDescent="0.2">
      <c r="A606" s="169" t="s">
        <v>209</v>
      </c>
      <c r="B606" s="170">
        <v>100</v>
      </c>
      <c r="C606" s="170">
        <v>0</v>
      </c>
      <c r="D606" s="170">
        <v>0</v>
      </c>
    </row>
    <row r="607" spans="1:4" x14ac:dyDescent="0.2">
      <c r="A607" s="171" t="s">
        <v>206</v>
      </c>
      <c r="B607" s="172">
        <v>100</v>
      </c>
      <c r="C607" s="172">
        <v>0</v>
      </c>
      <c r="D607" s="172">
        <v>0</v>
      </c>
    </row>
    <row r="608" spans="1:4" x14ac:dyDescent="0.2">
      <c r="A608" s="171" t="s">
        <v>206</v>
      </c>
      <c r="B608" s="172">
        <v>100</v>
      </c>
      <c r="C608" s="172">
        <v>0</v>
      </c>
      <c r="D608" s="172">
        <v>0</v>
      </c>
    </row>
    <row r="609" spans="1:4" x14ac:dyDescent="0.2">
      <c r="A609" s="169" t="s">
        <v>248</v>
      </c>
      <c r="B609" s="170">
        <v>100</v>
      </c>
      <c r="C609" s="170">
        <v>0</v>
      </c>
      <c r="D609" s="170">
        <v>0</v>
      </c>
    </row>
    <row r="610" spans="1:4" x14ac:dyDescent="0.2">
      <c r="A610" s="171" t="s">
        <v>206</v>
      </c>
      <c r="B610" s="172">
        <v>100</v>
      </c>
      <c r="C610" s="172">
        <v>0</v>
      </c>
      <c r="D610" s="172">
        <v>0</v>
      </c>
    </row>
    <row r="611" spans="1:4" x14ac:dyDescent="0.2">
      <c r="A611" s="171" t="s">
        <v>206</v>
      </c>
      <c r="B611" s="172">
        <v>100</v>
      </c>
      <c r="C611" s="172">
        <v>0</v>
      </c>
      <c r="D611" s="172">
        <v>0</v>
      </c>
    </row>
    <row r="612" spans="1:4" x14ac:dyDescent="0.2">
      <c r="A612" s="169" t="s">
        <v>258</v>
      </c>
      <c r="B612" s="170">
        <v>100</v>
      </c>
      <c r="C612" s="170">
        <v>0</v>
      </c>
      <c r="D612" s="170">
        <v>0</v>
      </c>
    </row>
    <row r="613" spans="1:4" x14ac:dyDescent="0.2">
      <c r="A613" s="171" t="s">
        <v>206</v>
      </c>
      <c r="B613" s="172">
        <v>100</v>
      </c>
      <c r="C613" s="172">
        <v>0</v>
      </c>
      <c r="D613" s="172">
        <v>0</v>
      </c>
    </row>
    <row r="614" spans="1:4" x14ac:dyDescent="0.2">
      <c r="A614" s="171" t="s">
        <v>206</v>
      </c>
      <c r="B614" s="172">
        <v>100</v>
      </c>
      <c r="C614" s="172">
        <v>0</v>
      </c>
      <c r="D614" s="172">
        <v>0</v>
      </c>
    </row>
    <row r="615" spans="1:4" x14ac:dyDescent="0.2">
      <c r="A615" s="169" t="s">
        <v>210</v>
      </c>
      <c r="B615" s="170">
        <v>31625.37</v>
      </c>
      <c r="C615" s="170">
        <v>15958.96</v>
      </c>
      <c r="D615" s="170">
        <v>9517.0499999999993</v>
      </c>
    </row>
    <row r="616" spans="1:4" x14ac:dyDescent="0.2">
      <c r="A616" s="171" t="s">
        <v>206</v>
      </c>
      <c r="B616" s="172">
        <v>9600</v>
      </c>
      <c r="C616" s="172">
        <v>9457.4</v>
      </c>
      <c r="D616" s="172">
        <v>6858.2</v>
      </c>
    </row>
    <row r="617" spans="1:4" x14ac:dyDescent="0.2">
      <c r="A617" s="171" t="s">
        <v>285</v>
      </c>
      <c r="B617" s="172">
        <v>20000</v>
      </c>
      <c r="C617" s="172">
        <v>4981.5600000000004</v>
      </c>
      <c r="D617" s="172">
        <v>2411.85</v>
      </c>
    </row>
    <row r="618" spans="1:4" x14ac:dyDescent="0.2">
      <c r="A618" s="171" t="s">
        <v>286</v>
      </c>
      <c r="B618" s="172">
        <v>2025.37</v>
      </c>
      <c r="C618" s="172">
        <v>1520</v>
      </c>
      <c r="D618" s="172">
        <v>247</v>
      </c>
    </row>
    <row r="619" spans="1:4" x14ac:dyDescent="0.2">
      <c r="A619" s="171" t="s">
        <v>206</v>
      </c>
      <c r="B619" s="172">
        <v>31625.37</v>
      </c>
      <c r="C619" s="172">
        <v>15958.96</v>
      </c>
      <c r="D619" s="172">
        <v>9517.0499999999993</v>
      </c>
    </row>
    <row r="620" spans="1:4" x14ac:dyDescent="0.2">
      <c r="A620" s="169" t="s">
        <v>297</v>
      </c>
      <c r="B620" s="170">
        <v>0</v>
      </c>
      <c r="C620" s="170">
        <v>0</v>
      </c>
      <c r="D620" s="170">
        <v>0</v>
      </c>
    </row>
    <row r="621" spans="1:4" x14ac:dyDescent="0.2">
      <c r="A621" s="171" t="s">
        <v>206</v>
      </c>
      <c r="B621" s="172">
        <v>0</v>
      </c>
      <c r="C621" s="172">
        <v>0</v>
      </c>
      <c r="D621" s="172">
        <v>0</v>
      </c>
    </row>
    <row r="622" spans="1:4" x14ac:dyDescent="0.2">
      <c r="A622" s="171" t="s">
        <v>206</v>
      </c>
      <c r="B622" s="172">
        <v>0</v>
      </c>
      <c r="C622" s="172">
        <v>0</v>
      </c>
      <c r="D622" s="172">
        <v>0</v>
      </c>
    </row>
    <row r="623" spans="1:4" x14ac:dyDescent="0.2">
      <c r="A623" s="159" t="s">
        <v>310</v>
      </c>
      <c r="B623" s="160">
        <v>26885862.899999999</v>
      </c>
      <c r="C623" s="160">
        <v>25741348.280000001</v>
      </c>
      <c r="D623" s="160">
        <v>23214675.129999999</v>
      </c>
    </row>
    <row r="624" spans="1:4" x14ac:dyDescent="0.2">
      <c r="A624" s="161" t="s">
        <v>311</v>
      </c>
      <c r="B624" s="162">
        <v>26885862.899999999</v>
      </c>
      <c r="C624" s="162">
        <v>25741348.280000001</v>
      </c>
      <c r="D624" s="162">
        <v>23214675.129999999</v>
      </c>
    </row>
    <row r="625" spans="1:4" x14ac:dyDescent="0.2">
      <c r="A625" s="163" t="s">
        <v>312</v>
      </c>
      <c r="B625" s="164">
        <v>26885862.899999999</v>
      </c>
      <c r="C625" s="164">
        <v>25741348.280000001</v>
      </c>
      <c r="D625" s="164">
        <v>23214675.129999999</v>
      </c>
    </row>
    <row r="626" spans="1:4" x14ac:dyDescent="0.2">
      <c r="A626" s="165" t="s">
        <v>313</v>
      </c>
      <c r="B626" s="166">
        <v>25032650.390000001</v>
      </c>
      <c r="C626" s="166">
        <v>24115643.559999999</v>
      </c>
      <c r="D626" s="166">
        <v>22095560.620000001</v>
      </c>
    </row>
    <row r="627" spans="1:4" x14ac:dyDescent="0.2">
      <c r="A627" s="167" t="s">
        <v>314</v>
      </c>
      <c r="B627" s="168">
        <v>24503450.390000001</v>
      </c>
      <c r="C627" s="168">
        <v>23793194.989999998</v>
      </c>
      <c r="D627" s="168">
        <v>21889411.57</v>
      </c>
    </row>
    <row r="628" spans="1:4" x14ac:dyDescent="0.2">
      <c r="A628" s="169" t="s">
        <v>204</v>
      </c>
      <c r="B628" s="170">
        <v>24503450.390000001</v>
      </c>
      <c r="C628" s="170">
        <v>23793194.989999998</v>
      </c>
      <c r="D628" s="170">
        <v>21889411.57</v>
      </c>
    </row>
    <row r="629" spans="1:4" x14ac:dyDescent="0.2">
      <c r="A629" s="169" t="s">
        <v>221</v>
      </c>
      <c r="B629" s="170">
        <v>1710000</v>
      </c>
      <c r="C629" s="170">
        <v>1698000</v>
      </c>
      <c r="D629" s="170">
        <v>1410301.83</v>
      </c>
    </row>
    <row r="630" spans="1:4" x14ac:dyDescent="0.2">
      <c r="A630" s="171" t="s">
        <v>206</v>
      </c>
      <c r="B630" s="172">
        <v>280000</v>
      </c>
      <c r="C630" s="172">
        <v>279000</v>
      </c>
      <c r="D630" s="172">
        <v>188015.06</v>
      </c>
    </row>
    <row r="631" spans="1:4" x14ac:dyDescent="0.2">
      <c r="A631" s="171" t="s">
        <v>315</v>
      </c>
      <c r="B631" s="172">
        <v>835000</v>
      </c>
      <c r="C631" s="172">
        <v>830000</v>
      </c>
      <c r="D631" s="172">
        <v>812636.95</v>
      </c>
    </row>
    <row r="632" spans="1:4" x14ac:dyDescent="0.2">
      <c r="A632" s="171" t="s">
        <v>316</v>
      </c>
      <c r="B632" s="172">
        <v>595000</v>
      </c>
      <c r="C632" s="172">
        <v>589000</v>
      </c>
      <c r="D632" s="172">
        <v>409649.82</v>
      </c>
    </row>
    <row r="633" spans="1:4" x14ac:dyDescent="0.2">
      <c r="A633" s="171" t="s">
        <v>206</v>
      </c>
      <c r="B633" s="172">
        <v>1710000</v>
      </c>
      <c r="C633" s="172">
        <v>1698000</v>
      </c>
      <c r="D633" s="172">
        <v>1410301.83</v>
      </c>
    </row>
    <row r="634" spans="1:4" x14ac:dyDescent="0.2">
      <c r="A634" s="169" t="s">
        <v>209</v>
      </c>
      <c r="B634" s="170">
        <v>7761200</v>
      </c>
      <c r="C634" s="170">
        <v>7739500</v>
      </c>
      <c r="D634" s="170">
        <v>7472061.1200000001</v>
      </c>
    </row>
    <row r="635" spans="1:4" x14ac:dyDescent="0.2">
      <c r="A635" s="171" t="s">
        <v>206</v>
      </c>
      <c r="B635" s="172">
        <v>2336100</v>
      </c>
      <c r="C635" s="172">
        <v>2336100</v>
      </c>
      <c r="D635" s="172">
        <v>2267442.06</v>
      </c>
    </row>
    <row r="636" spans="1:4" x14ac:dyDescent="0.2">
      <c r="A636" s="171" t="s">
        <v>315</v>
      </c>
      <c r="B636" s="172">
        <v>4912000</v>
      </c>
      <c r="C636" s="172">
        <v>4903400</v>
      </c>
      <c r="D636" s="172">
        <v>4902500.1900000004</v>
      </c>
    </row>
    <row r="637" spans="1:4" x14ac:dyDescent="0.2">
      <c r="A637" s="171" t="s">
        <v>316</v>
      </c>
      <c r="B637" s="172">
        <v>513000</v>
      </c>
      <c r="C637" s="172">
        <v>500000</v>
      </c>
      <c r="D637" s="172">
        <v>302118.87</v>
      </c>
    </row>
    <row r="638" spans="1:4" x14ac:dyDescent="0.2">
      <c r="A638" s="171" t="s">
        <v>317</v>
      </c>
      <c r="B638" s="172">
        <v>100</v>
      </c>
      <c r="C638" s="172">
        <v>0</v>
      </c>
      <c r="D638" s="172">
        <v>0</v>
      </c>
    </row>
    <row r="639" spans="1:4" x14ac:dyDescent="0.2">
      <c r="A639" s="171" t="s">
        <v>206</v>
      </c>
      <c r="B639" s="172">
        <v>7761200</v>
      </c>
      <c r="C639" s="172">
        <v>7739500</v>
      </c>
      <c r="D639" s="172">
        <v>7472061.1200000001</v>
      </c>
    </row>
    <row r="640" spans="1:4" x14ac:dyDescent="0.2">
      <c r="A640" s="169" t="s">
        <v>248</v>
      </c>
      <c r="B640" s="170">
        <v>2436000</v>
      </c>
      <c r="C640" s="170">
        <v>2369900</v>
      </c>
      <c r="D640" s="170">
        <v>2193039.9</v>
      </c>
    </row>
    <row r="641" spans="1:4" x14ac:dyDescent="0.2">
      <c r="A641" s="171" t="s">
        <v>206</v>
      </c>
      <c r="B641" s="172">
        <v>830000</v>
      </c>
      <c r="C641" s="172">
        <v>769900</v>
      </c>
      <c r="D641" s="172">
        <v>596564.30000000005</v>
      </c>
    </row>
    <row r="642" spans="1:4" x14ac:dyDescent="0.2">
      <c r="A642" s="171" t="s">
        <v>315</v>
      </c>
      <c r="B642" s="172">
        <v>1606000</v>
      </c>
      <c r="C642" s="172">
        <v>1600000</v>
      </c>
      <c r="D642" s="172">
        <v>1596475.6</v>
      </c>
    </row>
    <row r="643" spans="1:4" x14ac:dyDescent="0.2">
      <c r="A643" s="171" t="s">
        <v>206</v>
      </c>
      <c r="B643" s="172">
        <v>2436000</v>
      </c>
      <c r="C643" s="172">
        <v>2369900</v>
      </c>
      <c r="D643" s="172">
        <v>2193039.9</v>
      </c>
    </row>
    <row r="644" spans="1:4" x14ac:dyDescent="0.2">
      <c r="A644" s="169" t="s">
        <v>318</v>
      </c>
      <c r="B644" s="170">
        <v>100</v>
      </c>
      <c r="C644" s="170">
        <v>0</v>
      </c>
      <c r="D644" s="170">
        <v>0</v>
      </c>
    </row>
    <row r="645" spans="1:4" x14ac:dyDescent="0.2">
      <c r="A645" s="171" t="s">
        <v>315</v>
      </c>
      <c r="B645" s="172">
        <v>100</v>
      </c>
      <c r="C645" s="172">
        <v>0</v>
      </c>
      <c r="D645" s="172">
        <v>0</v>
      </c>
    </row>
    <row r="646" spans="1:4" x14ac:dyDescent="0.2">
      <c r="A646" s="171" t="s">
        <v>315</v>
      </c>
      <c r="B646" s="172">
        <v>100</v>
      </c>
      <c r="C646" s="172">
        <v>0</v>
      </c>
      <c r="D646" s="172">
        <v>0</v>
      </c>
    </row>
    <row r="647" spans="1:4" x14ac:dyDescent="0.2">
      <c r="A647" s="169" t="s">
        <v>258</v>
      </c>
      <c r="B647" s="170">
        <v>6000</v>
      </c>
      <c r="C647" s="170">
        <v>1</v>
      </c>
      <c r="D647" s="170">
        <v>0</v>
      </c>
    </row>
    <row r="648" spans="1:4" x14ac:dyDescent="0.2">
      <c r="A648" s="171" t="s">
        <v>315</v>
      </c>
      <c r="B648" s="172">
        <v>6000</v>
      </c>
      <c r="C648" s="172">
        <v>1</v>
      </c>
      <c r="D648" s="172">
        <v>0</v>
      </c>
    </row>
    <row r="649" spans="1:4" x14ac:dyDescent="0.2">
      <c r="A649" s="171" t="s">
        <v>315</v>
      </c>
      <c r="B649" s="172">
        <v>6000</v>
      </c>
      <c r="C649" s="172">
        <v>1</v>
      </c>
      <c r="D649" s="172">
        <v>0</v>
      </c>
    </row>
    <row r="650" spans="1:4" x14ac:dyDescent="0.2">
      <c r="A650" s="169" t="s">
        <v>214</v>
      </c>
      <c r="B650" s="170">
        <v>10</v>
      </c>
      <c r="C650" s="170">
        <v>0</v>
      </c>
      <c r="D650" s="170">
        <v>0</v>
      </c>
    </row>
    <row r="651" spans="1:4" x14ac:dyDescent="0.2">
      <c r="A651" s="171" t="s">
        <v>315</v>
      </c>
      <c r="B651" s="172">
        <v>10</v>
      </c>
      <c r="C651" s="172">
        <v>0</v>
      </c>
      <c r="D651" s="172">
        <v>0</v>
      </c>
    </row>
    <row r="652" spans="1:4" x14ac:dyDescent="0.2">
      <c r="A652" s="171" t="s">
        <v>315</v>
      </c>
      <c r="B652" s="172">
        <v>10</v>
      </c>
      <c r="C652" s="172">
        <v>0</v>
      </c>
      <c r="D652" s="172">
        <v>0</v>
      </c>
    </row>
    <row r="653" spans="1:4" x14ac:dyDescent="0.2">
      <c r="A653" s="169" t="s">
        <v>210</v>
      </c>
      <c r="B653" s="170">
        <v>190000</v>
      </c>
      <c r="C653" s="170">
        <v>178932.06</v>
      </c>
      <c r="D653" s="170">
        <v>167631.06</v>
      </c>
    </row>
    <row r="654" spans="1:4" x14ac:dyDescent="0.2">
      <c r="A654" s="171" t="s">
        <v>206</v>
      </c>
      <c r="B654" s="172">
        <v>189000</v>
      </c>
      <c r="C654" s="172">
        <v>178332.06</v>
      </c>
      <c r="D654" s="172">
        <v>167631.06</v>
      </c>
    </row>
    <row r="655" spans="1:4" x14ac:dyDescent="0.2">
      <c r="A655" s="171" t="s">
        <v>316</v>
      </c>
      <c r="B655" s="172">
        <v>1000</v>
      </c>
      <c r="C655" s="172">
        <v>600</v>
      </c>
      <c r="D655" s="172">
        <v>0</v>
      </c>
    </row>
    <row r="656" spans="1:4" x14ac:dyDescent="0.2">
      <c r="A656" s="171" t="s">
        <v>206</v>
      </c>
      <c r="B656" s="172">
        <v>190000</v>
      </c>
      <c r="C656" s="172">
        <v>178932.06</v>
      </c>
      <c r="D656" s="172">
        <v>167631.06</v>
      </c>
    </row>
    <row r="657" spans="1:4" x14ac:dyDescent="0.2">
      <c r="A657" s="169" t="s">
        <v>259</v>
      </c>
      <c r="B657" s="170">
        <v>100</v>
      </c>
      <c r="C657" s="170">
        <v>0</v>
      </c>
      <c r="D657" s="170">
        <v>0</v>
      </c>
    </row>
    <row r="658" spans="1:4" x14ac:dyDescent="0.2">
      <c r="A658" s="171" t="s">
        <v>315</v>
      </c>
      <c r="B658" s="172">
        <v>100</v>
      </c>
      <c r="C658" s="172">
        <v>0</v>
      </c>
      <c r="D658" s="172">
        <v>0</v>
      </c>
    </row>
    <row r="659" spans="1:4" x14ac:dyDescent="0.2">
      <c r="A659" s="171" t="s">
        <v>315</v>
      </c>
      <c r="B659" s="172">
        <v>100</v>
      </c>
      <c r="C659" s="172">
        <v>0</v>
      </c>
      <c r="D659" s="172">
        <v>0</v>
      </c>
    </row>
    <row r="660" spans="1:4" x14ac:dyDescent="0.2">
      <c r="A660" s="169" t="s">
        <v>205</v>
      </c>
      <c r="B660" s="170">
        <v>5000</v>
      </c>
      <c r="C660" s="170">
        <v>0</v>
      </c>
      <c r="D660" s="170">
        <v>0</v>
      </c>
    </row>
    <row r="661" spans="1:4" x14ac:dyDescent="0.2">
      <c r="A661" s="171" t="s">
        <v>316</v>
      </c>
      <c r="B661" s="172">
        <v>5000</v>
      </c>
      <c r="C661" s="172">
        <v>0</v>
      </c>
      <c r="D661" s="172">
        <v>0</v>
      </c>
    </row>
    <row r="662" spans="1:4" x14ac:dyDescent="0.2">
      <c r="A662" s="171" t="s">
        <v>316</v>
      </c>
      <c r="B662" s="172">
        <v>5000</v>
      </c>
      <c r="C662" s="172">
        <v>0</v>
      </c>
      <c r="D662" s="172">
        <v>0</v>
      </c>
    </row>
    <row r="663" spans="1:4" x14ac:dyDescent="0.2">
      <c r="A663" s="169" t="s">
        <v>207</v>
      </c>
      <c r="B663" s="170">
        <v>12392930.390000001</v>
      </c>
      <c r="C663" s="170">
        <v>11806861.93</v>
      </c>
      <c r="D663" s="170">
        <v>10646377.66</v>
      </c>
    </row>
    <row r="664" spans="1:4" x14ac:dyDescent="0.2">
      <c r="A664" s="171" t="s">
        <v>206</v>
      </c>
      <c r="B664" s="172">
        <v>8908732.6099999994</v>
      </c>
      <c r="C664" s="172">
        <v>8520609.9800000004</v>
      </c>
      <c r="D664" s="172">
        <v>7762677.2599999998</v>
      </c>
    </row>
    <row r="665" spans="1:4" x14ac:dyDescent="0.2">
      <c r="A665" s="171" t="s">
        <v>315</v>
      </c>
      <c r="B665" s="172">
        <v>2320697.7799999998</v>
      </c>
      <c r="C665" s="172">
        <v>2143642.34</v>
      </c>
      <c r="D665" s="172">
        <v>2088877.36</v>
      </c>
    </row>
    <row r="666" spans="1:4" x14ac:dyDescent="0.2">
      <c r="A666" s="171" t="s">
        <v>316</v>
      </c>
      <c r="B666" s="172">
        <v>1163000</v>
      </c>
      <c r="C666" s="172">
        <v>1142609.6100000001</v>
      </c>
      <c r="D666" s="172">
        <v>794823.04</v>
      </c>
    </row>
    <row r="667" spans="1:4" x14ac:dyDescent="0.2">
      <c r="A667" s="171" t="s">
        <v>317</v>
      </c>
      <c r="B667" s="172">
        <v>500</v>
      </c>
      <c r="C667" s="172">
        <v>0</v>
      </c>
      <c r="D667" s="172">
        <v>0</v>
      </c>
    </row>
    <row r="668" spans="1:4" x14ac:dyDescent="0.2">
      <c r="A668" s="171" t="s">
        <v>206</v>
      </c>
      <c r="B668" s="172">
        <v>12392930.390000001</v>
      </c>
      <c r="C668" s="172">
        <v>11806861.93</v>
      </c>
      <c r="D668" s="172">
        <v>10646377.66</v>
      </c>
    </row>
    <row r="669" spans="1:4" x14ac:dyDescent="0.2">
      <c r="A669" s="169" t="s">
        <v>260</v>
      </c>
      <c r="B669" s="170">
        <v>100</v>
      </c>
      <c r="C669" s="170">
        <v>0</v>
      </c>
      <c r="D669" s="170">
        <v>0</v>
      </c>
    </row>
    <row r="670" spans="1:4" x14ac:dyDescent="0.2">
      <c r="A670" s="171" t="s">
        <v>315</v>
      </c>
      <c r="B670" s="172">
        <v>100</v>
      </c>
      <c r="C670" s="172">
        <v>0</v>
      </c>
      <c r="D670" s="172">
        <v>0</v>
      </c>
    </row>
    <row r="671" spans="1:4" x14ac:dyDescent="0.2">
      <c r="A671" s="171" t="s">
        <v>315</v>
      </c>
      <c r="B671" s="172">
        <v>100</v>
      </c>
      <c r="C671" s="172">
        <v>0</v>
      </c>
      <c r="D671" s="172">
        <v>0</v>
      </c>
    </row>
    <row r="672" spans="1:4" x14ac:dyDescent="0.2">
      <c r="A672" s="169" t="s">
        <v>244</v>
      </c>
      <c r="B672" s="170">
        <v>2000</v>
      </c>
      <c r="C672" s="170">
        <v>0</v>
      </c>
      <c r="D672" s="170">
        <v>0</v>
      </c>
    </row>
    <row r="673" spans="1:4" x14ac:dyDescent="0.2">
      <c r="A673" s="171" t="s">
        <v>315</v>
      </c>
      <c r="B673" s="172">
        <v>2000</v>
      </c>
      <c r="C673" s="172">
        <v>0</v>
      </c>
      <c r="D673" s="172">
        <v>0</v>
      </c>
    </row>
    <row r="674" spans="1:4" x14ac:dyDescent="0.2">
      <c r="A674" s="171" t="s">
        <v>315</v>
      </c>
      <c r="B674" s="172">
        <v>2000</v>
      </c>
      <c r="C674" s="172">
        <v>0</v>
      </c>
      <c r="D674" s="172">
        <v>0</v>
      </c>
    </row>
    <row r="675" spans="1:4" x14ac:dyDescent="0.2">
      <c r="A675" s="169" t="s">
        <v>211</v>
      </c>
      <c r="B675" s="170">
        <v>10</v>
      </c>
      <c r="C675" s="170">
        <v>0</v>
      </c>
      <c r="D675" s="170">
        <v>0</v>
      </c>
    </row>
    <row r="676" spans="1:4" x14ac:dyDescent="0.2">
      <c r="A676" s="171" t="s">
        <v>315</v>
      </c>
      <c r="B676" s="172">
        <v>10</v>
      </c>
      <c r="C676" s="172">
        <v>0</v>
      </c>
      <c r="D676" s="172">
        <v>0</v>
      </c>
    </row>
    <row r="677" spans="1:4" x14ac:dyDescent="0.2">
      <c r="A677" s="171" t="s">
        <v>315</v>
      </c>
      <c r="B677" s="172">
        <v>10</v>
      </c>
      <c r="C677" s="172">
        <v>0</v>
      </c>
      <c r="D677" s="172">
        <v>0</v>
      </c>
    </row>
    <row r="678" spans="1:4" x14ac:dyDescent="0.2">
      <c r="A678" s="167" t="s">
        <v>319</v>
      </c>
      <c r="B678" s="168">
        <v>529200</v>
      </c>
      <c r="C678" s="168">
        <v>322448.57</v>
      </c>
      <c r="D678" s="168">
        <v>206149.05</v>
      </c>
    </row>
    <row r="679" spans="1:4" x14ac:dyDescent="0.2">
      <c r="A679" s="169" t="s">
        <v>204</v>
      </c>
      <c r="B679" s="170">
        <v>529200</v>
      </c>
      <c r="C679" s="170">
        <v>322448.57</v>
      </c>
      <c r="D679" s="170">
        <v>206149.05</v>
      </c>
    </row>
    <row r="680" spans="1:4" x14ac:dyDescent="0.2">
      <c r="A680" s="169" t="s">
        <v>205</v>
      </c>
      <c r="B680" s="170">
        <v>10000</v>
      </c>
      <c r="C680" s="170">
        <v>0</v>
      </c>
      <c r="D680" s="170">
        <v>0</v>
      </c>
    </row>
    <row r="681" spans="1:4" x14ac:dyDescent="0.2">
      <c r="A681" s="171" t="s">
        <v>315</v>
      </c>
      <c r="B681" s="172">
        <v>10000</v>
      </c>
      <c r="C681" s="172">
        <v>0</v>
      </c>
      <c r="D681" s="172">
        <v>0</v>
      </c>
    </row>
    <row r="682" spans="1:4" x14ac:dyDescent="0.2">
      <c r="A682" s="171" t="s">
        <v>315</v>
      </c>
      <c r="B682" s="172">
        <v>10000</v>
      </c>
      <c r="C682" s="172">
        <v>0</v>
      </c>
      <c r="D682" s="172">
        <v>0</v>
      </c>
    </row>
    <row r="683" spans="1:4" x14ac:dyDescent="0.2">
      <c r="A683" s="169" t="s">
        <v>207</v>
      </c>
      <c r="B683" s="170">
        <v>460000</v>
      </c>
      <c r="C683" s="170">
        <v>299685.57</v>
      </c>
      <c r="D683" s="170">
        <v>185600.23</v>
      </c>
    </row>
    <row r="684" spans="1:4" x14ac:dyDescent="0.2">
      <c r="A684" s="171" t="s">
        <v>206</v>
      </c>
      <c r="B684" s="172">
        <v>360000</v>
      </c>
      <c r="C684" s="172">
        <v>264377.78000000003</v>
      </c>
      <c r="D684" s="172">
        <v>154844.22</v>
      </c>
    </row>
    <row r="685" spans="1:4" x14ac:dyDescent="0.2">
      <c r="A685" s="171" t="s">
        <v>315</v>
      </c>
      <c r="B685" s="172">
        <v>100000</v>
      </c>
      <c r="C685" s="172">
        <v>35307.79</v>
      </c>
      <c r="D685" s="172">
        <v>30756.01</v>
      </c>
    </row>
    <row r="686" spans="1:4" x14ac:dyDescent="0.2">
      <c r="A686" s="171" t="s">
        <v>206</v>
      </c>
      <c r="B686" s="172">
        <v>460000</v>
      </c>
      <c r="C686" s="172">
        <v>299685.57</v>
      </c>
      <c r="D686" s="172">
        <v>185600.23</v>
      </c>
    </row>
    <row r="687" spans="1:4" x14ac:dyDescent="0.2">
      <c r="A687" s="169" t="s">
        <v>215</v>
      </c>
      <c r="B687" s="170">
        <v>9200</v>
      </c>
      <c r="C687" s="170">
        <v>0</v>
      </c>
      <c r="D687" s="170">
        <v>0</v>
      </c>
    </row>
    <row r="688" spans="1:4" x14ac:dyDescent="0.2">
      <c r="A688" s="171" t="s">
        <v>315</v>
      </c>
      <c r="B688" s="172">
        <v>9200</v>
      </c>
      <c r="C688" s="172">
        <v>0</v>
      </c>
      <c r="D688" s="172">
        <v>0</v>
      </c>
    </row>
    <row r="689" spans="1:4" x14ac:dyDescent="0.2">
      <c r="A689" s="171" t="s">
        <v>315</v>
      </c>
      <c r="B689" s="172">
        <v>9200</v>
      </c>
      <c r="C689" s="172">
        <v>0</v>
      </c>
      <c r="D689" s="172">
        <v>0</v>
      </c>
    </row>
    <row r="690" spans="1:4" x14ac:dyDescent="0.2">
      <c r="A690" s="169" t="s">
        <v>320</v>
      </c>
      <c r="B690" s="170">
        <v>5000</v>
      </c>
      <c r="C690" s="170">
        <v>0</v>
      </c>
      <c r="D690" s="170">
        <v>0</v>
      </c>
    </row>
    <row r="691" spans="1:4" x14ac:dyDescent="0.2">
      <c r="A691" s="171" t="s">
        <v>315</v>
      </c>
      <c r="B691" s="172">
        <v>5000</v>
      </c>
      <c r="C691" s="172">
        <v>0</v>
      </c>
      <c r="D691" s="172">
        <v>0</v>
      </c>
    </row>
    <row r="692" spans="1:4" x14ac:dyDescent="0.2">
      <c r="A692" s="171" t="s">
        <v>315</v>
      </c>
      <c r="B692" s="172">
        <v>5000</v>
      </c>
      <c r="C692" s="172">
        <v>0</v>
      </c>
      <c r="D692" s="172">
        <v>0</v>
      </c>
    </row>
    <row r="693" spans="1:4" x14ac:dyDescent="0.2">
      <c r="A693" s="169" t="s">
        <v>321</v>
      </c>
      <c r="B693" s="170">
        <v>40000</v>
      </c>
      <c r="C693" s="170">
        <v>18363</v>
      </c>
      <c r="D693" s="170">
        <v>18363</v>
      </c>
    </row>
    <row r="694" spans="1:4" x14ac:dyDescent="0.2">
      <c r="A694" s="171" t="s">
        <v>315</v>
      </c>
      <c r="B694" s="172">
        <v>40000</v>
      </c>
      <c r="C694" s="172">
        <v>18363</v>
      </c>
      <c r="D694" s="172">
        <v>18363</v>
      </c>
    </row>
    <row r="695" spans="1:4" x14ac:dyDescent="0.2">
      <c r="A695" s="171" t="s">
        <v>315</v>
      </c>
      <c r="B695" s="172">
        <v>40000</v>
      </c>
      <c r="C695" s="172">
        <v>18363</v>
      </c>
      <c r="D695" s="172">
        <v>18363</v>
      </c>
    </row>
    <row r="696" spans="1:4" x14ac:dyDescent="0.2">
      <c r="A696" s="169" t="s">
        <v>211</v>
      </c>
      <c r="B696" s="170">
        <v>5000</v>
      </c>
      <c r="C696" s="170">
        <v>4400</v>
      </c>
      <c r="D696" s="170">
        <v>2185.8200000000002</v>
      </c>
    </row>
    <row r="697" spans="1:4" x14ac:dyDescent="0.2">
      <c r="A697" s="171" t="s">
        <v>315</v>
      </c>
      <c r="B697" s="172">
        <v>5000</v>
      </c>
      <c r="C697" s="172">
        <v>4400</v>
      </c>
      <c r="D697" s="172">
        <v>2185.8200000000002</v>
      </c>
    </row>
    <row r="698" spans="1:4" x14ac:dyDescent="0.2">
      <c r="A698" s="171" t="s">
        <v>315</v>
      </c>
      <c r="B698" s="172">
        <v>5000</v>
      </c>
      <c r="C698" s="172">
        <v>4400</v>
      </c>
      <c r="D698" s="172">
        <v>2185.8200000000002</v>
      </c>
    </row>
    <row r="699" spans="1:4" x14ac:dyDescent="0.2">
      <c r="A699" s="165" t="s">
        <v>322</v>
      </c>
      <c r="B699" s="166">
        <v>1853212.51</v>
      </c>
      <c r="C699" s="166">
        <v>1625704.72</v>
      </c>
      <c r="D699" s="166">
        <v>1119114.51</v>
      </c>
    </row>
    <row r="700" spans="1:4" x14ac:dyDescent="0.2">
      <c r="A700" s="167" t="s">
        <v>323</v>
      </c>
      <c r="B700" s="168">
        <v>377192.51</v>
      </c>
      <c r="C700" s="168">
        <v>360000</v>
      </c>
      <c r="D700" s="168">
        <v>360000</v>
      </c>
    </row>
    <row r="701" spans="1:4" x14ac:dyDescent="0.2">
      <c r="A701" s="169" t="s">
        <v>204</v>
      </c>
      <c r="B701" s="170">
        <v>377192.51</v>
      </c>
      <c r="C701" s="170">
        <v>360000</v>
      </c>
      <c r="D701" s="170">
        <v>360000</v>
      </c>
    </row>
    <row r="702" spans="1:4" x14ac:dyDescent="0.2">
      <c r="A702" s="169" t="s">
        <v>324</v>
      </c>
      <c r="B702" s="170">
        <v>194197.86</v>
      </c>
      <c r="C702" s="170">
        <v>194197.86</v>
      </c>
      <c r="D702" s="170">
        <v>194197.86</v>
      </c>
    </row>
    <row r="703" spans="1:4" x14ac:dyDescent="0.2">
      <c r="A703" s="171" t="s">
        <v>315</v>
      </c>
      <c r="B703" s="172">
        <v>194197.86</v>
      </c>
      <c r="C703" s="172">
        <v>194197.86</v>
      </c>
      <c r="D703" s="172">
        <v>194197.86</v>
      </c>
    </row>
    <row r="704" spans="1:4" x14ac:dyDescent="0.2">
      <c r="A704" s="171" t="s">
        <v>315</v>
      </c>
      <c r="B704" s="172">
        <v>194197.86</v>
      </c>
      <c r="C704" s="172">
        <v>194197.86</v>
      </c>
      <c r="D704" s="172">
        <v>194197.86</v>
      </c>
    </row>
    <row r="705" spans="1:4" x14ac:dyDescent="0.2">
      <c r="A705" s="169" t="s">
        <v>325</v>
      </c>
      <c r="B705" s="170">
        <v>179197.86</v>
      </c>
      <c r="C705" s="170">
        <v>165802.14000000001</v>
      </c>
      <c r="D705" s="170">
        <v>165802.14000000001</v>
      </c>
    </row>
    <row r="706" spans="1:4" x14ac:dyDescent="0.2">
      <c r="A706" s="171" t="s">
        <v>315</v>
      </c>
      <c r="B706" s="172">
        <v>179197.86</v>
      </c>
      <c r="C706" s="172">
        <v>165802.14000000001</v>
      </c>
      <c r="D706" s="172">
        <v>165802.14000000001</v>
      </c>
    </row>
    <row r="707" spans="1:4" x14ac:dyDescent="0.2">
      <c r="A707" s="171" t="s">
        <v>315</v>
      </c>
      <c r="B707" s="172">
        <v>179197.86</v>
      </c>
      <c r="C707" s="172">
        <v>165802.14000000001</v>
      </c>
      <c r="D707" s="172">
        <v>165802.14000000001</v>
      </c>
    </row>
    <row r="708" spans="1:4" x14ac:dyDescent="0.2">
      <c r="A708" s="169" t="s">
        <v>326</v>
      </c>
      <c r="B708" s="170">
        <v>3796.79</v>
      </c>
      <c r="C708" s="170">
        <v>0</v>
      </c>
      <c r="D708" s="170">
        <v>0</v>
      </c>
    </row>
    <row r="709" spans="1:4" x14ac:dyDescent="0.2">
      <c r="A709" s="171" t="s">
        <v>315</v>
      </c>
      <c r="B709" s="172">
        <v>3796.79</v>
      </c>
      <c r="C709" s="172">
        <v>0</v>
      </c>
      <c r="D709" s="172">
        <v>0</v>
      </c>
    </row>
    <row r="710" spans="1:4" x14ac:dyDescent="0.2">
      <c r="A710" s="171" t="s">
        <v>315</v>
      </c>
      <c r="B710" s="172">
        <v>3796.79</v>
      </c>
      <c r="C710" s="172">
        <v>0</v>
      </c>
      <c r="D710" s="172">
        <v>0</v>
      </c>
    </row>
    <row r="711" spans="1:4" x14ac:dyDescent="0.2">
      <c r="A711" s="167" t="s">
        <v>327</v>
      </c>
      <c r="B711" s="168">
        <v>20</v>
      </c>
      <c r="C711" s="168">
        <v>0</v>
      </c>
      <c r="D711" s="168">
        <v>0</v>
      </c>
    </row>
    <row r="712" spans="1:4" x14ac:dyDescent="0.2">
      <c r="A712" s="169" t="s">
        <v>204</v>
      </c>
      <c r="B712" s="170">
        <v>20</v>
      </c>
      <c r="C712" s="170">
        <v>0</v>
      </c>
      <c r="D712" s="170">
        <v>0</v>
      </c>
    </row>
    <row r="713" spans="1:4" x14ac:dyDescent="0.2">
      <c r="A713" s="169" t="s">
        <v>324</v>
      </c>
      <c r="B713" s="170">
        <v>10</v>
      </c>
      <c r="C713" s="170">
        <v>0</v>
      </c>
      <c r="D713" s="170">
        <v>0</v>
      </c>
    </row>
    <row r="714" spans="1:4" x14ac:dyDescent="0.2">
      <c r="A714" s="171" t="s">
        <v>315</v>
      </c>
      <c r="B714" s="172">
        <v>10</v>
      </c>
      <c r="C714" s="172">
        <v>0</v>
      </c>
      <c r="D714" s="172">
        <v>0</v>
      </c>
    </row>
    <row r="715" spans="1:4" x14ac:dyDescent="0.2">
      <c r="A715" s="171" t="s">
        <v>315</v>
      </c>
      <c r="B715" s="172">
        <v>10</v>
      </c>
      <c r="C715" s="172">
        <v>0</v>
      </c>
      <c r="D715" s="172">
        <v>0</v>
      </c>
    </row>
    <row r="716" spans="1:4" x14ac:dyDescent="0.2">
      <c r="A716" s="169" t="s">
        <v>325</v>
      </c>
      <c r="B716" s="170">
        <v>10</v>
      </c>
      <c r="C716" s="170">
        <v>0</v>
      </c>
      <c r="D716" s="170">
        <v>0</v>
      </c>
    </row>
    <row r="717" spans="1:4" x14ac:dyDescent="0.2">
      <c r="A717" s="171" t="s">
        <v>315</v>
      </c>
      <c r="B717" s="172">
        <v>10</v>
      </c>
      <c r="C717" s="172">
        <v>0</v>
      </c>
      <c r="D717" s="172">
        <v>0</v>
      </c>
    </row>
    <row r="718" spans="1:4" x14ac:dyDescent="0.2">
      <c r="A718" s="171" t="s">
        <v>315</v>
      </c>
      <c r="B718" s="172">
        <v>10</v>
      </c>
      <c r="C718" s="172">
        <v>0</v>
      </c>
      <c r="D718" s="172">
        <v>0</v>
      </c>
    </row>
    <row r="719" spans="1:4" x14ac:dyDescent="0.2">
      <c r="A719" s="167" t="s">
        <v>328</v>
      </c>
      <c r="B719" s="168">
        <v>1476000</v>
      </c>
      <c r="C719" s="168">
        <v>1265704.72</v>
      </c>
      <c r="D719" s="168">
        <v>759114.51</v>
      </c>
    </row>
    <row r="720" spans="1:4" x14ac:dyDescent="0.2">
      <c r="A720" s="169" t="s">
        <v>204</v>
      </c>
      <c r="B720" s="170">
        <v>1476000</v>
      </c>
      <c r="C720" s="170">
        <v>1265704.72</v>
      </c>
      <c r="D720" s="170">
        <v>759114.51</v>
      </c>
    </row>
    <row r="721" spans="1:4" x14ac:dyDescent="0.2">
      <c r="A721" s="169" t="s">
        <v>329</v>
      </c>
      <c r="B721" s="170">
        <v>1476000</v>
      </c>
      <c r="C721" s="170">
        <v>1265704.72</v>
      </c>
      <c r="D721" s="170">
        <v>759114.51</v>
      </c>
    </row>
    <row r="722" spans="1:4" x14ac:dyDescent="0.2">
      <c r="A722" s="171" t="s">
        <v>206</v>
      </c>
      <c r="B722" s="172">
        <v>1050000</v>
      </c>
      <c r="C722" s="172">
        <v>1044683.67</v>
      </c>
      <c r="D722" s="172">
        <v>544537.21</v>
      </c>
    </row>
    <row r="723" spans="1:4" x14ac:dyDescent="0.2">
      <c r="A723" s="171" t="s">
        <v>315</v>
      </c>
      <c r="B723" s="172">
        <v>226000</v>
      </c>
      <c r="C723" s="172">
        <v>106306.48</v>
      </c>
      <c r="D723" s="172">
        <v>99862.73</v>
      </c>
    </row>
    <row r="724" spans="1:4" x14ac:dyDescent="0.2">
      <c r="A724" s="171" t="s">
        <v>316</v>
      </c>
      <c r="B724" s="172">
        <v>200000</v>
      </c>
      <c r="C724" s="172">
        <v>114714.57</v>
      </c>
      <c r="D724" s="172">
        <v>114714.57</v>
      </c>
    </row>
    <row r="725" spans="1:4" x14ac:dyDescent="0.2">
      <c r="A725" s="171" t="s">
        <v>206</v>
      </c>
      <c r="B725" s="172">
        <v>1476000</v>
      </c>
      <c r="C725" s="172">
        <v>1265704.72</v>
      </c>
      <c r="D725" s="172">
        <v>759114.51</v>
      </c>
    </row>
    <row r="726" spans="1:4" x14ac:dyDescent="0.2">
      <c r="A726" s="159" t="s">
        <v>330</v>
      </c>
      <c r="B726" s="160">
        <v>4278100</v>
      </c>
      <c r="C726" s="160">
        <v>3378797.38</v>
      </c>
      <c r="D726" s="160">
        <v>2686970.18</v>
      </c>
    </row>
    <row r="727" spans="1:4" x14ac:dyDescent="0.2">
      <c r="A727" s="161" t="s">
        <v>311</v>
      </c>
      <c r="B727" s="162">
        <v>4278100</v>
      </c>
      <c r="C727" s="162">
        <v>3378797.38</v>
      </c>
      <c r="D727" s="162">
        <v>2686970.18</v>
      </c>
    </row>
    <row r="728" spans="1:4" x14ac:dyDescent="0.2">
      <c r="A728" s="163" t="s">
        <v>331</v>
      </c>
      <c r="B728" s="164">
        <v>4278100</v>
      </c>
      <c r="C728" s="164">
        <v>3378797.38</v>
      </c>
      <c r="D728" s="164">
        <v>2686970.18</v>
      </c>
    </row>
    <row r="729" spans="1:4" x14ac:dyDescent="0.2">
      <c r="A729" s="165" t="s">
        <v>332</v>
      </c>
      <c r="B729" s="166">
        <v>4278100</v>
      </c>
      <c r="C729" s="166">
        <v>3378797.38</v>
      </c>
      <c r="D729" s="166">
        <v>2686970.18</v>
      </c>
    </row>
    <row r="730" spans="1:4" x14ac:dyDescent="0.2">
      <c r="A730" s="167" t="s">
        <v>333</v>
      </c>
      <c r="B730" s="168">
        <v>3363000</v>
      </c>
      <c r="C730" s="168">
        <v>2616898.6800000002</v>
      </c>
      <c r="D730" s="168">
        <v>2102475.59</v>
      </c>
    </row>
    <row r="731" spans="1:4" x14ac:dyDescent="0.2">
      <c r="A731" s="169" t="s">
        <v>204</v>
      </c>
      <c r="B731" s="170">
        <v>3363000</v>
      </c>
      <c r="C731" s="170">
        <v>2616898.6800000002</v>
      </c>
      <c r="D731" s="170">
        <v>2102475.59</v>
      </c>
    </row>
    <row r="732" spans="1:4" x14ac:dyDescent="0.2">
      <c r="A732" s="169" t="s">
        <v>210</v>
      </c>
      <c r="B732" s="170">
        <v>3361000</v>
      </c>
      <c r="C732" s="170">
        <v>2616898.6800000002</v>
      </c>
      <c r="D732" s="170">
        <v>2102475.59</v>
      </c>
    </row>
    <row r="733" spans="1:4" x14ac:dyDescent="0.2">
      <c r="A733" s="171" t="s">
        <v>206</v>
      </c>
      <c r="B733" s="172">
        <v>1651000</v>
      </c>
      <c r="C733" s="172">
        <v>1149920.57</v>
      </c>
      <c r="D733" s="172">
        <v>648197.06999999995</v>
      </c>
    </row>
    <row r="734" spans="1:4" x14ac:dyDescent="0.2">
      <c r="A734" s="171" t="s">
        <v>315</v>
      </c>
      <c r="B734" s="172">
        <v>549000</v>
      </c>
      <c r="C734" s="172">
        <v>481106.34</v>
      </c>
      <c r="D734" s="172">
        <v>474732.25</v>
      </c>
    </row>
    <row r="735" spans="1:4" x14ac:dyDescent="0.2">
      <c r="A735" s="171" t="s">
        <v>334</v>
      </c>
      <c r="B735" s="172">
        <v>400000</v>
      </c>
      <c r="C735" s="172">
        <v>365627.91</v>
      </c>
      <c r="D735" s="172">
        <v>365627.91</v>
      </c>
    </row>
    <row r="736" spans="1:4" x14ac:dyDescent="0.2">
      <c r="A736" s="171" t="s">
        <v>316</v>
      </c>
      <c r="B736" s="172">
        <v>400000</v>
      </c>
      <c r="C736" s="172">
        <v>379003.1</v>
      </c>
      <c r="D736" s="172">
        <v>374844.6</v>
      </c>
    </row>
    <row r="737" spans="1:4" x14ac:dyDescent="0.2">
      <c r="A737" s="171" t="s">
        <v>335</v>
      </c>
      <c r="B737" s="172">
        <v>5000</v>
      </c>
      <c r="C737" s="172">
        <v>0</v>
      </c>
      <c r="D737" s="172">
        <v>0</v>
      </c>
    </row>
    <row r="738" spans="1:4" x14ac:dyDescent="0.2">
      <c r="A738" s="171" t="s">
        <v>336</v>
      </c>
      <c r="B738" s="172">
        <v>200000</v>
      </c>
      <c r="C738" s="172">
        <v>171807.05</v>
      </c>
      <c r="D738" s="172">
        <v>171807.05</v>
      </c>
    </row>
    <row r="739" spans="1:4" x14ac:dyDescent="0.2">
      <c r="A739" s="171" t="s">
        <v>337</v>
      </c>
      <c r="B739" s="172">
        <v>1000</v>
      </c>
      <c r="C739" s="172">
        <v>0</v>
      </c>
      <c r="D739" s="172">
        <v>0</v>
      </c>
    </row>
    <row r="740" spans="1:4" x14ac:dyDescent="0.2">
      <c r="A740" s="171" t="s">
        <v>317</v>
      </c>
      <c r="B740" s="172">
        <v>155000</v>
      </c>
      <c r="C740" s="172">
        <v>69433.710000000006</v>
      </c>
      <c r="D740" s="172">
        <v>67266.710000000006</v>
      </c>
    </row>
    <row r="741" spans="1:4" x14ac:dyDescent="0.2">
      <c r="A741" s="171" t="s">
        <v>206</v>
      </c>
      <c r="B741" s="172">
        <v>3361000</v>
      </c>
      <c r="C741" s="172">
        <v>2616898.6800000002</v>
      </c>
      <c r="D741" s="172">
        <v>2102475.59</v>
      </c>
    </row>
    <row r="742" spans="1:4" x14ac:dyDescent="0.2">
      <c r="A742" s="169" t="s">
        <v>244</v>
      </c>
      <c r="B742" s="170">
        <v>1000</v>
      </c>
      <c r="C742" s="170">
        <v>0</v>
      </c>
      <c r="D742" s="170">
        <v>0</v>
      </c>
    </row>
    <row r="743" spans="1:4" x14ac:dyDescent="0.2">
      <c r="A743" s="171" t="s">
        <v>315</v>
      </c>
      <c r="B743" s="172">
        <v>1000</v>
      </c>
      <c r="C743" s="172">
        <v>0</v>
      </c>
      <c r="D743" s="172">
        <v>0</v>
      </c>
    </row>
    <row r="744" spans="1:4" x14ac:dyDescent="0.2">
      <c r="A744" s="171" t="s">
        <v>315</v>
      </c>
      <c r="B744" s="172">
        <v>1000</v>
      </c>
      <c r="C744" s="172">
        <v>0</v>
      </c>
      <c r="D744" s="172">
        <v>0</v>
      </c>
    </row>
    <row r="745" spans="1:4" x14ac:dyDescent="0.2">
      <c r="A745" s="169" t="s">
        <v>211</v>
      </c>
      <c r="B745" s="170">
        <v>1000</v>
      </c>
      <c r="C745" s="170">
        <v>0</v>
      </c>
      <c r="D745" s="170">
        <v>0</v>
      </c>
    </row>
    <row r="746" spans="1:4" x14ac:dyDescent="0.2">
      <c r="A746" s="171" t="s">
        <v>315</v>
      </c>
      <c r="B746" s="172">
        <v>1000</v>
      </c>
      <c r="C746" s="172">
        <v>0</v>
      </c>
      <c r="D746" s="172">
        <v>0</v>
      </c>
    </row>
    <row r="747" spans="1:4" x14ac:dyDescent="0.2">
      <c r="A747" s="171" t="s">
        <v>315</v>
      </c>
      <c r="B747" s="172">
        <v>1000</v>
      </c>
      <c r="C747" s="172">
        <v>0</v>
      </c>
      <c r="D747" s="172">
        <v>0</v>
      </c>
    </row>
    <row r="748" spans="1:4" x14ac:dyDescent="0.2">
      <c r="A748" s="167" t="s">
        <v>338</v>
      </c>
      <c r="B748" s="168">
        <v>469100</v>
      </c>
      <c r="C748" s="168">
        <v>379780.44</v>
      </c>
      <c r="D748" s="168">
        <v>282376.33</v>
      </c>
    </row>
    <row r="749" spans="1:4" x14ac:dyDescent="0.2">
      <c r="A749" s="169" t="s">
        <v>204</v>
      </c>
      <c r="B749" s="170">
        <v>469100</v>
      </c>
      <c r="C749" s="170">
        <v>379780.44</v>
      </c>
      <c r="D749" s="170">
        <v>282376.33</v>
      </c>
    </row>
    <row r="750" spans="1:4" x14ac:dyDescent="0.2">
      <c r="A750" s="169" t="s">
        <v>210</v>
      </c>
      <c r="B750" s="170">
        <v>468000</v>
      </c>
      <c r="C750" s="170">
        <v>379780.44</v>
      </c>
      <c r="D750" s="170">
        <v>282376.33</v>
      </c>
    </row>
    <row r="751" spans="1:4" x14ac:dyDescent="0.2">
      <c r="A751" s="171" t="s">
        <v>206</v>
      </c>
      <c r="B751" s="172">
        <v>100000</v>
      </c>
      <c r="C751" s="172">
        <v>40000</v>
      </c>
      <c r="D751" s="172">
        <v>0</v>
      </c>
    </row>
    <row r="752" spans="1:4" x14ac:dyDescent="0.2">
      <c r="A752" s="171" t="s">
        <v>315</v>
      </c>
      <c r="B752" s="172">
        <v>368000</v>
      </c>
      <c r="C752" s="172">
        <v>339780.44</v>
      </c>
      <c r="D752" s="172">
        <v>282376.33</v>
      </c>
    </row>
    <row r="753" spans="1:4" x14ac:dyDescent="0.2">
      <c r="A753" s="171" t="s">
        <v>206</v>
      </c>
      <c r="B753" s="172">
        <v>468000</v>
      </c>
      <c r="C753" s="172">
        <v>379780.44</v>
      </c>
      <c r="D753" s="172">
        <v>282376.33</v>
      </c>
    </row>
    <row r="754" spans="1:4" x14ac:dyDescent="0.2">
      <c r="A754" s="169" t="s">
        <v>244</v>
      </c>
      <c r="B754" s="170">
        <v>100</v>
      </c>
      <c r="C754" s="170">
        <v>0</v>
      </c>
      <c r="D754" s="170">
        <v>0</v>
      </c>
    </row>
    <row r="755" spans="1:4" x14ac:dyDescent="0.2">
      <c r="A755" s="171" t="s">
        <v>315</v>
      </c>
      <c r="B755" s="172">
        <v>100</v>
      </c>
      <c r="C755" s="172">
        <v>0</v>
      </c>
      <c r="D755" s="172">
        <v>0</v>
      </c>
    </row>
    <row r="756" spans="1:4" x14ac:dyDescent="0.2">
      <c r="A756" s="171" t="s">
        <v>315</v>
      </c>
      <c r="B756" s="172">
        <v>100</v>
      </c>
      <c r="C756" s="172">
        <v>0</v>
      </c>
      <c r="D756" s="172">
        <v>0</v>
      </c>
    </row>
    <row r="757" spans="1:4" x14ac:dyDescent="0.2">
      <c r="A757" s="169" t="s">
        <v>211</v>
      </c>
      <c r="B757" s="170">
        <v>1000</v>
      </c>
      <c r="C757" s="170">
        <v>0</v>
      </c>
      <c r="D757" s="170">
        <v>0</v>
      </c>
    </row>
    <row r="758" spans="1:4" x14ac:dyDescent="0.2">
      <c r="A758" s="171" t="s">
        <v>315</v>
      </c>
      <c r="B758" s="172">
        <v>1000</v>
      </c>
      <c r="C758" s="172">
        <v>0</v>
      </c>
      <c r="D758" s="172">
        <v>0</v>
      </c>
    </row>
    <row r="759" spans="1:4" x14ac:dyDescent="0.2">
      <c r="A759" s="171" t="s">
        <v>315</v>
      </c>
      <c r="B759" s="172">
        <v>1000</v>
      </c>
      <c r="C759" s="172">
        <v>0</v>
      </c>
      <c r="D759" s="172">
        <v>0</v>
      </c>
    </row>
    <row r="760" spans="1:4" x14ac:dyDescent="0.2">
      <c r="A760" s="167" t="s">
        <v>339</v>
      </c>
      <c r="B760" s="168">
        <v>446000</v>
      </c>
      <c r="C760" s="168">
        <v>382118.26</v>
      </c>
      <c r="D760" s="168">
        <v>302118.26</v>
      </c>
    </row>
    <row r="761" spans="1:4" x14ac:dyDescent="0.2">
      <c r="A761" s="169" t="s">
        <v>204</v>
      </c>
      <c r="B761" s="170">
        <v>446000</v>
      </c>
      <c r="C761" s="170">
        <v>382118.26</v>
      </c>
      <c r="D761" s="170">
        <v>302118.26</v>
      </c>
    </row>
    <row r="762" spans="1:4" x14ac:dyDescent="0.2">
      <c r="A762" s="169" t="s">
        <v>210</v>
      </c>
      <c r="B762" s="170">
        <v>394000</v>
      </c>
      <c r="C762" s="170">
        <v>337518.26</v>
      </c>
      <c r="D762" s="170">
        <v>257518.26</v>
      </c>
    </row>
    <row r="763" spans="1:4" x14ac:dyDescent="0.2">
      <c r="A763" s="171" t="s">
        <v>206</v>
      </c>
      <c r="B763" s="172">
        <v>100000</v>
      </c>
      <c r="C763" s="172">
        <v>80000</v>
      </c>
      <c r="D763" s="172">
        <v>0</v>
      </c>
    </row>
    <row r="764" spans="1:4" x14ac:dyDescent="0.2">
      <c r="A764" s="171" t="s">
        <v>315</v>
      </c>
      <c r="B764" s="172">
        <v>294000</v>
      </c>
      <c r="C764" s="172">
        <v>257518.26</v>
      </c>
      <c r="D764" s="172">
        <v>257518.26</v>
      </c>
    </row>
    <row r="765" spans="1:4" x14ac:dyDescent="0.2">
      <c r="A765" s="171" t="s">
        <v>206</v>
      </c>
      <c r="B765" s="172">
        <v>394000</v>
      </c>
      <c r="C765" s="172">
        <v>337518.26</v>
      </c>
      <c r="D765" s="172">
        <v>257518.26</v>
      </c>
    </row>
    <row r="766" spans="1:4" x14ac:dyDescent="0.2">
      <c r="A766" s="169" t="s">
        <v>207</v>
      </c>
      <c r="B766" s="170">
        <v>1900</v>
      </c>
      <c r="C766" s="170">
        <v>0</v>
      </c>
      <c r="D766" s="170">
        <v>0</v>
      </c>
    </row>
    <row r="767" spans="1:4" x14ac:dyDescent="0.2">
      <c r="A767" s="171" t="s">
        <v>315</v>
      </c>
      <c r="B767" s="172">
        <v>1900</v>
      </c>
      <c r="C767" s="172">
        <v>0</v>
      </c>
      <c r="D767" s="172">
        <v>0</v>
      </c>
    </row>
    <row r="768" spans="1:4" x14ac:dyDescent="0.2">
      <c r="A768" s="171" t="s">
        <v>315</v>
      </c>
      <c r="B768" s="172">
        <v>1900</v>
      </c>
      <c r="C768" s="172">
        <v>0</v>
      </c>
      <c r="D768" s="172">
        <v>0</v>
      </c>
    </row>
    <row r="769" spans="1:4" x14ac:dyDescent="0.2">
      <c r="A769" s="169" t="s">
        <v>211</v>
      </c>
      <c r="B769" s="170">
        <v>50100</v>
      </c>
      <c r="C769" s="170">
        <v>44600</v>
      </c>
      <c r="D769" s="170">
        <v>44600</v>
      </c>
    </row>
    <row r="770" spans="1:4" x14ac:dyDescent="0.2">
      <c r="A770" s="171" t="s">
        <v>315</v>
      </c>
      <c r="B770" s="172">
        <v>50100</v>
      </c>
      <c r="C770" s="172">
        <v>44600</v>
      </c>
      <c r="D770" s="172">
        <v>44600</v>
      </c>
    </row>
    <row r="771" spans="1:4" x14ac:dyDescent="0.2">
      <c r="A771" s="171" t="s">
        <v>315</v>
      </c>
      <c r="B771" s="172">
        <v>50100</v>
      </c>
      <c r="C771" s="172">
        <v>44600</v>
      </c>
      <c r="D771" s="172">
        <v>44600</v>
      </c>
    </row>
    <row r="772" spans="1:4" x14ac:dyDescent="0.2">
      <c r="A772" s="159" t="s">
        <v>340</v>
      </c>
      <c r="B772" s="160">
        <v>10532049.869999999</v>
      </c>
      <c r="C772" s="160">
        <v>1641938.46</v>
      </c>
      <c r="D772" s="160">
        <v>327421.46000000002</v>
      </c>
    </row>
    <row r="773" spans="1:4" x14ac:dyDescent="0.2">
      <c r="A773" s="161" t="s">
        <v>311</v>
      </c>
      <c r="B773" s="162">
        <v>10532049.869999999</v>
      </c>
      <c r="C773" s="162">
        <v>1641938.46</v>
      </c>
      <c r="D773" s="162">
        <v>327421.46000000002</v>
      </c>
    </row>
    <row r="774" spans="1:4" x14ac:dyDescent="0.2">
      <c r="A774" s="163" t="s">
        <v>265</v>
      </c>
      <c r="B774" s="164">
        <v>1351254</v>
      </c>
      <c r="C774" s="164">
        <v>1334833</v>
      </c>
      <c r="D774" s="164">
        <v>35409</v>
      </c>
    </row>
    <row r="775" spans="1:4" x14ac:dyDescent="0.2">
      <c r="A775" s="165" t="s">
        <v>322</v>
      </c>
      <c r="B775" s="166">
        <v>1351254</v>
      </c>
      <c r="C775" s="166">
        <v>1334833</v>
      </c>
      <c r="D775" s="166">
        <v>35409</v>
      </c>
    </row>
    <row r="776" spans="1:4" x14ac:dyDescent="0.2">
      <c r="A776" s="167" t="s">
        <v>341</v>
      </c>
      <c r="B776" s="168">
        <v>1351254</v>
      </c>
      <c r="C776" s="168">
        <v>1334833</v>
      </c>
      <c r="D776" s="168">
        <v>35409</v>
      </c>
    </row>
    <row r="777" spans="1:4" x14ac:dyDescent="0.2">
      <c r="A777" s="169" t="s">
        <v>204</v>
      </c>
      <c r="B777" s="170">
        <v>1351254</v>
      </c>
      <c r="C777" s="170">
        <v>1334833</v>
      </c>
      <c r="D777" s="170">
        <v>35409</v>
      </c>
    </row>
    <row r="778" spans="1:4" x14ac:dyDescent="0.2">
      <c r="A778" s="169" t="s">
        <v>237</v>
      </c>
      <c r="B778" s="170">
        <v>100</v>
      </c>
      <c r="C778" s="170">
        <v>0</v>
      </c>
      <c r="D778" s="170">
        <v>0</v>
      </c>
    </row>
    <row r="779" spans="1:4" x14ac:dyDescent="0.2">
      <c r="A779" s="171" t="s">
        <v>315</v>
      </c>
      <c r="B779" s="172">
        <v>100</v>
      </c>
      <c r="C779" s="172">
        <v>0</v>
      </c>
      <c r="D779" s="172">
        <v>0</v>
      </c>
    </row>
    <row r="780" spans="1:4" x14ac:dyDescent="0.2">
      <c r="A780" s="171" t="s">
        <v>315</v>
      </c>
      <c r="B780" s="172">
        <v>100</v>
      </c>
      <c r="C780" s="172">
        <v>0</v>
      </c>
      <c r="D780" s="172">
        <v>0</v>
      </c>
    </row>
    <row r="781" spans="1:4" x14ac:dyDescent="0.2">
      <c r="A781" s="169" t="s">
        <v>234</v>
      </c>
      <c r="B781" s="170">
        <v>1351154</v>
      </c>
      <c r="C781" s="170">
        <v>1334833</v>
      </c>
      <c r="D781" s="170">
        <v>35409</v>
      </c>
    </row>
    <row r="782" spans="1:4" x14ac:dyDescent="0.2">
      <c r="A782" s="171" t="s">
        <v>206</v>
      </c>
      <c r="B782" s="172">
        <v>1274954</v>
      </c>
      <c r="C782" s="172">
        <v>1274454</v>
      </c>
      <c r="D782" s="172">
        <v>0</v>
      </c>
    </row>
    <row r="783" spans="1:4" x14ac:dyDescent="0.2">
      <c r="A783" s="171" t="s">
        <v>315</v>
      </c>
      <c r="B783" s="172">
        <v>76200</v>
      </c>
      <c r="C783" s="172">
        <v>60379</v>
      </c>
      <c r="D783" s="172">
        <v>35409</v>
      </c>
    </row>
    <row r="784" spans="1:4" x14ac:dyDescent="0.2">
      <c r="A784" s="171" t="s">
        <v>206</v>
      </c>
      <c r="B784" s="172">
        <v>1351154</v>
      </c>
      <c r="C784" s="172">
        <v>1334833</v>
      </c>
      <c r="D784" s="172">
        <v>35409</v>
      </c>
    </row>
    <row r="785" spans="1:4" x14ac:dyDescent="0.2">
      <c r="A785" s="163" t="s">
        <v>342</v>
      </c>
      <c r="B785" s="164">
        <v>1091295.8700000001</v>
      </c>
      <c r="C785" s="164">
        <v>109455.46</v>
      </c>
      <c r="D785" s="164">
        <v>109455.46</v>
      </c>
    </row>
    <row r="786" spans="1:4" x14ac:dyDescent="0.2">
      <c r="A786" s="165" t="s">
        <v>313</v>
      </c>
      <c r="B786" s="166">
        <v>1091295.8700000001</v>
      </c>
      <c r="C786" s="166">
        <v>109455.46</v>
      </c>
      <c r="D786" s="166">
        <v>109455.46</v>
      </c>
    </row>
    <row r="787" spans="1:4" x14ac:dyDescent="0.2">
      <c r="A787" s="167" t="s">
        <v>343</v>
      </c>
      <c r="B787" s="168">
        <v>1091295.8700000001</v>
      </c>
      <c r="C787" s="168">
        <v>109455.46</v>
      </c>
      <c r="D787" s="168">
        <v>109455.46</v>
      </c>
    </row>
    <row r="788" spans="1:4" x14ac:dyDescent="0.2">
      <c r="A788" s="169" t="s">
        <v>204</v>
      </c>
      <c r="B788" s="170">
        <v>1091295.8700000001</v>
      </c>
      <c r="C788" s="170">
        <v>109455.46</v>
      </c>
      <c r="D788" s="170">
        <v>109455.46</v>
      </c>
    </row>
    <row r="789" spans="1:4" x14ac:dyDescent="0.2">
      <c r="A789" s="169" t="s">
        <v>237</v>
      </c>
      <c r="B789" s="170">
        <v>708285.87</v>
      </c>
      <c r="C789" s="170">
        <v>0</v>
      </c>
      <c r="D789" s="170">
        <v>0</v>
      </c>
    </row>
    <row r="790" spans="1:4" x14ac:dyDescent="0.2">
      <c r="A790" s="171" t="s">
        <v>315</v>
      </c>
      <c r="B790" s="172">
        <v>585185.87</v>
      </c>
      <c r="C790" s="172">
        <v>0</v>
      </c>
      <c r="D790" s="172">
        <v>0</v>
      </c>
    </row>
    <row r="791" spans="1:4" x14ac:dyDescent="0.2">
      <c r="A791" s="171" t="s">
        <v>344</v>
      </c>
      <c r="B791" s="172">
        <v>122000</v>
      </c>
      <c r="C791" s="172">
        <v>0</v>
      </c>
      <c r="D791" s="172">
        <v>0</v>
      </c>
    </row>
    <row r="792" spans="1:4" x14ac:dyDescent="0.2">
      <c r="A792" s="171" t="s">
        <v>334</v>
      </c>
      <c r="B792" s="172">
        <v>1000</v>
      </c>
      <c r="C792" s="172">
        <v>0</v>
      </c>
      <c r="D792" s="172">
        <v>0</v>
      </c>
    </row>
    <row r="793" spans="1:4" x14ac:dyDescent="0.2">
      <c r="A793" s="171" t="s">
        <v>317</v>
      </c>
      <c r="B793" s="172">
        <v>100</v>
      </c>
      <c r="C793" s="172">
        <v>0</v>
      </c>
      <c r="D793" s="172">
        <v>0</v>
      </c>
    </row>
    <row r="794" spans="1:4" x14ac:dyDescent="0.2">
      <c r="A794" s="171" t="s">
        <v>315</v>
      </c>
      <c r="B794" s="172">
        <v>708285.87</v>
      </c>
      <c r="C794" s="172">
        <v>0</v>
      </c>
      <c r="D794" s="172">
        <v>0</v>
      </c>
    </row>
    <row r="795" spans="1:4" x14ac:dyDescent="0.2">
      <c r="A795" s="169" t="s">
        <v>234</v>
      </c>
      <c r="B795" s="170">
        <v>383010</v>
      </c>
      <c r="C795" s="170">
        <v>109455.46</v>
      </c>
      <c r="D795" s="170">
        <v>109455.46</v>
      </c>
    </row>
    <row r="796" spans="1:4" x14ac:dyDescent="0.2">
      <c r="A796" s="171" t="s">
        <v>206</v>
      </c>
      <c r="B796" s="172">
        <v>40000</v>
      </c>
      <c r="C796" s="172">
        <v>0</v>
      </c>
      <c r="D796" s="172">
        <v>0</v>
      </c>
    </row>
    <row r="797" spans="1:4" x14ac:dyDescent="0.2">
      <c r="A797" s="171" t="s">
        <v>315</v>
      </c>
      <c r="B797" s="172">
        <v>63000</v>
      </c>
      <c r="C797" s="172">
        <v>21443</v>
      </c>
      <c r="D797" s="172">
        <v>21443</v>
      </c>
    </row>
    <row r="798" spans="1:4" x14ac:dyDescent="0.2">
      <c r="A798" s="171" t="s">
        <v>344</v>
      </c>
      <c r="B798" s="172">
        <v>2000</v>
      </c>
      <c r="C798" s="172">
        <v>0</v>
      </c>
      <c r="D798" s="172">
        <v>0</v>
      </c>
    </row>
    <row r="799" spans="1:4" x14ac:dyDescent="0.2">
      <c r="A799" s="171" t="s">
        <v>334</v>
      </c>
      <c r="B799" s="172">
        <v>10</v>
      </c>
      <c r="C799" s="172">
        <v>0</v>
      </c>
      <c r="D799" s="172">
        <v>0</v>
      </c>
    </row>
    <row r="800" spans="1:4" x14ac:dyDescent="0.2">
      <c r="A800" s="171" t="s">
        <v>337</v>
      </c>
      <c r="B800" s="172">
        <v>100000</v>
      </c>
      <c r="C800" s="172">
        <v>88012.46</v>
      </c>
      <c r="D800" s="172">
        <v>88012.46</v>
      </c>
    </row>
    <row r="801" spans="1:4" x14ac:dyDescent="0.2">
      <c r="A801" s="171" t="s">
        <v>317</v>
      </c>
      <c r="B801" s="172">
        <v>178000</v>
      </c>
      <c r="C801" s="172">
        <v>0</v>
      </c>
      <c r="D801" s="172">
        <v>0</v>
      </c>
    </row>
    <row r="802" spans="1:4" x14ac:dyDescent="0.2">
      <c r="A802" s="171" t="s">
        <v>206</v>
      </c>
      <c r="B802" s="172">
        <v>383010</v>
      </c>
      <c r="C802" s="172">
        <v>109455.46</v>
      </c>
      <c r="D802" s="172">
        <v>109455.46</v>
      </c>
    </row>
    <row r="803" spans="1:4" x14ac:dyDescent="0.2">
      <c r="A803" s="163" t="s">
        <v>312</v>
      </c>
      <c r="B803" s="164">
        <v>7912200</v>
      </c>
      <c r="C803" s="164">
        <v>77390</v>
      </c>
      <c r="D803" s="164">
        <v>69732</v>
      </c>
    </row>
    <row r="804" spans="1:4" x14ac:dyDescent="0.2">
      <c r="A804" s="165" t="s">
        <v>313</v>
      </c>
      <c r="B804" s="166">
        <v>7912200</v>
      </c>
      <c r="C804" s="166">
        <v>77390</v>
      </c>
      <c r="D804" s="166">
        <v>69732</v>
      </c>
    </row>
    <row r="805" spans="1:4" x14ac:dyDescent="0.2">
      <c r="A805" s="167" t="s">
        <v>345</v>
      </c>
      <c r="B805" s="168">
        <v>7912200</v>
      </c>
      <c r="C805" s="168">
        <v>77390</v>
      </c>
      <c r="D805" s="168">
        <v>69732</v>
      </c>
    </row>
    <row r="806" spans="1:4" x14ac:dyDescent="0.2">
      <c r="A806" s="169" t="s">
        <v>204</v>
      </c>
      <c r="B806" s="170">
        <v>7912200</v>
      </c>
      <c r="C806" s="170">
        <v>77390</v>
      </c>
      <c r="D806" s="170">
        <v>69732</v>
      </c>
    </row>
    <row r="807" spans="1:4" x14ac:dyDescent="0.2">
      <c r="A807" s="169" t="s">
        <v>237</v>
      </c>
      <c r="B807" s="170">
        <v>6875200</v>
      </c>
      <c r="C807" s="170">
        <v>0</v>
      </c>
      <c r="D807" s="170">
        <v>0</v>
      </c>
    </row>
    <row r="808" spans="1:4" x14ac:dyDescent="0.2">
      <c r="A808" s="171" t="s">
        <v>315</v>
      </c>
      <c r="B808" s="172">
        <v>100</v>
      </c>
      <c r="C808" s="172">
        <v>0</v>
      </c>
      <c r="D808" s="172">
        <v>0</v>
      </c>
    </row>
    <row r="809" spans="1:4" x14ac:dyDescent="0.2">
      <c r="A809" s="171" t="s">
        <v>344</v>
      </c>
      <c r="B809" s="172">
        <v>6870000</v>
      </c>
      <c r="C809" s="172">
        <v>0</v>
      </c>
      <c r="D809" s="172">
        <v>0</v>
      </c>
    </row>
    <row r="810" spans="1:4" x14ac:dyDescent="0.2">
      <c r="A810" s="171" t="s">
        <v>316</v>
      </c>
      <c r="B810" s="172">
        <v>5000</v>
      </c>
      <c r="C810" s="172">
        <v>0</v>
      </c>
      <c r="D810" s="172">
        <v>0</v>
      </c>
    </row>
    <row r="811" spans="1:4" x14ac:dyDescent="0.2">
      <c r="A811" s="171" t="s">
        <v>317</v>
      </c>
      <c r="B811" s="172">
        <v>100</v>
      </c>
      <c r="C811" s="172">
        <v>0</v>
      </c>
      <c r="D811" s="172">
        <v>0</v>
      </c>
    </row>
    <row r="812" spans="1:4" x14ac:dyDescent="0.2">
      <c r="A812" s="171" t="s">
        <v>315</v>
      </c>
      <c r="B812" s="172">
        <v>6875200</v>
      </c>
      <c r="C812" s="172">
        <v>0</v>
      </c>
      <c r="D812" s="172">
        <v>0</v>
      </c>
    </row>
    <row r="813" spans="1:4" x14ac:dyDescent="0.2">
      <c r="A813" s="169" t="s">
        <v>234</v>
      </c>
      <c r="B813" s="170">
        <v>1037000</v>
      </c>
      <c r="C813" s="170">
        <v>77390</v>
      </c>
      <c r="D813" s="170">
        <v>69732</v>
      </c>
    </row>
    <row r="814" spans="1:4" x14ac:dyDescent="0.2">
      <c r="A814" s="171" t="s">
        <v>206</v>
      </c>
      <c r="B814" s="172">
        <v>839000</v>
      </c>
      <c r="C814" s="172">
        <v>4100</v>
      </c>
      <c r="D814" s="172">
        <v>0</v>
      </c>
    </row>
    <row r="815" spans="1:4" x14ac:dyDescent="0.2">
      <c r="A815" s="171" t="s">
        <v>315</v>
      </c>
      <c r="B815" s="172">
        <v>7000</v>
      </c>
      <c r="C815" s="172">
        <v>3988</v>
      </c>
      <c r="D815" s="172">
        <v>1848</v>
      </c>
    </row>
    <row r="816" spans="1:4" x14ac:dyDescent="0.2">
      <c r="A816" s="171" t="s">
        <v>344</v>
      </c>
      <c r="B816" s="172">
        <v>1000</v>
      </c>
      <c r="C816" s="172">
        <v>0</v>
      </c>
      <c r="D816" s="172">
        <v>0</v>
      </c>
    </row>
    <row r="817" spans="1:4" x14ac:dyDescent="0.2">
      <c r="A817" s="171" t="s">
        <v>316</v>
      </c>
      <c r="B817" s="172">
        <v>35000</v>
      </c>
      <c r="C817" s="172">
        <v>4102</v>
      </c>
      <c r="D817" s="172">
        <v>2684</v>
      </c>
    </row>
    <row r="818" spans="1:4" x14ac:dyDescent="0.2">
      <c r="A818" s="171" t="s">
        <v>337</v>
      </c>
      <c r="B818" s="172">
        <v>10000</v>
      </c>
      <c r="C818" s="172">
        <v>0</v>
      </c>
      <c r="D818" s="172">
        <v>0</v>
      </c>
    </row>
    <row r="819" spans="1:4" x14ac:dyDescent="0.2">
      <c r="A819" s="171" t="s">
        <v>317</v>
      </c>
      <c r="B819" s="172">
        <v>145000</v>
      </c>
      <c r="C819" s="172">
        <v>65200</v>
      </c>
      <c r="D819" s="172">
        <v>65200</v>
      </c>
    </row>
    <row r="820" spans="1:4" x14ac:dyDescent="0.2">
      <c r="A820" s="171" t="s">
        <v>206</v>
      </c>
      <c r="B820" s="172">
        <v>1037000</v>
      </c>
      <c r="C820" s="172">
        <v>77390</v>
      </c>
      <c r="D820" s="172">
        <v>69732</v>
      </c>
    </row>
    <row r="821" spans="1:4" x14ac:dyDescent="0.2">
      <c r="A821" s="163" t="s">
        <v>346</v>
      </c>
      <c r="B821" s="164">
        <v>177300</v>
      </c>
      <c r="C821" s="164">
        <v>120260</v>
      </c>
      <c r="D821" s="164">
        <v>112825</v>
      </c>
    </row>
    <row r="822" spans="1:4" x14ac:dyDescent="0.2">
      <c r="A822" s="165" t="s">
        <v>313</v>
      </c>
      <c r="B822" s="166">
        <v>177300</v>
      </c>
      <c r="C822" s="166">
        <v>120260</v>
      </c>
      <c r="D822" s="166">
        <v>112825</v>
      </c>
    </row>
    <row r="823" spans="1:4" x14ac:dyDescent="0.2">
      <c r="A823" s="167" t="s">
        <v>347</v>
      </c>
      <c r="B823" s="168">
        <v>177300</v>
      </c>
      <c r="C823" s="168">
        <v>120260</v>
      </c>
      <c r="D823" s="168">
        <v>112825</v>
      </c>
    </row>
    <row r="824" spans="1:4" x14ac:dyDescent="0.2">
      <c r="A824" s="169" t="s">
        <v>204</v>
      </c>
      <c r="B824" s="170">
        <v>177300</v>
      </c>
      <c r="C824" s="170">
        <v>120260</v>
      </c>
      <c r="D824" s="170">
        <v>112825</v>
      </c>
    </row>
    <row r="825" spans="1:4" x14ac:dyDescent="0.2">
      <c r="A825" s="169" t="s">
        <v>237</v>
      </c>
      <c r="B825" s="170">
        <v>300</v>
      </c>
      <c r="C825" s="170">
        <v>0</v>
      </c>
      <c r="D825" s="170">
        <v>0</v>
      </c>
    </row>
    <row r="826" spans="1:4" x14ac:dyDescent="0.2">
      <c r="A826" s="171" t="s">
        <v>315</v>
      </c>
      <c r="B826" s="172">
        <v>100</v>
      </c>
      <c r="C826" s="172">
        <v>0</v>
      </c>
      <c r="D826" s="172">
        <v>0</v>
      </c>
    </row>
    <row r="827" spans="1:4" x14ac:dyDescent="0.2">
      <c r="A827" s="171" t="s">
        <v>335</v>
      </c>
      <c r="B827" s="172">
        <v>100</v>
      </c>
      <c r="C827" s="172">
        <v>0</v>
      </c>
      <c r="D827" s="172">
        <v>0</v>
      </c>
    </row>
    <row r="828" spans="1:4" x14ac:dyDescent="0.2">
      <c r="A828" s="171" t="s">
        <v>317</v>
      </c>
      <c r="B828" s="172">
        <v>100</v>
      </c>
      <c r="C828" s="172">
        <v>0</v>
      </c>
      <c r="D828" s="172">
        <v>0</v>
      </c>
    </row>
    <row r="829" spans="1:4" x14ac:dyDescent="0.2">
      <c r="A829" s="171" t="s">
        <v>315</v>
      </c>
      <c r="B829" s="172">
        <v>300</v>
      </c>
      <c r="C829" s="172">
        <v>0</v>
      </c>
      <c r="D829" s="172">
        <v>0</v>
      </c>
    </row>
    <row r="830" spans="1:4" x14ac:dyDescent="0.2">
      <c r="A830" s="169" t="s">
        <v>234</v>
      </c>
      <c r="B830" s="170">
        <v>177000</v>
      </c>
      <c r="C830" s="170">
        <v>120260</v>
      </c>
      <c r="D830" s="170">
        <v>112825</v>
      </c>
    </row>
    <row r="831" spans="1:4" x14ac:dyDescent="0.2">
      <c r="A831" s="171" t="s">
        <v>315</v>
      </c>
      <c r="B831" s="172">
        <v>34000</v>
      </c>
      <c r="C831" s="172">
        <v>0</v>
      </c>
      <c r="D831" s="172">
        <v>0</v>
      </c>
    </row>
    <row r="832" spans="1:4" x14ac:dyDescent="0.2">
      <c r="A832" s="171" t="s">
        <v>344</v>
      </c>
      <c r="B832" s="172">
        <v>1000</v>
      </c>
      <c r="C832" s="172">
        <v>0</v>
      </c>
      <c r="D832" s="172">
        <v>0</v>
      </c>
    </row>
    <row r="833" spans="1:4" x14ac:dyDescent="0.2">
      <c r="A833" s="171" t="s">
        <v>335</v>
      </c>
      <c r="B833" s="172">
        <v>20000</v>
      </c>
      <c r="C833" s="172">
        <v>0</v>
      </c>
      <c r="D833" s="172">
        <v>0</v>
      </c>
    </row>
    <row r="834" spans="1:4" x14ac:dyDescent="0.2">
      <c r="A834" s="171" t="s">
        <v>317</v>
      </c>
      <c r="B834" s="172">
        <v>122000</v>
      </c>
      <c r="C834" s="172">
        <v>120260</v>
      </c>
      <c r="D834" s="172">
        <v>112825</v>
      </c>
    </row>
    <row r="835" spans="1:4" x14ac:dyDescent="0.2">
      <c r="A835" s="171" t="s">
        <v>315</v>
      </c>
      <c r="B835" s="172">
        <v>177000</v>
      </c>
      <c r="C835" s="172">
        <v>120260</v>
      </c>
      <c r="D835" s="172">
        <v>112825</v>
      </c>
    </row>
    <row r="836" spans="1:4" x14ac:dyDescent="0.2">
      <c r="A836" s="159" t="s">
        <v>348</v>
      </c>
      <c r="B836" s="160">
        <v>18597330</v>
      </c>
      <c r="C836" s="160">
        <v>16107933.949999999</v>
      </c>
      <c r="D836" s="160">
        <v>15761495.109999999</v>
      </c>
    </row>
    <row r="837" spans="1:4" x14ac:dyDescent="0.2">
      <c r="A837" s="161" t="s">
        <v>311</v>
      </c>
      <c r="B837" s="162">
        <v>18597330</v>
      </c>
      <c r="C837" s="162">
        <v>16107933.949999999</v>
      </c>
      <c r="D837" s="162">
        <v>15761495.109999999</v>
      </c>
    </row>
    <row r="838" spans="1:4" x14ac:dyDescent="0.2">
      <c r="A838" s="163" t="s">
        <v>342</v>
      </c>
      <c r="B838" s="164">
        <v>18597330</v>
      </c>
      <c r="C838" s="164">
        <v>16107933.949999999</v>
      </c>
      <c r="D838" s="164">
        <v>15761495.109999999</v>
      </c>
    </row>
    <row r="839" spans="1:4" x14ac:dyDescent="0.2">
      <c r="A839" s="165" t="s">
        <v>313</v>
      </c>
      <c r="B839" s="166">
        <v>18597330</v>
      </c>
      <c r="C839" s="166">
        <v>16107933.949999999</v>
      </c>
      <c r="D839" s="166">
        <v>15761495.109999999</v>
      </c>
    </row>
    <row r="840" spans="1:4" x14ac:dyDescent="0.2">
      <c r="A840" s="167" t="s">
        <v>349</v>
      </c>
      <c r="B840" s="168">
        <v>18597330</v>
      </c>
      <c r="C840" s="168">
        <v>16107933.949999999</v>
      </c>
      <c r="D840" s="168">
        <v>15761495.109999999</v>
      </c>
    </row>
    <row r="841" spans="1:4" x14ac:dyDescent="0.2">
      <c r="A841" s="169" t="s">
        <v>204</v>
      </c>
      <c r="B841" s="170">
        <v>18597330</v>
      </c>
      <c r="C841" s="170">
        <v>16107933.949999999</v>
      </c>
      <c r="D841" s="170">
        <v>15761495.109999999</v>
      </c>
    </row>
    <row r="842" spans="1:4" x14ac:dyDescent="0.2">
      <c r="A842" s="169" t="s">
        <v>221</v>
      </c>
      <c r="B842" s="170">
        <v>5142100</v>
      </c>
      <c r="C842" s="170">
        <v>3932000</v>
      </c>
      <c r="D842" s="170">
        <v>3875614.05</v>
      </c>
    </row>
    <row r="843" spans="1:4" x14ac:dyDescent="0.2">
      <c r="A843" s="171" t="s">
        <v>206</v>
      </c>
      <c r="B843" s="172">
        <v>2000000</v>
      </c>
      <c r="C843" s="172">
        <v>821000</v>
      </c>
      <c r="D843" s="172">
        <v>781083.66</v>
      </c>
    </row>
    <row r="844" spans="1:4" x14ac:dyDescent="0.2">
      <c r="A844" s="171" t="s">
        <v>315</v>
      </c>
      <c r="B844" s="172">
        <v>1393000</v>
      </c>
      <c r="C844" s="172">
        <v>1383000</v>
      </c>
      <c r="D844" s="172">
        <v>1377877.83</v>
      </c>
    </row>
    <row r="845" spans="1:4" x14ac:dyDescent="0.2">
      <c r="A845" s="171" t="s">
        <v>334</v>
      </c>
      <c r="B845" s="172">
        <v>1749000</v>
      </c>
      <c r="C845" s="172">
        <v>1728000</v>
      </c>
      <c r="D845" s="172">
        <v>1716652.56</v>
      </c>
    </row>
    <row r="846" spans="1:4" x14ac:dyDescent="0.2">
      <c r="A846" s="171" t="s">
        <v>317</v>
      </c>
      <c r="B846" s="172">
        <v>100</v>
      </c>
      <c r="C846" s="172">
        <v>0</v>
      </c>
      <c r="D846" s="172">
        <v>0</v>
      </c>
    </row>
    <row r="847" spans="1:4" x14ac:dyDescent="0.2">
      <c r="A847" s="171" t="s">
        <v>206</v>
      </c>
      <c r="B847" s="172">
        <v>5142100</v>
      </c>
      <c r="C847" s="172">
        <v>3932000</v>
      </c>
      <c r="D847" s="172">
        <v>3875614.05</v>
      </c>
    </row>
    <row r="848" spans="1:4" x14ac:dyDescent="0.2">
      <c r="A848" s="169" t="s">
        <v>209</v>
      </c>
      <c r="B848" s="170">
        <v>9104100</v>
      </c>
      <c r="C848" s="170">
        <v>8540800</v>
      </c>
      <c r="D848" s="170">
        <v>8466316.9499999993</v>
      </c>
    </row>
    <row r="849" spans="1:4" x14ac:dyDescent="0.2">
      <c r="A849" s="171" t="s">
        <v>206</v>
      </c>
      <c r="B849" s="172">
        <v>3100000</v>
      </c>
      <c r="C849" s="172">
        <v>2538800</v>
      </c>
      <c r="D849" s="172">
        <v>2524689.52</v>
      </c>
    </row>
    <row r="850" spans="1:4" x14ac:dyDescent="0.2">
      <c r="A850" s="171" t="s">
        <v>315</v>
      </c>
      <c r="B850" s="172">
        <v>4380000</v>
      </c>
      <c r="C850" s="172">
        <v>4380000</v>
      </c>
      <c r="D850" s="172">
        <v>4377120.97</v>
      </c>
    </row>
    <row r="851" spans="1:4" x14ac:dyDescent="0.2">
      <c r="A851" s="171" t="s">
        <v>334</v>
      </c>
      <c r="B851" s="172">
        <v>1624000</v>
      </c>
      <c r="C851" s="172">
        <v>1622000</v>
      </c>
      <c r="D851" s="172">
        <v>1564506.46</v>
      </c>
    </row>
    <row r="852" spans="1:4" x14ac:dyDescent="0.2">
      <c r="A852" s="171" t="s">
        <v>317</v>
      </c>
      <c r="B852" s="172">
        <v>100</v>
      </c>
      <c r="C852" s="172">
        <v>0</v>
      </c>
      <c r="D852" s="172">
        <v>0</v>
      </c>
    </row>
    <row r="853" spans="1:4" x14ac:dyDescent="0.2">
      <c r="A853" s="171" t="s">
        <v>206</v>
      </c>
      <c r="B853" s="172">
        <v>9104100</v>
      </c>
      <c r="C853" s="172">
        <v>8540800</v>
      </c>
      <c r="D853" s="172">
        <v>8466316.9499999993</v>
      </c>
    </row>
    <row r="854" spans="1:4" x14ac:dyDescent="0.2">
      <c r="A854" s="169" t="s">
        <v>248</v>
      </c>
      <c r="B854" s="170">
        <v>3883300</v>
      </c>
      <c r="C854" s="170">
        <v>3333086.61</v>
      </c>
      <c r="D854" s="170">
        <v>3137552.67</v>
      </c>
    </row>
    <row r="855" spans="1:4" x14ac:dyDescent="0.2">
      <c r="A855" s="171" t="s">
        <v>206</v>
      </c>
      <c r="B855" s="172">
        <v>1500000</v>
      </c>
      <c r="C855" s="172">
        <v>949900</v>
      </c>
      <c r="D855" s="172">
        <v>786046.48</v>
      </c>
    </row>
    <row r="856" spans="1:4" x14ac:dyDescent="0.2">
      <c r="A856" s="171" t="s">
        <v>315</v>
      </c>
      <c r="B856" s="172">
        <v>2383300</v>
      </c>
      <c r="C856" s="172">
        <v>2383186.61</v>
      </c>
      <c r="D856" s="172">
        <v>2351506.19</v>
      </c>
    </row>
    <row r="857" spans="1:4" x14ac:dyDescent="0.2">
      <c r="A857" s="171" t="s">
        <v>206</v>
      </c>
      <c r="B857" s="172">
        <v>3883300</v>
      </c>
      <c r="C857" s="172">
        <v>3333086.61</v>
      </c>
      <c r="D857" s="172">
        <v>3137552.67</v>
      </c>
    </row>
    <row r="858" spans="1:4" x14ac:dyDescent="0.2">
      <c r="A858" s="169" t="s">
        <v>318</v>
      </c>
      <c r="B858" s="170">
        <v>100</v>
      </c>
      <c r="C858" s="170">
        <v>0</v>
      </c>
      <c r="D858" s="170">
        <v>0</v>
      </c>
    </row>
    <row r="859" spans="1:4" x14ac:dyDescent="0.2">
      <c r="A859" s="171" t="s">
        <v>315</v>
      </c>
      <c r="B859" s="172">
        <v>100</v>
      </c>
      <c r="C859" s="172">
        <v>0</v>
      </c>
      <c r="D859" s="172">
        <v>0</v>
      </c>
    </row>
    <row r="860" spans="1:4" x14ac:dyDescent="0.2">
      <c r="A860" s="171" t="s">
        <v>315</v>
      </c>
      <c r="B860" s="172">
        <v>100</v>
      </c>
      <c r="C860" s="172">
        <v>0</v>
      </c>
      <c r="D860" s="172">
        <v>0</v>
      </c>
    </row>
    <row r="861" spans="1:4" x14ac:dyDescent="0.2">
      <c r="A861" s="169" t="s">
        <v>258</v>
      </c>
      <c r="B861" s="170">
        <v>18500</v>
      </c>
      <c r="C861" s="170">
        <v>18000</v>
      </c>
      <c r="D861" s="170">
        <v>10351.200000000001</v>
      </c>
    </row>
    <row r="862" spans="1:4" x14ac:dyDescent="0.2">
      <c r="A862" s="171" t="s">
        <v>315</v>
      </c>
      <c r="B862" s="172">
        <v>18500</v>
      </c>
      <c r="C862" s="172">
        <v>18000</v>
      </c>
      <c r="D862" s="172">
        <v>10351.200000000001</v>
      </c>
    </row>
    <row r="863" spans="1:4" x14ac:dyDescent="0.2">
      <c r="A863" s="171" t="s">
        <v>315</v>
      </c>
      <c r="B863" s="172">
        <v>18500</v>
      </c>
      <c r="C863" s="172">
        <v>18000</v>
      </c>
      <c r="D863" s="172">
        <v>10351.200000000001</v>
      </c>
    </row>
    <row r="864" spans="1:4" x14ac:dyDescent="0.2">
      <c r="A864" s="169" t="s">
        <v>214</v>
      </c>
      <c r="B864" s="170">
        <v>1000</v>
      </c>
      <c r="C864" s="170">
        <v>0</v>
      </c>
      <c r="D864" s="170">
        <v>0</v>
      </c>
    </row>
    <row r="865" spans="1:4" x14ac:dyDescent="0.2">
      <c r="A865" s="171" t="s">
        <v>315</v>
      </c>
      <c r="B865" s="172">
        <v>1000</v>
      </c>
      <c r="C865" s="172">
        <v>0</v>
      </c>
      <c r="D865" s="172">
        <v>0</v>
      </c>
    </row>
    <row r="866" spans="1:4" x14ac:dyDescent="0.2">
      <c r="A866" s="171" t="s">
        <v>315</v>
      </c>
      <c r="B866" s="172">
        <v>1000</v>
      </c>
      <c r="C866" s="172">
        <v>0</v>
      </c>
      <c r="D866" s="172">
        <v>0</v>
      </c>
    </row>
    <row r="867" spans="1:4" x14ac:dyDescent="0.2">
      <c r="A867" s="169" t="s">
        <v>210</v>
      </c>
      <c r="B867" s="170">
        <v>3010</v>
      </c>
      <c r="C867" s="170">
        <v>0</v>
      </c>
      <c r="D867" s="170">
        <v>0</v>
      </c>
    </row>
    <row r="868" spans="1:4" x14ac:dyDescent="0.2">
      <c r="A868" s="171" t="s">
        <v>315</v>
      </c>
      <c r="B868" s="172">
        <v>10</v>
      </c>
      <c r="C868" s="172">
        <v>0</v>
      </c>
      <c r="D868" s="172">
        <v>0</v>
      </c>
    </row>
    <row r="869" spans="1:4" x14ac:dyDescent="0.2">
      <c r="A869" s="171" t="s">
        <v>344</v>
      </c>
      <c r="B869" s="172">
        <v>2000</v>
      </c>
      <c r="C869" s="172">
        <v>0</v>
      </c>
      <c r="D869" s="172">
        <v>0</v>
      </c>
    </row>
    <row r="870" spans="1:4" x14ac:dyDescent="0.2">
      <c r="A870" s="171" t="s">
        <v>334</v>
      </c>
      <c r="B870" s="172">
        <v>1000</v>
      </c>
      <c r="C870" s="172">
        <v>0</v>
      </c>
      <c r="D870" s="172">
        <v>0</v>
      </c>
    </row>
    <row r="871" spans="1:4" x14ac:dyDescent="0.2">
      <c r="A871" s="171" t="s">
        <v>315</v>
      </c>
      <c r="B871" s="172">
        <v>3010</v>
      </c>
      <c r="C871" s="172">
        <v>0</v>
      </c>
      <c r="D871" s="172">
        <v>0</v>
      </c>
    </row>
    <row r="872" spans="1:4" x14ac:dyDescent="0.2">
      <c r="A872" s="169" t="s">
        <v>218</v>
      </c>
      <c r="B872" s="170">
        <v>10</v>
      </c>
      <c r="C872" s="170">
        <v>0</v>
      </c>
      <c r="D872" s="170">
        <v>0</v>
      </c>
    </row>
    <row r="873" spans="1:4" x14ac:dyDescent="0.2">
      <c r="A873" s="171" t="s">
        <v>315</v>
      </c>
      <c r="B873" s="172">
        <v>10</v>
      </c>
      <c r="C873" s="172">
        <v>0</v>
      </c>
      <c r="D873" s="172">
        <v>0</v>
      </c>
    </row>
    <row r="874" spans="1:4" x14ac:dyDescent="0.2">
      <c r="A874" s="171" t="s">
        <v>315</v>
      </c>
      <c r="B874" s="172">
        <v>10</v>
      </c>
      <c r="C874" s="172">
        <v>0</v>
      </c>
      <c r="D874" s="172">
        <v>0</v>
      </c>
    </row>
    <row r="875" spans="1:4" x14ac:dyDescent="0.2">
      <c r="A875" s="169" t="s">
        <v>259</v>
      </c>
      <c r="B875" s="170">
        <v>1000</v>
      </c>
      <c r="C875" s="170">
        <v>0</v>
      </c>
      <c r="D875" s="170">
        <v>0</v>
      </c>
    </row>
    <row r="876" spans="1:4" x14ac:dyDescent="0.2">
      <c r="A876" s="171" t="s">
        <v>315</v>
      </c>
      <c r="B876" s="172">
        <v>1000</v>
      </c>
      <c r="C876" s="172">
        <v>0</v>
      </c>
      <c r="D876" s="172">
        <v>0</v>
      </c>
    </row>
    <row r="877" spans="1:4" x14ac:dyDescent="0.2">
      <c r="A877" s="171" t="s">
        <v>315</v>
      </c>
      <c r="B877" s="172">
        <v>1000</v>
      </c>
      <c r="C877" s="172">
        <v>0</v>
      </c>
      <c r="D877" s="172">
        <v>0</v>
      </c>
    </row>
    <row r="878" spans="1:4" x14ac:dyDescent="0.2">
      <c r="A878" s="169" t="s">
        <v>205</v>
      </c>
      <c r="B878" s="170">
        <v>1010</v>
      </c>
      <c r="C878" s="170">
        <v>0</v>
      </c>
      <c r="D878" s="170">
        <v>0</v>
      </c>
    </row>
    <row r="879" spans="1:4" x14ac:dyDescent="0.2">
      <c r="A879" s="171" t="s">
        <v>315</v>
      </c>
      <c r="B879" s="172">
        <v>10</v>
      </c>
      <c r="C879" s="172">
        <v>0</v>
      </c>
      <c r="D879" s="172">
        <v>0</v>
      </c>
    </row>
    <row r="880" spans="1:4" x14ac:dyDescent="0.2">
      <c r="A880" s="171" t="s">
        <v>334</v>
      </c>
      <c r="B880" s="172">
        <v>1000</v>
      </c>
      <c r="C880" s="172">
        <v>0</v>
      </c>
      <c r="D880" s="172">
        <v>0</v>
      </c>
    </row>
    <row r="881" spans="1:4" x14ac:dyDescent="0.2">
      <c r="A881" s="171" t="s">
        <v>315</v>
      </c>
      <c r="B881" s="172">
        <v>1010</v>
      </c>
      <c r="C881" s="172">
        <v>0</v>
      </c>
      <c r="D881" s="172">
        <v>0</v>
      </c>
    </row>
    <row r="882" spans="1:4" x14ac:dyDescent="0.2">
      <c r="A882" s="169" t="s">
        <v>207</v>
      </c>
      <c r="B882" s="170">
        <v>352100</v>
      </c>
      <c r="C882" s="170">
        <v>212422.59</v>
      </c>
      <c r="D882" s="170">
        <v>212422.59</v>
      </c>
    </row>
    <row r="883" spans="1:4" x14ac:dyDescent="0.2">
      <c r="A883" s="171" t="s">
        <v>315</v>
      </c>
      <c r="B883" s="172">
        <v>1000</v>
      </c>
      <c r="C883" s="172">
        <v>0</v>
      </c>
      <c r="D883" s="172">
        <v>0</v>
      </c>
    </row>
    <row r="884" spans="1:4" x14ac:dyDescent="0.2">
      <c r="A884" s="171" t="s">
        <v>334</v>
      </c>
      <c r="B884" s="172">
        <v>351000</v>
      </c>
      <c r="C884" s="172">
        <v>212422.59</v>
      </c>
      <c r="D884" s="172">
        <v>212422.59</v>
      </c>
    </row>
    <row r="885" spans="1:4" x14ac:dyDescent="0.2">
      <c r="A885" s="171" t="s">
        <v>317</v>
      </c>
      <c r="B885" s="172">
        <v>100</v>
      </c>
      <c r="C885" s="172">
        <v>0</v>
      </c>
      <c r="D885" s="172">
        <v>0</v>
      </c>
    </row>
    <row r="886" spans="1:4" x14ac:dyDescent="0.2">
      <c r="A886" s="171" t="s">
        <v>315</v>
      </c>
      <c r="B886" s="172">
        <v>352100</v>
      </c>
      <c r="C886" s="172">
        <v>212422.59</v>
      </c>
      <c r="D886" s="172">
        <v>212422.59</v>
      </c>
    </row>
    <row r="887" spans="1:4" x14ac:dyDescent="0.2">
      <c r="A887" s="169" t="s">
        <v>260</v>
      </c>
      <c r="B887" s="170">
        <v>100</v>
      </c>
      <c r="C887" s="170">
        <v>0</v>
      </c>
      <c r="D887" s="170">
        <v>0</v>
      </c>
    </row>
    <row r="888" spans="1:4" x14ac:dyDescent="0.2">
      <c r="A888" s="171" t="s">
        <v>315</v>
      </c>
      <c r="B888" s="172">
        <v>100</v>
      </c>
      <c r="C888" s="172">
        <v>0</v>
      </c>
      <c r="D888" s="172">
        <v>0</v>
      </c>
    </row>
    <row r="889" spans="1:4" x14ac:dyDescent="0.2">
      <c r="A889" s="171" t="s">
        <v>315</v>
      </c>
      <c r="B889" s="172">
        <v>100</v>
      </c>
      <c r="C889" s="172">
        <v>0</v>
      </c>
      <c r="D889" s="172">
        <v>0</v>
      </c>
    </row>
    <row r="890" spans="1:4" x14ac:dyDescent="0.2">
      <c r="A890" s="169" t="s">
        <v>320</v>
      </c>
      <c r="B890" s="170">
        <v>46100</v>
      </c>
      <c r="C890" s="170">
        <v>36800</v>
      </c>
      <c r="D890" s="170">
        <v>24412.9</v>
      </c>
    </row>
    <row r="891" spans="1:4" x14ac:dyDescent="0.2">
      <c r="A891" s="171" t="s">
        <v>315</v>
      </c>
      <c r="B891" s="172">
        <v>100</v>
      </c>
      <c r="C891" s="172">
        <v>0</v>
      </c>
      <c r="D891" s="172">
        <v>0</v>
      </c>
    </row>
    <row r="892" spans="1:4" x14ac:dyDescent="0.2">
      <c r="A892" s="171" t="s">
        <v>334</v>
      </c>
      <c r="B892" s="172">
        <v>46000</v>
      </c>
      <c r="C892" s="172">
        <v>36800</v>
      </c>
      <c r="D892" s="172">
        <v>24412.9</v>
      </c>
    </row>
    <row r="893" spans="1:4" x14ac:dyDescent="0.2">
      <c r="A893" s="171" t="s">
        <v>315</v>
      </c>
      <c r="B893" s="172">
        <v>46100</v>
      </c>
      <c r="C893" s="172">
        <v>36800</v>
      </c>
      <c r="D893" s="172">
        <v>24412.9</v>
      </c>
    </row>
    <row r="894" spans="1:4" x14ac:dyDescent="0.2">
      <c r="A894" s="169" t="s">
        <v>244</v>
      </c>
      <c r="B894" s="170">
        <v>900</v>
      </c>
      <c r="C894" s="170">
        <v>0</v>
      </c>
      <c r="D894" s="170">
        <v>0</v>
      </c>
    </row>
    <row r="895" spans="1:4" x14ac:dyDescent="0.2">
      <c r="A895" s="171" t="s">
        <v>315</v>
      </c>
      <c r="B895" s="172">
        <v>900</v>
      </c>
      <c r="C895" s="172">
        <v>0</v>
      </c>
      <c r="D895" s="172">
        <v>0</v>
      </c>
    </row>
    <row r="896" spans="1:4" x14ac:dyDescent="0.2">
      <c r="A896" s="171" t="s">
        <v>315</v>
      </c>
      <c r="B896" s="172">
        <v>900</v>
      </c>
      <c r="C896" s="172">
        <v>0</v>
      </c>
      <c r="D896" s="172">
        <v>0</v>
      </c>
    </row>
    <row r="897" spans="1:4" x14ac:dyDescent="0.2">
      <c r="A897" s="169" t="s">
        <v>211</v>
      </c>
      <c r="B897" s="170">
        <v>44000</v>
      </c>
      <c r="C897" s="170">
        <v>34824.75</v>
      </c>
      <c r="D897" s="170">
        <v>34824.75</v>
      </c>
    </row>
    <row r="898" spans="1:4" x14ac:dyDescent="0.2">
      <c r="A898" s="171" t="s">
        <v>315</v>
      </c>
      <c r="B898" s="172">
        <v>44000</v>
      </c>
      <c r="C898" s="172">
        <v>34824.75</v>
      </c>
      <c r="D898" s="172">
        <v>34824.75</v>
      </c>
    </row>
    <row r="899" spans="1:4" x14ac:dyDescent="0.2">
      <c r="A899" s="171" t="s">
        <v>315</v>
      </c>
      <c r="B899" s="172">
        <v>44000</v>
      </c>
      <c r="C899" s="172">
        <v>34824.75</v>
      </c>
      <c r="D899" s="172">
        <v>34824.75</v>
      </c>
    </row>
    <row r="900" spans="1:4" x14ac:dyDescent="0.2">
      <c r="A900" s="159" t="s">
        <v>350</v>
      </c>
      <c r="B900" s="160">
        <v>690910</v>
      </c>
      <c r="C900" s="160">
        <v>602589</v>
      </c>
      <c r="D900" s="160">
        <v>494793.46</v>
      </c>
    </row>
    <row r="901" spans="1:4" x14ac:dyDescent="0.2">
      <c r="A901" s="161" t="s">
        <v>311</v>
      </c>
      <c r="B901" s="162">
        <v>690910</v>
      </c>
      <c r="C901" s="162">
        <v>602589</v>
      </c>
      <c r="D901" s="162">
        <v>494793.46</v>
      </c>
    </row>
    <row r="902" spans="1:4" x14ac:dyDescent="0.2">
      <c r="A902" s="163" t="s">
        <v>346</v>
      </c>
      <c r="B902" s="164">
        <v>690910</v>
      </c>
      <c r="C902" s="164">
        <v>602589</v>
      </c>
      <c r="D902" s="164">
        <v>494793.46</v>
      </c>
    </row>
    <row r="903" spans="1:4" x14ac:dyDescent="0.2">
      <c r="A903" s="165" t="s">
        <v>313</v>
      </c>
      <c r="B903" s="166">
        <v>690910</v>
      </c>
      <c r="C903" s="166">
        <v>602589</v>
      </c>
      <c r="D903" s="166">
        <v>494793.46</v>
      </c>
    </row>
    <row r="904" spans="1:4" x14ac:dyDescent="0.2">
      <c r="A904" s="167" t="s">
        <v>351</v>
      </c>
      <c r="B904" s="168">
        <v>690910</v>
      </c>
      <c r="C904" s="168">
        <v>602589</v>
      </c>
      <c r="D904" s="168">
        <v>494793.46</v>
      </c>
    </row>
    <row r="905" spans="1:4" x14ac:dyDescent="0.2">
      <c r="A905" s="169" t="s">
        <v>204</v>
      </c>
      <c r="B905" s="170">
        <v>690910</v>
      </c>
      <c r="C905" s="170">
        <v>602589</v>
      </c>
      <c r="D905" s="170">
        <v>494793.46</v>
      </c>
    </row>
    <row r="906" spans="1:4" x14ac:dyDescent="0.2">
      <c r="A906" s="169" t="s">
        <v>221</v>
      </c>
      <c r="B906" s="170">
        <v>504000</v>
      </c>
      <c r="C906" s="170">
        <v>493079</v>
      </c>
      <c r="D906" s="170">
        <v>413642.47</v>
      </c>
    </row>
    <row r="907" spans="1:4" x14ac:dyDescent="0.2">
      <c r="A907" s="171" t="s">
        <v>206</v>
      </c>
      <c r="B907" s="172">
        <v>93100</v>
      </c>
      <c r="C907" s="172">
        <v>93099</v>
      </c>
      <c r="D907" s="172">
        <v>93007.91</v>
      </c>
    </row>
    <row r="908" spans="1:4" x14ac:dyDescent="0.2">
      <c r="A908" s="171" t="s">
        <v>315</v>
      </c>
      <c r="B908" s="172">
        <v>220000</v>
      </c>
      <c r="C908" s="172">
        <v>219980</v>
      </c>
      <c r="D908" s="172">
        <v>210545.82</v>
      </c>
    </row>
    <row r="909" spans="1:4" x14ac:dyDescent="0.2">
      <c r="A909" s="171" t="s">
        <v>335</v>
      </c>
      <c r="B909" s="172">
        <v>190900</v>
      </c>
      <c r="C909" s="172">
        <v>180000</v>
      </c>
      <c r="D909" s="172">
        <v>110088.74</v>
      </c>
    </row>
    <row r="910" spans="1:4" x14ac:dyDescent="0.2">
      <c r="A910" s="171" t="s">
        <v>206</v>
      </c>
      <c r="B910" s="172">
        <v>504000</v>
      </c>
      <c r="C910" s="172">
        <v>493079</v>
      </c>
      <c r="D910" s="172">
        <v>413642.47</v>
      </c>
    </row>
    <row r="911" spans="1:4" x14ac:dyDescent="0.2">
      <c r="A911" s="169" t="s">
        <v>209</v>
      </c>
      <c r="B911" s="170">
        <v>49000</v>
      </c>
      <c r="C911" s="170">
        <v>10510</v>
      </c>
      <c r="D911" s="170">
        <v>0</v>
      </c>
    </row>
    <row r="912" spans="1:4" x14ac:dyDescent="0.2">
      <c r="A912" s="171" t="s">
        <v>315</v>
      </c>
      <c r="B912" s="172">
        <v>20000</v>
      </c>
      <c r="C912" s="172">
        <v>10</v>
      </c>
      <c r="D912" s="172">
        <v>0</v>
      </c>
    </row>
    <row r="913" spans="1:4" x14ac:dyDescent="0.2">
      <c r="A913" s="171" t="s">
        <v>335</v>
      </c>
      <c r="B913" s="172">
        <v>1000</v>
      </c>
      <c r="C913" s="172">
        <v>500</v>
      </c>
      <c r="D913" s="172">
        <v>0</v>
      </c>
    </row>
    <row r="914" spans="1:4" x14ac:dyDescent="0.2">
      <c r="A914" s="171" t="s">
        <v>317</v>
      </c>
      <c r="B914" s="172">
        <v>28000</v>
      </c>
      <c r="C914" s="172">
        <v>10000</v>
      </c>
      <c r="D914" s="172">
        <v>0</v>
      </c>
    </row>
    <row r="915" spans="1:4" x14ac:dyDescent="0.2">
      <c r="A915" s="171" t="s">
        <v>315</v>
      </c>
      <c r="B915" s="172">
        <v>49000</v>
      </c>
      <c r="C915" s="172">
        <v>10510</v>
      </c>
      <c r="D915" s="172">
        <v>0</v>
      </c>
    </row>
    <row r="916" spans="1:4" x14ac:dyDescent="0.2">
      <c r="A916" s="169" t="s">
        <v>248</v>
      </c>
      <c r="B916" s="170">
        <v>123000</v>
      </c>
      <c r="C916" s="170">
        <v>98990</v>
      </c>
      <c r="D916" s="170">
        <v>81150.990000000005</v>
      </c>
    </row>
    <row r="917" spans="1:4" x14ac:dyDescent="0.2">
      <c r="A917" s="171" t="s">
        <v>206</v>
      </c>
      <c r="B917" s="172">
        <v>15000</v>
      </c>
      <c r="C917" s="172">
        <v>14990</v>
      </c>
      <c r="D917" s="172">
        <v>8966.4599999999991</v>
      </c>
    </row>
    <row r="918" spans="1:4" x14ac:dyDescent="0.2">
      <c r="A918" s="171" t="s">
        <v>315</v>
      </c>
      <c r="B918" s="172">
        <v>108000</v>
      </c>
      <c r="C918" s="172">
        <v>84000</v>
      </c>
      <c r="D918" s="172">
        <v>72184.53</v>
      </c>
    </row>
    <row r="919" spans="1:4" x14ac:dyDescent="0.2">
      <c r="A919" s="171" t="s">
        <v>206</v>
      </c>
      <c r="B919" s="172">
        <v>123000</v>
      </c>
      <c r="C919" s="172">
        <v>98990</v>
      </c>
      <c r="D919" s="172">
        <v>81150.990000000005</v>
      </c>
    </row>
    <row r="920" spans="1:4" x14ac:dyDescent="0.2">
      <c r="A920" s="169" t="s">
        <v>318</v>
      </c>
      <c r="B920" s="170">
        <v>100</v>
      </c>
      <c r="C920" s="170">
        <v>0</v>
      </c>
      <c r="D920" s="170">
        <v>0</v>
      </c>
    </row>
    <row r="921" spans="1:4" x14ac:dyDescent="0.2">
      <c r="A921" s="171" t="s">
        <v>315</v>
      </c>
      <c r="B921" s="172">
        <v>100</v>
      </c>
      <c r="C921" s="172">
        <v>0</v>
      </c>
      <c r="D921" s="172">
        <v>0</v>
      </c>
    </row>
    <row r="922" spans="1:4" x14ac:dyDescent="0.2">
      <c r="A922" s="171" t="s">
        <v>315</v>
      </c>
      <c r="B922" s="172">
        <v>100</v>
      </c>
      <c r="C922" s="172">
        <v>0</v>
      </c>
      <c r="D922" s="172">
        <v>0</v>
      </c>
    </row>
    <row r="923" spans="1:4" x14ac:dyDescent="0.2">
      <c r="A923" s="169" t="s">
        <v>258</v>
      </c>
      <c r="B923" s="170">
        <v>5000</v>
      </c>
      <c r="C923" s="170">
        <v>10</v>
      </c>
      <c r="D923" s="170">
        <v>0</v>
      </c>
    </row>
    <row r="924" spans="1:4" x14ac:dyDescent="0.2">
      <c r="A924" s="171" t="s">
        <v>315</v>
      </c>
      <c r="B924" s="172">
        <v>5000</v>
      </c>
      <c r="C924" s="172">
        <v>10</v>
      </c>
      <c r="D924" s="172">
        <v>0</v>
      </c>
    </row>
    <row r="925" spans="1:4" x14ac:dyDescent="0.2">
      <c r="A925" s="171" t="s">
        <v>315</v>
      </c>
      <c r="B925" s="172">
        <v>5000</v>
      </c>
      <c r="C925" s="172">
        <v>10</v>
      </c>
      <c r="D925" s="172">
        <v>0</v>
      </c>
    </row>
    <row r="926" spans="1:4" x14ac:dyDescent="0.2">
      <c r="A926" s="169" t="s">
        <v>214</v>
      </c>
      <c r="B926" s="170">
        <v>1000</v>
      </c>
      <c r="C926" s="170">
        <v>0</v>
      </c>
      <c r="D926" s="170">
        <v>0</v>
      </c>
    </row>
    <row r="927" spans="1:4" x14ac:dyDescent="0.2">
      <c r="A927" s="171" t="s">
        <v>315</v>
      </c>
      <c r="B927" s="172">
        <v>1000</v>
      </c>
      <c r="C927" s="172">
        <v>0</v>
      </c>
      <c r="D927" s="172">
        <v>0</v>
      </c>
    </row>
    <row r="928" spans="1:4" x14ac:dyDescent="0.2">
      <c r="A928" s="171" t="s">
        <v>315</v>
      </c>
      <c r="B928" s="172">
        <v>1000</v>
      </c>
      <c r="C928" s="172">
        <v>0</v>
      </c>
      <c r="D928" s="172">
        <v>0</v>
      </c>
    </row>
    <row r="929" spans="1:4" x14ac:dyDescent="0.2">
      <c r="A929" s="169" t="s">
        <v>210</v>
      </c>
      <c r="B929" s="170">
        <v>1000</v>
      </c>
      <c r="C929" s="170">
        <v>0</v>
      </c>
      <c r="D929" s="170">
        <v>0</v>
      </c>
    </row>
    <row r="930" spans="1:4" x14ac:dyDescent="0.2">
      <c r="A930" s="171" t="s">
        <v>335</v>
      </c>
      <c r="B930" s="172">
        <v>1000</v>
      </c>
      <c r="C930" s="172">
        <v>0</v>
      </c>
      <c r="D930" s="172">
        <v>0</v>
      </c>
    </row>
    <row r="931" spans="1:4" x14ac:dyDescent="0.2">
      <c r="A931" s="171" t="s">
        <v>335</v>
      </c>
      <c r="B931" s="172">
        <v>1000</v>
      </c>
      <c r="C931" s="172">
        <v>0</v>
      </c>
      <c r="D931" s="172">
        <v>0</v>
      </c>
    </row>
    <row r="932" spans="1:4" x14ac:dyDescent="0.2">
      <c r="A932" s="169" t="s">
        <v>218</v>
      </c>
      <c r="B932" s="170">
        <v>1000</v>
      </c>
      <c r="C932" s="170">
        <v>0</v>
      </c>
      <c r="D932" s="170">
        <v>0</v>
      </c>
    </row>
    <row r="933" spans="1:4" x14ac:dyDescent="0.2">
      <c r="A933" s="171" t="s">
        <v>315</v>
      </c>
      <c r="B933" s="172">
        <v>1000</v>
      </c>
      <c r="C933" s="172">
        <v>0</v>
      </c>
      <c r="D933" s="172">
        <v>0</v>
      </c>
    </row>
    <row r="934" spans="1:4" x14ac:dyDescent="0.2">
      <c r="A934" s="171" t="s">
        <v>315</v>
      </c>
      <c r="B934" s="172">
        <v>1000</v>
      </c>
      <c r="C934" s="172">
        <v>0</v>
      </c>
      <c r="D934" s="172">
        <v>0</v>
      </c>
    </row>
    <row r="935" spans="1:4" x14ac:dyDescent="0.2">
      <c r="A935" s="169" t="s">
        <v>259</v>
      </c>
      <c r="B935" s="170">
        <v>100</v>
      </c>
      <c r="C935" s="170">
        <v>0</v>
      </c>
      <c r="D935" s="170">
        <v>0</v>
      </c>
    </row>
    <row r="936" spans="1:4" x14ac:dyDescent="0.2">
      <c r="A936" s="171" t="s">
        <v>315</v>
      </c>
      <c r="B936" s="172">
        <v>100</v>
      </c>
      <c r="C936" s="172">
        <v>0</v>
      </c>
      <c r="D936" s="172">
        <v>0</v>
      </c>
    </row>
    <row r="937" spans="1:4" x14ac:dyDescent="0.2">
      <c r="A937" s="171" t="s">
        <v>315</v>
      </c>
      <c r="B937" s="172">
        <v>100</v>
      </c>
      <c r="C937" s="172">
        <v>0</v>
      </c>
      <c r="D937" s="172">
        <v>0</v>
      </c>
    </row>
    <row r="938" spans="1:4" x14ac:dyDescent="0.2">
      <c r="A938" s="169" t="s">
        <v>205</v>
      </c>
      <c r="B938" s="170">
        <v>1000</v>
      </c>
      <c r="C938" s="170">
        <v>0</v>
      </c>
      <c r="D938" s="170">
        <v>0</v>
      </c>
    </row>
    <row r="939" spans="1:4" x14ac:dyDescent="0.2">
      <c r="A939" s="171" t="s">
        <v>335</v>
      </c>
      <c r="B939" s="172">
        <v>1000</v>
      </c>
      <c r="C939" s="172">
        <v>0</v>
      </c>
      <c r="D939" s="172">
        <v>0</v>
      </c>
    </row>
    <row r="940" spans="1:4" x14ac:dyDescent="0.2">
      <c r="A940" s="171" t="s">
        <v>335</v>
      </c>
      <c r="B940" s="172">
        <v>1000</v>
      </c>
      <c r="C940" s="172">
        <v>0</v>
      </c>
      <c r="D940" s="172">
        <v>0</v>
      </c>
    </row>
    <row r="941" spans="1:4" x14ac:dyDescent="0.2">
      <c r="A941" s="169" t="s">
        <v>207</v>
      </c>
      <c r="B941" s="170">
        <v>5500</v>
      </c>
      <c r="C941" s="170">
        <v>0</v>
      </c>
      <c r="D941" s="170">
        <v>0</v>
      </c>
    </row>
    <row r="942" spans="1:4" x14ac:dyDescent="0.2">
      <c r="A942" s="171" t="s">
        <v>344</v>
      </c>
      <c r="B942" s="172">
        <v>2000</v>
      </c>
      <c r="C942" s="172">
        <v>0</v>
      </c>
      <c r="D942" s="172">
        <v>0</v>
      </c>
    </row>
    <row r="943" spans="1:4" x14ac:dyDescent="0.2">
      <c r="A943" s="171" t="s">
        <v>335</v>
      </c>
      <c r="B943" s="172">
        <v>1000</v>
      </c>
      <c r="C943" s="172">
        <v>0</v>
      </c>
      <c r="D943" s="172">
        <v>0</v>
      </c>
    </row>
    <row r="944" spans="1:4" x14ac:dyDescent="0.2">
      <c r="A944" s="171" t="s">
        <v>317</v>
      </c>
      <c r="B944" s="172">
        <v>2500</v>
      </c>
      <c r="C944" s="172">
        <v>0</v>
      </c>
      <c r="D944" s="172">
        <v>0</v>
      </c>
    </row>
    <row r="945" spans="1:4" x14ac:dyDescent="0.2">
      <c r="A945" s="171" t="s">
        <v>344</v>
      </c>
      <c r="B945" s="172">
        <v>5500</v>
      </c>
      <c r="C945" s="172">
        <v>0</v>
      </c>
      <c r="D945" s="172">
        <v>0</v>
      </c>
    </row>
    <row r="946" spans="1:4" x14ac:dyDescent="0.2">
      <c r="A946" s="169" t="s">
        <v>260</v>
      </c>
      <c r="B946" s="170">
        <v>100</v>
      </c>
      <c r="C946" s="170">
        <v>0</v>
      </c>
      <c r="D946" s="170">
        <v>0</v>
      </c>
    </row>
    <row r="947" spans="1:4" x14ac:dyDescent="0.2">
      <c r="A947" s="171" t="s">
        <v>315</v>
      </c>
      <c r="B947" s="172">
        <v>100</v>
      </c>
      <c r="C947" s="172">
        <v>0</v>
      </c>
      <c r="D947" s="172">
        <v>0</v>
      </c>
    </row>
    <row r="948" spans="1:4" x14ac:dyDescent="0.2">
      <c r="A948" s="171" t="s">
        <v>315</v>
      </c>
      <c r="B948" s="172">
        <v>100</v>
      </c>
      <c r="C948" s="172">
        <v>0</v>
      </c>
      <c r="D948" s="172">
        <v>0</v>
      </c>
    </row>
    <row r="949" spans="1:4" x14ac:dyDescent="0.2">
      <c r="A949" s="169" t="s">
        <v>244</v>
      </c>
      <c r="B949" s="170">
        <v>100</v>
      </c>
      <c r="C949" s="170">
        <v>0</v>
      </c>
      <c r="D949" s="170">
        <v>0</v>
      </c>
    </row>
    <row r="950" spans="1:4" x14ac:dyDescent="0.2">
      <c r="A950" s="171" t="s">
        <v>315</v>
      </c>
      <c r="B950" s="172">
        <v>100</v>
      </c>
      <c r="C950" s="172">
        <v>0</v>
      </c>
      <c r="D950" s="172">
        <v>0</v>
      </c>
    </row>
    <row r="951" spans="1:4" x14ac:dyDescent="0.2">
      <c r="A951" s="171" t="s">
        <v>315</v>
      </c>
      <c r="B951" s="172">
        <v>100</v>
      </c>
      <c r="C951" s="172">
        <v>0</v>
      </c>
      <c r="D951" s="172">
        <v>0</v>
      </c>
    </row>
    <row r="952" spans="1:4" x14ac:dyDescent="0.2">
      <c r="A952" s="169" t="s">
        <v>211</v>
      </c>
      <c r="B952" s="170">
        <v>10</v>
      </c>
      <c r="C952" s="170">
        <v>0</v>
      </c>
      <c r="D952" s="170">
        <v>0</v>
      </c>
    </row>
    <row r="953" spans="1:4" x14ac:dyDescent="0.2">
      <c r="A953" s="171" t="s">
        <v>315</v>
      </c>
      <c r="B953" s="172">
        <v>10</v>
      </c>
      <c r="C953" s="172">
        <v>0</v>
      </c>
      <c r="D953" s="172">
        <v>0</v>
      </c>
    </row>
    <row r="954" spans="1:4" x14ac:dyDescent="0.2">
      <c r="A954" s="171" t="s">
        <v>315</v>
      </c>
      <c r="B954" s="172">
        <v>10</v>
      </c>
      <c r="C954" s="172">
        <v>0</v>
      </c>
      <c r="D954" s="172">
        <v>0</v>
      </c>
    </row>
    <row r="955" spans="1:4" x14ac:dyDescent="0.2">
      <c r="A955" s="159" t="s">
        <v>352</v>
      </c>
      <c r="B955" s="160">
        <v>22742729.109999999</v>
      </c>
      <c r="C955" s="160">
        <v>21737668.07</v>
      </c>
      <c r="D955" s="160">
        <v>20489231.920000002</v>
      </c>
    </row>
    <row r="956" spans="1:4" x14ac:dyDescent="0.2">
      <c r="A956" s="161" t="s">
        <v>311</v>
      </c>
      <c r="B956" s="162">
        <v>22742729.109999999</v>
      </c>
      <c r="C956" s="162">
        <v>21737668.07</v>
      </c>
      <c r="D956" s="162">
        <v>20489231.920000002</v>
      </c>
    </row>
    <row r="957" spans="1:4" x14ac:dyDescent="0.2">
      <c r="A957" s="163" t="s">
        <v>265</v>
      </c>
      <c r="B957" s="164">
        <v>22742729.109999999</v>
      </c>
      <c r="C957" s="164">
        <v>21737668.07</v>
      </c>
      <c r="D957" s="164">
        <v>20489231.920000002</v>
      </c>
    </row>
    <row r="958" spans="1:4" x14ac:dyDescent="0.2">
      <c r="A958" s="165" t="s">
        <v>322</v>
      </c>
      <c r="B958" s="166">
        <v>22742729.109999999</v>
      </c>
      <c r="C958" s="166">
        <v>21737668.07</v>
      </c>
      <c r="D958" s="166">
        <v>20489231.920000002</v>
      </c>
    </row>
    <row r="959" spans="1:4" x14ac:dyDescent="0.2">
      <c r="A959" s="167" t="s">
        <v>353</v>
      </c>
      <c r="B959" s="168">
        <v>25200</v>
      </c>
      <c r="C959" s="168">
        <v>5679.4</v>
      </c>
      <c r="D959" s="168">
        <v>4669.3999999999996</v>
      </c>
    </row>
    <row r="960" spans="1:4" x14ac:dyDescent="0.2">
      <c r="A960" s="169" t="s">
        <v>204</v>
      </c>
      <c r="B960" s="170">
        <v>25200</v>
      </c>
      <c r="C960" s="170">
        <v>5679.4</v>
      </c>
      <c r="D960" s="170">
        <v>4669.3999999999996</v>
      </c>
    </row>
    <row r="961" spans="1:4" x14ac:dyDescent="0.2">
      <c r="A961" s="169" t="s">
        <v>221</v>
      </c>
      <c r="B961" s="170">
        <v>2000</v>
      </c>
      <c r="C961" s="170">
        <v>10</v>
      </c>
      <c r="D961" s="170">
        <v>0</v>
      </c>
    </row>
    <row r="962" spans="1:4" x14ac:dyDescent="0.2">
      <c r="A962" s="171" t="s">
        <v>315</v>
      </c>
      <c r="B962" s="172">
        <v>2000</v>
      </c>
      <c r="C962" s="172">
        <v>10</v>
      </c>
      <c r="D962" s="172">
        <v>0</v>
      </c>
    </row>
    <row r="963" spans="1:4" x14ac:dyDescent="0.2">
      <c r="A963" s="171" t="s">
        <v>315</v>
      </c>
      <c r="B963" s="172">
        <v>2000</v>
      </c>
      <c r="C963" s="172">
        <v>10</v>
      </c>
      <c r="D963" s="172">
        <v>0</v>
      </c>
    </row>
    <row r="964" spans="1:4" x14ac:dyDescent="0.2">
      <c r="A964" s="169" t="s">
        <v>209</v>
      </c>
      <c r="B964" s="170">
        <v>100</v>
      </c>
      <c r="C964" s="170">
        <v>0</v>
      </c>
      <c r="D964" s="170">
        <v>0</v>
      </c>
    </row>
    <row r="965" spans="1:4" x14ac:dyDescent="0.2">
      <c r="A965" s="171" t="s">
        <v>315</v>
      </c>
      <c r="B965" s="172">
        <v>100</v>
      </c>
      <c r="C965" s="172">
        <v>0</v>
      </c>
      <c r="D965" s="172">
        <v>0</v>
      </c>
    </row>
    <row r="966" spans="1:4" x14ac:dyDescent="0.2">
      <c r="A966" s="171" t="s">
        <v>315</v>
      </c>
      <c r="B966" s="172">
        <v>100</v>
      </c>
      <c r="C966" s="172">
        <v>0</v>
      </c>
      <c r="D966" s="172">
        <v>0</v>
      </c>
    </row>
    <row r="967" spans="1:4" x14ac:dyDescent="0.2">
      <c r="A967" s="169" t="s">
        <v>248</v>
      </c>
      <c r="B967" s="170">
        <v>1000</v>
      </c>
      <c r="C967" s="170">
        <v>1000</v>
      </c>
      <c r="D967" s="170">
        <v>0</v>
      </c>
    </row>
    <row r="968" spans="1:4" x14ac:dyDescent="0.2">
      <c r="A968" s="171" t="s">
        <v>315</v>
      </c>
      <c r="B968" s="172">
        <v>1000</v>
      </c>
      <c r="C968" s="172">
        <v>1000</v>
      </c>
      <c r="D968" s="172">
        <v>0</v>
      </c>
    </row>
    <row r="969" spans="1:4" x14ac:dyDescent="0.2">
      <c r="A969" s="171" t="s">
        <v>315</v>
      </c>
      <c r="B969" s="172">
        <v>1000</v>
      </c>
      <c r="C969" s="172">
        <v>1000</v>
      </c>
      <c r="D969" s="172">
        <v>0</v>
      </c>
    </row>
    <row r="970" spans="1:4" x14ac:dyDescent="0.2">
      <c r="A970" s="169" t="s">
        <v>318</v>
      </c>
      <c r="B970" s="170">
        <v>100</v>
      </c>
      <c r="C970" s="170">
        <v>0</v>
      </c>
      <c r="D970" s="170">
        <v>0</v>
      </c>
    </row>
    <row r="971" spans="1:4" x14ac:dyDescent="0.2">
      <c r="A971" s="171" t="s">
        <v>315</v>
      </c>
      <c r="B971" s="172">
        <v>100</v>
      </c>
      <c r="C971" s="172">
        <v>0</v>
      </c>
      <c r="D971" s="172">
        <v>0</v>
      </c>
    </row>
    <row r="972" spans="1:4" x14ac:dyDescent="0.2">
      <c r="A972" s="171" t="s">
        <v>315</v>
      </c>
      <c r="B972" s="172">
        <v>100</v>
      </c>
      <c r="C972" s="172">
        <v>0</v>
      </c>
      <c r="D972" s="172">
        <v>0</v>
      </c>
    </row>
    <row r="973" spans="1:4" x14ac:dyDescent="0.2">
      <c r="A973" s="169" t="s">
        <v>258</v>
      </c>
      <c r="B973" s="170">
        <v>100</v>
      </c>
      <c r="C973" s="170">
        <v>0</v>
      </c>
      <c r="D973" s="170">
        <v>0</v>
      </c>
    </row>
    <row r="974" spans="1:4" x14ac:dyDescent="0.2">
      <c r="A974" s="171" t="s">
        <v>315</v>
      </c>
      <c r="B974" s="172">
        <v>100</v>
      </c>
      <c r="C974" s="172">
        <v>0</v>
      </c>
      <c r="D974" s="172">
        <v>0</v>
      </c>
    </row>
    <row r="975" spans="1:4" x14ac:dyDescent="0.2">
      <c r="A975" s="171" t="s">
        <v>315</v>
      </c>
      <c r="B975" s="172">
        <v>100</v>
      </c>
      <c r="C975" s="172">
        <v>0</v>
      </c>
      <c r="D975" s="172">
        <v>0</v>
      </c>
    </row>
    <row r="976" spans="1:4" x14ac:dyDescent="0.2">
      <c r="A976" s="169" t="s">
        <v>214</v>
      </c>
      <c r="B976" s="170">
        <v>1000</v>
      </c>
      <c r="C976" s="170">
        <v>0</v>
      </c>
      <c r="D976" s="170">
        <v>0</v>
      </c>
    </row>
    <row r="977" spans="1:4" x14ac:dyDescent="0.2">
      <c r="A977" s="171" t="s">
        <v>315</v>
      </c>
      <c r="B977" s="172">
        <v>1000</v>
      </c>
      <c r="C977" s="172">
        <v>0</v>
      </c>
      <c r="D977" s="172">
        <v>0</v>
      </c>
    </row>
    <row r="978" spans="1:4" x14ac:dyDescent="0.2">
      <c r="A978" s="171" t="s">
        <v>315</v>
      </c>
      <c r="B978" s="172">
        <v>1000</v>
      </c>
      <c r="C978" s="172">
        <v>0</v>
      </c>
      <c r="D978" s="172">
        <v>0</v>
      </c>
    </row>
    <row r="979" spans="1:4" x14ac:dyDescent="0.2">
      <c r="A979" s="169" t="s">
        <v>210</v>
      </c>
      <c r="B979" s="170">
        <v>6000</v>
      </c>
      <c r="C979" s="170">
        <v>4669.3999999999996</v>
      </c>
      <c r="D979" s="170">
        <v>4669.3999999999996</v>
      </c>
    </row>
    <row r="980" spans="1:4" x14ac:dyDescent="0.2">
      <c r="A980" s="171" t="s">
        <v>315</v>
      </c>
      <c r="B980" s="172">
        <v>6000</v>
      </c>
      <c r="C980" s="172">
        <v>4669.3999999999996</v>
      </c>
      <c r="D980" s="172">
        <v>4669.3999999999996</v>
      </c>
    </row>
    <row r="981" spans="1:4" x14ac:dyDescent="0.2">
      <c r="A981" s="171" t="s">
        <v>315</v>
      </c>
      <c r="B981" s="172">
        <v>6000</v>
      </c>
      <c r="C981" s="172">
        <v>4669.3999999999996</v>
      </c>
      <c r="D981" s="172">
        <v>4669.3999999999996</v>
      </c>
    </row>
    <row r="982" spans="1:4" x14ac:dyDescent="0.2">
      <c r="A982" s="169" t="s">
        <v>218</v>
      </c>
      <c r="B982" s="170">
        <v>5000</v>
      </c>
      <c r="C982" s="170">
        <v>0</v>
      </c>
      <c r="D982" s="170">
        <v>0</v>
      </c>
    </row>
    <row r="983" spans="1:4" x14ac:dyDescent="0.2">
      <c r="A983" s="171" t="s">
        <v>315</v>
      </c>
      <c r="B983" s="172">
        <v>5000</v>
      </c>
      <c r="C983" s="172">
        <v>0</v>
      </c>
      <c r="D983" s="172">
        <v>0</v>
      </c>
    </row>
    <row r="984" spans="1:4" x14ac:dyDescent="0.2">
      <c r="A984" s="171" t="s">
        <v>315</v>
      </c>
      <c r="B984" s="172">
        <v>5000</v>
      </c>
      <c r="C984" s="172">
        <v>0</v>
      </c>
      <c r="D984" s="172">
        <v>0</v>
      </c>
    </row>
    <row r="985" spans="1:4" x14ac:dyDescent="0.2">
      <c r="A985" s="169" t="s">
        <v>205</v>
      </c>
      <c r="B985" s="170">
        <v>1000</v>
      </c>
      <c r="C985" s="170">
        <v>0</v>
      </c>
      <c r="D985" s="170">
        <v>0</v>
      </c>
    </row>
    <row r="986" spans="1:4" x14ac:dyDescent="0.2">
      <c r="A986" s="171" t="s">
        <v>315</v>
      </c>
      <c r="B986" s="172">
        <v>1000</v>
      </c>
      <c r="C986" s="172">
        <v>0</v>
      </c>
      <c r="D986" s="172">
        <v>0</v>
      </c>
    </row>
    <row r="987" spans="1:4" x14ac:dyDescent="0.2">
      <c r="A987" s="171" t="s">
        <v>315</v>
      </c>
      <c r="B987" s="172">
        <v>1000</v>
      </c>
      <c r="C987" s="172">
        <v>0</v>
      </c>
      <c r="D987" s="172">
        <v>0</v>
      </c>
    </row>
    <row r="988" spans="1:4" x14ac:dyDescent="0.2">
      <c r="A988" s="169" t="s">
        <v>207</v>
      </c>
      <c r="B988" s="170">
        <v>8900</v>
      </c>
      <c r="C988" s="170">
        <v>0</v>
      </c>
      <c r="D988" s="170">
        <v>0</v>
      </c>
    </row>
    <row r="989" spans="1:4" x14ac:dyDescent="0.2">
      <c r="A989" s="171" t="s">
        <v>315</v>
      </c>
      <c r="B989" s="172">
        <v>5000</v>
      </c>
      <c r="C989" s="172">
        <v>0</v>
      </c>
      <c r="D989" s="172">
        <v>0</v>
      </c>
    </row>
    <row r="990" spans="1:4" x14ac:dyDescent="0.2">
      <c r="A990" s="171" t="s">
        <v>317</v>
      </c>
      <c r="B990" s="172">
        <v>3900</v>
      </c>
      <c r="C990" s="172">
        <v>0</v>
      </c>
      <c r="D990" s="172">
        <v>0</v>
      </c>
    </row>
    <row r="991" spans="1:4" x14ac:dyDescent="0.2">
      <c r="A991" s="171" t="s">
        <v>315</v>
      </c>
      <c r="B991" s="172">
        <v>8900</v>
      </c>
      <c r="C991" s="172">
        <v>0</v>
      </c>
      <c r="D991" s="172">
        <v>0</v>
      </c>
    </row>
    <row r="992" spans="1:4" x14ac:dyDescent="0.2">
      <c r="A992" s="167" t="s">
        <v>354</v>
      </c>
      <c r="B992" s="168">
        <v>4981019.1100000003</v>
      </c>
      <c r="C992" s="168">
        <v>4948266.72</v>
      </c>
      <c r="D992" s="168">
        <v>4507438.84</v>
      </c>
    </row>
    <row r="993" spans="1:4" x14ac:dyDescent="0.2">
      <c r="A993" s="169" t="s">
        <v>204</v>
      </c>
      <c r="B993" s="170">
        <v>4981019.1100000003</v>
      </c>
      <c r="C993" s="170">
        <v>4948266.72</v>
      </c>
      <c r="D993" s="170">
        <v>4507438.84</v>
      </c>
    </row>
    <row r="994" spans="1:4" x14ac:dyDescent="0.2">
      <c r="A994" s="169" t="s">
        <v>215</v>
      </c>
      <c r="B994" s="170">
        <v>4981019.1100000003</v>
      </c>
      <c r="C994" s="170">
        <v>4948266.72</v>
      </c>
      <c r="D994" s="170">
        <v>4507438.84</v>
      </c>
    </row>
    <row r="995" spans="1:4" x14ac:dyDescent="0.2">
      <c r="A995" s="171" t="s">
        <v>206</v>
      </c>
      <c r="B995" s="172">
        <v>981019.11</v>
      </c>
      <c r="C995" s="172">
        <v>948751.37</v>
      </c>
      <c r="D995" s="172">
        <v>507923.49</v>
      </c>
    </row>
    <row r="996" spans="1:4" x14ac:dyDescent="0.2">
      <c r="A996" s="171" t="s">
        <v>315</v>
      </c>
      <c r="B996" s="172">
        <v>4000000</v>
      </c>
      <c r="C996" s="172">
        <v>3999515.35</v>
      </c>
      <c r="D996" s="172">
        <v>3999515.35</v>
      </c>
    </row>
    <row r="997" spans="1:4" x14ac:dyDescent="0.2">
      <c r="A997" s="171" t="s">
        <v>206</v>
      </c>
      <c r="B997" s="172">
        <v>4981019.1100000003</v>
      </c>
      <c r="C997" s="172">
        <v>4948266.72</v>
      </c>
      <c r="D997" s="172">
        <v>4507438.84</v>
      </c>
    </row>
    <row r="998" spans="1:4" x14ac:dyDescent="0.2">
      <c r="A998" s="167" t="s">
        <v>355</v>
      </c>
      <c r="B998" s="168">
        <v>12172300</v>
      </c>
      <c r="C998" s="168">
        <v>11921229.43</v>
      </c>
      <c r="D998" s="168">
        <v>11661915.859999999</v>
      </c>
    </row>
    <row r="999" spans="1:4" x14ac:dyDescent="0.2">
      <c r="A999" s="169" t="s">
        <v>204</v>
      </c>
      <c r="B999" s="170">
        <v>12172300</v>
      </c>
      <c r="C999" s="170">
        <v>11921229.43</v>
      </c>
      <c r="D999" s="170">
        <v>11661915.859999999</v>
      </c>
    </row>
    <row r="1000" spans="1:4" x14ac:dyDescent="0.2">
      <c r="A1000" s="169" t="s">
        <v>221</v>
      </c>
      <c r="B1000" s="170">
        <v>4544500</v>
      </c>
      <c r="C1000" s="170">
        <v>4533190</v>
      </c>
      <c r="D1000" s="170">
        <v>4477009.68</v>
      </c>
    </row>
    <row r="1001" spans="1:4" x14ac:dyDescent="0.2">
      <c r="A1001" s="171" t="s">
        <v>206</v>
      </c>
      <c r="B1001" s="172">
        <v>2533500</v>
      </c>
      <c r="C1001" s="172">
        <v>2533200</v>
      </c>
      <c r="D1001" s="172">
        <v>2504437.67</v>
      </c>
    </row>
    <row r="1002" spans="1:4" x14ac:dyDescent="0.2">
      <c r="A1002" s="171" t="s">
        <v>315</v>
      </c>
      <c r="B1002" s="172">
        <v>1996000</v>
      </c>
      <c r="C1002" s="172">
        <v>1985000</v>
      </c>
      <c r="D1002" s="172">
        <v>1970997.3</v>
      </c>
    </row>
    <row r="1003" spans="1:4" x14ac:dyDescent="0.2">
      <c r="A1003" s="171" t="s">
        <v>317</v>
      </c>
      <c r="B1003" s="172">
        <v>15000</v>
      </c>
      <c r="C1003" s="172">
        <v>14990</v>
      </c>
      <c r="D1003" s="172">
        <v>1574.71</v>
      </c>
    </row>
    <row r="1004" spans="1:4" x14ac:dyDescent="0.2">
      <c r="A1004" s="171" t="s">
        <v>206</v>
      </c>
      <c r="B1004" s="172">
        <v>4544500</v>
      </c>
      <c r="C1004" s="172">
        <v>4533190</v>
      </c>
      <c r="D1004" s="172">
        <v>4477009.68</v>
      </c>
    </row>
    <row r="1005" spans="1:4" x14ac:dyDescent="0.2">
      <c r="A1005" s="169" t="s">
        <v>209</v>
      </c>
      <c r="B1005" s="170">
        <v>4582000</v>
      </c>
      <c r="C1005" s="170">
        <v>4416389</v>
      </c>
      <c r="D1005" s="170">
        <v>4394596.66</v>
      </c>
    </row>
    <row r="1006" spans="1:4" x14ac:dyDescent="0.2">
      <c r="A1006" s="171" t="s">
        <v>206</v>
      </c>
      <c r="B1006" s="172">
        <v>1320000</v>
      </c>
      <c r="C1006" s="172">
        <v>1158299</v>
      </c>
      <c r="D1006" s="172">
        <v>1157763.8400000001</v>
      </c>
    </row>
    <row r="1007" spans="1:4" x14ac:dyDescent="0.2">
      <c r="A1007" s="171" t="s">
        <v>315</v>
      </c>
      <c r="B1007" s="172">
        <v>3202000</v>
      </c>
      <c r="C1007" s="172">
        <v>3201000</v>
      </c>
      <c r="D1007" s="172">
        <v>3194508.33</v>
      </c>
    </row>
    <row r="1008" spans="1:4" x14ac:dyDescent="0.2">
      <c r="A1008" s="171" t="s">
        <v>317</v>
      </c>
      <c r="B1008" s="172">
        <v>60000</v>
      </c>
      <c r="C1008" s="172">
        <v>57090</v>
      </c>
      <c r="D1008" s="172">
        <v>42324.49</v>
      </c>
    </row>
    <row r="1009" spans="1:4" x14ac:dyDescent="0.2">
      <c r="A1009" s="171" t="s">
        <v>206</v>
      </c>
      <c r="B1009" s="172">
        <v>4582000</v>
      </c>
      <c r="C1009" s="172">
        <v>4416389</v>
      </c>
      <c r="D1009" s="172">
        <v>4394596.66</v>
      </c>
    </row>
    <row r="1010" spans="1:4" x14ac:dyDescent="0.2">
      <c r="A1010" s="169" t="s">
        <v>248</v>
      </c>
      <c r="B1010" s="170">
        <v>1885200</v>
      </c>
      <c r="C1010" s="170">
        <v>1862800</v>
      </c>
      <c r="D1010" s="170">
        <v>1814052.58</v>
      </c>
    </row>
    <row r="1011" spans="1:4" x14ac:dyDescent="0.2">
      <c r="A1011" s="171" t="s">
        <v>206</v>
      </c>
      <c r="B1011" s="172">
        <v>700000</v>
      </c>
      <c r="C1011" s="172">
        <v>689900</v>
      </c>
      <c r="D1011" s="172">
        <v>647034.56999999995</v>
      </c>
    </row>
    <row r="1012" spans="1:4" x14ac:dyDescent="0.2">
      <c r="A1012" s="171" t="s">
        <v>315</v>
      </c>
      <c r="B1012" s="172">
        <v>1185200</v>
      </c>
      <c r="C1012" s="172">
        <v>1172900</v>
      </c>
      <c r="D1012" s="172">
        <v>1167018.01</v>
      </c>
    </row>
    <row r="1013" spans="1:4" x14ac:dyDescent="0.2">
      <c r="A1013" s="171" t="s">
        <v>206</v>
      </c>
      <c r="B1013" s="172">
        <v>1885200</v>
      </c>
      <c r="C1013" s="172">
        <v>1862800</v>
      </c>
      <c r="D1013" s="172">
        <v>1814052.58</v>
      </c>
    </row>
    <row r="1014" spans="1:4" x14ac:dyDescent="0.2">
      <c r="A1014" s="169" t="s">
        <v>318</v>
      </c>
      <c r="B1014" s="170">
        <v>100</v>
      </c>
      <c r="C1014" s="170">
        <v>0</v>
      </c>
      <c r="D1014" s="170">
        <v>0</v>
      </c>
    </row>
    <row r="1015" spans="1:4" x14ac:dyDescent="0.2">
      <c r="A1015" s="171" t="s">
        <v>315</v>
      </c>
      <c r="B1015" s="172">
        <v>100</v>
      </c>
      <c r="C1015" s="172">
        <v>0</v>
      </c>
      <c r="D1015" s="172">
        <v>0</v>
      </c>
    </row>
    <row r="1016" spans="1:4" x14ac:dyDescent="0.2">
      <c r="A1016" s="171" t="s">
        <v>315</v>
      </c>
      <c r="B1016" s="172">
        <v>100</v>
      </c>
      <c r="C1016" s="172">
        <v>0</v>
      </c>
      <c r="D1016" s="172">
        <v>0</v>
      </c>
    </row>
    <row r="1017" spans="1:4" x14ac:dyDescent="0.2">
      <c r="A1017" s="169" t="s">
        <v>258</v>
      </c>
      <c r="B1017" s="170">
        <v>559000</v>
      </c>
      <c r="C1017" s="170">
        <v>551187.07999999996</v>
      </c>
      <c r="D1017" s="170">
        <v>522667.38</v>
      </c>
    </row>
    <row r="1018" spans="1:4" x14ac:dyDescent="0.2">
      <c r="A1018" s="171" t="s">
        <v>206</v>
      </c>
      <c r="B1018" s="172">
        <v>106000</v>
      </c>
      <c r="C1018" s="172">
        <v>106000</v>
      </c>
      <c r="D1018" s="172">
        <v>105600.4</v>
      </c>
    </row>
    <row r="1019" spans="1:4" x14ac:dyDescent="0.2">
      <c r="A1019" s="171" t="s">
        <v>315</v>
      </c>
      <c r="B1019" s="172">
        <v>453000</v>
      </c>
      <c r="C1019" s="172">
        <v>445187.08</v>
      </c>
      <c r="D1019" s="172">
        <v>417066.98</v>
      </c>
    </row>
    <row r="1020" spans="1:4" x14ac:dyDescent="0.2">
      <c r="A1020" s="171" t="s">
        <v>206</v>
      </c>
      <c r="B1020" s="172">
        <v>559000</v>
      </c>
      <c r="C1020" s="172">
        <v>551187.07999999996</v>
      </c>
      <c r="D1020" s="172">
        <v>522667.38</v>
      </c>
    </row>
    <row r="1021" spans="1:4" x14ac:dyDescent="0.2">
      <c r="A1021" s="169" t="s">
        <v>214</v>
      </c>
      <c r="B1021" s="170">
        <v>262000</v>
      </c>
      <c r="C1021" s="170">
        <v>251519.37</v>
      </c>
      <c r="D1021" s="170">
        <v>208850.11</v>
      </c>
    </row>
    <row r="1022" spans="1:4" x14ac:dyDescent="0.2">
      <c r="A1022" s="171" t="s">
        <v>315</v>
      </c>
      <c r="B1022" s="172">
        <v>262000</v>
      </c>
      <c r="C1022" s="172">
        <v>251519.37</v>
      </c>
      <c r="D1022" s="172">
        <v>208850.11</v>
      </c>
    </row>
    <row r="1023" spans="1:4" x14ac:dyDescent="0.2">
      <c r="A1023" s="171" t="s">
        <v>315</v>
      </c>
      <c r="B1023" s="172">
        <v>262000</v>
      </c>
      <c r="C1023" s="172">
        <v>251519.37</v>
      </c>
      <c r="D1023" s="172">
        <v>208850.11</v>
      </c>
    </row>
    <row r="1024" spans="1:4" x14ac:dyDescent="0.2">
      <c r="A1024" s="169" t="s">
        <v>210</v>
      </c>
      <c r="B1024" s="170">
        <v>2000</v>
      </c>
      <c r="C1024" s="170">
        <v>480</v>
      </c>
      <c r="D1024" s="170">
        <v>480</v>
      </c>
    </row>
    <row r="1025" spans="1:4" x14ac:dyDescent="0.2">
      <c r="A1025" s="171" t="s">
        <v>315</v>
      </c>
      <c r="B1025" s="172">
        <v>2000</v>
      </c>
      <c r="C1025" s="172">
        <v>480</v>
      </c>
      <c r="D1025" s="172">
        <v>480</v>
      </c>
    </row>
    <row r="1026" spans="1:4" x14ac:dyDescent="0.2">
      <c r="A1026" s="171" t="s">
        <v>315</v>
      </c>
      <c r="B1026" s="172">
        <v>2000</v>
      </c>
      <c r="C1026" s="172">
        <v>480</v>
      </c>
      <c r="D1026" s="172">
        <v>480</v>
      </c>
    </row>
    <row r="1027" spans="1:4" x14ac:dyDescent="0.2">
      <c r="A1027" s="169" t="s">
        <v>218</v>
      </c>
      <c r="B1027" s="170">
        <v>13000</v>
      </c>
      <c r="C1027" s="170">
        <v>12990</v>
      </c>
      <c r="D1027" s="170">
        <v>8415.6299999999992</v>
      </c>
    </row>
    <row r="1028" spans="1:4" x14ac:dyDescent="0.2">
      <c r="A1028" s="171" t="s">
        <v>315</v>
      </c>
      <c r="B1028" s="172">
        <v>13000</v>
      </c>
      <c r="C1028" s="172">
        <v>12990</v>
      </c>
      <c r="D1028" s="172">
        <v>8415.6299999999992</v>
      </c>
    </row>
    <row r="1029" spans="1:4" x14ac:dyDescent="0.2">
      <c r="A1029" s="171" t="s">
        <v>315</v>
      </c>
      <c r="B1029" s="172">
        <v>13000</v>
      </c>
      <c r="C1029" s="172">
        <v>12990</v>
      </c>
      <c r="D1029" s="172">
        <v>8415.6299999999992</v>
      </c>
    </row>
    <row r="1030" spans="1:4" x14ac:dyDescent="0.2">
      <c r="A1030" s="169" t="s">
        <v>259</v>
      </c>
      <c r="B1030" s="170">
        <v>100</v>
      </c>
      <c r="C1030" s="170">
        <v>0</v>
      </c>
      <c r="D1030" s="170">
        <v>0</v>
      </c>
    </row>
    <row r="1031" spans="1:4" x14ac:dyDescent="0.2">
      <c r="A1031" s="171" t="s">
        <v>315</v>
      </c>
      <c r="B1031" s="172">
        <v>100</v>
      </c>
      <c r="C1031" s="172">
        <v>0</v>
      </c>
      <c r="D1031" s="172">
        <v>0</v>
      </c>
    </row>
    <row r="1032" spans="1:4" x14ac:dyDescent="0.2">
      <c r="A1032" s="171" t="s">
        <v>315</v>
      </c>
      <c r="B1032" s="172">
        <v>100</v>
      </c>
      <c r="C1032" s="172">
        <v>0</v>
      </c>
      <c r="D1032" s="172">
        <v>0</v>
      </c>
    </row>
    <row r="1033" spans="1:4" x14ac:dyDescent="0.2">
      <c r="A1033" s="169" t="s">
        <v>227</v>
      </c>
      <c r="B1033" s="170">
        <v>12000</v>
      </c>
      <c r="C1033" s="170">
        <v>10000</v>
      </c>
      <c r="D1033" s="170">
        <v>10000</v>
      </c>
    </row>
    <row r="1034" spans="1:4" x14ac:dyDescent="0.2">
      <c r="A1034" s="171" t="s">
        <v>315</v>
      </c>
      <c r="B1034" s="172">
        <v>12000</v>
      </c>
      <c r="C1034" s="172">
        <v>10000</v>
      </c>
      <c r="D1034" s="172">
        <v>10000</v>
      </c>
    </row>
    <row r="1035" spans="1:4" x14ac:dyDescent="0.2">
      <c r="A1035" s="171" t="s">
        <v>315</v>
      </c>
      <c r="B1035" s="172">
        <v>12000</v>
      </c>
      <c r="C1035" s="172">
        <v>10000</v>
      </c>
      <c r="D1035" s="172">
        <v>10000</v>
      </c>
    </row>
    <row r="1036" spans="1:4" x14ac:dyDescent="0.2">
      <c r="A1036" s="169" t="s">
        <v>205</v>
      </c>
      <c r="B1036" s="170">
        <v>68300</v>
      </c>
      <c r="C1036" s="170">
        <v>58998.62</v>
      </c>
      <c r="D1036" s="170">
        <v>50306.83</v>
      </c>
    </row>
    <row r="1037" spans="1:4" x14ac:dyDescent="0.2">
      <c r="A1037" s="171" t="s">
        <v>315</v>
      </c>
      <c r="B1037" s="172">
        <v>68300</v>
      </c>
      <c r="C1037" s="172">
        <v>58998.62</v>
      </c>
      <c r="D1037" s="172">
        <v>50306.83</v>
      </c>
    </row>
    <row r="1038" spans="1:4" x14ac:dyDescent="0.2">
      <c r="A1038" s="171" t="s">
        <v>315</v>
      </c>
      <c r="B1038" s="172">
        <v>68300</v>
      </c>
      <c r="C1038" s="172">
        <v>58998.62</v>
      </c>
      <c r="D1038" s="172">
        <v>50306.83</v>
      </c>
    </row>
    <row r="1039" spans="1:4" x14ac:dyDescent="0.2">
      <c r="A1039" s="169" t="s">
        <v>207</v>
      </c>
      <c r="B1039" s="170">
        <v>211100</v>
      </c>
      <c r="C1039" s="170">
        <v>209558.67</v>
      </c>
      <c r="D1039" s="170">
        <v>161420.29999999999</v>
      </c>
    </row>
    <row r="1040" spans="1:4" x14ac:dyDescent="0.2">
      <c r="A1040" s="171" t="s">
        <v>315</v>
      </c>
      <c r="B1040" s="172">
        <v>211100</v>
      </c>
      <c r="C1040" s="172">
        <v>209558.67</v>
      </c>
      <c r="D1040" s="172">
        <v>161420.29999999999</v>
      </c>
    </row>
    <row r="1041" spans="1:4" x14ac:dyDescent="0.2">
      <c r="A1041" s="171" t="s">
        <v>315</v>
      </c>
      <c r="B1041" s="172">
        <v>211100</v>
      </c>
      <c r="C1041" s="172">
        <v>209558.67</v>
      </c>
      <c r="D1041" s="172">
        <v>161420.29999999999</v>
      </c>
    </row>
    <row r="1042" spans="1:4" x14ac:dyDescent="0.2">
      <c r="A1042" s="169" t="s">
        <v>260</v>
      </c>
      <c r="B1042" s="170">
        <v>100</v>
      </c>
      <c r="C1042" s="170">
        <v>0</v>
      </c>
      <c r="D1042" s="170">
        <v>0</v>
      </c>
    </row>
    <row r="1043" spans="1:4" x14ac:dyDescent="0.2">
      <c r="A1043" s="171" t="s">
        <v>315</v>
      </c>
      <c r="B1043" s="172">
        <v>100</v>
      </c>
      <c r="C1043" s="172">
        <v>0</v>
      </c>
      <c r="D1043" s="172">
        <v>0</v>
      </c>
    </row>
    <row r="1044" spans="1:4" x14ac:dyDescent="0.2">
      <c r="A1044" s="171" t="s">
        <v>315</v>
      </c>
      <c r="B1044" s="172">
        <v>100</v>
      </c>
      <c r="C1044" s="172">
        <v>0</v>
      </c>
      <c r="D1044" s="172">
        <v>0</v>
      </c>
    </row>
    <row r="1045" spans="1:4" x14ac:dyDescent="0.2">
      <c r="A1045" s="169" t="s">
        <v>244</v>
      </c>
      <c r="B1045" s="170">
        <v>900</v>
      </c>
      <c r="C1045" s="170">
        <v>0</v>
      </c>
      <c r="D1045" s="170">
        <v>0</v>
      </c>
    </row>
    <row r="1046" spans="1:4" x14ac:dyDescent="0.2">
      <c r="A1046" s="171" t="s">
        <v>315</v>
      </c>
      <c r="B1046" s="172">
        <v>900</v>
      </c>
      <c r="C1046" s="172">
        <v>0</v>
      </c>
      <c r="D1046" s="172">
        <v>0</v>
      </c>
    </row>
    <row r="1047" spans="1:4" x14ac:dyDescent="0.2">
      <c r="A1047" s="171" t="s">
        <v>315</v>
      </c>
      <c r="B1047" s="172">
        <v>900</v>
      </c>
      <c r="C1047" s="172">
        <v>0</v>
      </c>
      <c r="D1047" s="172">
        <v>0</v>
      </c>
    </row>
    <row r="1048" spans="1:4" x14ac:dyDescent="0.2">
      <c r="A1048" s="169" t="s">
        <v>211</v>
      </c>
      <c r="B1048" s="170">
        <v>32000</v>
      </c>
      <c r="C1048" s="170">
        <v>14116.69</v>
      </c>
      <c r="D1048" s="170">
        <v>14116.69</v>
      </c>
    </row>
    <row r="1049" spans="1:4" x14ac:dyDescent="0.2">
      <c r="A1049" s="171" t="s">
        <v>315</v>
      </c>
      <c r="B1049" s="172">
        <v>32000</v>
      </c>
      <c r="C1049" s="172">
        <v>14116.69</v>
      </c>
      <c r="D1049" s="172">
        <v>14116.69</v>
      </c>
    </row>
    <row r="1050" spans="1:4" x14ac:dyDescent="0.2">
      <c r="A1050" s="171" t="s">
        <v>315</v>
      </c>
      <c r="B1050" s="172">
        <v>32000</v>
      </c>
      <c r="C1050" s="172">
        <v>14116.69</v>
      </c>
      <c r="D1050" s="172">
        <v>14116.69</v>
      </c>
    </row>
    <row r="1051" spans="1:4" x14ac:dyDescent="0.2">
      <c r="A1051" s="167" t="s">
        <v>356</v>
      </c>
      <c r="B1051" s="168">
        <v>5564210</v>
      </c>
      <c r="C1051" s="168">
        <v>4862492.5199999996</v>
      </c>
      <c r="D1051" s="168">
        <v>4315207.82</v>
      </c>
    </row>
    <row r="1052" spans="1:4" x14ac:dyDescent="0.2">
      <c r="A1052" s="169" t="s">
        <v>204</v>
      </c>
      <c r="B1052" s="170">
        <v>5564210</v>
      </c>
      <c r="C1052" s="170">
        <v>4862492.5199999996</v>
      </c>
      <c r="D1052" s="170">
        <v>4315207.82</v>
      </c>
    </row>
    <row r="1053" spans="1:4" x14ac:dyDescent="0.2">
      <c r="A1053" s="169" t="s">
        <v>210</v>
      </c>
      <c r="B1053" s="170">
        <v>4389210</v>
      </c>
      <c r="C1053" s="170">
        <v>3823068.65</v>
      </c>
      <c r="D1053" s="170">
        <v>3364266.91</v>
      </c>
    </row>
    <row r="1054" spans="1:4" x14ac:dyDescent="0.2">
      <c r="A1054" s="171" t="s">
        <v>206</v>
      </c>
      <c r="B1054" s="172">
        <v>1015000</v>
      </c>
      <c r="C1054" s="172">
        <v>647717.36</v>
      </c>
      <c r="D1054" s="172">
        <v>304489.75</v>
      </c>
    </row>
    <row r="1055" spans="1:4" x14ac:dyDescent="0.2">
      <c r="A1055" s="171" t="s">
        <v>315</v>
      </c>
      <c r="B1055" s="172">
        <v>894820</v>
      </c>
      <c r="C1055" s="172">
        <v>838482.85</v>
      </c>
      <c r="D1055" s="172">
        <v>788939.18</v>
      </c>
    </row>
    <row r="1056" spans="1:4" x14ac:dyDescent="0.2">
      <c r="A1056" s="171" t="s">
        <v>334</v>
      </c>
      <c r="B1056" s="172">
        <v>964990</v>
      </c>
      <c r="C1056" s="172">
        <v>851546.5</v>
      </c>
      <c r="D1056" s="172">
        <v>840279.6</v>
      </c>
    </row>
    <row r="1057" spans="1:4" x14ac:dyDescent="0.2">
      <c r="A1057" s="171" t="s">
        <v>316</v>
      </c>
      <c r="B1057" s="172">
        <v>1235000</v>
      </c>
      <c r="C1057" s="172">
        <v>1212886.1599999999</v>
      </c>
      <c r="D1057" s="172">
        <v>1180456.68</v>
      </c>
    </row>
    <row r="1058" spans="1:4" x14ac:dyDescent="0.2">
      <c r="A1058" s="171" t="s">
        <v>335</v>
      </c>
      <c r="B1058" s="172">
        <v>60000</v>
      </c>
      <c r="C1058" s="172">
        <v>55239.53</v>
      </c>
      <c r="D1058" s="172">
        <v>49343.45</v>
      </c>
    </row>
    <row r="1059" spans="1:4" x14ac:dyDescent="0.2">
      <c r="A1059" s="171" t="s">
        <v>317</v>
      </c>
      <c r="B1059" s="172">
        <v>219400</v>
      </c>
      <c r="C1059" s="172">
        <v>217196.25</v>
      </c>
      <c r="D1059" s="172">
        <v>200758.25</v>
      </c>
    </row>
    <row r="1060" spans="1:4" x14ac:dyDescent="0.2">
      <c r="A1060" s="171" t="s">
        <v>206</v>
      </c>
      <c r="B1060" s="172">
        <v>4389210</v>
      </c>
      <c r="C1060" s="172">
        <v>3823068.65</v>
      </c>
      <c r="D1060" s="172">
        <v>3364266.91</v>
      </c>
    </row>
    <row r="1061" spans="1:4" x14ac:dyDescent="0.2">
      <c r="A1061" s="169" t="s">
        <v>205</v>
      </c>
      <c r="B1061" s="170">
        <v>454000</v>
      </c>
      <c r="C1061" s="170">
        <v>407730.42</v>
      </c>
      <c r="D1061" s="170">
        <v>379181.29</v>
      </c>
    </row>
    <row r="1062" spans="1:4" x14ac:dyDescent="0.2">
      <c r="A1062" s="171" t="s">
        <v>315</v>
      </c>
      <c r="B1062" s="172">
        <v>136000</v>
      </c>
      <c r="C1062" s="172">
        <v>123170.6</v>
      </c>
      <c r="D1062" s="172">
        <v>116578.8</v>
      </c>
    </row>
    <row r="1063" spans="1:4" x14ac:dyDescent="0.2">
      <c r="A1063" s="171" t="s">
        <v>334</v>
      </c>
      <c r="B1063" s="172">
        <v>210000</v>
      </c>
      <c r="C1063" s="172">
        <v>182839.82</v>
      </c>
      <c r="D1063" s="172">
        <v>168282.49</v>
      </c>
    </row>
    <row r="1064" spans="1:4" x14ac:dyDescent="0.2">
      <c r="A1064" s="171" t="s">
        <v>316</v>
      </c>
      <c r="B1064" s="172">
        <v>30000</v>
      </c>
      <c r="C1064" s="172">
        <v>28800</v>
      </c>
      <c r="D1064" s="172">
        <v>26400</v>
      </c>
    </row>
    <row r="1065" spans="1:4" x14ac:dyDescent="0.2">
      <c r="A1065" s="171" t="s">
        <v>335</v>
      </c>
      <c r="B1065" s="172">
        <v>78000</v>
      </c>
      <c r="C1065" s="172">
        <v>72920</v>
      </c>
      <c r="D1065" s="172">
        <v>67920</v>
      </c>
    </row>
    <row r="1066" spans="1:4" x14ac:dyDescent="0.2">
      <c r="A1066" s="171" t="s">
        <v>315</v>
      </c>
      <c r="B1066" s="172">
        <v>454000</v>
      </c>
      <c r="C1066" s="172">
        <v>407730.42</v>
      </c>
      <c r="D1066" s="172">
        <v>379181.29</v>
      </c>
    </row>
    <row r="1067" spans="1:4" x14ac:dyDescent="0.2">
      <c r="A1067" s="169" t="s">
        <v>207</v>
      </c>
      <c r="B1067" s="170">
        <v>720000</v>
      </c>
      <c r="C1067" s="170">
        <v>631693.44999999995</v>
      </c>
      <c r="D1067" s="170">
        <v>571759.62</v>
      </c>
    </row>
    <row r="1068" spans="1:4" x14ac:dyDescent="0.2">
      <c r="A1068" s="171" t="s">
        <v>315</v>
      </c>
      <c r="B1068" s="172">
        <v>488000</v>
      </c>
      <c r="C1068" s="172">
        <v>462387.15</v>
      </c>
      <c r="D1068" s="172">
        <v>427987.07</v>
      </c>
    </row>
    <row r="1069" spans="1:4" x14ac:dyDescent="0.2">
      <c r="A1069" s="171" t="s">
        <v>334</v>
      </c>
      <c r="B1069" s="172">
        <v>102000</v>
      </c>
      <c r="C1069" s="172">
        <v>93036.28</v>
      </c>
      <c r="D1069" s="172">
        <v>78851.899999999994</v>
      </c>
    </row>
    <row r="1070" spans="1:4" x14ac:dyDescent="0.2">
      <c r="A1070" s="171" t="s">
        <v>316</v>
      </c>
      <c r="B1070" s="172">
        <v>18000</v>
      </c>
      <c r="C1070" s="172">
        <v>16820.669999999998</v>
      </c>
      <c r="D1070" s="172">
        <v>8772.2800000000007</v>
      </c>
    </row>
    <row r="1071" spans="1:4" x14ac:dyDescent="0.2">
      <c r="A1071" s="171" t="s">
        <v>335</v>
      </c>
      <c r="B1071" s="172">
        <v>42000</v>
      </c>
      <c r="C1071" s="172">
        <v>26899.35</v>
      </c>
      <c r="D1071" s="172">
        <v>23598.37</v>
      </c>
    </row>
    <row r="1072" spans="1:4" x14ac:dyDescent="0.2">
      <c r="A1072" s="171" t="s">
        <v>317</v>
      </c>
      <c r="B1072" s="172">
        <v>70000</v>
      </c>
      <c r="C1072" s="172">
        <v>32550</v>
      </c>
      <c r="D1072" s="172">
        <v>32550</v>
      </c>
    </row>
    <row r="1073" spans="1:4" x14ac:dyDescent="0.2">
      <c r="A1073" s="171" t="s">
        <v>315</v>
      </c>
      <c r="B1073" s="172">
        <v>720000</v>
      </c>
      <c r="C1073" s="172">
        <v>631693.44999999995</v>
      </c>
      <c r="D1073" s="172">
        <v>571759.62</v>
      </c>
    </row>
    <row r="1074" spans="1:4" x14ac:dyDescent="0.2">
      <c r="A1074" s="169" t="s">
        <v>244</v>
      </c>
      <c r="B1074" s="170">
        <v>1000</v>
      </c>
      <c r="C1074" s="170">
        <v>0</v>
      </c>
      <c r="D1074" s="170">
        <v>0</v>
      </c>
    </row>
    <row r="1075" spans="1:4" x14ac:dyDescent="0.2">
      <c r="A1075" s="171" t="s">
        <v>315</v>
      </c>
      <c r="B1075" s="172">
        <v>1000</v>
      </c>
      <c r="C1075" s="172">
        <v>0</v>
      </c>
      <c r="D1075" s="172">
        <v>0</v>
      </c>
    </row>
    <row r="1076" spans="1:4" x14ac:dyDescent="0.2">
      <c r="A1076" s="171" t="s">
        <v>315</v>
      </c>
      <c r="B1076" s="172">
        <v>1000</v>
      </c>
      <c r="C1076" s="172">
        <v>0</v>
      </c>
      <c r="D1076" s="172">
        <v>0</v>
      </c>
    </row>
    <row r="1077" spans="1:4" x14ac:dyDescent="0.2">
      <c r="A1077" s="159" t="s">
        <v>357</v>
      </c>
      <c r="B1077" s="160">
        <v>3806504.8</v>
      </c>
      <c r="C1077" s="160">
        <v>3643821.65</v>
      </c>
      <c r="D1077" s="160">
        <v>3515256.15</v>
      </c>
    </row>
    <row r="1078" spans="1:4" x14ac:dyDescent="0.2">
      <c r="A1078" s="161" t="s">
        <v>358</v>
      </c>
      <c r="B1078" s="162">
        <v>700500</v>
      </c>
      <c r="C1078" s="162">
        <v>634519.61</v>
      </c>
      <c r="D1078" s="162">
        <v>634519.61</v>
      </c>
    </row>
    <row r="1079" spans="1:4" x14ac:dyDescent="0.2">
      <c r="A1079" s="163" t="s">
        <v>359</v>
      </c>
      <c r="B1079" s="164">
        <v>700500</v>
      </c>
      <c r="C1079" s="164">
        <v>634519.61</v>
      </c>
      <c r="D1079" s="164">
        <v>634519.61</v>
      </c>
    </row>
    <row r="1080" spans="1:4" x14ac:dyDescent="0.2">
      <c r="A1080" s="165" t="s">
        <v>360</v>
      </c>
      <c r="B1080" s="166">
        <v>700500</v>
      </c>
      <c r="C1080" s="166">
        <v>634519.61</v>
      </c>
      <c r="D1080" s="166">
        <v>634519.61</v>
      </c>
    </row>
    <row r="1081" spans="1:4" x14ac:dyDescent="0.2">
      <c r="A1081" s="167" t="s">
        <v>361</v>
      </c>
      <c r="B1081" s="168">
        <v>0</v>
      </c>
      <c r="C1081" s="168">
        <v>0</v>
      </c>
      <c r="D1081" s="168">
        <v>0</v>
      </c>
    </row>
    <row r="1082" spans="1:4" x14ac:dyDescent="0.2">
      <c r="A1082" s="169" t="s">
        <v>204</v>
      </c>
      <c r="B1082" s="170">
        <v>0</v>
      </c>
      <c r="C1082" s="170">
        <v>0</v>
      </c>
      <c r="D1082" s="170">
        <v>0</v>
      </c>
    </row>
    <row r="1083" spans="1:4" x14ac:dyDescent="0.2">
      <c r="A1083" s="169" t="s">
        <v>234</v>
      </c>
      <c r="B1083" s="170">
        <v>0</v>
      </c>
      <c r="C1083" s="170">
        <v>0</v>
      </c>
      <c r="D1083" s="170">
        <v>0</v>
      </c>
    </row>
    <row r="1084" spans="1:4" x14ac:dyDescent="0.2">
      <c r="A1084" s="171" t="s">
        <v>206</v>
      </c>
      <c r="B1084" s="172">
        <v>0</v>
      </c>
      <c r="C1084" s="172">
        <v>0</v>
      </c>
      <c r="D1084" s="172">
        <v>0</v>
      </c>
    </row>
    <row r="1085" spans="1:4" x14ac:dyDescent="0.2">
      <c r="A1085" s="171" t="s">
        <v>206</v>
      </c>
      <c r="B1085" s="172">
        <v>0</v>
      </c>
      <c r="C1085" s="172">
        <v>0</v>
      </c>
      <c r="D1085" s="172">
        <v>0</v>
      </c>
    </row>
    <row r="1086" spans="1:4" x14ac:dyDescent="0.2">
      <c r="A1086" s="167" t="s">
        <v>362</v>
      </c>
      <c r="B1086" s="168">
        <v>10000</v>
      </c>
      <c r="C1086" s="168">
        <v>0</v>
      </c>
      <c r="D1086" s="168">
        <v>0</v>
      </c>
    </row>
    <row r="1087" spans="1:4" x14ac:dyDescent="0.2">
      <c r="A1087" s="169" t="s">
        <v>204</v>
      </c>
      <c r="B1087" s="170">
        <v>10000</v>
      </c>
      <c r="C1087" s="170">
        <v>0</v>
      </c>
      <c r="D1087" s="170">
        <v>0</v>
      </c>
    </row>
    <row r="1088" spans="1:4" x14ac:dyDescent="0.2">
      <c r="A1088" s="169" t="s">
        <v>210</v>
      </c>
      <c r="B1088" s="170">
        <v>0</v>
      </c>
      <c r="C1088" s="170">
        <v>0</v>
      </c>
      <c r="D1088" s="170">
        <v>0</v>
      </c>
    </row>
    <row r="1089" spans="1:4" x14ac:dyDescent="0.2">
      <c r="A1089" s="171" t="s">
        <v>206</v>
      </c>
      <c r="B1089" s="172">
        <v>0</v>
      </c>
      <c r="C1089" s="172">
        <v>0</v>
      </c>
      <c r="D1089" s="172">
        <v>0</v>
      </c>
    </row>
    <row r="1090" spans="1:4" x14ac:dyDescent="0.2">
      <c r="A1090" s="171" t="s">
        <v>206</v>
      </c>
      <c r="B1090" s="172">
        <v>0</v>
      </c>
      <c r="C1090" s="172">
        <v>0</v>
      </c>
      <c r="D1090" s="172">
        <v>0</v>
      </c>
    </row>
    <row r="1091" spans="1:4" x14ac:dyDescent="0.2">
      <c r="A1091" s="169" t="s">
        <v>207</v>
      </c>
      <c r="B1091" s="170">
        <v>10000</v>
      </c>
      <c r="C1091" s="170">
        <v>0</v>
      </c>
      <c r="D1091" s="170">
        <v>0</v>
      </c>
    </row>
    <row r="1092" spans="1:4" x14ac:dyDescent="0.2">
      <c r="A1092" s="171" t="s">
        <v>206</v>
      </c>
      <c r="B1092" s="172">
        <v>10000</v>
      </c>
      <c r="C1092" s="172">
        <v>0</v>
      </c>
      <c r="D1092" s="172">
        <v>0</v>
      </c>
    </row>
    <row r="1093" spans="1:4" x14ac:dyDescent="0.2">
      <c r="A1093" s="171" t="s">
        <v>206</v>
      </c>
      <c r="B1093" s="172">
        <v>10000</v>
      </c>
      <c r="C1093" s="172">
        <v>0</v>
      </c>
      <c r="D1093" s="172">
        <v>0</v>
      </c>
    </row>
    <row r="1094" spans="1:4" x14ac:dyDescent="0.2">
      <c r="A1094" s="167" t="s">
        <v>363</v>
      </c>
      <c r="B1094" s="168">
        <v>690500</v>
      </c>
      <c r="C1094" s="168">
        <v>634519.61</v>
      </c>
      <c r="D1094" s="168">
        <v>634519.61</v>
      </c>
    </row>
    <row r="1095" spans="1:4" x14ac:dyDescent="0.2">
      <c r="A1095" s="169" t="s">
        <v>204</v>
      </c>
      <c r="B1095" s="170">
        <v>690500</v>
      </c>
      <c r="C1095" s="170">
        <v>634519.61</v>
      </c>
      <c r="D1095" s="170">
        <v>634519.61</v>
      </c>
    </row>
    <row r="1096" spans="1:4" x14ac:dyDescent="0.2">
      <c r="A1096" s="169" t="s">
        <v>364</v>
      </c>
      <c r="B1096" s="170">
        <v>174500</v>
      </c>
      <c r="C1096" s="170">
        <v>173586.33</v>
      </c>
      <c r="D1096" s="170">
        <v>173586.33</v>
      </c>
    </row>
    <row r="1097" spans="1:4" x14ac:dyDescent="0.2">
      <c r="A1097" s="171" t="s">
        <v>206</v>
      </c>
      <c r="B1097" s="172">
        <v>174500</v>
      </c>
      <c r="C1097" s="172">
        <v>173586.33</v>
      </c>
      <c r="D1097" s="172">
        <v>173586.33</v>
      </c>
    </row>
    <row r="1098" spans="1:4" x14ac:dyDescent="0.2">
      <c r="A1098" s="171" t="s">
        <v>206</v>
      </c>
      <c r="B1098" s="172">
        <v>174500</v>
      </c>
      <c r="C1098" s="172">
        <v>173586.33</v>
      </c>
      <c r="D1098" s="172">
        <v>173586.33</v>
      </c>
    </row>
    <row r="1099" spans="1:4" x14ac:dyDescent="0.2">
      <c r="A1099" s="169" t="s">
        <v>365</v>
      </c>
      <c r="B1099" s="170">
        <v>150000</v>
      </c>
      <c r="C1099" s="170">
        <v>98756.54</v>
      </c>
      <c r="D1099" s="170">
        <v>98756.54</v>
      </c>
    </row>
    <row r="1100" spans="1:4" x14ac:dyDescent="0.2">
      <c r="A1100" s="171" t="s">
        <v>206</v>
      </c>
      <c r="B1100" s="172">
        <v>150000</v>
      </c>
      <c r="C1100" s="172">
        <v>98756.54</v>
      </c>
      <c r="D1100" s="172">
        <v>98756.54</v>
      </c>
    </row>
    <row r="1101" spans="1:4" x14ac:dyDescent="0.2">
      <c r="A1101" s="171" t="s">
        <v>206</v>
      </c>
      <c r="B1101" s="172">
        <v>150000</v>
      </c>
      <c r="C1101" s="172">
        <v>98756.54</v>
      </c>
      <c r="D1101" s="172">
        <v>98756.54</v>
      </c>
    </row>
    <row r="1102" spans="1:4" x14ac:dyDescent="0.2">
      <c r="A1102" s="169" t="s">
        <v>366</v>
      </c>
      <c r="B1102" s="170">
        <v>366000</v>
      </c>
      <c r="C1102" s="170">
        <v>362176.74</v>
      </c>
      <c r="D1102" s="170">
        <v>362176.74</v>
      </c>
    </row>
    <row r="1103" spans="1:4" x14ac:dyDescent="0.2">
      <c r="A1103" s="171" t="s">
        <v>206</v>
      </c>
      <c r="B1103" s="172">
        <v>366000</v>
      </c>
      <c r="C1103" s="172">
        <v>362176.74</v>
      </c>
      <c r="D1103" s="172">
        <v>362176.74</v>
      </c>
    </row>
    <row r="1104" spans="1:4" x14ac:dyDescent="0.2">
      <c r="A1104" s="171" t="s">
        <v>206</v>
      </c>
      <c r="B1104" s="172">
        <v>366000</v>
      </c>
      <c r="C1104" s="172">
        <v>362176.74</v>
      </c>
      <c r="D1104" s="172">
        <v>362176.74</v>
      </c>
    </row>
    <row r="1105" spans="1:4" x14ac:dyDescent="0.2">
      <c r="A1105" s="167" t="s">
        <v>367</v>
      </c>
      <c r="B1105" s="168">
        <v>0</v>
      </c>
      <c r="C1105" s="168">
        <v>0</v>
      </c>
      <c r="D1105" s="168">
        <v>0</v>
      </c>
    </row>
    <row r="1106" spans="1:4" x14ac:dyDescent="0.2">
      <c r="A1106" s="169" t="s">
        <v>204</v>
      </c>
      <c r="B1106" s="170">
        <v>0</v>
      </c>
      <c r="C1106" s="170">
        <v>0</v>
      </c>
      <c r="D1106" s="170">
        <v>0</v>
      </c>
    </row>
    <row r="1107" spans="1:4" x14ac:dyDescent="0.2">
      <c r="A1107" s="169" t="s">
        <v>237</v>
      </c>
      <c r="B1107" s="170">
        <v>0</v>
      </c>
      <c r="C1107" s="170">
        <v>0</v>
      </c>
      <c r="D1107" s="170">
        <v>0</v>
      </c>
    </row>
    <row r="1108" spans="1:4" x14ac:dyDescent="0.2">
      <c r="A1108" s="171" t="s">
        <v>206</v>
      </c>
      <c r="B1108" s="172">
        <v>0</v>
      </c>
      <c r="C1108" s="172">
        <v>0</v>
      </c>
      <c r="D1108" s="172">
        <v>0</v>
      </c>
    </row>
    <row r="1109" spans="1:4" x14ac:dyDescent="0.2">
      <c r="A1109" s="171" t="s">
        <v>206</v>
      </c>
      <c r="B1109" s="172">
        <v>0</v>
      </c>
      <c r="C1109" s="172">
        <v>0</v>
      </c>
      <c r="D1109" s="172">
        <v>0</v>
      </c>
    </row>
    <row r="1110" spans="1:4" x14ac:dyDescent="0.2">
      <c r="A1110" s="161" t="s">
        <v>368</v>
      </c>
      <c r="B1110" s="162">
        <v>3106004.8</v>
      </c>
      <c r="C1110" s="162">
        <v>3009302.04</v>
      </c>
      <c r="D1110" s="162">
        <v>2880736.54</v>
      </c>
    </row>
    <row r="1111" spans="1:4" x14ac:dyDescent="0.2">
      <c r="A1111" s="163" t="s">
        <v>369</v>
      </c>
      <c r="B1111" s="164">
        <v>3106004.8</v>
      </c>
      <c r="C1111" s="164">
        <v>3009302.04</v>
      </c>
      <c r="D1111" s="164">
        <v>2880736.54</v>
      </c>
    </row>
    <row r="1112" spans="1:4" x14ac:dyDescent="0.2">
      <c r="A1112" s="165" t="s">
        <v>370</v>
      </c>
      <c r="B1112" s="166">
        <v>5000</v>
      </c>
      <c r="C1112" s="166">
        <v>0</v>
      </c>
      <c r="D1112" s="166">
        <v>0</v>
      </c>
    </row>
    <row r="1113" spans="1:4" x14ac:dyDescent="0.2">
      <c r="A1113" s="167" t="s">
        <v>371</v>
      </c>
      <c r="B1113" s="168">
        <v>5000</v>
      </c>
      <c r="C1113" s="168">
        <v>0</v>
      </c>
      <c r="D1113" s="168">
        <v>0</v>
      </c>
    </row>
    <row r="1114" spans="1:4" x14ac:dyDescent="0.2">
      <c r="A1114" s="169" t="s">
        <v>204</v>
      </c>
      <c r="B1114" s="170">
        <v>5000</v>
      </c>
      <c r="C1114" s="170">
        <v>0</v>
      </c>
      <c r="D1114" s="170">
        <v>0</v>
      </c>
    </row>
    <row r="1115" spans="1:4" x14ac:dyDescent="0.2">
      <c r="A1115" s="169" t="s">
        <v>225</v>
      </c>
      <c r="B1115" s="170">
        <v>5000</v>
      </c>
      <c r="C1115" s="170">
        <v>0</v>
      </c>
      <c r="D1115" s="170">
        <v>0</v>
      </c>
    </row>
    <row r="1116" spans="1:4" x14ac:dyDescent="0.2">
      <c r="A1116" s="171" t="s">
        <v>206</v>
      </c>
      <c r="B1116" s="172">
        <v>5000</v>
      </c>
      <c r="C1116" s="172">
        <v>0</v>
      </c>
      <c r="D1116" s="172">
        <v>0</v>
      </c>
    </row>
    <row r="1117" spans="1:4" x14ac:dyDescent="0.2">
      <c r="A1117" s="171" t="s">
        <v>206</v>
      </c>
      <c r="B1117" s="172">
        <v>5000</v>
      </c>
      <c r="C1117" s="172">
        <v>0</v>
      </c>
      <c r="D1117" s="172">
        <v>0</v>
      </c>
    </row>
    <row r="1118" spans="1:4" x14ac:dyDescent="0.2">
      <c r="A1118" s="165" t="s">
        <v>372</v>
      </c>
      <c r="B1118" s="166">
        <v>290565</v>
      </c>
      <c r="C1118" s="166">
        <v>290564.53000000003</v>
      </c>
      <c r="D1118" s="166">
        <v>219105.54</v>
      </c>
    </row>
    <row r="1119" spans="1:4" x14ac:dyDescent="0.2">
      <c r="A1119" s="167" t="s">
        <v>373</v>
      </c>
      <c r="B1119" s="168">
        <v>290565</v>
      </c>
      <c r="C1119" s="168">
        <v>290564.53000000003</v>
      </c>
      <c r="D1119" s="168">
        <v>219105.54</v>
      </c>
    </row>
    <row r="1120" spans="1:4" x14ac:dyDescent="0.2">
      <c r="A1120" s="169" t="s">
        <v>204</v>
      </c>
      <c r="B1120" s="170">
        <v>290565</v>
      </c>
      <c r="C1120" s="170">
        <v>290564.53000000003</v>
      </c>
      <c r="D1120" s="170">
        <v>219105.54</v>
      </c>
    </row>
    <row r="1121" spans="1:4" x14ac:dyDescent="0.2">
      <c r="A1121" s="169" t="s">
        <v>207</v>
      </c>
      <c r="B1121" s="170">
        <v>290565</v>
      </c>
      <c r="C1121" s="170">
        <v>290564.53000000003</v>
      </c>
      <c r="D1121" s="170">
        <v>219105.54</v>
      </c>
    </row>
    <row r="1122" spans="1:4" x14ac:dyDescent="0.2">
      <c r="A1122" s="171" t="s">
        <v>206</v>
      </c>
      <c r="B1122" s="172">
        <v>290565</v>
      </c>
      <c r="C1122" s="172">
        <v>290564.53000000003</v>
      </c>
      <c r="D1122" s="172">
        <v>219105.54</v>
      </c>
    </row>
    <row r="1123" spans="1:4" x14ac:dyDescent="0.2">
      <c r="A1123" s="171" t="s">
        <v>206</v>
      </c>
      <c r="B1123" s="172">
        <v>290565</v>
      </c>
      <c r="C1123" s="172">
        <v>290564.53000000003</v>
      </c>
      <c r="D1123" s="172">
        <v>219105.54</v>
      </c>
    </row>
    <row r="1124" spans="1:4" x14ac:dyDescent="0.2">
      <c r="A1124" s="165" t="s">
        <v>374</v>
      </c>
      <c r="B1124" s="166">
        <v>2810439.8</v>
      </c>
      <c r="C1124" s="166">
        <v>2718737.51</v>
      </c>
      <c r="D1124" s="166">
        <v>2661631</v>
      </c>
    </row>
    <row r="1125" spans="1:4" x14ac:dyDescent="0.2">
      <c r="A1125" s="167" t="s">
        <v>375</v>
      </c>
      <c r="B1125" s="168">
        <v>829.8</v>
      </c>
      <c r="C1125" s="168">
        <v>650</v>
      </c>
      <c r="D1125" s="168">
        <v>650</v>
      </c>
    </row>
    <row r="1126" spans="1:4" x14ac:dyDescent="0.2">
      <c r="A1126" s="169" t="s">
        <v>204</v>
      </c>
      <c r="B1126" s="170">
        <v>829.8</v>
      </c>
      <c r="C1126" s="170">
        <v>650</v>
      </c>
      <c r="D1126" s="170">
        <v>650</v>
      </c>
    </row>
    <row r="1127" spans="1:4" x14ac:dyDescent="0.2">
      <c r="A1127" s="169" t="s">
        <v>234</v>
      </c>
      <c r="B1127" s="170">
        <v>829.8</v>
      </c>
      <c r="C1127" s="170">
        <v>650</v>
      </c>
      <c r="D1127" s="170">
        <v>650</v>
      </c>
    </row>
    <row r="1128" spans="1:4" x14ac:dyDescent="0.2">
      <c r="A1128" s="171" t="s">
        <v>206</v>
      </c>
      <c r="B1128" s="172">
        <v>829.8</v>
      </c>
      <c r="C1128" s="172">
        <v>650</v>
      </c>
      <c r="D1128" s="172">
        <v>650</v>
      </c>
    </row>
    <row r="1129" spans="1:4" x14ac:dyDescent="0.2">
      <c r="A1129" s="171" t="s">
        <v>206</v>
      </c>
      <c r="B1129" s="172">
        <v>829.8</v>
      </c>
      <c r="C1129" s="172">
        <v>650</v>
      </c>
      <c r="D1129" s="172">
        <v>650</v>
      </c>
    </row>
    <row r="1130" spans="1:4" x14ac:dyDescent="0.2">
      <c r="A1130" s="167" t="s">
        <v>376</v>
      </c>
      <c r="B1130" s="168">
        <v>2809610</v>
      </c>
      <c r="C1130" s="168">
        <v>2718087.51</v>
      </c>
      <c r="D1130" s="168">
        <v>2660981</v>
      </c>
    </row>
    <row r="1131" spans="1:4" x14ac:dyDescent="0.2">
      <c r="A1131" s="169" t="s">
        <v>204</v>
      </c>
      <c r="B1131" s="170">
        <v>2809610</v>
      </c>
      <c r="C1131" s="170">
        <v>2718087.51</v>
      </c>
      <c r="D1131" s="170">
        <v>2660981</v>
      </c>
    </row>
    <row r="1132" spans="1:4" x14ac:dyDescent="0.2">
      <c r="A1132" s="169" t="s">
        <v>221</v>
      </c>
      <c r="B1132" s="170">
        <v>303260</v>
      </c>
      <c r="C1132" s="170">
        <v>300847.59000000003</v>
      </c>
      <c r="D1132" s="170">
        <v>299382.34999999998</v>
      </c>
    </row>
    <row r="1133" spans="1:4" x14ac:dyDescent="0.2">
      <c r="A1133" s="171" t="s">
        <v>206</v>
      </c>
      <c r="B1133" s="172">
        <v>303260</v>
      </c>
      <c r="C1133" s="172">
        <v>300847.59000000003</v>
      </c>
      <c r="D1133" s="172">
        <v>299382.34999999998</v>
      </c>
    </row>
    <row r="1134" spans="1:4" x14ac:dyDescent="0.2">
      <c r="A1134" s="171" t="s">
        <v>206</v>
      </c>
      <c r="B1134" s="172">
        <v>303260</v>
      </c>
      <c r="C1134" s="172">
        <v>300847.59000000003</v>
      </c>
      <c r="D1134" s="172">
        <v>299382.34999999998</v>
      </c>
    </row>
    <row r="1135" spans="1:4" x14ac:dyDescent="0.2">
      <c r="A1135" s="169" t="s">
        <v>209</v>
      </c>
      <c r="B1135" s="170">
        <v>1599150</v>
      </c>
      <c r="C1135" s="170">
        <v>1599142.16</v>
      </c>
      <c r="D1135" s="170">
        <v>1599142.16</v>
      </c>
    </row>
    <row r="1136" spans="1:4" x14ac:dyDescent="0.2">
      <c r="A1136" s="171" t="s">
        <v>206</v>
      </c>
      <c r="B1136" s="172">
        <v>1599150</v>
      </c>
      <c r="C1136" s="172">
        <v>1599142.16</v>
      </c>
      <c r="D1136" s="172">
        <v>1599142.16</v>
      </c>
    </row>
    <row r="1137" spans="1:4" x14ac:dyDescent="0.2">
      <c r="A1137" s="171" t="s">
        <v>206</v>
      </c>
      <c r="B1137" s="172">
        <v>1599150</v>
      </c>
      <c r="C1137" s="172">
        <v>1599142.16</v>
      </c>
      <c r="D1137" s="172">
        <v>1599142.16</v>
      </c>
    </row>
    <row r="1138" spans="1:4" x14ac:dyDescent="0.2">
      <c r="A1138" s="169" t="s">
        <v>248</v>
      </c>
      <c r="B1138" s="170">
        <v>445000</v>
      </c>
      <c r="C1138" s="170">
        <v>440539.03</v>
      </c>
      <c r="D1138" s="170">
        <v>440539.03</v>
      </c>
    </row>
    <row r="1139" spans="1:4" x14ac:dyDescent="0.2">
      <c r="A1139" s="171" t="s">
        <v>206</v>
      </c>
      <c r="B1139" s="172">
        <v>445000</v>
      </c>
      <c r="C1139" s="172">
        <v>440539.03</v>
      </c>
      <c r="D1139" s="172">
        <v>440539.03</v>
      </c>
    </row>
    <row r="1140" spans="1:4" x14ac:dyDescent="0.2">
      <c r="A1140" s="171" t="s">
        <v>206</v>
      </c>
      <c r="B1140" s="172">
        <v>445000</v>
      </c>
      <c r="C1140" s="172">
        <v>440539.03</v>
      </c>
      <c r="D1140" s="172">
        <v>440539.03</v>
      </c>
    </row>
    <row r="1141" spans="1:4" x14ac:dyDescent="0.2">
      <c r="A1141" s="169" t="s">
        <v>258</v>
      </c>
      <c r="B1141" s="170">
        <v>104900</v>
      </c>
      <c r="C1141" s="170">
        <v>103625.15</v>
      </c>
      <c r="D1141" s="170">
        <v>103625.15</v>
      </c>
    </row>
    <row r="1142" spans="1:4" x14ac:dyDescent="0.2">
      <c r="A1142" s="171" t="s">
        <v>206</v>
      </c>
      <c r="B1142" s="172">
        <v>104900</v>
      </c>
      <c r="C1142" s="172">
        <v>103625.15</v>
      </c>
      <c r="D1142" s="172">
        <v>103625.15</v>
      </c>
    </row>
    <row r="1143" spans="1:4" x14ac:dyDescent="0.2">
      <c r="A1143" s="171" t="s">
        <v>206</v>
      </c>
      <c r="B1143" s="172">
        <v>104900</v>
      </c>
      <c r="C1143" s="172">
        <v>103625.15</v>
      </c>
      <c r="D1143" s="172">
        <v>103625.15</v>
      </c>
    </row>
    <row r="1144" spans="1:4" x14ac:dyDescent="0.2">
      <c r="A1144" s="169" t="s">
        <v>214</v>
      </c>
      <c r="B1144" s="170">
        <v>19500</v>
      </c>
      <c r="C1144" s="170">
        <v>19138.75</v>
      </c>
      <c r="D1144" s="170">
        <v>19138.75</v>
      </c>
    </row>
    <row r="1145" spans="1:4" x14ac:dyDescent="0.2">
      <c r="A1145" s="171" t="s">
        <v>206</v>
      </c>
      <c r="B1145" s="172">
        <v>19500</v>
      </c>
      <c r="C1145" s="172">
        <v>19138.75</v>
      </c>
      <c r="D1145" s="172">
        <v>19138.75</v>
      </c>
    </row>
    <row r="1146" spans="1:4" x14ac:dyDescent="0.2">
      <c r="A1146" s="171" t="s">
        <v>206</v>
      </c>
      <c r="B1146" s="172">
        <v>19500</v>
      </c>
      <c r="C1146" s="172">
        <v>19138.75</v>
      </c>
      <c r="D1146" s="172">
        <v>19138.75</v>
      </c>
    </row>
    <row r="1147" spans="1:4" x14ac:dyDescent="0.2">
      <c r="A1147" s="169" t="s">
        <v>210</v>
      </c>
      <c r="B1147" s="170">
        <v>156000</v>
      </c>
      <c r="C1147" s="170">
        <v>144274.56</v>
      </c>
      <c r="D1147" s="170">
        <v>113361.14</v>
      </c>
    </row>
    <row r="1148" spans="1:4" x14ac:dyDescent="0.2">
      <c r="A1148" s="171" t="s">
        <v>206</v>
      </c>
      <c r="B1148" s="172">
        <v>156000</v>
      </c>
      <c r="C1148" s="172">
        <v>144274.56</v>
      </c>
      <c r="D1148" s="172">
        <v>113361.14</v>
      </c>
    </row>
    <row r="1149" spans="1:4" x14ac:dyDescent="0.2">
      <c r="A1149" s="171" t="s">
        <v>206</v>
      </c>
      <c r="B1149" s="172">
        <v>156000</v>
      </c>
      <c r="C1149" s="172">
        <v>144274.56</v>
      </c>
      <c r="D1149" s="172">
        <v>113361.14</v>
      </c>
    </row>
    <row r="1150" spans="1:4" x14ac:dyDescent="0.2">
      <c r="A1150" s="169" t="s">
        <v>218</v>
      </c>
      <c r="B1150" s="170">
        <v>1300</v>
      </c>
      <c r="C1150" s="170">
        <v>1259.55</v>
      </c>
      <c r="D1150" s="170">
        <v>1259.55</v>
      </c>
    </row>
    <row r="1151" spans="1:4" x14ac:dyDescent="0.2">
      <c r="A1151" s="171" t="s">
        <v>206</v>
      </c>
      <c r="B1151" s="172">
        <v>1300</v>
      </c>
      <c r="C1151" s="172">
        <v>1259.55</v>
      </c>
      <c r="D1151" s="172">
        <v>1259.55</v>
      </c>
    </row>
    <row r="1152" spans="1:4" x14ac:dyDescent="0.2">
      <c r="A1152" s="171" t="s">
        <v>206</v>
      </c>
      <c r="B1152" s="172">
        <v>1300</v>
      </c>
      <c r="C1152" s="172">
        <v>1259.55</v>
      </c>
      <c r="D1152" s="172">
        <v>1259.55</v>
      </c>
    </row>
    <row r="1153" spans="1:4" x14ac:dyDescent="0.2">
      <c r="A1153" s="169" t="s">
        <v>259</v>
      </c>
      <c r="B1153" s="170">
        <v>1000</v>
      </c>
      <c r="C1153" s="170">
        <v>0</v>
      </c>
      <c r="D1153" s="170">
        <v>0</v>
      </c>
    </row>
    <row r="1154" spans="1:4" x14ac:dyDescent="0.2">
      <c r="A1154" s="171" t="s">
        <v>206</v>
      </c>
      <c r="B1154" s="172">
        <v>1000</v>
      </c>
      <c r="C1154" s="172">
        <v>0</v>
      </c>
      <c r="D1154" s="172">
        <v>0</v>
      </c>
    </row>
    <row r="1155" spans="1:4" x14ac:dyDescent="0.2">
      <c r="A1155" s="171" t="s">
        <v>206</v>
      </c>
      <c r="B1155" s="172">
        <v>1000</v>
      </c>
      <c r="C1155" s="172">
        <v>0</v>
      </c>
      <c r="D1155" s="172">
        <v>0</v>
      </c>
    </row>
    <row r="1156" spans="1:4" x14ac:dyDescent="0.2">
      <c r="A1156" s="169" t="s">
        <v>227</v>
      </c>
      <c r="B1156" s="170">
        <v>500</v>
      </c>
      <c r="C1156" s="170">
        <v>0</v>
      </c>
      <c r="D1156" s="170">
        <v>0</v>
      </c>
    </row>
    <row r="1157" spans="1:4" x14ac:dyDescent="0.2">
      <c r="A1157" s="171" t="s">
        <v>206</v>
      </c>
      <c r="B1157" s="172">
        <v>500</v>
      </c>
      <c r="C1157" s="172">
        <v>0</v>
      </c>
      <c r="D1157" s="172">
        <v>0</v>
      </c>
    </row>
    <row r="1158" spans="1:4" x14ac:dyDescent="0.2">
      <c r="A1158" s="171" t="s">
        <v>206</v>
      </c>
      <c r="B1158" s="172">
        <v>500</v>
      </c>
      <c r="C1158" s="172">
        <v>0</v>
      </c>
      <c r="D1158" s="172">
        <v>0</v>
      </c>
    </row>
    <row r="1159" spans="1:4" x14ac:dyDescent="0.2">
      <c r="A1159" s="169" t="s">
        <v>205</v>
      </c>
      <c r="B1159" s="170">
        <v>37000</v>
      </c>
      <c r="C1159" s="170">
        <v>32662.22</v>
      </c>
      <c r="D1159" s="170">
        <v>32662.22</v>
      </c>
    </row>
    <row r="1160" spans="1:4" x14ac:dyDescent="0.2">
      <c r="A1160" s="171" t="s">
        <v>206</v>
      </c>
      <c r="B1160" s="172">
        <v>37000</v>
      </c>
      <c r="C1160" s="172">
        <v>32662.22</v>
      </c>
      <c r="D1160" s="172">
        <v>32662.22</v>
      </c>
    </row>
    <row r="1161" spans="1:4" x14ac:dyDescent="0.2">
      <c r="A1161" s="171" t="s">
        <v>206</v>
      </c>
      <c r="B1161" s="172">
        <v>37000</v>
      </c>
      <c r="C1161" s="172">
        <v>32662.22</v>
      </c>
      <c r="D1161" s="172">
        <v>32662.22</v>
      </c>
    </row>
    <row r="1162" spans="1:4" x14ac:dyDescent="0.2">
      <c r="A1162" s="169" t="s">
        <v>207</v>
      </c>
      <c r="B1162" s="170">
        <v>128500</v>
      </c>
      <c r="C1162" s="170">
        <v>71930.22</v>
      </c>
      <c r="D1162" s="170">
        <v>47202.37</v>
      </c>
    </row>
    <row r="1163" spans="1:4" x14ac:dyDescent="0.2">
      <c r="A1163" s="171" t="s">
        <v>206</v>
      </c>
      <c r="B1163" s="172">
        <v>128500</v>
      </c>
      <c r="C1163" s="172">
        <v>71930.22</v>
      </c>
      <c r="D1163" s="172">
        <v>47202.37</v>
      </c>
    </row>
    <row r="1164" spans="1:4" x14ac:dyDescent="0.2">
      <c r="A1164" s="171" t="s">
        <v>206</v>
      </c>
      <c r="B1164" s="172">
        <v>128500</v>
      </c>
      <c r="C1164" s="172">
        <v>71930.22</v>
      </c>
      <c r="D1164" s="172">
        <v>47202.37</v>
      </c>
    </row>
    <row r="1165" spans="1:4" x14ac:dyDescent="0.2">
      <c r="A1165" s="169" t="s">
        <v>260</v>
      </c>
      <c r="B1165" s="170">
        <v>500</v>
      </c>
      <c r="C1165" s="170">
        <v>0</v>
      </c>
      <c r="D1165" s="170">
        <v>0</v>
      </c>
    </row>
    <row r="1166" spans="1:4" x14ac:dyDescent="0.2">
      <c r="A1166" s="171" t="s">
        <v>206</v>
      </c>
      <c r="B1166" s="172">
        <v>500</v>
      </c>
      <c r="C1166" s="172">
        <v>0</v>
      </c>
      <c r="D1166" s="172">
        <v>0</v>
      </c>
    </row>
    <row r="1167" spans="1:4" x14ac:dyDescent="0.2">
      <c r="A1167" s="171" t="s">
        <v>206</v>
      </c>
      <c r="B1167" s="172">
        <v>500</v>
      </c>
      <c r="C1167" s="172">
        <v>0</v>
      </c>
      <c r="D1167" s="172">
        <v>0</v>
      </c>
    </row>
    <row r="1168" spans="1:4" x14ac:dyDescent="0.2">
      <c r="A1168" s="169" t="s">
        <v>211</v>
      </c>
      <c r="B1168" s="170">
        <v>13000</v>
      </c>
      <c r="C1168" s="170">
        <v>4668.28</v>
      </c>
      <c r="D1168" s="170">
        <v>4668.28</v>
      </c>
    </row>
    <row r="1169" spans="1:4" x14ac:dyDescent="0.2">
      <c r="A1169" s="171" t="s">
        <v>206</v>
      </c>
      <c r="B1169" s="172">
        <v>13000</v>
      </c>
      <c r="C1169" s="172">
        <v>4668.28</v>
      </c>
      <c r="D1169" s="172">
        <v>4668.28</v>
      </c>
    </row>
    <row r="1170" spans="1:4" x14ac:dyDescent="0.2">
      <c r="A1170" s="171" t="s">
        <v>206</v>
      </c>
      <c r="B1170" s="172">
        <v>13000</v>
      </c>
      <c r="C1170" s="172">
        <v>4668.28</v>
      </c>
      <c r="D1170" s="172">
        <v>4668.28</v>
      </c>
    </row>
    <row r="1171" spans="1:4" x14ac:dyDescent="0.2">
      <c r="A1171" s="159" t="s">
        <v>377</v>
      </c>
      <c r="B1171" s="160">
        <v>656900</v>
      </c>
      <c r="C1171" s="160">
        <v>468726.11</v>
      </c>
      <c r="D1171" s="160">
        <v>449141.22</v>
      </c>
    </row>
    <row r="1172" spans="1:4" x14ac:dyDescent="0.2">
      <c r="A1172" s="161" t="s">
        <v>358</v>
      </c>
      <c r="B1172" s="162">
        <v>200000</v>
      </c>
      <c r="C1172" s="162">
        <v>166500</v>
      </c>
      <c r="D1172" s="162">
        <v>166500</v>
      </c>
    </row>
    <row r="1173" spans="1:4" x14ac:dyDescent="0.2">
      <c r="A1173" s="163" t="s">
        <v>359</v>
      </c>
      <c r="B1173" s="164">
        <v>200000</v>
      </c>
      <c r="C1173" s="164">
        <v>166500</v>
      </c>
      <c r="D1173" s="164">
        <v>166500</v>
      </c>
    </row>
    <row r="1174" spans="1:4" x14ac:dyDescent="0.2">
      <c r="A1174" s="165" t="s">
        <v>360</v>
      </c>
      <c r="B1174" s="166">
        <v>200000</v>
      </c>
      <c r="C1174" s="166">
        <v>166500</v>
      </c>
      <c r="D1174" s="166">
        <v>166500</v>
      </c>
    </row>
    <row r="1175" spans="1:4" x14ac:dyDescent="0.2">
      <c r="A1175" s="167" t="s">
        <v>378</v>
      </c>
      <c r="B1175" s="168">
        <v>200000</v>
      </c>
      <c r="C1175" s="168">
        <v>166500</v>
      </c>
      <c r="D1175" s="168">
        <v>166500</v>
      </c>
    </row>
    <row r="1176" spans="1:4" x14ac:dyDescent="0.2">
      <c r="A1176" s="169" t="s">
        <v>204</v>
      </c>
      <c r="B1176" s="170">
        <v>200000</v>
      </c>
      <c r="C1176" s="170">
        <v>166500</v>
      </c>
      <c r="D1176" s="170">
        <v>166500</v>
      </c>
    </row>
    <row r="1177" spans="1:4" x14ac:dyDescent="0.2">
      <c r="A1177" s="169" t="s">
        <v>234</v>
      </c>
      <c r="B1177" s="170">
        <v>200000</v>
      </c>
      <c r="C1177" s="170">
        <v>166500</v>
      </c>
      <c r="D1177" s="170">
        <v>166500</v>
      </c>
    </row>
    <row r="1178" spans="1:4" x14ac:dyDescent="0.2">
      <c r="A1178" s="171" t="s">
        <v>301</v>
      </c>
      <c r="B1178" s="172">
        <v>200000</v>
      </c>
      <c r="C1178" s="172">
        <v>166500</v>
      </c>
      <c r="D1178" s="172">
        <v>166500</v>
      </c>
    </row>
    <row r="1179" spans="1:4" x14ac:dyDescent="0.2">
      <c r="A1179" s="171" t="s">
        <v>301</v>
      </c>
      <c r="B1179" s="172">
        <v>200000</v>
      </c>
      <c r="C1179" s="172">
        <v>166500</v>
      </c>
      <c r="D1179" s="172">
        <v>166500</v>
      </c>
    </row>
    <row r="1180" spans="1:4" x14ac:dyDescent="0.2">
      <c r="A1180" s="161" t="s">
        <v>368</v>
      </c>
      <c r="B1180" s="162">
        <v>456900</v>
      </c>
      <c r="C1180" s="162">
        <v>302226.11</v>
      </c>
      <c r="D1180" s="162">
        <v>282641.21999999997</v>
      </c>
    </row>
    <row r="1181" spans="1:4" x14ac:dyDescent="0.2">
      <c r="A1181" s="163" t="s">
        <v>369</v>
      </c>
      <c r="B1181" s="164">
        <v>449500</v>
      </c>
      <c r="C1181" s="164">
        <v>299850.11</v>
      </c>
      <c r="D1181" s="164">
        <v>280265.21999999997</v>
      </c>
    </row>
    <row r="1182" spans="1:4" x14ac:dyDescent="0.2">
      <c r="A1182" s="165" t="s">
        <v>370</v>
      </c>
      <c r="B1182" s="166">
        <v>0</v>
      </c>
      <c r="C1182" s="166">
        <v>0</v>
      </c>
      <c r="D1182" s="166">
        <v>0</v>
      </c>
    </row>
    <row r="1183" spans="1:4" x14ac:dyDescent="0.2">
      <c r="A1183" s="167" t="s">
        <v>379</v>
      </c>
      <c r="B1183" s="168">
        <v>0</v>
      </c>
      <c r="C1183" s="168">
        <v>0</v>
      </c>
      <c r="D1183" s="168">
        <v>0</v>
      </c>
    </row>
    <row r="1184" spans="1:4" x14ac:dyDescent="0.2">
      <c r="A1184" s="169" t="s">
        <v>204</v>
      </c>
      <c r="B1184" s="170">
        <v>0</v>
      </c>
      <c r="C1184" s="170">
        <v>0</v>
      </c>
      <c r="D1184" s="170">
        <v>0</v>
      </c>
    </row>
    <row r="1185" spans="1:4" x14ac:dyDescent="0.2">
      <c r="A1185" s="169" t="s">
        <v>210</v>
      </c>
      <c r="B1185" s="170">
        <v>0</v>
      </c>
      <c r="C1185" s="170">
        <v>0</v>
      </c>
      <c r="D1185" s="170">
        <v>0</v>
      </c>
    </row>
    <row r="1186" spans="1:4" x14ac:dyDescent="0.2">
      <c r="A1186" s="171" t="s">
        <v>206</v>
      </c>
      <c r="B1186" s="172">
        <v>0</v>
      </c>
      <c r="C1186" s="172">
        <v>0</v>
      </c>
      <c r="D1186" s="172">
        <v>0</v>
      </c>
    </row>
    <row r="1187" spans="1:4" x14ac:dyDescent="0.2">
      <c r="A1187" s="171" t="s">
        <v>206</v>
      </c>
      <c r="B1187" s="172">
        <v>0</v>
      </c>
      <c r="C1187" s="172">
        <v>0</v>
      </c>
      <c r="D1187" s="172">
        <v>0</v>
      </c>
    </row>
    <row r="1188" spans="1:4" x14ac:dyDescent="0.2">
      <c r="A1188" s="165" t="s">
        <v>372</v>
      </c>
      <c r="B1188" s="166">
        <v>40000</v>
      </c>
      <c r="C1188" s="166">
        <v>0</v>
      </c>
      <c r="D1188" s="166">
        <v>0</v>
      </c>
    </row>
    <row r="1189" spans="1:4" x14ac:dyDescent="0.2">
      <c r="A1189" s="167" t="s">
        <v>380</v>
      </c>
      <c r="B1189" s="168">
        <v>0</v>
      </c>
      <c r="C1189" s="168">
        <v>0</v>
      </c>
      <c r="D1189" s="168">
        <v>0</v>
      </c>
    </row>
    <row r="1190" spans="1:4" x14ac:dyDescent="0.2">
      <c r="A1190" s="169" t="s">
        <v>204</v>
      </c>
      <c r="B1190" s="170">
        <v>0</v>
      </c>
      <c r="C1190" s="170">
        <v>0</v>
      </c>
      <c r="D1190" s="170">
        <v>0</v>
      </c>
    </row>
    <row r="1191" spans="1:4" x14ac:dyDescent="0.2">
      <c r="A1191" s="169" t="s">
        <v>210</v>
      </c>
      <c r="B1191" s="170">
        <v>0</v>
      </c>
      <c r="C1191" s="170">
        <v>0</v>
      </c>
      <c r="D1191" s="170">
        <v>0</v>
      </c>
    </row>
    <row r="1192" spans="1:4" x14ac:dyDescent="0.2">
      <c r="A1192" s="171" t="s">
        <v>206</v>
      </c>
      <c r="B1192" s="172">
        <v>0</v>
      </c>
      <c r="C1192" s="172">
        <v>0</v>
      </c>
      <c r="D1192" s="172">
        <v>0</v>
      </c>
    </row>
    <row r="1193" spans="1:4" x14ac:dyDescent="0.2">
      <c r="A1193" s="171" t="s">
        <v>206</v>
      </c>
      <c r="B1193" s="172">
        <v>0</v>
      </c>
      <c r="C1193" s="172">
        <v>0</v>
      </c>
      <c r="D1193" s="172">
        <v>0</v>
      </c>
    </row>
    <row r="1194" spans="1:4" x14ac:dyDescent="0.2">
      <c r="A1194" s="167" t="s">
        <v>381</v>
      </c>
      <c r="B1194" s="168">
        <v>40000</v>
      </c>
      <c r="C1194" s="168">
        <v>0</v>
      </c>
      <c r="D1194" s="168">
        <v>0</v>
      </c>
    </row>
    <row r="1195" spans="1:4" x14ac:dyDescent="0.2">
      <c r="A1195" s="169" t="s">
        <v>204</v>
      </c>
      <c r="B1195" s="170">
        <v>40000</v>
      </c>
      <c r="C1195" s="170">
        <v>0</v>
      </c>
      <c r="D1195" s="170">
        <v>0</v>
      </c>
    </row>
    <row r="1196" spans="1:4" x14ac:dyDescent="0.2">
      <c r="A1196" s="169" t="s">
        <v>225</v>
      </c>
      <c r="B1196" s="170">
        <v>40000</v>
      </c>
      <c r="C1196" s="170">
        <v>0</v>
      </c>
      <c r="D1196" s="170">
        <v>0</v>
      </c>
    </row>
    <row r="1197" spans="1:4" x14ac:dyDescent="0.2">
      <c r="A1197" s="171" t="s">
        <v>206</v>
      </c>
      <c r="B1197" s="172">
        <v>0</v>
      </c>
      <c r="C1197" s="172">
        <v>0</v>
      </c>
      <c r="D1197" s="172">
        <v>0</v>
      </c>
    </row>
    <row r="1198" spans="1:4" x14ac:dyDescent="0.2">
      <c r="A1198" s="171" t="s">
        <v>301</v>
      </c>
      <c r="B1198" s="172">
        <v>40000</v>
      </c>
      <c r="C1198" s="172">
        <v>0</v>
      </c>
      <c r="D1198" s="172">
        <v>0</v>
      </c>
    </row>
    <row r="1199" spans="1:4" x14ac:dyDescent="0.2">
      <c r="A1199" s="171" t="s">
        <v>206</v>
      </c>
      <c r="B1199" s="172">
        <v>40000</v>
      </c>
      <c r="C1199" s="172">
        <v>0</v>
      </c>
      <c r="D1199" s="172">
        <v>0</v>
      </c>
    </row>
    <row r="1200" spans="1:4" x14ac:dyDescent="0.2">
      <c r="A1200" s="165" t="s">
        <v>374</v>
      </c>
      <c r="B1200" s="166">
        <v>399500</v>
      </c>
      <c r="C1200" s="166">
        <v>299850.11</v>
      </c>
      <c r="D1200" s="166">
        <v>280265.21999999997</v>
      </c>
    </row>
    <row r="1201" spans="1:4" x14ac:dyDescent="0.2">
      <c r="A1201" s="167" t="s">
        <v>382</v>
      </c>
      <c r="B1201" s="168">
        <v>394500</v>
      </c>
      <c r="C1201" s="168">
        <v>299850.11</v>
      </c>
      <c r="D1201" s="168">
        <v>280265.21999999997</v>
      </c>
    </row>
    <row r="1202" spans="1:4" x14ac:dyDescent="0.2">
      <c r="A1202" s="169" t="s">
        <v>204</v>
      </c>
      <c r="B1202" s="170">
        <v>394500</v>
      </c>
      <c r="C1202" s="170">
        <v>299850.11</v>
      </c>
      <c r="D1202" s="170">
        <v>280265.21999999997</v>
      </c>
    </row>
    <row r="1203" spans="1:4" x14ac:dyDescent="0.2">
      <c r="A1203" s="169" t="s">
        <v>207</v>
      </c>
      <c r="B1203" s="170">
        <v>394500</v>
      </c>
      <c r="C1203" s="170">
        <v>299850.11</v>
      </c>
      <c r="D1203" s="170">
        <v>280265.21999999997</v>
      </c>
    </row>
    <row r="1204" spans="1:4" x14ac:dyDescent="0.2">
      <c r="A1204" s="171" t="s">
        <v>206</v>
      </c>
      <c r="B1204" s="172">
        <v>394500</v>
      </c>
      <c r="C1204" s="172">
        <v>299850.11</v>
      </c>
      <c r="D1204" s="172">
        <v>280265.21999999997</v>
      </c>
    </row>
    <row r="1205" spans="1:4" x14ac:dyDescent="0.2">
      <c r="A1205" s="171" t="s">
        <v>206</v>
      </c>
      <c r="B1205" s="172">
        <v>394500</v>
      </c>
      <c r="C1205" s="172">
        <v>299850.11</v>
      </c>
      <c r="D1205" s="172">
        <v>280265.21999999997</v>
      </c>
    </row>
    <row r="1206" spans="1:4" x14ac:dyDescent="0.2">
      <c r="A1206" s="167" t="s">
        <v>383</v>
      </c>
      <c r="B1206" s="168">
        <v>5000</v>
      </c>
      <c r="C1206" s="168">
        <v>0</v>
      </c>
      <c r="D1206" s="168">
        <v>0</v>
      </c>
    </row>
    <row r="1207" spans="1:4" x14ac:dyDescent="0.2">
      <c r="A1207" s="169" t="s">
        <v>204</v>
      </c>
      <c r="B1207" s="170">
        <v>5000</v>
      </c>
      <c r="C1207" s="170">
        <v>0</v>
      </c>
      <c r="D1207" s="170">
        <v>0</v>
      </c>
    </row>
    <row r="1208" spans="1:4" x14ac:dyDescent="0.2">
      <c r="A1208" s="169" t="s">
        <v>210</v>
      </c>
      <c r="B1208" s="170">
        <v>5000</v>
      </c>
      <c r="C1208" s="170">
        <v>0</v>
      </c>
      <c r="D1208" s="170">
        <v>0</v>
      </c>
    </row>
    <row r="1209" spans="1:4" x14ac:dyDescent="0.2">
      <c r="A1209" s="171" t="s">
        <v>206</v>
      </c>
      <c r="B1209" s="172">
        <v>5000</v>
      </c>
      <c r="C1209" s="172">
        <v>0</v>
      </c>
      <c r="D1209" s="172">
        <v>0</v>
      </c>
    </row>
    <row r="1210" spans="1:4" x14ac:dyDescent="0.2">
      <c r="A1210" s="171" t="s">
        <v>206</v>
      </c>
      <c r="B1210" s="172">
        <v>5000</v>
      </c>
      <c r="C1210" s="172">
        <v>0</v>
      </c>
      <c r="D1210" s="172">
        <v>0</v>
      </c>
    </row>
    <row r="1211" spans="1:4" x14ac:dyDescent="0.2">
      <c r="A1211" s="165" t="s">
        <v>384</v>
      </c>
      <c r="B1211" s="166">
        <v>5000</v>
      </c>
      <c r="C1211" s="166">
        <v>0</v>
      </c>
      <c r="D1211" s="166">
        <v>0</v>
      </c>
    </row>
    <row r="1212" spans="1:4" x14ac:dyDescent="0.2">
      <c r="A1212" s="167" t="s">
        <v>385</v>
      </c>
      <c r="B1212" s="168">
        <v>0</v>
      </c>
      <c r="C1212" s="168">
        <v>0</v>
      </c>
      <c r="D1212" s="168">
        <v>0</v>
      </c>
    </row>
    <row r="1213" spans="1:4" x14ac:dyDescent="0.2">
      <c r="A1213" s="169" t="s">
        <v>204</v>
      </c>
      <c r="B1213" s="170">
        <v>0</v>
      </c>
      <c r="C1213" s="170">
        <v>0</v>
      </c>
      <c r="D1213" s="170">
        <v>0</v>
      </c>
    </row>
    <row r="1214" spans="1:4" x14ac:dyDescent="0.2">
      <c r="A1214" s="169" t="s">
        <v>237</v>
      </c>
      <c r="B1214" s="170">
        <v>0</v>
      </c>
      <c r="C1214" s="170">
        <v>0</v>
      </c>
      <c r="D1214" s="170">
        <v>0</v>
      </c>
    </row>
    <row r="1215" spans="1:4" x14ac:dyDescent="0.2">
      <c r="A1215" s="171" t="s">
        <v>206</v>
      </c>
      <c r="B1215" s="172">
        <v>0</v>
      </c>
      <c r="C1215" s="172">
        <v>0</v>
      </c>
      <c r="D1215" s="172">
        <v>0</v>
      </c>
    </row>
    <row r="1216" spans="1:4" x14ac:dyDescent="0.2">
      <c r="A1216" s="171" t="s">
        <v>206</v>
      </c>
      <c r="B1216" s="172">
        <v>0</v>
      </c>
      <c r="C1216" s="172">
        <v>0</v>
      </c>
      <c r="D1216" s="172">
        <v>0</v>
      </c>
    </row>
    <row r="1217" spans="1:4" x14ac:dyDescent="0.2">
      <c r="A1217" s="167" t="s">
        <v>386</v>
      </c>
      <c r="B1217" s="168">
        <v>5000</v>
      </c>
      <c r="C1217" s="168">
        <v>0</v>
      </c>
      <c r="D1217" s="168">
        <v>0</v>
      </c>
    </row>
    <row r="1218" spans="1:4" x14ac:dyDescent="0.2">
      <c r="A1218" s="169" t="s">
        <v>204</v>
      </c>
      <c r="B1218" s="170">
        <v>5000</v>
      </c>
      <c r="C1218" s="170">
        <v>0</v>
      </c>
      <c r="D1218" s="170">
        <v>0</v>
      </c>
    </row>
    <row r="1219" spans="1:4" x14ac:dyDescent="0.2">
      <c r="A1219" s="169" t="s">
        <v>210</v>
      </c>
      <c r="B1219" s="170">
        <v>0</v>
      </c>
      <c r="C1219" s="170">
        <v>0</v>
      </c>
      <c r="D1219" s="170">
        <v>0</v>
      </c>
    </row>
    <row r="1220" spans="1:4" x14ac:dyDescent="0.2">
      <c r="A1220" s="171" t="s">
        <v>206</v>
      </c>
      <c r="B1220" s="172">
        <v>0</v>
      </c>
      <c r="C1220" s="172">
        <v>0</v>
      </c>
      <c r="D1220" s="172">
        <v>0</v>
      </c>
    </row>
    <row r="1221" spans="1:4" x14ac:dyDescent="0.2">
      <c r="A1221" s="171" t="s">
        <v>206</v>
      </c>
      <c r="B1221" s="172">
        <v>0</v>
      </c>
      <c r="C1221" s="172">
        <v>0</v>
      </c>
      <c r="D1221" s="172">
        <v>0</v>
      </c>
    </row>
    <row r="1222" spans="1:4" x14ac:dyDescent="0.2">
      <c r="A1222" s="169" t="s">
        <v>207</v>
      </c>
      <c r="B1222" s="170">
        <v>5000</v>
      </c>
      <c r="C1222" s="170">
        <v>0</v>
      </c>
      <c r="D1222" s="170">
        <v>0</v>
      </c>
    </row>
    <row r="1223" spans="1:4" x14ac:dyDescent="0.2">
      <c r="A1223" s="171" t="s">
        <v>206</v>
      </c>
      <c r="B1223" s="172">
        <v>5000</v>
      </c>
      <c r="C1223" s="172">
        <v>0</v>
      </c>
      <c r="D1223" s="172">
        <v>0</v>
      </c>
    </row>
    <row r="1224" spans="1:4" x14ac:dyDescent="0.2">
      <c r="A1224" s="171" t="s">
        <v>206</v>
      </c>
      <c r="B1224" s="172">
        <v>5000</v>
      </c>
      <c r="C1224" s="172">
        <v>0</v>
      </c>
      <c r="D1224" s="172">
        <v>0</v>
      </c>
    </row>
    <row r="1225" spans="1:4" x14ac:dyDescent="0.2">
      <c r="A1225" s="165" t="s">
        <v>387</v>
      </c>
      <c r="B1225" s="166">
        <v>5000</v>
      </c>
      <c r="C1225" s="166">
        <v>0</v>
      </c>
      <c r="D1225" s="166">
        <v>0</v>
      </c>
    </row>
    <row r="1226" spans="1:4" x14ac:dyDescent="0.2">
      <c r="A1226" s="167" t="s">
        <v>388</v>
      </c>
      <c r="B1226" s="168">
        <v>5000</v>
      </c>
      <c r="C1226" s="168">
        <v>0</v>
      </c>
      <c r="D1226" s="168">
        <v>0</v>
      </c>
    </row>
    <row r="1227" spans="1:4" x14ac:dyDescent="0.2">
      <c r="A1227" s="169" t="s">
        <v>204</v>
      </c>
      <c r="B1227" s="170">
        <v>5000</v>
      </c>
      <c r="C1227" s="170">
        <v>0</v>
      </c>
      <c r="D1227" s="170">
        <v>0</v>
      </c>
    </row>
    <row r="1228" spans="1:4" x14ac:dyDescent="0.2">
      <c r="A1228" s="169" t="s">
        <v>207</v>
      </c>
      <c r="B1228" s="170">
        <v>5000</v>
      </c>
      <c r="C1228" s="170">
        <v>0</v>
      </c>
      <c r="D1228" s="170">
        <v>0</v>
      </c>
    </row>
    <row r="1229" spans="1:4" x14ac:dyDescent="0.2">
      <c r="A1229" s="171" t="s">
        <v>206</v>
      </c>
      <c r="B1229" s="172">
        <v>5000</v>
      </c>
      <c r="C1229" s="172">
        <v>0</v>
      </c>
      <c r="D1229" s="172">
        <v>0</v>
      </c>
    </row>
    <row r="1230" spans="1:4" x14ac:dyDescent="0.2">
      <c r="A1230" s="171" t="s">
        <v>206</v>
      </c>
      <c r="B1230" s="172">
        <v>5000</v>
      </c>
      <c r="C1230" s="172">
        <v>0</v>
      </c>
      <c r="D1230" s="172">
        <v>0</v>
      </c>
    </row>
    <row r="1231" spans="1:4" x14ac:dyDescent="0.2">
      <c r="A1231" s="163" t="s">
        <v>389</v>
      </c>
      <c r="B1231" s="164">
        <v>7400</v>
      </c>
      <c r="C1231" s="164">
        <v>2376</v>
      </c>
      <c r="D1231" s="164">
        <v>2376</v>
      </c>
    </row>
    <row r="1232" spans="1:4" x14ac:dyDescent="0.2">
      <c r="A1232" s="165" t="s">
        <v>374</v>
      </c>
      <c r="B1232" s="166">
        <v>7400</v>
      </c>
      <c r="C1232" s="166">
        <v>2376</v>
      </c>
      <c r="D1232" s="166">
        <v>2376</v>
      </c>
    </row>
    <row r="1233" spans="1:4" x14ac:dyDescent="0.2">
      <c r="A1233" s="167" t="s">
        <v>390</v>
      </c>
      <c r="B1233" s="168">
        <v>7400</v>
      </c>
      <c r="C1233" s="168">
        <v>2376</v>
      </c>
      <c r="D1233" s="168">
        <v>2376</v>
      </c>
    </row>
    <row r="1234" spans="1:4" x14ac:dyDescent="0.2">
      <c r="A1234" s="169" t="s">
        <v>204</v>
      </c>
      <c r="B1234" s="170">
        <v>7400</v>
      </c>
      <c r="C1234" s="170">
        <v>2376</v>
      </c>
      <c r="D1234" s="170">
        <v>2376</v>
      </c>
    </row>
    <row r="1235" spans="1:4" x14ac:dyDescent="0.2">
      <c r="A1235" s="169" t="s">
        <v>210</v>
      </c>
      <c r="B1235" s="170">
        <v>2400</v>
      </c>
      <c r="C1235" s="170">
        <v>2376</v>
      </c>
      <c r="D1235" s="170">
        <v>2376</v>
      </c>
    </row>
    <row r="1236" spans="1:4" x14ac:dyDescent="0.2">
      <c r="A1236" s="171" t="s">
        <v>206</v>
      </c>
      <c r="B1236" s="172">
        <v>2400</v>
      </c>
      <c r="C1236" s="172">
        <v>2376</v>
      </c>
      <c r="D1236" s="172">
        <v>2376</v>
      </c>
    </row>
    <row r="1237" spans="1:4" x14ac:dyDescent="0.2">
      <c r="A1237" s="171" t="s">
        <v>206</v>
      </c>
      <c r="B1237" s="172">
        <v>2400</v>
      </c>
      <c r="C1237" s="172">
        <v>2376</v>
      </c>
      <c r="D1237" s="172">
        <v>2376</v>
      </c>
    </row>
    <row r="1238" spans="1:4" x14ac:dyDescent="0.2">
      <c r="A1238" s="169" t="s">
        <v>207</v>
      </c>
      <c r="B1238" s="170">
        <v>5000</v>
      </c>
      <c r="C1238" s="170">
        <v>0</v>
      </c>
      <c r="D1238" s="170">
        <v>0</v>
      </c>
    </row>
    <row r="1239" spans="1:4" x14ac:dyDescent="0.2">
      <c r="A1239" s="171" t="s">
        <v>206</v>
      </c>
      <c r="B1239" s="172">
        <v>5000</v>
      </c>
      <c r="C1239" s="172">
        <v>0</v>
      </c>
      <c r="D1239" s="172">
        <v>0</v>
      </c>
    </row>
    <row r="1240" spans="1:4" x14ac:dyDescent="0.2">
      <c r="A1240" s="171" t="s">
        <v>206</v>
      </c>
      <c r="B1240" s="172">
        <v>5000</v>
      </c>
      <c r="C1240" s="172">
        <v>0</v>
      </c>
      <c r="D1240" s="172">
        <v>0</v>
      </c>
    </row>
    <row r="1241" spans="1:4" x14ac:dyDescent="0.2">
      <c r="A1241" s="159" t="s">
        <v>391</v>
      </c>
      <c r="B1241" s="160">
        <v>4823900</v>
      </c>
      <c r="C1241" s="160">
        <v>4532034.38</v>
      </c>
      <c r="D1241" s="160">
        <v>4487418.0199999996</v>
      </c>
    </row>
    <row r="1242" spans="1:4" x14ac:dyDescent="0.2">
      <c r="A1242" s="161" t="s">
        <v>392</v>
      </c>
      <c r="B1242" s="162">
        <v>4775900</v>
      </c>
      <c r="C1242" s="162">
        <v>4489097.1900000004</v>
      </c>
      <c r="D1242" s="162">
        <v>4452730.13</v>
      </c>
    </row>
    <row r="1243" spans="1:4" x14ac:dyDescent="0.2">
      <c r="A1243" s="163" t="s">
        <v>393</v>
      </c>
      <c r="B1243" s="164">
        <v>239300</v>
      </c>
      <c r="C1243" s="164">
        <v>137363.60999999999</v>
      </c>
      <c r="D1243" s="164">
        <v>135668.25</v>
      </c>
    </row>
    <row r="1244" spans="1:4" x14ac:dyDescent="0.2">
      <c r="A1244" s="165" t="s">
        <v>394</v>
      </c>
      <c r="B1244" s="166">
        <v>239300</v>
      </c>
      <c r="C1244" s="166">
        <v>137363.60999999999</v>
      </c>
      <c r="D1244" s="166">
        <v>135668.25</v>
      </c>
    </row>
    <row r="1245" spans="1:4" x14ac:dyDescent="0.2">
      <c r="A1245" s="167" t="s">
        <v>395</v>
      </c>
      <c r="B1245" s="168">
        <v>239300</v>
      </c>
      <c r="C1245" s="168">
        <v>137363.60999999999</v>
      </c>
      <c r="D1245" s="168">
        <v>135668.25</v>
      </c>
    </row>
    <row r="1246" spans="1:4" x14ac:dyDescent="0.2">
      <c r="A1246" s="169" t="s">
        <v>204</v>
      </c>
      <c r="B1246" s="170">
        <v>239300</v>
      </c>
      <c r="C1246" s="170">
        <v>137363.60999999999</v>
      </c>
      <c r="D1246" s="170">
        <v>135668.25</v>
      </c>
    </row>
    <row r="1247" spans="1:4" x14ac:dyDescent="0.2">
      <c r="A1247" s="169" t="s">
        <v>209</v>
      </c>
      <c r="B1247" s="170">
        <v>145000</v>
      </c>
      <c r="C1247" s="170">
        <v>86551.33</v>
      </c>
      <c r="D1247" s="170">
        <v>86551.33</v>
      </c>
    </row>
    <row r="1248" spans="1:4" x14ac:dyDescent="0.2">
      <c r="A1248" s="171" t="s">
        <v>206</v>
      </c>
      <c r="B1248" s="172">
        <v>145000</v>
      </c>
      <c r="C1248" s="172">
        <v>86551.33</v>
      </c>
      <c r="D1248" s="172">
        <v>86551.33</v>
      </c>
    </row>
    <row r="1249" spans="1:4" x14ac:dyDescent="0.2">
      <c r="A1249" s="171" t="s">
        <v>206</v>
      </c>
      <c r="B1249" s="172">
        <v>145000</v>
      </c>
      <c r="C1249" s="172">
        <v>86551.33</v>
      </c>
      <c r="D1249" s="172">
        <v>86551.33</v>
      </c>
    </row>
    <row r="1250" spans="1:4" x14ac:dyDescent="0.2">
      <c r="A1250" s="169" t="s">
        <v>248</v>
      </c>
      <c r="B1250" s="170">
        <v>29000</v>
      </c>
      <c r="C1250" s="170">
        <v>12937.34</v>
      </c>
      <c r="D1250" s="170">
        <v>12937.34</v>
      </c>
    </row>
    <row r="1251" spans="1:4" x14ac:dyDescent="0.2">
      <c r="A1251" s="171" t="s">
        <v>206</v>
      </c>
      <c r="B1251" s="172">
        <v>29000</v>
      </c>
      <c r="C1251" s="172">
        <v>12937.34</v>
      </c>
      <c r="D1251" s="172">
        <v>12937.34</v>
      </c>
    </row>
    <row r="1252" spans="1:4" x14ac:dyDescent="0.2">
      <c r="A1252" s="171" t="s">
        <v>206</v>
      </c>
      <c r="B1252" s="172">
        <v>29000</v>
      </c>
      <c r="C1252" s="172">
        <v>12937.34</v>
      </c>
      <c r="D1252" s="172">
        <v>12937.34</v>
      </c>
    </row>
    <row r="1253" spans="1:4" x14ac:dyDescent="0.2">
      <c r="A1253" s="169" t="s">
        <v>210</v>
      </c>
      <c r="B1253" s="170">
        <v>5000</v>
      </c>
      <c r="C1253" s="170">
        <v>0</v>
      </c>
      <c r="D1253" s="170">
        <v>0</v>
      </c>
    </row>
    <row r="1254" spans="1:4" x14ac:dyDescent="0.2">
      <c r="A1254" s="171" t="s">
        <v>206</v>
      </c>
      <c r="B1254" s="172">
        <v>5000</v>
      </c>
      <c r="C1254" s="172">
        <v>0</v>
      </c>
      <c r="D1254" s="172">
        <v>0</v>
      </c>
    </row>
    <row r="1255" spans="1:4" x14ac:dyDescent="0.2">
      <c r="A1255" s="171" t="s">
        <v>206</v>
      </c>
      <c r="B1255" s="172">
        <v>5000</v>
      </c>
      <c r="C1255" s="172">
        <v>0</v>
      </c>
      <c r="D1255" s="172">
        <v>0</v>
      </c>
    </row>
    <row r="1256" spans="1:4" x14ac:dyDescent="0.2">
      <c r="A1256" s="169" t="s">
        <v>205</v>
      </c>
      <c r="B1256" s="170">
        <v>29000</v>
      </c>
      <c r="C1256" s="170">
        <v>18000</v>
      </c>
      <c r="D1256" s="170">
        <v>16500</v>
      </c>
    </row>
    <row r="1257" spans="1:4" x14ac:dyDescent="0.2">
      <c r="A1257" s="171" t="s">
        <v>206</v>
      </c>
      <c r="B1257" s="172">
        <v>29000</v>
      </c>
      <c r="C1257" s="172">
        <v>18000</v>
      </c>
      <c r="D1257" s="172">
        <v>16500</v>
      </c>
    </row>
    <row r="1258" spans="1:4" x14ac:dyDescent="0.2">
      <c r="A1258" s="171" t="s">
        <v>206</v>
      </c>
      <c r="B1258" s="172">
        <v>29000</v>
      </c>
      <c r="C1258" s="172">
        <v>18000</v>
      </c>
      <c r="D1258" s="172">
        <v>16500</v>
      </c>
    </row>
    <row r="1259" spans="1:4" x14ac:dyDescent="0.2">
      <c r="A1259" s="169" t="s">
        <v>207</v>
      </c>
      <c r="B1259" s="170">
        <v>31000</v>
      </c>
      <c r="C1259" s="170">
        <v>19874.939999999999</v>
      </c>
      <c r="D1259" s="170">
        <v>19679.580000000002</v>
      </c>
    </row>
    <row r="1260" spans="1:4" x14ac:dyDescent="0.2">
      <c r="A1260" s="171" t="s">
        <v>206</v>
      </c>
      <c r="B1260" s="172">
        <v>31000</v>
      </c>
      <c r="C1260" s="172">
        <v>19874.939999999999</v>
      </c>
      <c r="D1260" s="172">
        <v>19679.580000000002</v>
      </c>
    </row>
    <row r="1261" spans="1:4" x14ac:dyDescent="0.2">
      <c r="A1261" s="171" t="s">
        <v>206</v>
      </c>
      <c r="B1261" s="172">
        <v>31000</v>
      </c>
      <c r="C1261" s="172">
        <v>19874.939999999999</v>
      </c>
      <c r="D1261" s="172">
        <v>19679.580000000002</v>
      </c>
    </row>
    <row r="1262" spans="1:4" x14ac:dyDescent="0.2">
      <c r="A1262" s="169" t="s">
        <v>260</v>
      </c>
      <c r="B1262" s="170">
        <v>0</v>
      </c>
      <c r="C1262" s="170">
        <v>0</v>
      </c>
      <c r="D1262" s="170">
        <v>0</v>
      </c>
    </row>
    <row r="1263" spans="1:4" x14ac:dyDescent="0.2">
      <c r="A1263" s="171" t="s">
        <v>206</v>
      </c>
      <c r="B1263" s="172">
        <v>0</v>
      </c>
      <c r="C1263" s="172">
        <v>0</v>
      </c>
      <c r="D1263" s="172">
        <v>0</v>
      </c>
    </row>
    <row r="1264" spans="1:4" x14ac:dyDescent="0.2">
      <c r="A1264" s="171" t="s">
        <v>206</v>
      </c>
      <c r="B1264" s="172">
        <v>0</v>
      </c>
      <c r="C1264" s="172">
        <v>0</v>
      </c>
      <c r="D1264" s="172">
        <v>0</v>
      </c>
    </row>
    <row r="1265" spans="1:4" x14ac:dyDescent="0.2">
      <c r="A1265" s="169" t="s">
        <v>211</v>
      </c>
      <c r="B1265" s="170">
        <v>300</v>
      </c>
      <c r="C1265" s="170">
        <v>0</v>
      </c>
      <c r="D1265" s="170">
        <v>0</v>
      </c>
    </row>
    <row r="1266" spans="1:4" x14ac:dyDescent="0.2">
      <c r="A1266" s="171" t="s">
        <v>206</v>
      </c>
      <c r="B1266" s="172">
        <v>300</v>
      </c>
      <c r="C1266" s="172">
        <v>0</v>
      </c>
      <c r="D1266" s="172">
        <v>0</v>
      </c>
    </row>
    <row r="1267" spans="1:4" x14ac:dyDescent="0.2">
      <c r="A1267" s="171" t="s">
        <v>206</v>
      </c>
      <c r="B1267" s="172">
        <v>300</v>
      </c>
      <c r="C1267" s="172">
        <v>0</v>
      </c>
      <c r="D1267" s="172">
        <v>0</v>
      </c>
    </row>
    <row r="1268" spans="1:4" x14ac:dyDescent="0.2">
      <c r="A1268" s="163" t="s">
        <v>396</v>
      </c>
      <c r="B1268" s="164">
        <v>4536600</v>
      </c>
      <c r="C1268" s="164">
        <v>4351733.58</v>
      </c>
      <c r="D1268" s="164">
        <v>4317061.88</v>
      </c>
    </row>
    <row r="1269" spans="1:4" x14ac:dyDescent="0.2">
      <c r="A1269" s="165" t="s">
        <v>394</v>
      </c>
      <c r="B1269" s="166">
        <v>4536600</v>
      </c>
      <c r="C1269" s="166">
        <v>4351733.58</v>
      </c>
      <c r="D1269" s="166">
        <v>4317061.88</v>
      </c>
    </row>
    <row r="1270" spans="1:4" x14ac:dyDescent="0.2">
      <c r="A1270" s="167" t="s">
        <v>397</v>
      </c>
      <c r="B1270" s="168">
        <v>10300</v>
      </c>
      <c r="C1270" s="168">
        <v>9620</v>
      </c>
      <c r="D1270" s="168">
        <v>0</v>
      </c>
    </row>
    <row r="1271" spans="1:4" x14ac:dyDescent="0.2">
      <c r="A1271" s="169" t="s">
        <v>204</v>
      </c>
      <c r="B1271" s="170">
        <v>10300</v>
      </c>
      <c r="C1271" s="170">
        <v>9620</v>
      </c>
      <c r="D1271" s="170">
        <v>0</v>
      </c>
    </row>
    <row r="1272" spans="1:4" x14ac:dyDescent="0.2">
      <c r="A1272" s="169" t="s">
        <v>234</v>
      </c>
      <c r="B1272" s="170">
        <v>10300</v>
      </c>
      <c r="C1272" s="170">
        <v>9620</v>
      </c>
      <c r="D1272" s="170">
        <v>0</v>
      </c>
    </row>
    <row r="1273" spans="1:4" x14ac:dyDescent="0.2">
      <c r="A1273" s="171" t="s">
        <v>206</v>
      </c>
      <c r="B1273" s="172">
        <v>10300</v>
      </c>
      <c r="C1273" s="172">
        <v>9620</v>
      </c>
      <c r="D1273" s="172">
        <v>0</v>
      </c>
    </row>
    <row r="1274" spans="1:4" x14ac:dyDescent="0.2">
      <c r="A1274" s="171" t="s">
        <v>206</v>
      </c>
      <c r="B1274" s="172">
        <v>10300</v>
      </c>
      <c r="C1274" s="172">
        <v>9620</v>
      </c>
      <c r="D1274" s="172">
        <v>0</v>
      </c>
    </row>
    <row r="1275" spans="1:4" x14ac:dyDescent="0.2">
      <c r="A1275" s="167" t="s">
        <v>398</v>
      </c>
      <c r="B1275" s="168">
        <v>8300</v>
      </c>
      <c r="C1275" s="168">
        <v>0</v>
      </c>
      <c r="D1275" s="168">
        <v>0</v>
      </c>
    </row>
    <row r="1276" spans="1:4" x14ac:dyDescent="0.2">
      <c r="A1276" s="169" t="s">
        <v>204</v>
      </c>
      <c r="B1276" s="170">
        <v>8300</v>
      </c>
      <c r="C1276" s="170">
        <v>0</v>
      </c>
      <c r="D1276" s="170">
        <v>0</v>
      </c>
    </row>
    <row r="1277" spans="1:4" x14ac:dyDescent="0.2">
      <c r="A1277" s="169" t="s">
        <v>210</v>
      </c>
      <c r="B1277" s="170">
        <v>2000</v>
      </c>
      <c r="C1277" s="170">
        <v>0</v>
      </c>
      <c r="D1277" s="170">
        <v>0</v>
      </c>
    </row>
    <row r="1278" spans="1:4" x14ac:dyDescent="0.2">
      <c r="A1278" s="171" t="s">
        <v>206</v>
      </c>
      <c r="B1278" s="172">
        <v>2000</v>
      </c>
      <c r="C1278" s="172">
        <v>0</v>
      </c>
      <c r="D1278" s="172">
        <v>0</v>
      </c>
    </row>
    <row r="1279" spans="1:4" x14ac:dyDescent="0.2">
      <c r="A1279" s="171" t="s">
        <v>206</v>
      </c>
      <c r="B1279" s="172">
        <v>2000</v>
      </c>
      <c r="C1279" s="172">
        <v>0</v>
      </c>
      <c r="D1279" s="172">
        <v>0</v>
      </c>
    </row>
    <row r="1280" spans="1:4" x14ac:dyDescent="0.2">
      <c r="A1280" s="169" t="s">
        <v>205</v>
      </c>
      <c r="B1280" s="170">
        <v>2000</v>
      </c>
      <c r="C1280" s="170">
        <v>0</v>
      </c>
      <c r="D1280" s="170">
        <v>0</v>
      </c>
    </row>
    <row r="1281" spans="1:4" x14ac:dyDescent="0.2">
      <c r="A1281" s="171" t="s">
        <v>206</v>
      </c>
      <c r="B1281" s="172">
        <v>2000</v>
      </c>
      <c r="C1281" s="172">
        <v>0</v>
      </c>
      <c r="D1281" s="172">
        <v>0</v>
      </c>
    </row>
    <row r="1282" spans="1:4" x14ac:dyDescent="0.2">
      <c r="A1282" s="171" t="s">
        <v>206</v>
      </c>
      <c r="B1282" s="172">
        <v>2000</v>
      </c>
      <c r="C1282" s="172">
        <v>0</v>
      </c>
      <c r="D1282" s="172">
        <v>0</v>
      </c>
    </row>
    <row r="1283" spans="1:4" x14ac:dyDescent="0.2">
      <c r="A1283" s="169" t="s">
        <v>207</v>
      </c>
      <c r="B1283" s="170">
        <v>2000</v>
      </c>
      <c r="C1283" s="170">
        <v>0</v>
      </c>
      <c r="D1283" s="170">
        <v>0</v>
      </c>
    </row>
    <row r="1284" spans="1:4" x14ac:dyDescent="0.2">
      <c r="A1284" s="171" t="s">
        <v>206</v>
      </c>
      <c r="B1284" s="172">
        <v>2000</v>
      </c>
      <c r="C1284" s="172">
        <v>0</v>
      </c>
      <c r="D1284" s="172">
        <v>0</v>
      </c>
    </row>
    <row r="1285" spans="1:4" x14ac:dyDescent="0.2">
      <c r="A1285" s="171" t="s">
        <v>206</v>
      </c>
      <c r="B1285" s="172">
        <v>2000</v>
      </c>
      <c r="C1285" s="172">
        <v>0</v>
      </c>
      <c r="D1285" s="172">
        <v>0</v>
      </c>
    </row>
    <row r="1286" spans="1:4" x14ac:dyDescent="0.2">
      <c r="A1286" s="169" t="s">
        <v>260</v>
      </c>
      <c r="B1286" s="170">
        <v>300</v>
      </c>
      <c r="C1286" s="170">
        <v>0</v>
      </c>
      <c r="D1286" s="170">
        <v>0</v>
      </c>
    </row>
    <row r="1287" spans="1:4" x14ac:dyDescent="0.2">
      <c r="A1287" s="171" t="s">
        <v>206</v>
      </c>
      <c r="B1287" s="172">
        <v>300</v>
      </c>
      <c r="C1287" s="172">
        <v>0</v>
      </c>
      <c r="D1287" s="172">
        <v>0</v>
      </c>
    </row>
    <row r="1288" spans="1:4" x14ac:dyDescent="0.2">
      <c r="A1288" s="171" t="s">
        <v>206</v>
      </c>
      <c r="B1288" s="172">
        <v>300</v>
      </c>
      <c r="C1288" s="172">
        <v>0</v>
      </c>
      <c r="D1288" s="172">
        <v>0</v>
      </c>
    </row>
    <row r="1289" spans="1:4" x14ac:dyDescent="0.2">
      <c r="A1289" s="169" t="s">
        <v>234</v>
      </c>
      <c r="B1289" s="170">
        <v>2000</v>
      </c>
      <c r="C1289" s="170">
        <v>0</v>
      </c>
      <c r="D1289" s="170">
        <v>0</v>
      </c>
    </row>
    <row r="1290" spans="1:4" x14ac:dyDescent="0.2">
      <c r="A1290" s="171" t="s">
        <v>206</v>
      </c>
      <c r="B1290" s="172">
        <v>2000</v>
      </c>
      <c r="C1290" s="172">
        <v>0</v>
      </c>
      <c r="D1290" s="172">
        <v>0</v>
      </c>
    </row>
    <row r="1291" spans="1:4" x14ac:dyDescent="0.2">
      <c r="A1291" s="171" t="s">
        <v>206</v>
      </c>
      <c r="B1291" s="172">
        <v>2000</v>
      </c>
      <c r="C1291" s="172">
        <v>0</v>
      </c>
      <c r="D1291" s="172">
        <v>0</v>
      </c>
    </row>
    <row r="1292" spans="1:4" x14ac:dyDescent="0.2">
      <c r="A1292" s="167" t="s">
        <v>399</v>
      </c>
      <c r="B1292" s="168">
        <v>0</v>
      </c>
      <c r="C1292" s="168">
        <v>0</v>
      </c>
      <c r="D1292" s="168">
        <v>0</v>
      </c>
    </row>
    <row r="1293" spans="1:4" x14ac:dyDescent="0.2">
      <c r="A1293" s="169" t="s">
        <v>204</v>
      </c>
      <c r="B1293" s="170">
        <v>0</v>
      </c>
      <c r="C1293" s="170">
        <v>0</v>
      </c>
      <c r="D1293" s="170">
        <v>0</v>
      </c>
    </row>
    <row r="1294" spans="1:4" x14ac:dyDescent="0.2">
      <c r="A1294" s="169" t="s">
        <v>234</v>
      </c>
      <c r="B1294" s="170">
        <v>0</v>
      </c>
      <c r="C1294" s="170">
        <v>0</v>
      </c>
      <c r="D1294" s="170">
        <v>0</v>
      </c>
    </row>
    <row r="1295" spans="1:4" x14ac:dyDescent="0.2">
      <c r="A1295" s="171" t="s">
        <v>206</v>
      </c>
      <c r="B1295" s="172">
        <v>0</v>
      </c>
      <c r="C1295" s="172">
        <v>0</v>
      </c>
      <c r="D1295" s="172">
        <v>0</v>
      </c>
    </row>
    <row r="1296" spans="1:4" x14ac:dyDescent="0.2">
      <c r="A1296" s="171" t="s">
        <v>206</v>
      </c>
      <c r="B1296" s="172">
        <v>0</v>
      </c>
      <c r="C1296" s="172">
        <v>0</v>
      </c>
      <c r="D1296" s="172">
        <v>0</v>
      </c>
    </row>
    <row r="1297" spans="1:4" x14ac:dyDescent="0.2">
      <c r="A1297" s="167" t="s">
        <v>400</v>
      </c>
      <c r="B1297" s="168">
        <v>0</v>
      </c>
      <c r="C1297" s="168">
        <v>0</v>
      </c>
      <c r="D1297" s="168">
        <v>0</v>
      </c>
    </row>
    <row r="1298" spans="1:4" x14ac:dyDescent="0.2">
      <c r="A1298" s="169" t="s">
        <v>204</v>
      </c>
      <c r="B1298" s="170">
        <v>0</v>
      </c>
      <c r="C1298" s="170">
        <v>0</v>
      </c>
      <c r="D1298" s="170">
        <v>0</v>
      </c>
    </row>
    <row r="1299" spans="1:4" x14ac:dyDescent="0.2">
      <c r="A1299" s="169" t="s">
        <v>207</v>
      </c>
      <c r="B1299" s="170">
        <v>0</v>
      </c>
      <c r="C1299" s="170">
        <v>0</v>
      </c>
      <c r="D1299" s="170">
        <v>0</v>
      </c>
    </row>
    <row r="1300" spans="1:4" x14ac:dyDescent="0.2">
      <c r="A1300" s="171" t="s">
        <v>206</v>
      </c>
      <c r="B1300" s="172">
        <v>0</v>
      </c>
      <c r="C1300" s="172">
        <v>0</v>
      </c>
      <c r="D1300" s="172">
        <v>0</v>
      </c>
    </row>
    <row r="1301" spans="1:4" x14ac:dyDescent="0.2">
      <c r="A1301" s="171" t="s">
        <v>206</v>
      </c>
      <c r="B1301" s="172">
        <v>0</v>
      </c>
      <c r="C1301" s="172">
        <v>0</v>
      </c>
      <c r="D1301" s="172">
        <v>0</v>
      </c>
    </row>
    <row r="1302" spans="1:4" x14ac:dyDescent="0.2">
      <c r="A1302" s="167" t="s">
        <v>401</v>
      </c>
      <c r="B1302" s="168">
        <v>400</v>
      </c>
      <c r="C1302" s="168">
        <v>300</v>
      </c>
      <c r="D1302" s="168">
        <v>300</v>
      </c>
    </row>
    <row r="1303" spans="1:4" x14ac:dyDescent="0.2">
      <c r="A1303" s="169" t="s">
        <v>204</v>
      </c>
      <c r="B1303" s="170">
        <v>400</v>
      </c>
      <c r="C1303" s="170">
        <v>300</v>
      </c>
      <c r="D1303" s="170">
        <v>300</v>
      </c>
    </row>
    <row r="1304" spans="1:4" x14ac:dyDescent="0.2">
      <c r="A1304" s="169" t="s">
        <v>225</v>
      </c>
      <c r="B1304" s="170">
        <v>400</v>
      </c>
      <c r="C1304" s="170">
        <v>300</v>
      </c>
      <c r="D1304" s="170">
        <v>300</v>
      </c>
    </row>
    <row r="1305" spans="1:4" x14ac:dyDescent="0.2">
      <c r="A1305" s="171" t="s">
        <v>206</v>
      </c>
      <c r="B1305" s="172">
        <v>400</v>
      </c>
      <c r="C1305" s="172">
        <v>300</v>
      </c>
      <c r="D1305" s="172">
        <v>300</v>
      </c>
    </row>
    <row r="1306" spans="1:4" x14ac:dyDescent="0.2">
      <c r="A1306" s="171" t="s">
        <v>206</v>
      </c>
      <c r="B1306" s="172">
        <v>400</v>
      </c>
      <c r="C1306" s="172">
        <v>300</v>
      </c>
      <c r="D1306" s="172">
        <v>300</v>
      </c>
    </row>
    <row r="1307" spans="1:4" x14ac:dyDescent="0.2">
      <c r="A1307" s="167" t="s">
        <v>402</v>
      </c>
      <c r="B1307" s="168">
        <v>4409600</v>
      </c>
      <c r="C1307" s="168">
        <v>4237813.58</v>
      </c>
      <c r="D1307" s="168">
        <v>4212761.88</v>
      </c>
    </row>
    <row r="1308" spans="1:4" x14ac:dyDescent="0.2">
      <c r="A1308" s="169" t="s">
        <v>204</v>
      </c>
      <c r="B1308" s="170">
        <v>4409600</v>
      </c>
      <c r="C1308" s="170">
        <v>4237813.58</v>
      </c>
      <c r="D1308" s="170">
        <v>4212761.88</v>
      </c>
    </row>
    <row r="1309" spans="1:4" x14ac:dyDescent="0.2">
      <c r="A1309" s="169" t="s">
        <v>221</v>
      </c>
      <c r="B1309" s="170">
        <v>1775000</v>
      </c>
      <c r="C1309" s="170">
        <v>1755792.86</v>
      </c>
      <c r="D1309" s="170">
        <v>1741936.41</v>
      </c>
    </row>
    <row r="1310" spans="1:4" x14ac:dyDescent="0.2">
      <c r="A1310" s="171" t="s">
        <v>206</v>
      </c>
      <c r="B1310" s="172">
        <v>1775000</v>
      </c>
      <c r="C1310" s="172">
        <v>1755792.86</v>
      </c>
      <c r="D1310" s="172">
        <v>1741936.41</v>
      </c>
    </row>
    <row r="1311" spans="1:4" x14ac:dyDescent="0.2">
      <c r="A1311" s="171" t="s">
        <v>206</v>
      </c>
      <c r="B1311" s="172">
        <v>1775000</v>
      </c>
      <c r="C1311" s="172">
        <v>1755792.86</v>
      </c>
      <c r="D1311" s="172">
        <v>1741936.41</v>
      </c>
    </row>
    <row r="1312" spans="1:4" x14ac:dyDescent="0.2">
      <c r="A1312" s="169" t="s">
        <v>209</v>
      </c>
      <c r="B1312" s="170">
        <v>1560400</v>
      </c>
      <c r="C1312" s="170">
        <v>1505087.66</v>
      </c>
      <c r="D1312" s="170">
        <v>1505087.66</v>
      </c>
    </row>
    <row r="1313" spans="1:4" x14ac:dyDescent="0.2">
      <c r="A1313" s="171" t="s">
        <v>206</v>
      </c>
      <c r="B1313" s="172">
        <v>1560400</v>
      </c>
      <c r="C1313" s="172">
        <v>1505087.66</v>
      </c>
      <c r="D1313" s="172">
        <v>1505087.66</v>
      </c>
    </row>
    <row r="1314" spans="1:4" x14ac:dyDescent="0.2">
      <c r="A1314" s="171" t="s">
        <v>206</v>
      </c>
      <c r="B1314" s="172">
        <v>1560400</v>
      </c>
      <c r="C1314" s="172">
        <v>1505087.66</v>
      </c>
      <c r="D1314" s="172">
        <v>1505087.66</v>
      </c>
    </row>
    <row r="1315" spans="1:4" x14ac:dyDescent="0.2">
      <c r="A1315" s="169" t="s">
        <v>248</v>
      </c>
      <c r="B1315" s="170">
        <v>770000</v>
      </c>
      <c r="C1315" s="170">
        <v>753125.02</v>
      </c>
      <c r="D1315" s="170">
        <v>753125.02</v>
      </c>
    </row>
    <row r="1316" spans="1:4" x14ac:dyDescent="0.2">
      <c r="A1316" s="171" t="s">
        <v>206</v>
      </c>
      <c r="B1316" s="172">
        <v>770000</v>
      </c>
      <c r="C1316" s="172">
        <v>753125.02</v>
      </c>
      <c r="D1316" s="172">
        <v>753125.02</v>
      </c>
    </row>
    <row r="1317" spans="1:4" x14ac:dyDescent="0.2">
      <c r="A1317" s="171" t="s">
        <v>206</v>
      </c>
      <c r="B1317" s="172">
        <v>770000</v>
      </c>
      <c r="C1317" s="172">
        <v>753125.02</v>
      </c>
      <c r="D1317" s="172">
        <v>753125.02</v>
      </c>
    </row>
    <row r="1318" spans="1:4" x14ac:dyDescent="0.2">
      <c r="A1318" s="169" t="s">
        <v>258</v>
      </c>
      <c r="B1318" s="170">
        <v>110100</v>
      </c>
      <c r="C1318" s="170">
        <v>108706.81</v>
      </c>
      <c r="D1318" s="170">
        <v>108706.81</v>
      </c>
    </row>
    <row r="1319" spans="1:4" x14ac:dyDescent="0.2">
      <c r="A1319" s="171" t="s">
        <v>206</v>
      </c>
      <c r="B1319" s="172">
        <v>110100</v>
      </c>
      <c r="C1319" s="172">
        <v>108706.81</v>
      </c>
      <c r="D1319" s="172">
        <v>108706.81</v>
      </c>
    </row>
    <row r="1320" spans="1:4" x14ac:dyDescent="0.2">
      <c r="A1320" s="171" t="s">
        <v>206</v>
      </c>
      <c r="B1320" s="172">
        <v>110100</v>
      </c>
      <c r="C1320" s="172">
        <v>108706.81</v>
      </c>
      <c r="D1320" s="172">
        <v>108706.81</v>
      </c>
    </row>
    <row r="1321" spans="1:4" x14ac:dyDescent="0.2">
      <c r="A1321" s="169" t="s">
        <v>214</v>
      </c>
      <c r="B1321" s="170">
        <v>15000</v>
      </c>
      <c r="C1321" s="170">
        <v>14941</v>
      </c>
      <c r="D1321" s="170">
        <v>14941</v>
      </c>
    </row>
    <row r="1322" spans="1:4" x14ac:dyDescent="0.2">
      <c r="A1322" s="171" t="s">
        <v>206</v>
      </c>
      <c r="B1322" s="172">
        <v>15000</v>
      </c>
      <c r="C1322" s="172">
        <v>14941</v>
      </c>
      <c r="D1322" s="172">
        <v>14941</v>
      </c>
    </row>
    <row r="1323" spans="1:4" x14ac:dyDescent="0.2">
      <c r="A1323" s="171" t="s">
        <v>206</v>
      </c>
      <c r="B1323" s="172">
        <v>15000</v>
      </c>
      <c r="C1323" s="172">
        <v>14941</v>
      </c>
      <c r="D1323" s="172">
        <v>14941</v>
      </c>
    </row>
    <row r="1324" spans="1:4" x14ac:dyDescent="0.2">
      <c r="A1324" s="169" t="s">
        <v>210</v>
      </c>
      <c r="B1324" s="170">
        <v>90000</v>
      </c>
      <c r="C1324" s="170">
        <v>64530.03</v>
      </c>
      <c r="D1324" s="170">
        <v>53722.38</v>
      </c>
    </row>
    <row r="1325" spans="1:4" x14ac:dyDescent="0.2">
      <c r="A1325" s="171" t="s">
        <v>206</v>
      </c>
      <c r="B1325" s="172">
        <v>90000</v>
      </c>
      <c r="C1325" s="172">
        <v>64530.03</v>
      </c>
      <c r="D1325" s="172">
        <v>53722.38</v>
      </c>
    </row>
    <row r="1326" spans="1:4" x14ac:dyDescent="0.2">
      <c r="A1326" s="171" t="s">
        <v>206</v>
      </c>
      <c r="B1326" s="172">
        <v>90000</v>
      </c>
      <c r="C1326" s="172">
        <v>64530.03</v>
      </c>
      <c r="D1326" s="172">
        <v>53722.38</v>
      </c>
    </row>
    <row r="1327" spans="1:4" x14ac:dyDescent="0.2">
      <c r="A1327" s="169" t="s">
        <v>297</v>
      </c>
      <c r="B1327" s="170">
        <v>2000</v>
      </c>
      <c r="C1327" s="170">
        <v>0</v>
      </c>
      <c r="D1327" s="170">
        <v>0</v>
      </c>
    </row>
    <row r="1328" spans="1:4" x14ac:dyDescent="0.2">
      <c r="A1328" s="171" t="s">
        <v>206</v>
      </c>
      <c r="B1328" s="172">
        <v>2000</v>
      </c>
      <c r="C1328" s="172">
        <v>0</v>
      </c>
      <c r="D1328" s="172">
        <v>0</v>
      </c>
    </row>
    <row r="1329" spans="1:4" x14ac:dyDescent="0.2">
      <c r="A1329" s="171" t="s">
        <v>206</v>
      </c>
      <c r="B1329" s="172">
        <v>2000</v>
      </c>
      <c r="C1329" s="172">
        <v>0</v>
      </c>
      <c r="D1329" s="172">
        <v>0</v>
      </c>
    </row>
    <row r="1330" spans="1:4" x14ac:dyDescent="0.2">
      <c r="A1330" s="169" t="s">
        <v>218</v>
      </c>
      <c r="B1330" s="170">
        <v>12000</v>
      </c>
      <c r="C1330" s="170">
        <v>8713.7000000000007</v>
      </c>
      <c r="D1330" s="170">
        <v>8713.7000000000007</v>
      </c>
    </row>
    <row r="1331" spans="1:4" x14ac:dyDescent="0.2">
      <c r="A1331" s="171" t="s">
        <v>206</v>
      </c>
      <c r="B1331" s="172">
        <v>12000</v>
      </c>
      <c r="C1331" s="172">
        <v>8713.7000000000007</v>
      </c>
      <c r="D1331" s="172">
        <v>8713.7000000000007</v>
      </c>
    </row>
    <row r="1332" spans="1:4" x14ac:dyDescent="0.2">
      <c r="A1332" s="171" t="s">
        <v>206</v>
      </c>
      <c r="B1332" s="172">
        <v>12000</v>
      </c>
      <c r="C1332" s="172">
        <v>8713.7000000000007</v>
      </c>
      <c r="D1332" s="172">
        <v>8713.7000000000007</v>
      </c>
    </row>
    <row r="1333" spans="1:4" x14ac:dyDescent="0.2">
      <c r="A1333" s="169" t="s">
        <v>205</v>
      </c>
      <c r="B1333" s="170">
        <v>27400</v>
      </c>
      <c r="C1333" s="170">
        <v>13443.66</v>
      </c>
      <c r="D1333" s="170">
        <v>13140.31</v>
      </c>
    </row>
    <row r="1334" spans="1:4" x14ac:dyDescent="0.2">
      <c r="A1334" s="171" t="s">
        <v>206</v>
      </c>
      <c r="B1334" s="172">
        <v>27400</v>
      </c>
      <c r="C1334" s="172">
        <v>13443.66</v>
      </c>
      <c r="D1334" s="172">
        <v>13140.31</v>
      </c>
    </row>
    <row r="1335" spans="1:4" x14ac:dyDescent="0.2">
      <c r="A1335" s="171" t="s">
        <v>206</v>
      </c>
      <c r="B1335" s="172">
        <v>27400</v>
      </c>
      <c r="C1335" s="172">
        <v>13443.66</v>
      </c>
      <c r="D1335" s="172">
        <v>13140.31</v>
      </c>
    </row>
    <row r="1336" spans="1:4" x14ac:dyDescent="0.2">
      <c r="A1336" s="169" t="s">
        <v>207</v>
      </c>
      <c r="B1336" s="170">
        <v>34200</v>
      </c>
      <c r="C1336" s="170">
        <v>5556.46</v>
      </c>
      <c r="D1336" s="170">
        <v>5472.21</v>
      </c>
    </row>
    <row r="1337" spans="1:4" x14ac:dyDescent="0.2">
      <c r="A1337" s="171" t="s">
        <v>206</v>
      </c>
      <c r="B1337" s="172">
        <v>34200</v>
      </c>
      <c r="C1337" s="172">
        <v>5556.46</v>
      </c>
      <c r="D1337" s="172">
        <v>5472.21</v>
      </c>
    </row>
    <row r="1338" spans="1:4" x14ac:dyDescent="0.2">
      <c r="A1338" s="171" t="s">
        <v>206</v>
      </c>
      <c r="B1338" s="172">
        <v>34200</v>
      </c>
      <c r="C1338" s="172">
        <v>5556.46</v>
      </c>
      <c r="D1338" s="172">
        <v>5472.21</v>
      </c>
    </row>
    <row r="1339" spans="1:4" x14ac:dyDescent="0.2">
      <c r="A1339" s="169" t="s">
        <v>260</v>
      </c>
      <c r="B1339" s="170">
        <v>500</v>
      </c>
      <c r="C1339" s="170">
        <v>0</v>
      </c>
      <c r="D1339" s="170">
        <v>0</v>
      </c>
    </row>
    <row r="1340" spans="1:4" x14ac:dyDescent="0.2">
      <c r="A1340" s="171" t="s">
        <v>206</v>
      </c>
      <c r="B1340" s="172">
        <v>500</v>
      </c>
      <c r="C1340" s="172">
        <v>0</v>
      </c>
      <c r="D1340" s="172">
        <v>0</v>
      </c>
    </row>
    <row r="1341" spans="1:4" x14ac:dyDescent="0.2">
      <c r="A1341" s="171" t="s">
        <v>206</v>
      </c>
      <c r="B1341" s="172">
        <v>500</v>
      </c>
      <c r="C1341" s="172">
        <v>0</v>
      </c>
      <c r="D1341" s="172">
        <v>0</v>
      </c>
    </row>
    <row r="1342" spans="1:4" x14ac:dyDescent="0.2">
      <c r="A1342" s="169" t="s">
        <v>211</v>
      </c>
      <c r="B1342" s="170">
        <v>13000</v>
      </c>
      <c r="C1342" s="170">
        <v>7916.38</v>
      </c>
      <c r="D1342" s="170">
        <v>7916.38</v>
      </c>
    </row>
    <row r="1343" spans="1:4" x14ac:dyDescent="0.2">
      <c r="A1343" s="171" t="s">
        <v>206</v>
      </c>
      <c r="B1343" s="172">
        <v>13000</v>
      </c>
      <c r="C1343" s="172">
        <v>7916.38</v>
      </c>
      <c r="D1343" s="172">
        <v>7916.38</v>
      </c>
    </row>
    <row r="1344" spans="1:4" x14ac:dyDescent="0.2">
      <c r="A1344" s="171" t="s">
        <v>206</v>
      </c>
      <c r="B1344" s="172">
        <v>13000</v>
      </c>
      <c r="C1344" s="172">
        <v>7916.38</v>
      </c>
      <c r="D1344" s="172">
        <v>7916.38</v>
      </c>
    </row>
    <row r="1345" spans="1:4" x14ac:dyDescent="0.2">
      <c r="A1345" s="167" t="s">
        <v>403</v>
      </c>
      <c r="B1345" s="168">
        <v>4000</v>
      </c>
      <c r="C1345" s="168">
        <v>0</v>
      </c>
      <c r="D1345" s="168">
        <v>0</v>
      </c>
    </row>
    <row r="1346" spans="1:4" x14ac:dyDescent="0.2">
      <c r="A1346" s="169" t="s">
        <v>204</v>
      </c>
      <c r="B1346" s="170">
        <v>4000</v>
      </c>
      <c r="C1346" s="170">
        <v>0</v>
      </c>
      <c r="D1346" s="170">
        <v>0</v>
      </c>
    </row>
    <row r="1347" spans="1:4" x14ac:dyDescent="0.2">
      <c r="A1347" s="169" t="s">
        <v>209</v>
      </c>
      <c r="B1347" s="170">
        <v>0</v>
      </c>
      <c r="C1347" s="170">
        <v>0</v>
      </c>
      <c r="D1347" s="170">
        <v>0</v>
      </c>
    </row>
    <row r="1348" spans="1:4" x14ac:dyDescent="0.2">
      <c r="A1348" s="171" t="s">
        <v>206</v>
      </c>
      <c r="B1348" s="172">
        <v>0</v>
      </c>
      <c r="C1348" s="172">
        <v>0</v>
      </c>
      <c r="D1348" s="172">
        <v>0</v>
      </c>
    </row>
    <row r="1349" spans="1:4" x14ac:dyDescent="0.2">
      <c r="A1349" s="171" t="s">
        <v>206</v>
      </c>
      <c r="B1349" s="172">
        <v>0</v>
      </c>
      <c r="C1349" s="172">
        <v>0</v>
      </c>
      <c r="D1349" s="172">
        <v>0</v>
      </c>
    </row>
    <row r="1350" spans="1:4" x14ac:dyDescent="0.2">
      <c r="A1350" s="169" t="s">
        <v>248</v>
      </c>
      <c r="B1350" s="170">
        <v>0</v>
      </c>
      <c r="C1350" s="170">
        <v>0</v>
      </c>
      <c r="D1350" s="170">
        <v>0</v>
      </c>
    </row>
    <row r="1351" spans="1:4" x14ac:dyDescent="0.2">
      <c r="A1351" s="171" t="s">
        <v>206</v>
      </c>
      <c r="B1351" s="172">
        <v>0</v>
      </c>
      <c r="C1351" s="172">
        <v>0</v>
      </c>
      <c r="D1351" s="172">
        <v>0</v>
      </c>
    </row>
    <row r="1352" spans="1:4" x14ac:dyDescent="0.2">
      <c r="A1352" s="171" t="s">
        <v>206</v>
      </c>
      <c r="B1352" s="172">
        <v>0</v>
      </c>
      <c r="C1352" s="172">
        <v>0</v>
      </c>
      <c r="D1352" s="172">
        <v>0</v>
      </c>
    </row>
    <row r="1353" spans="1:4" x14ac:dyDescent="0.2">
      <c r="A1353" s="169" t="s">
        <v>210</v>
      </c>
      <c r="B1353" s="170">
        <v>0</v>
      </c>
      <c r="C1353" s="170">
        <v>0</v>
      </c>
      <c r="D1353" s="170">
        <v>0</v>
      </c>
    </row>
    <row r="1354" spans="1:4" x14ac:dyDescent="0.2">
      <c r="A1354" s="171" t="s">
        <v>206</v>
      </c>
      <c r="B1354" s="172">
        <v>0</v>
      </c>
      <c r="C1354" s="172">
        <v>0</v>
      </c>
      <c r="D1354" s="172">
        <v>0</v>
      </c>
    </row>
    <row r="1355" spans="1:4" x14ac:dyDescent="0.2">
      <c r="A1355" s="171" t="s">
        <v>206</v>
      </c>
      <c r="B1355" s="172">
        <v>0</v>
      </c>
      <c r="C1355" s="172">
        <v>0</v>
      </c>
      <c r="D1355" s="172">
        <v>0</v>
      </c>
    </row>
    <row r="1356" spans="1:4" x14ac:dyDescent="0.2">
      <c r="A1356" s="169" t="s">
        <v>218</v>
      </c>
      <c r="B1356" s="170">
        <v>2000</v>
      </c>
      <c r="C1356" s="170">
        <v>0</v>
      </c>
      <c r="D1356" s="170">
        <v>0</v>
      </c>
    </row>
    <row r="1357" spans="1:4" x14ac:dyDescent="0.2">
      <c r="A1357" s="171" t="s">
        <v>206</v>
      </c>
      <c r="B1357" s="172">
        <v>2000</v>
      </c>
      <c r="C1357" s="172">
        <v>0</v>
      </c>
      <c r="D1357" s="172">
        <v>0</v>
      </c>
    </row>
    <row r="1358" spans="1:4" x14ac:dyDescent="0.2">
      <c r="A1358" s="171" t="s">
        <v>206</v>
      </c>
      <c r="B1358" s="172">
        <v>2000</v>
      </c>
      <c r="C1358" s="172">
        <v>0</v>
      </c>
      <c r="D1358" s="172">
        <v>0</v>
      </c>
    </row>
    <row r="1359" spans="1:4" x14ac:dyDescent="0.2">
      <c r="A1359" s="169" t="s">
        <v>205</v>
      </c>
      <c r="B1359" s="170">
        <v>0</v>
      </c>
      <c r="C1359" s="170">
        <v>0</v>
      </c>
      <c r="D1359" s="170">
        <v>0</v>
      </c>
    </row>
    <row r="1360" spans="1:4" x14ac:dyDescent="0.2">
      <c r="A1360" s="171" t="s">
        <v>206</v>
      </c>
      <c r="B1360" s="172">
        <v>0</v>
      </c>
      <c r="C1360" s="172">
        <v>0</v>
      </c>
      <c r="D1360" s="172">
        <v>0</v>
      </c>
    </row>
    <row r="1361" spans="1:4" x14ac:dyDescent="0.2">
      <c r="A1361" s="171" t="s">
        <v>206</v>
      </c>
      <c r="B1361" s="172">
        <v>0</v>
      </c>
      <c r="C1361" s="172">
        <v>0</v>
      </c>
      <c r="D1361" s="172">
        <v>0</v>
      </c>
    </row>
    <row r="1362" spans="1:4" x14ac:dyDescent="0.2">
      <c r="A1362" s="169" t="s">
        <v>207</v>
      </c>
      <c r="B1362" s="170">
        <v>2000</v>
      </c>
      <c r="C1362" s="170">
        <v>0</v>
      </c>
      <c r="D1362" s="170">
        <v>0</v>
      </c>
    </row>
    <row r="1363" spans="1:4" x14ac:dyDescent="0.2">
      <c r="A1363" s="171" t="s">
        <v>206</v>
      </c>
      <c r="B1363" s="172">
        <v>2000</v>
      </c>
      <c r="C1363" s="172">
        <v>0</v>
      </c>
      <c r="D1363" s="172">
        <v>0</v>
      </c>
    </row>
    <row r="1364" spans="1:4" x14ac:dyDescent="0.2">
      <c r="A1364" s="171" t="s">
        <v>206</v>
      </c>
      <c r="B1364" s="172">
        <v>2000</v>
      </c>
      <c r="C1364" s="172">
        <v>0</v>
      </c>
      <c r="D1364" s="172">
        <v>0</v>
      </c>
    </row>
    <row r="1365" spans="1:4" x14ac:dyDescent="0.2">
      <c r="A1365" s="169" t="s">
        <v>260</v>
      </c>
      <c r="B1365" s="170">
        <v>0</v>
      </c>
      <c r="C1365" s="170">
        <v>0</v>
      </c>
      <c r="D1365" s="170">
        <v>0</v>
      </c>
    </row>
    <row r="1366" spans="1:4" x14ac:dyDescent="0.2">
      <c r="A1366" s="171" t="s">
        <v>206</v>
      </c>
      <c r="B1366" s="172">
        <v>0</v>
      </c>
      <c r="C1366" s="172">
        <v>0</v>
      </c>
      <c r="D1366" s="172">
        <v>0</v>
      </c>
    </row>
    <row r="1367" spans="1:4" x14ac:dyDescent="0.2">
      <c r="A1367" s="171" t="s">
        <v>206</v>
      </c>
      <c r="B1367" s="172">
        <v>0</v>
      </c>
      <c r="C1367" s="172">
        <v>0</v>
      </c>
      <c r="D1367" s="172">
        <v>0</v>
      </c>
    </row>
    <row r="1368" spans="1:4" x14ac:dyDescent="0.2">
      <c r="A1368" s="167" t="s">
        <v>404</v>
      </c>
      <c r="B1368" s="168">
        <v>104000</v>
      </c>
      <c r="C1368" s="168">
        <v>104000</v>
      </c>
      <c r="D1368" s="168">
        <v>104000</v>
      </c>
    </row>
    <row r="1369" spans="1:4" x14ac:dyDescent="0.2">
      <c r="A1369" s="169" t="s">
        <v>204</v>
      </c>
      <c r="B1369" s="170">
        <v>104000</v>
      </c>
      <c r="C1369" s="170">
        <v>104000</v>
      </c>
      <c r="D1369" s="170">
        <v>104000</v>
      </c>
    </row>
    <row r="1370" spans="1:4" x14ac:dyDescent="0.2">
      <c r="A1370" s="169" t="s">
        <v>275</v>
      </c>
      <c r="B1370" s="170">
        <v>104000</v>
      </c>
      <c r="C1370" s="170">
        <v>104000</v>
      </c>
      <c r="D1370" s="170">
        <v>104000</v>
      </c>
    </row>
    <row r="1371" spans="1:4" x14ac:dyDescent="0.2">
      <c r="A1371" s="171" t="s">
        <v>206</v>
      </c>
      <c r="B1371" s="172">
        <v>104000</v>
      </c>
      <c r="C1371" s="172">
        <v>104000</v>
      </c>
      <c r="D1371" s="172">
        <v>104000</v>
      </c>
    </row>
    <row r="1372" spans="1:4" x14ac:dyDescent="0.2">
      <c r="A1372" s="171" t="s">
        <v>206</v>
      </c>
      <c r="B1372" s="172">
        <v>104000</v>
      </c>
      <c r="C1372" s="172">
        <v>104000</v>
      </c>
      <c r="D1372" s="172">
        <v>104000</v>
      </c>
    </row>
    <row r="1373" spans="1:4" x14ac:dyDescent="0.2">
      <c r="A1373" s="161" t="s">
        <v>405</v>
      </c>
      <c r="B1373" s="162">
        <v>48000</v>
      </c>
      <c r="C1373" s="162">
        <v>42937.19</v>
      </c>
      <c r="D1373" s="162">
        <v>34687.89</v>
      </c>
    </row>
    <row r="1374" spans="1:4" x14ac:dyDescent="0.2">
      <c r="A1374" s="163" t="s">
        <v>406</v>
      </c>
      <c r="B1374" s="164">
        <v>48000</v>
      </c>
      <c r="C1374" s="164">
        <v>42937.19</v>
      </c>
      <c r="D1374" s="164">
        <v>34687.89</v>
      </c>
    </row>
    <row r="1375" spans="1:4" x14ac:dyDescent="0.2">
      <c r="A1375" s="165" t="s">
        <v>407</v>
      </c>
      <c r="B1375" s="166">
        <v>48000</v>
      </c>
      <c r="C1375" s="166">
        <v>42937.19</v>
      </c>
      <c r="D1375" s="166">
        <v>34687.89</v>
      </c>
    </row>
    <row r="1376" spans="1:4" x14ac:dyDescent="0.2">
      <c r="A1376" s="167" t="s">
        <v>408</v>
      </c>
      <c r="B1376" s="168">
        <v>0</v>
      </c>
      <c r="C1376" s="168">
        <v>0</v>
      </c>
      <c r="D1376" s="168">
        <v>0</v>
      </c>
    </row>
    <row r="1377" spans="1:4" x14ac:dyDescent="0.2">
      <c r="A1377" s="169" t="s">
        <v>204</v>
      </c>
      <c r="B1377" s="170">
        <v>0</v>
      </c>
      <c r="C1377" s="170">
        <v>0</v>
      </c>
      <c r="D1377" s="170">
        <v>0</v>
      </c>
    </row>
    <row r="1378" spans="1:4" x14ac:dyDescent="0.2">
      <c r="A1378" s="169" t="s">
        <v>234</v>
      </c>
      <c r="B1378" s="170">
        <v>0</v>
      </c>
      <c r="C1378" s="170">
        <v>0</v>
      </c>
      <c r="D1378" s="170">
        <v>0</v>
      </c>
    </row>
    <row r="1379" spans="1:4" x14ac:dyDescent="0.2">
      <c r="A1379" s="171" t="s">
        <v>206</v>
      </c>
      <c r="B1379" s="172">
        <v>0</v>
      </c>
      <c r="C1379" s="172">
        <v>0</v>
      </c>
      <c r="D1379" s="172">
        <v>0</v>
      </c>
    </row>
    <row r="1380" spans="1:4" x14ac:dyDescent="0.2">
      <c r="A1380" s="171" t="s">
        <v>206</v>
      </c>
      <c r="B1380" s="172">
        <v>0</v>
      </c>
      <c r="C1380" s="172">
        <v>0</v>
      </c>
      <c r="D1380" s="172">
        <v>0</v>
      </c>
    </row>
    <row r="1381" spans="1:4" x14ac:dyDescent="0.2">
      <c r="A1381" s="167" t="s">
        <v>409</v>
      </c>
      <c r="B1381" s="168">
        <v>48000</v>
      </c>
      <c r="C1381" s="168">
        <v>42937.19</v>
      </c>
      <c r="D1381" s="168">
        <v>34687.89</v>
      </c>
    </row>
    <row r="1382" spans="1:4" x14ac:dyDescent="0.2">
      <c r="A1382" s="169" t="s">
        <v>204</v>
      </c>
      <c r="B1382" s="170">
        <v>48000</v>
      </c>
      <c r="C1382" s="170">
        <v>42937.19</v>
      </c>
      <c r="D1382" s="170">
        <v>34687.89</v>
      </c>
    </row>
    <row r="1383" spans="1:4" x14ac:dyDescent="0.2">
      <c r="A1383" s="169" t="s">
        <v>210</v>
      </c>
      <c r="B1383" s="170">
        <v>0</v>
      </c>
      <c r="C1383" s="170">
        <v>0</v>
      </c>
      <c r="D1383" s="170">
        <v>0</v>
      </c>
    </row>
    <row r="1384" spans="1:4" x14ac:dyDescent="0.2">
      <c r="A1384" s="171" t="s">
        <v>206</v>
      </c>
      <c r="B1384" s="172">
        <v>0</v>
      </c>
      <c r="C1384" s="172">
        <v>0</v>
      </c>
      <c r="D1384" s="172">
        <v>0</v>
      </c>
    </row>
    <row r="1385" spans="1:4" x14ac:dyDescent="0.2">
      <c r="A1385" s="171" t="s">
        <v>206</v>
      </c>
      <c r="B1385" s="172">
        <v>0</v>
      </c>
      <c r="C1385" s="172">
        <v>0</v>
      </c>
      <c r="D1385" s="172">
        <v>0</v>
      </c>
    </row>
    <row r="1386" spans="1:4" x14ac:dyDescent="0.2">
      <c r="A1386" s="169" t="s">
        <v>205</v>
      </c>
      <c r="B1386" s="170">
        <v>33000</v>
      </c>
      <c r="C1386" s="170">
        <v>28523.759999999998</v>
      </c>
      <c r="D1386" s="170">
        <v>28523.759999999998</v>
      </c>
    </row>
    <row r="1387" spans="1:4" x14ac:dyDescent="0.2">
      <c r="A1387" s="171" t="s">
        <v>206</v>
      </c>
      <c r="B1387" s="172">
        <v>33000</v>
      </c>
      <c r="C1387" s="172">
        <v>28523.759999999998</v>
      </c>
      <c r="D1387" s="172">
        <v>28523.759999999998</v>
      </c>
    </row>
    <row r="1388" spans="1:4" x14ac:dyDescent="0.2">
      <c r="A1388" s="171" t="s">
        <v>206</v>
      </c>
      <c r="B1388" s="172">
        <v>33000</v>
      </c>
      <c r="C1388" s="172">
        <v>28523.759999999998</v>
      </c>
      <c r="D1388" s="172">
        <v>28523.759999999998</v>
      </c>
    </row>
    <row r="1389" spans="1:4" x14ac:dyDescent="0.2">
      <c r="A1389" s="169" t="s">
        <v>207</v>
      </c>
      <c r="B1389" s="170">
        <v>15000</v>
      </c>
      <c r="C1389" s="170">
        <v>14413.43</v>
      </c>
      <c r="D1389" s="170">
        <v>6164.13</v>
      </c>
    </row>
    <row r="1390" spans="1:4" x14ac:dyDescent="0.2">
      <c r="A1390" s="171" t="s">
        <v>206</v>
      </c>
      <c r="B1390" s="172">
        <v>15000</v>
      </c>
      <c r="C1390" s="172">
        <v>14413.43</v>
      </c>
      <c r="D1390" s="172">
        <v>6164.13</v>
      </c>
    </row>
    <row r="1391" spans="1:4" x14ac:dyDescent="0.2">
      <c r="A1391" s="171" t="s">
        <v>206</v>
      </c>
      <c r="B1391" s="172">
        <v>15000</v>
      </c>
      <c r="C1391" s="172">
        <v>14413.43</v>
      </c>
      <c r="D1391" s="172">
        <v>6164.13</v>
      </c>
    </row>
    <row r="1392" spans="1:4" x14ac:dyDescent="0.2">
      <c r="A1392" s="159" t="s">
        <v>410</v>
      </c>
      <c r="B1392" s="160">
        <v>1862557.52</v>
      </c>
      <c r="C1392" s="160">
        <v>664250.65</v>
      </c>
      <c r="D1392" s="160">
        <v>502950.76</v>
      </c>
    </row>
    <row r="1393" spans="1:4" x14ac:dyDescent="0.2">
      <c r="A1393" s="161" t="s">
        <v>392</v>
      </c>
      <c r="B1393" s="162">
        <v>1862557.52</v>
      </c>
      <c r="C1393" s="162">
        <v>664250.65</v>
      </c>
      <c r="D1393" s="162">
        <v>502950.76</v>
      </c>
    </row>
    <row r="1394" spans="1:4" x14ac:dyDescent="0.2">
      <c r="A1394" s="163" t="s">
        <v>411</v>
      </c>
      <c r="B1394" s="164">
        <v>155318.9</v>
      </c>
      <c r="C1394" s="164">
        <v>0</v>
      </c>
      <c r="D1394" s="164">
        <v>0</v>
      </c>
    </row>
    <row r="1395" spans="1:4" x14ac:dyDescent="0.2">
      <c r="A1395" s="165" t="s">
        <v>394</v>
      </c>
      <c r="B1395" s="166">
        <v>155318.9</v>
      </c>
      <c r="C1395" s="166">
        <v>0</v>
      </c>
      <c r="D1395" s="166">
        <v>0</v>
      </c>
    </row>
    <row r="1396" spans="1:4" x14ac:dyDescent="0.2">
      <c r="A1396" s="167" t="s">
        <v>412</v>
      </c>
      <c r="B1396" s="168">
        <v>5318.9</v>
      </c>
      <c r="C1396" s="168">
        <v>0</v>
      </c>
      <c r="D1396" s="168">
        <v>0</v>
      </c>
    </row>
    <row r="1397" spans="1:4" x14ac:dyDescent="0.2">
      <c r="A1397" s="169" t="s">
        <v>204</v>
      </c>
      <c r="B1397" s="170">
        <v>5318.9</v>
      </c>
      <c r="C1397" s="170">
        <v>0</v>
      </c>
      <c r="D1397" s="170">
        <v>0</v>
      </c>
    </row>
    <row r="1398" spans="1:4" x14ac:dyDescent="0.2">
      <c r="A1398" s="169" t="s">
        <v>275</v>
      </c>
      <c r="B1398" s="170">
        <v>100</v>
      </c>
      <c r="C1398" s="170">
        <v>0</v>
      </c>
      <c r="D1398" s="170">
        <v>0</v>
      </c>
    </row>
    <row r="1399" spans="1:4" x14ac:dyDescent="0.2">
      <c r="A1399" s="171" t="s">
        <v>413</v>
      </c>
      <c r="B1399" s="172">
        <v>100</v>
      </c>
      <c r="C1399" s="172">
        <v>0</v>
      </c>
      <c r="D1399" s="172">
        <v>0</v>
      </c>
    </row>
    <row r="1400" spans="1:4" x14ac:dyDescent="0.2">
      <c r="A1400" s="171" t="s">
        <v>413</v>
      </c>
      <c r="B1400" s="172">
        <v>100</v>
      </c>
      <c r="C1400" s="172">
        <v>0</v>
      </c>
      <c r="D1400" s="172">
        <v>0</v>
      </c>
    </row>
    <row r="1401" spans="1:4" x14ac:dyDescent="0.2">
      <c r="A1401" s="169" t="s">
        <v>210</v>
      </c>
      <c r="B1401" s="170">
        <v>200</v>
      </c>
      <c r="C1401" s="170">
        <v>0</v>
      </c>
      <c r="D1401" s="170">
        <v>0</v>
      </c>
    </row>
    <row r="1402" spans="1:4" x14ac:dyDescent="0.2">
      <c r="A1402" s="171" t="s">
        <v>206</v>
      </c>
      <c r="B1402" s="172">
        <v>100</v>
      </c>
      <c r="C1402" s="172">
        <v>0</v>
      </c>
      <c r="D1402" s="172">
        <v>0</v>
      </c>
    </row>
    <row r="1403" spans="1:4" x14ac:dyDescent="0.2">
      <c r="A1403" s="171" t="s">
        <v>413</v>
      </c>
      <c r="B1403" s="172">
        <v>100</v>
      </c>
      <c r="C1403" s="172">
        <v>0</v>
      </c>
      <c r="D1403" s="172">
        <v>0</v>
      </c>
    </row>
    <row r="1404" spans="1:4" x14ac:dyDescent="0.2">
      <c r="A1404" s="171" t="s">
        <v>206</v>
      </c>
      <c r="B1404" s="172">
        <v>200</v>
      </c>
      <c r="C1404" s="172">
        <v>0</v>
      </c>
      <c r="D1404" s="172">
        <v>0</v>
      </c>
    </row>
    <row r="1405" spans="1:4" x14ac:dyDescent="0.2">
      <c r="A1405" s="169" t="s">
        <v>297</v>
      </c>
      <c r="B1405" s="170">
        <v>4168.8999999999996</v>
      </c>
      <c r="C1405" s="170">
        <v>0</v>
      </c>
      <c r="D1405" s="170">
        <v>0</v>
      </c>
    </row>
    <row r="1406" spans="1:4" x14ac:dyDescent="0.2">
      <c r="A1406" s="171" t="s">
        <v>414</v>
      </c>
      <c r="B1406" s="172">
        <v>4168.8999999999996</v>
      </c>
      <c r="C1406" s="172">
        <v>0</v>
      </c>
      <c r="D1406" s="172">
        <v>0</v>
      </c>
    </row>
    <row r="1407" spans="1:4" x14ac:dyDescent="0.2">
      <c r="A1407" s="171" t="s">
        <v>414</v>
      </c>
      <c r="B1407" s="172">
        <v>4168.8999999999996</v>
      </c>
      <c r="C1407" s="172">
        <v>0</v>
      </c>
      <c r="D1407" s="172">
        <v>0</v>
      </c>
    </row>
    <row r="1408" spans="1:4" x14ac:dyDescent="0.2">
      <c r="A1408" s="169" t="s">
        <v>205</v>
      </c>
      <c r="B1408" s="170">
        <v>100</v>
      </c>
      <c r="C1408" s="170">
        <v>0</v>
      </c>
      <c r="D1408" s="170">
        <v>0</v>
      </c>
    </row>
    <row r="1409" spans="1:4" x14ac:dyDescent="0.2">
      <c r="A1409" s="171" t="s">
        <v>413</v>
      </c>
      <c r="B1409" s="172">
        <v>100</v>
      </c>
      <c r="C1409" s="172">
        <v>0</v>
      </c>
      <c r="D1409" s="172">
        <v>0</v>
      </c>
    </row>
    <row r="1410" spans="1:4" x14ac:dyDescent="0.2">
      <c r="A1410" s="171" t="s">
        <v>413</v>
      </c>
      <c r="B1410" s="172">
        <v>100</v>
      </c>
      <c r="C1410" s="172">
        <v>0</v>
      </c>
      <c r="D1410" s="172">
        <v>0</v>
      </c>
    </row>
    <row r="1411" spans="1:4" x14ac:dyDescent="0.2">
      <c r="A1411" s="169" t="s">
        <v>207</v>
      </c>
      <c r="B1411" s="170">
        <v>650</v>
      </c>
      <c r="C1411" s="170">
        <v>0</v>
      </c>
      <c r="D1411" s="170">
        <v>0</v>
      </c>
    </row>
    <row r="1412" spans="1:4" x14ac:dyDescent="0.2">
      <c r="A1412" s="171" t="s">
        <v>413</v>
      </c>
      <c r="B1412" s="172">
        <v>650</v>
      </c>
      <c r="C1412" s="172">
        <v>0</v>
      </c>
      <c r="D1412" s="172">
        <v>0</v>
      </c>
    </row>
    <row r="1413" spans="1:4" x14ac:dyDescent="0.2">
      <c r="A1413" s="171" t="s">
        <v>413</v>
      </c>
      <c r="B1413" s="172">
        <v>650</v>
      </c>
      <c r="C1413" s="172">
        <v>0</v>
      </c>
      <c r="D1413" s="172">
        <v>0</v>
      </c>
    </row>
    <row r="1414" spans="1:4" x14ac:dyDescent="0.2">
      <c r="A1414" s="169" t="s">
        <v>260</v>
      </c>
      <c r="B1414" s="170">
        <v>100</v>
      </c>
      <c r="C1414" s="170">
        <v>0</v>
      </c>
      <c r="D1414" s="170">
        <v>0</v>
      </c>
    </row>
    <row r="1415" spans="1:4" x14ac:dyDescent="0.2">
      <c r="A1415" s="171" t="s">
        <v>413</v>
      </c>
      <c r="B1415" s="172">
        <v>100</v>
      </c>
      <c r="C1415" s="172">
        <v>0</v>
      </c>
      <c r="D1415" s="172">
        <v>0</v>
      </c>
    </row>
    <row r="1416" spans="1:4" x14ac:dyDescent="0.2">
      <c r="A1416" s="171" t="s">
        <v>413</v>
      </c>
      <c r="B1416" s="172">
        <v>100</v>
      </c>
      <c r="C1416" s="172">
        <v>0</v>
      </c>
      <c r="D1416" s="172">
        <v>0</v>
      </c>
    </row>
    <row r="1417" spans="1:4" x14ac:dyDescent="0.2">
      <c r="A1417" s="167" t="s">
        <v>415</v>
      </c>
      <c r="B1417" s="168">
        <v>150000</v>
      </c>
      <c r="C1417" s="168">
        <v>0</v>
      </c>
      <c r="D1417" s="168">
        <v>0</v>
      </c>
    </row>
    <row r="1418" spans="1:4" x14ac:dyDescent="0.2">
      <c r="A1418" s="169" t="s">
        <v>204</v>
      </c>
      <c r="B1418" s="170">
        <v>150000</v>
      </c>
      <c r="C1418" s="170">
        <v>0</v>
      </c>
      <c r="D1418" s="170">
        <v>0</v>
      </c>
    </row>
    <row r="1419" spans="1:4" x14ac:dyDescent="0.2">
      <c r="A1419" s="169" t="s">
        <v>221</v>
      </c>
      <c r="B1419" s="170">
        <v>88000</v>
      </c>
      <c r="C1419" s="170">
        <v>0</v>
      </c>
      <c r="D1419" s="170">
        <v>0</v>
      </c>
    </row>
    <row r="1420" spans="1:4" x14ac:dyDescent="0.2">
      <c r="A1420" s="171" t="s">
        <v>414</v>
      </c>
      <c r="B1420" s="172">
        <v>88000</v>
      </c>
      <c r="C1420" s="172">
        <v>0</v>
      </c>
      <c r="D1420" s="172">
        <v>0</v>
      </c>
    </row>
    <row r="1421" spans="1:4" x14ac:dyDescent="0.2">
      <c r="A1421" s="171" t="s">
        <v>414</v>
      </c>
      <c r="B1421" s="172">
        <v>88000</v>
      </c>
      <c r="C1421" s="172">
        <v>0</v>
      </c>
      <c r="D1421" s="172">
        <v>0</v>
      </c>
    </row>
    <row r="1422" spans="1:4" x14ac:dyDescent="0.2">
      <c r="A1422" s="169" t="s">
        <v>248</v>
      </c>
      <c r="B1422" s="170">
        <v>30000</v>
      </c>
      <c r="C1422" s="170">
        <v>0</v>
      </c>
      <c r="D1422" s="170">
        <v>0</v>
      </c>
    </row>
    <row r="1423" spans="1:4" x14ac:dyDescent="0.2">
      <c r="A1423" s="171" t="s">
        <v>414</v>
      </c>
      <c r="B1423" s="172">
        <v>30000</v>
      </c>
      <c r="C1423" s="172">
        <v>0</v>
      </c>
      <c r="D1423" s="172">
        <v>0</v>
      </c>
    </row>
    <row r="1424" spans="1:4" x14ac:dyDescent="0.2">
      <c r="A1424" s="171" t="s">
        <v>414</v>
      </c>
      <c r="B1424" s="172">
        <v>30000</v>
      </c>
      <c r="C1424" s="172">
        <v>0</v>
      </c>
      <c r="D1424" s="172">
        <v>0</v>
      </c>
    </row>
    <row r="1425" spans="1:4" x14ac:dyDescent="0.2">
      <c r="A1425" s="169" t="s">
        <v>258</v>
      </c>
      <c r="B1425" s="170">
        <v>8000</v>
      </c>
      <c r="C1425" s="170">
        <v>0</v>
      </c>
      <c r="D1425" s="170">
        <v>0</v>
      </c>
    </row>
    <row r="1426" spans="1:4" x14ac:dyDescent="0.2">
      <c r="A1426" s="171" t="s">
        <v>414</v>
      </c>
      <c r="B1426" s="172">
        <v>8000</v>
      </c>
      <c r="C1426" s="172">
        <v>0</v>
      </c>
      <c r="D1426" s="172">
        <v>0</v>
      </c>
    </row>
    <row r="1427" spans="1:4" x14ac:dyDescent="0.2">
      <c r="A1427" s="171" t="s">
        <v>414</v>
      </c>
      <c r="B1427" s="172">
        <v>8000</v>
      </c>
      <c r="C1427" s="172">
        <v>0</v>
      </c>
      <c r="D1427" s="172">
        <v>0</v>
      </c>
    </row>
    <row r="1428" spans="1:4" x14ac:dyDescent="0.2">
      <c r="A1428" s="169" t="s">
        <v>215</v>
      </c>
      <c r="B1428" s="170">
        <v>24000</v>
      </c>
      <c r="C1428" s="170">
        <v>0</v>
      </c>
      <c r="D1428" s="170">
        <v>0</v>
      </c>
    </row>
    <row r="1429" spans="1:4" x14ac:dyDescent="0.2">
      <c r="A1429" s="171" t="s">
        <v>414</v>
      </c>
      <c r="B1429" s="172">
        <v>24000</v>
      </c>
      <c r="C1429" s="172">
        <v>0</v>
      </c>
      <c r="D1429" s="172">
        <v>0</v>
      </c>
    </row>
    <row r="1430" spans="1:4" x14ac:dyDescent="0.2">
      <c r="A1430" s="171" t="s">
        <v>414</v>
      </c>
      <c r="B1430" s="172">
        <v>24000</v>
      </c>
      <c r="C1430" s="172">
        <v>0</v>
      </c>
      <c r="D1430" s="172">
        <v>0</v>
      </c>
    </row>
    <row r="1431" spans="1:4" x14ac:dyDescent="0.2">
      <c r="A1431" s="163" t="s">
        <v>393</v>
      </c>
      <c r="B1431" s="164">
        <v>536104.19999999995</v>
      </c>
      <c r="C1431" s="164">
        <v>73901.41</v>
      </c>
      <c r="D1431" s="164">
        <v>46772.55</v>
      </c>
    </row>
    <row r="1432" spans="1:4" x14ac:dyDescent="0.2">
      <c r="A1432" s="165" t="s">
        <v>394</v>
      </c>
      <c r="B1432" s="166">
        <v>536104.19999999995</v>
      </c>
      <c r="C1432" s="166">
        <v>73901.41</v>
      </c>
      <c r="D1432" s="166">
        <v>46772.55</v>
      </c>
    </row>
    <row r="1433" spans="1:4" x14ac:dyDescent="0.2">
      <c r="A1433" s="167" t="s">
        <v>416</v>
      </c>
      <c r="B1433" s="168">
        <v>401200</v>
      </c>
      <c r="C1433" s="168">
        <v>25736.57</v>
      </c>
      <c r="D1433" s="168">
        <v>11173.43</v>
      </c>
    </row>
    <row r="1434" spans="1:4" x14ac:dyDescent="0.2">
      <c r="A1434" s="169" t="s">
        <v>204</v>
      </c>
      <c r="B1434" s="170">
        <v>401200</v>
      </c>
      <c r="C1434" s="170">
        <v>25736.57</v>
      </c>
      <c r="D1434" s="170">
        <v>11173.43</v>
      </c>
    </row>
    <row r="1435" spans="1:4" x14ac:dyDescent="0.2">
      <c r="A1435" s="169" t="s">
        <v>275</v>
      </c>
      <c r="B1435" s="170">
        <v>300100</v>
      </c>
      <c r="C1435" s="170">
        <v>0</v>
      </c>
      <c r="D1435" s="170">
        <v>0</v>
      </c>
    </row>
    <row r="1436" spans="1:4" x14ac:dyDescent="0.2">
      <c r="A1436" s="171" t="s">
        <v>206</v>
      </c>
      <c r="B1436" s="172">
        <v>100</v>
      </c>
      <c r="C1436" s="172">
        <v>0</v>
      </c>
      <c r="D1436" s="172">
        <v>0</v>
      </c>
    </row>
    <row r="1437" spans="1:4" x14ac:dyDescent="0.2">
      <c r="A1437" s="171" t="s">
        <v>414</v>
      </c>
      <c r="B1437" s="172">
        <v>300000</v>
      </c>
      <c r="C1437" s="172">
        <v>0</v>
      </c>
      <c r="D1437" s="172">
        <v>0</v>
      </c>
    </row>
    <row r="1438" spans="1:4" x14ac:dyDescent="0.2">
      <c r="A1438" s="171" t="s">
        <v>206</v>
      </c>
      <c r="B1438" s="172">
        <v>300100</v>
      </c>
      <c r="C1438" s="172">
        <v>0</v>
      </c>
      <c r="D1438" s="172">
        <v>0</v>
      </c>
    </row>
    <row r="1439" spans="1:4" x14ac:dyDescent="0.2">
      <c r="A1439" s="169" t="s">
        <v>210</v>
      </c>
      <c r="B1439" s="170">
        <v>60000</v>
      </c>
      <c r="C1439" s="170">
        <v>24732.880000000001</v>
      </c>
      <c r="D1439" s="170">
        <v>10271.57</v>
      </c>
    </row>
    <row r="1440" spans="1:4" x14ac:dyDescent="0.2">
      <c r="A1440" s="171" t="s">
        <v>206</v>
      </c>
      <c r="B1440" s="172">
        <v>50000</v>
      </c>
      <c r="C1440" s="172">
        <v>24732.880000000001</v>
      </c>
      <c r="D1440" s="172">
        <v>10271.57</v>
      </c>
    </row>
    <row r="1441" spans="1:4" x14ac:dyDescent="0.2">
      <c r="A1441" s="171" t="s">
        <v>413</v>
      </c>
      <c r="B1441" s="172">
        <v>10000</v>
      </c>
      <c r="C1441" s="172">
        <v>0</v>
      </c>
      <c r="D1441" s="172">
        <v>0</v>
      </c>
    </row>
    <row r="1442" spans="1:4" x14ac:dyDescent="0.2">
      <c r="A1442" s="171" t="s">
        <v>206</v>
      </c>
      <c r="B1442" s="172">
        <v>60000</v>
      </c>
      <c r="C1442" s="172">
        <v>24732.880000000001</v>
      </c>
      <c r="D1442" s="172">
        <v>10271.57</v>
      </c>
    </row>
    <row r="1443" spans="1:4" x14ac:dyDescent="0.2">
      <c r="A1443" s="169" t="s">
        <v>205</v>
      </c>
      <c r="B1443" s="170">
        <v>10100</v>
      </c>
      <c r="C1443" s="170">
        <v>0</v>
      </c>
      <c r="D1443" s="170">
        <v>0</v>
      </c>
    </row>
    <row r="1444" spans="1:4" x14ac:dyDescent="0.2">
      <c r="A1444" s="171" t="s">
        <v>206</v>
      </c>
      <c r="B1444" s="172">
        <v>100</v>
      </c>
      <c r="C1444" s="172">
        <v>0</v>
      </c>
      <c r="D1444" s="172">
        <v>0</v>
      </c>
    </row>
    <row r="1445" spans="1:4" x14ac:dyDescent="0.2">
      <c r="A1445" s="171" t="s">
        <v>413</v>
      </c>
      <c r="B1445" s="172">
        <v>10000</v>
      </c>
      <c r="C1445" s="172">
        <v>0</v>
      </c>
      <c r="D1445" s="172">
        <v>0</v>
      </c>
    </row>
    <row r="1446" spans="1:4" x14ac:dyDescent="0.2">
      <c r="A1446" s="171" t="s">
        <v>206</v>
      </c>
      <c r="B1446" s="172">
        <v>10100</v>
      </c>
      <c r="C1446" s="172">
        <v>0</v>
      </c>
      <c r="D1446" s="172">
        <v>0</v>
      </c>
    </row>
    <row r="1447" spans="1:4" x14ac:dyDescent="0.2">
      <c r="A1447" s="169" t="s">
        <v>207</v>
      </c>
      <c r="B1447" s="170">
        <v>30000</v>
      </c>
      <c r="C1447" s="170">
        <v>1003.69</v>
      </c>
      <c r="D1447" s="170">
        <v>901.86</v>
      </c>
    </row>
    <row r="1448" spans="1:4" x14ac:dyDescent="0.2">
      <c r="A1448" s="171" t="s">
        <v>206</v>
      </c>
      <c r="B1448" s="172">
        <v>15000</v>
      </c>
      <c r="C1448" s="172">
        <v>1003.69</v>
      </c>
      <c r="D1448" s="172">
        <v>901.86</v>
      </c>
    </row>
    <row r="1449" spans="1:4" x14ac:dyDescent="0.2">
      <c r="A1449" s="171" t="s">
        <v>413</v>
      </c>
      <c r="B1449" s="172">
        <v>15000</v>
      </c>
      <c r="C1449" s="172">
        <v>0</v>
      </c>
      <c r="D1449" s="172">
        <v>0</v>
      </c>
    </row>
    <row r="1450" spans="1:4" x14ac:dyDescent="0.2">
      <c r="A1450" s="171" t="s">
        <v>206</v>
      </c>
      <c r="B1450" s="172">
        <v>30000</v>
      </c>
      <c r="C1450" s="172">
        <v>1003.69</v>
      </c>
      <c r="D1450" s="172">
        <v>901.86</v>
      </c>
    </row>
    <row r="1451" spans="1:4" x14ac:dyDescent="0.2">
      <c r="A1451" s="169" t="s">
        <v>260</v>
      </c>
      <c r="B1451" s="170">
        <v>1000</v>
      </c>
      <c r="C1451" s="170">
        <v>0</v>
      </c>
      <c r="D1451" s="170">
        <v>0</v>
      </c>
    </row>
    <row r="1452" spans="1:4" x14ac:dyDescent="0.2">
      <c r="A1452" s="171" t="s">
        <v>413</v>
      </c>
      <c r="B1452" s="172">
        <v>1000</v>
      </c>
      <c r="C1452" s="172">
        <v>0</v>
      </c>
      <c r="D1452" s="172">
        <v>0</v>
      </c>
    </row>
    <row r="1453" spans="1:4" x14ac:dyDescent="0.2">
      <c r="A1453" s="171" t="s">
        <v>413</v>
      </c>
      <c r="B1453" s="172">
        <v>1000</v>
      </c>
      <c r="C1453" s="172">
        <v>0</v>
      </c>
      <c r="D1453" s="172">
        <v>0</v>
      </c>
    </row>
    <row r="1454" spans="1:4" x14ac:dyDescent="0.2">
      <c r="A1454" s="167" t="s">
        <v>417</v>
      </c>
      <c r="B1454" s="168">
        <v>134904.20000000001</v>
      </c>
      <c r="C1454" s="168">
        <v>48164.84</v>
      </c>
      <c r="D1454" s="168">
        <v>35599.120000000003</v>
      </c>
    </row>
    <row r="1455" spans="1:4" x14ac:dyDescent="0.2">
      <c r="A1455" s="169" t="s">
        <v>204</v>
      </c>
      <c r="B1455" s="170">
        <v>134904.20000000001</v>
      </c>
      <c r="C1455" s="170">
        <v>48164.84</v>
      </c>
      <c r="D1455" s="170">
        <v>35599.120000000003</v>
      </c>
    </row>
    <row r="1456" spans="1:4" x14ac:dyDescent="0.2">
      <c r="A1456" s="169" t="s">
        <v>210</v>
      </c>
      <c r="B1456" s="170">
        <v>47304.2</v>
      </c>
      <c r="C1456" s="170">
        <v>28635.13</v>
      </c>
      <c r="D1456" s="170">
        <v>18369.41</v>
      </c>
    </row>
    <row r="1457" spans="1:4" x14ac:dyDescent="0.2">
      <c r="A1457" s="171" t="s">
        <v>206</v>
      </c>
      <c r="B1457" s="172">
        <v>5900</v>
      </c>
      <c r="C1457" s="172">
        <v>5774.14</v>
      </c>
      <c r="D1457" s="172">
        <v>138</v>
      </c>
    </row>
    <row r="1458" spans="1:4" x14ac:dyDescent="0.2">
      <c r="A1458" s="171" t="s">
        <v>413</v>
      </c>
      <c r="B1458" s="172">
        <v>15000</v>
      </c>
      <c r="C1458" s="172">
        <v>0</v>
      </c>
      <c r="D1458" s="172">
        <v>0</v>
      </c>
    </row>
    <row r="1459" spans="1:4" x14ac:dyDescent="0.2">
      <c r="A1459" s="171" t="s">
        <v>414</v>
      </c>
      <c r="B1459" s="172">
        <v>18258.02</v>
      </c>
      <c r="C1459" s="172">
        <v>14832.57</v>
      </c>
      <c r="D1459" s="172">
        <v>10202.99</v>
      </c>
    </row>
    <row r="1460" spans="1:4" x14ac:dyDescent="0.2">
      <c r="A1460" s="171" t="s">
        <v>418</v>
      </c>
      <c r="B1460" s="172">
        <v>8146.18</v>
      </c>
      <c r="C1460" s="172">
        <v>8028.42</v>
      </c>
      <c r="D1460" s="172">
        <v>8028.42</v>
      </c>
    </row>
    <row r="1461" spans="1:4" x14ac:dyDescent="0.2">
      <c r="A1461" s="171" t="s">
        <v>206</v>
      </c>
      <c r="B1461" s="172">
        <v>47304.2</v>
      </c>
      <c r="C1461" s="172">
        <v>28635.13</v>
      </c>
      <c r="D1461" s="172">
        <v>18369.41</v>
      </c>
    </row>
    <row r="1462" spans="1:4" x14ac:dyDescent="0.2">
      <c r="A1462" s="169" t="s">
        <v>205</v>
      </c>
      <c r="B1462" s="170">
        <v>24600</v>
      </c>
      <c r="C1462" s="170">
        <v>4600</v>
      </c>
      <c r="D1462" s="170">
        <v>2300</v>
      </c>
    </row>
    <row r="1463" spans="1:4" x14ac:dyDescent="0.2">
      <c r="A1463" s="171" t="s">
        <v>206</v>
      </c>
      <c r="B1463" s="172">
        <v>4600</v>
      </c>
      <c r="C1463" s="172">
        <v>4600</v>
      </c>
      <c r="D1463" s="172">
        <v>2300</v>
      </c>
    </row>
    <row r="1464" spans="1:4" x14ac:dyDescent="0.2">
      <c r="A1464" s="171" t="s">
        <v>413</v>
      </c>
      <c r="B1464" s="172">
        <v>20000</v>
      </c>
      <c r="C1464" s="172">
        <v>0</v>
      </c>
      <c r="D1464" s="172">
        <v>0</v>
      </c>
    </row>
    <row r="1465" spans="1:4" x14ac:dyDescent="0.2">
      <c r="A1465" s="171" t="s">
        <v>206</v>
      </c>
      <c r="B1465" s="172">
        <v>24600</v>
      </c>
      <c r="C1465" s="172">
        <v>4600</v>
      </c>
      <c r="D1465" s="172">
        <v>2300</v>
      </c>
    </row>
    <row r="1466" spans="1:4" x14ac:dyDescent="0.2">
      <c r="A1466" s="169" t="s">
        <v>207</v>
      </c>
      <c r="B1466" s="170">
        <v>63000</v>
      </c>
      <c r="C1466" s="170">
        <v>14929.71</v>
      </c>
      <c r="D1466" s="170">
        <v>14929.71</v>
      </c>
    </row>
    <row r="1467" spans="1:4" x14ac:dyDescent="0.2">
      <c r="A1467" s="171" t="s">
        <v>206</v>
      </c>
      <c r="B1467" s="172">
        <v>10000</v>
      </c>
      <c r="C1467" s="172">
        <v>5783.27</v>
      </c>
      <c r="D1467" s="172">
        <v>5783.27</v>
      </c>
    </row>
    <row r="1468" spans="1:4" x14ac:dyDescent="0.2">
      <c r="A1468" s="171" t="s">
        <v>413</v>
      </c>
      <c r="B1468" s="172">
        <v>25000</v>
      </c>
      <c r="C1468" s="172">
        <v>0</v>
      </c>
      <c r="D1468" s="172">
        <v>0</v>
      </c>
    </row>
    <row r="1469" spans="1:4" x14ac:dyDescent="0.2">
      <c r="A1469" s="171" t="s">
        <v>414</v>
      </c>
      <c r="B1469" s="172">
        <v>28000</v>
      </c>
      <c r="C1469" s="172">
        <v>9146.44</v>
      </c>
      <c r="D1469" s="172">
        <v>9146.44</v>
      </c>
    </row>
    <row r="1470" spans="1:4" x14ac:dyDescent="0.2">
      <c r="A1470" s="171" t="s">
        <v>206</v>
      </c>
      <c r="B1470" s="172">
        <v>63000</v>
      </c>
      <c r="C1470" s="172">
        <v>14929.71</v>
      </c>
      <c r="D1470" s="172">
        <v>14929.71</v>
      </c>
    </row>
    <row r="1471" spans="1:4" x14ac:dyDescent="0.2">
      <c r="A1471" s="163" t="s">
        <v>396</v>
      </c>
      <c r="B1471" s="164">
        <v>1171134.42</v>
      </c>
      <c r="C1471" s="164">
        <v>590349.24</v>
      </c>
      <c r="D1471" s="164">
        <v>456178.21</v>
      </c>
    </row>
    <row r="1472" spans="1:4" x14ac:dyDescent="0.2">
      <c r="A1472" s="165" t="s">
        <v>394</v>
      </c>
      <c r="B1472" s="166">
        <v>1171134.42</v>
      </c>
      <c r="C1472" s="166">
        <v>590349.24</v>
      </c>
      <c r="D1472" s="166">
        <v>456178.21</v>
      </c>
    </row>
    <row r="1473" spans="1:4" x14ac:dyDescent="0.2">
      <c r="A1473" s="167" t="s">
        <v>419</v>
      </c>
      <c r="B1473" s="168">
        <v>42200</v>
      </c>
      <c r="C1473" s="168">
        <v>0</v>
      </c>
      <c r="D1473" s="168">
        <v>0</v>
      </c>
    </row>
    <row r="1474" spans="1:4" x14ac:dyDescent="0.2">
      <c r="A1474" s="169" t="s">
        <v>204</v>
      </c>
      <c r="B1474" s="170">
        <v>42200</v>
      </c>
      <c r="C1474" s="170">
        <v>0</v>
      </c>
      <c r="D1474" s="170">
        <v>0</v>
      </c>
    </row>
    <row r="1475" spans="1:4" x14ac:dyDescent="0.2">
      <c r="A1475" s="169" t="s">
        <v>234</v>
      </c>
      <c r="B1475" s="170">
        <v>42200</v>
      </c>
      <c r="C1475" s="170">
        <v>0</v>
      </c>
      <c r="D1475" s="170">
        <v>0</v>
      </c>
    </row>
    <row r="1476" spans="1:4" x14ac:dyDescent="0.2">
      <c r="A1476" s="171" t="s">
        <v>206</v>
      </c>
      <c r="B1476" s="172">
        <v>0</v>
      </c>
      <c r="C1476" s="172">
        <v>0</v>
      </c>
      <c r="D1476" s="172">
        <v>0</v>
      </c>
    </row>
    <row r="1477" spans="1:4" x14ac:dyDescent="0.2">
      <c r="A1477" s="171" t="s">
        <v>413</v>
      </c>
      <c r="B1477" s="172">
        <v>12200</v>
      </c>
      <c r="C1477" s="172">
        <v>0</v>
      </c>
      <c r="D1477" s="172">
        <v>0</v>
      </c>
    </row>
    <row r="1478" spans="1:4" x14ac:dyDescent="0.2">
      <c r="A1478" s="171" t="s">
        <v>414</v>
      </c>
      <c r="B1478" s="172">
        <v>30000</v>
      </c>
      <c r="C1478" s="172">
        <v>0</v>
      </c>
      <c r="D1478" s="172">
        <v>0</v>
      </c>
    </row>
    <row r="1479" spans="1:4" x14ac:dyDescent="0.2">
      <c r="A1479" s="171" t="s">
        <v>206</v>
      </c>
      <c r="B1479" s="172">
        <v>42200</v>
      </c>
      <c r="C1479" s="172">
        <v>0</v>
      </c>
      <c r="D1479" s="172">
        <v>0</v>
      </c>
    </row>
    <row r="1480" spans="1:4" x14ac:dyDescent="0.2">
      <c r="A1480" s="167" t="s">
        <v>420</v>
      </c>
      <c r="B1480" s="168">
        <v>125559.91</v>
      </c>
      <c r="C1480" s="168">
        <v>90000</v>
      </c>
      <c r="D1480" s="168">
        <v>0</v>
      </c>
    </row>
    <row r="1481" spans="1:4" x14ac:dyDescent="0.2">
      <c r="A1481" s="169" t="s">
        <v>204</v>
      </c>
      <c r="B1481" s="170">
        <v>125559.91</v>
      </c>
      <c r="C1481" s="170">
        <v>90000</v>
      </c>
      <c r="D1481" s="170">
        <v>0</v>
      </c>
    </row>
    <row r="1482" spans="1:4" x14ac:dyDescent="0.2">
      <c r="A1482" s="169" t="s">
        <v>234</v>
      </c>
      <c r="B1482" s="170">
        <v>125559.91</v>
      </c>
      <c r="C1482" s="170">
        <v>90000</v>
      </c>
      <c r="D1482" s="170">
        <v>0</v>
      </c>
    </row>
    <row r="1483" spans="1:4" x14ac:dyDescent="0.2">
      <c r="A1483" s="171" t="s">
        <v>206</v>
      </c>
      <c r="B1483" s="172">
        <v>100</v>
      </c>
      <c r="C1483" s="172">
        <v>0</v>
      </c>
      <c r="D1483" s="172">
        <v>0</v>
      </c>
    </row>
    <row r="1484" spans="1:4" x14ac:dyDescent="0.2">
      <c r="A1484" s="171" t="s">
        <v>413</v>
      </c>
      <c r="B1484" s="172">
        <v>100</v>
      </c>
      <c r="C1484" s="172">
        <v>0</v>
      </c>
      <c r="D1484" s="172">
        <v>0</v>
      </c>
    </row>
    <row r="1485" spans="1:4" x14ac:dyDescent="0.2">
      <c r="A1485" s="171" t="s">
        <v>414</v>
      </c>
      <c r="B1485" s="172">
        <v>125359.91</v>
      </c>
      <c r="C1485" s="172">
        <v>90000</v>
      </c>
      <c r="D1485" s="172">
        <v>0</v>
      </c>
    </row>
    <row r="1486" spans="1:4" x14ac:dyDescent="0.2">
      <c r="A1486" s="171" t="s">
        <v>206</v>
      </c>
      <c r="B1486" s="172">
        <v>125559.91</v>
      </c>
      <c r="C1486" s="172">
        <v>90000</v>
      </c>
      <c r="D1486" s="172">
        <v>0</v>
      </c>
    </row>
    <row r="1487" spans="1:4" x14ac:dyDescent="0.2">
      <c r="A1487" s="167" t="s">
        <v>421</v>
      </c>
      <c r="B1487" s="168">
        <v>25100</v>
      </c>
      <c r="C1487" s="168">
        <v>0</v>
      </c>
      <c r="D1487" s="168">
        <v>0</v>
      </c>
    </row>
    <row r="1488" spans="1:4" x14ac:dyDescent="0.2">
      <c r="A1488" s="169" t="s">
        <v>204</v>
      </c>
      <c r="B1488" s="170">
        <v>25100</v>
      </c>
      <c r="C1488" s="170">
        <v>0</v>
      </c>
      <c r="D1488" s="170">
        <v>0</v>
      </c>
    </row>
    <row r="1489" spans="1:4" x14ac:dyDescent="0.2">
      <c r="A1489" s="169" t="s">
        <v>234</v>
      </c>
      <c r="B1489" s="170">
        <v>25100</v>
      </c>
      <c r="C1489" s="170">
        <v>0</v>
      </c>
      <c r="D1489" s="170">
        <v>0</v>
      </c>
    </row>
    <row r="1490" spans="1:4" x14ac:dyDescent="0.2">
      <c r="A1490" s="171" t="s">
        <v>206</v>
      </c>
      <c r="B1490" s="172">
        <v>100</v>
      </c>
      <c r="C1490" s="172">
        <v>0</v>
      </c>
      <c r="D1490" s="172">
        <v>0</v>
      </c>
    </row>
    <row r="1491" spans="1:4" x14ac:dyDescent="0.2">
      <c r="A1491" s="171" t="s">
        <v>414</v>
      </c>
      <c r="B1491" s="172">
        <v>25000</v>
      </c>
      <c r="C1491" s="172">
        <v>0</v>
      </c>
      <c r="D1491" s="172">
        <v>0</v>
      </c>
    </row>
    <row r="1492" spans="1:4" x14ac:dyDescent="0.2">
      <c r="A1492" s="171" t="s">
        <v>206</v>
      </c>
      <c r="B1492" s="172">
        <v>25100</v>
      </c>
      <c r="C1492" s="172">
        <v>0</v>
      </c>
      <c r="D1492" s="172">
        <v>0</v>
      </c>
    </row>
    <row r="1493" spans="1:4" x14ac:dyDescent="0.2">
      <c r="A1493" s="167" t="s">
        <v>422</v>
      </c>
      <c r="B1493" s="168">
        <v>35000</v>
      </c>
      <c r="C1493" s="168">
        <v>4332.2</v>
      </c>
      <c r="D1493" s="168">
        <v>3585.1</v>
      </c>
    </row>
    <row r="1494" spans="1:4" x14ac:dyDescent="0.2">
      <c r="A1494" s="169" t="s">
        <v>204</v>
      </c>
      <c r="B1494" s="170">
        <v>35000</v>
      </c>
      <c r="C1494" s="170">
        <v>4332.2</v>
      </c>
      <c r="D1494" s="170">
        <v>3585.1</v>
      </c>
    </row>
    <row r="1495" spans="1:4" x14ac:dyDescent="0.2">
      <c r="A1495" s="169" t="s">
        <v>210</v>
      </c>
      <c r="B1495" s="170">
        <v>500</v>
      </c>
      <c r="C1495" s="170">
        <v>414.5</v>
      </c>
      <c r="D1495" s="170">
        <v>0</v>
      </c>
    </row>
    <row r="1496" spans="1:4" x14ac:dyDescent="0.2">
      <c r="A1496" s="171" t="s">
        <v>206</v>
      </c>
      <c r="B1496" s="172">
        <v>500</v>
      </c>
      <c r="C1496" s="172">
        <v>414.5</v>
      </c>
      <c r="D1496" s="172">
        <v>0</v>
      </c>
    </row>
    <row r="1497" spans="1:4" x14ac:dyDescent="0.2">
      <c r="A1497" s="171" t="s">
        <v>206</v>
      </c>
      <c r="B1497" s="172">
        <v>500</v>
      </c>
      <c r="C1497" s="172">
        <v>414.5</v>
      </c>
      <c r="D1497" s="172">
        <v>0</v>
      </c>
    </row>
    <row r="1498" spans="1:4" x14ac:dyDescent="0.2">
      <c r="A1498" s="169" t="s">
        <v>218</v>
      </c>
      <c r="B1498" s="170">
        <v>0</v>
      </c>
      <c r="C1498" s="170">
        <v>0</v>
      </c>
      <c r="D1498" s="170">
        <v>0</v>
      </c>
    </row>
    <row r="1499" spans="1:4" x14ac:dyDescent="0.2">
      <c r="A1499" s="171" t="s">
        <v>206</v>
      </c>
      <c r="B1499" s="172">
        <v>0</v>
      </c>
      <c r="C1499" s="172">
        <v>0</v>
      </c>
      <c r="D1499" s="172">
        <v>0</v>
      </c>
    </row>
    <row r="1500" spans="1:4" x14ac:dyDescent="0.2">
      <c r="A1500" s="171" t="s">
        <v>206</v>
      </c>
      <c r="B1500" s="172">
        <v>0</v>
      </c>
      <c r="C1500" s="172">
        <v>0</v>
      </c>
      <c r="D1500" s="172">
        <v>0</v>
      </c>
    </row>
    <row r="1501" spans="1:4" x14ac:dyDescent="0.2">
      <c r="A1501" s="169" t="s">
        <v>205</v>
      </c>
      <c r="B1501" s="170">
        <v>0</v>
      </c>
      <c r="C1501" s="170">
        <v>0</v>
      </c>
      <c r="D1501" s="170">
        <v>0</v>
      </c>
    </row>
    <row r="1502" spans="1:4" x14ac:dyDescent="0.2">
      <c r="A1502" s="171" t="s">
        <v>206</v>
      </c>
      <c r="B1502" s="172">
        <v>0</v>
      </c>
      <c r="C1502" s="172">
        <v>0</v>
      </c>
      <c r="D1502" s="172">
        <v>0</v>
      </c>
    </row>
    <row r="1503" spans="1:4" x14ac:dyDescent="0.2">
      <c r="A1503" s="171" t="s">
        <v>206</v>
      </c>
      <c r="B1503" s="172">
        <v>0</v>
      </c>
      <c r="C1503" s="172">
        <v>0</v>
      </c>
      <c r="D1503" s="172">
        <v>0</v>
      </c>
    </row>
    <row r="1504" spans="1:4" x14ac:dyDescent="0.2">
      <c r="A1504" s="169" t="s">
        <v>207</v>
      </c>
      <c r="B1504" s="170">
        <v>34500</v>
      </c>
      <c r="C1504" s="170">
        <v>3917.7</v>
      </c>
      <c r="D1504" s="170">
        <v>3585.1</v>
      </c>
    </row>
    <row r="1505" spans="1:4" x14ac:dyDescent="0.2">
      <c r="A1505" s="171" t="s">
        <v>206</v>
      </c>
      <c r="B1505" s="172">
        <v>34500</v>
      </c>
      <c r="C1505" s="172">
        <v>3917.7</v>
      </c>
      <c r="D1505" s="172">
        <v>3585.1</v>
      </c>
    </row>
    <row r="1506" spans="1:4" x14ac:dyDescent="0.2">
      <c r="A1506" s="171" t="s">
        <v>206</v>
      </c>
      <c r="B1506" s="172">
        <v>34500</v>
      </c>
      <c r="C1506" s="172">
        <v>3917.7</v>
      </c>
      <c r="D1506" s="172">
        <v>3585.1</v>
      </c>
    </row>
    <row r="1507" spans="1:4" x14ac:dyDescent="0.2">
      <c r="A1507" s="169" t="s">
        <v>320</v>
      </c>
      <c r="B1507" s="170">
        <v>0</v>
      </c>
      <c r="C1507" s="170">
        <v>0</v>
      </c>
      <c r="D1507" s="170">
        <v>0</v>
      </c>
    </row>
    <row r="1508" spans="1:4" x14ac:dyDescent="0.2">
      <c r="A1508" s="171" t="s">
        <v>206</v>
      </c>
      <c r="B1508" s="172">
        <v>0</v>
      </c>
      <c r="C1508" s="172">
        <v>0</v>
      </c>
      <c r="D1508" s="172">
        <v>0</v>
      </c>
    </row>
    <row r="1509" spans="1:4" x14ac:dyDescent="0.2">
      <c r="A1509" s="171" t="s">
        <v>206</v>
      </c>
      <c r="B1509" s="172">
        <v>0</v>
      </c>
      <c r="C1509" s="172">
        <v>0</v>
      </c>
      <c r="D1509" s="172">
        <v>0</v>
      </c>
    </row>
    <row r="1510" spans="1:4" x14ac:dyDescent="0.2">
      <c r="A1510" s="167" t="s">
        <v>423</v>
      </c>
      <c r="B1510" s="168">
        <v>20851.95</v>
      </c>
      <c r="C1510" s="168">
        <v>229</v>
      </c>
      <c r="D1510" s="168">
        <v>104</v>
      </c>
    </row>
    <row r="1511" spans="1:4" x14ac:dyDescent="0.2">
      <c r="A1511" s="169" t="s">
        <v>204</v>
      </c>
      <c r="B1511" s="170">
        <v>20851.95</v>
      </c>
      <c r="C1511" s="170">
        <v>229</v>
      </c>
      <c r="D1511" s="170">
        <v>104</v>
      </c>
    </row>
    <row r="1512" spans="1:4" x14ac:dyDescent="0.2">
      <c r="A1512" s="169" t="s">
        <v>210</v>
      </c>
      <c r="B1512" s="170">
        <v>4100</v>
      </c>
      <c r="C1512" s="170">
        <v>0</v>
      </c>
      <c r="D1512" s="170">
        <v>0</v>
      </c>
    </row>
    <row r="1513" spans="1:4" x14ac:dyDescent="0.2">
      <c r="A1513" s="171" t="s">
        <v>206</v>
      </c>
      <c r="B1513" s="172">
        <v>0</v>
      </c>
      <c r="C1513" s="172">
        <v>0</v>
      </c>
      <c r="D1513" s="172">
        <v>0</v>
      </c>
    </row>
    <row r="1514" spans="1:4" x14ac:dyDescent="0.2">
      <c r="A1514" s="171" t="s">
        <v>413</v>
      </c>
      <c r="B1514" s="172">
        <v>100</v>
      </c>
      <c r="C1514" s="172">
        <v>0</v>
      </c>
      <c r="D1514" s="172">
        <v>0</v>
      </c>
    </row>
    <row r="1515" spans="1:4" x14ac:dyDescent="0.2">
      <c r="A1515" s="171" t="s">
        <v>414</v>
      </c>
      <c r="B1515" s="172">
        <v>4000</v>
      </c>
      <c r="C1515" s="172">
        <v>0</v>
      </c>
      <c r="D1515" s="172">
        <v>0</v>
      </c>
    </row>
    <row r="1516" spans="1:4" x14ac:dyDescent="0.2">
      <c r="A1516" s="171" t="s">
        <v>206</v>
      </c>
      <c r="B1516" s="172">
        <v>4100</v>
      </c>
      <c r="C1516" s="172">
        <v>0</v>
      </c>
      <c r="D1516" s="172">
        <v>0</v>
      </c>
    </row>
    <row r="1517" spans="1:4" x14ac:dyDescent="0.2">
      <c r="A1517" s="169" t="s">
        <v>297</v>
      </c>
      <c r="B1517" s="170">
        <v>500</v>
      </c>
      <c r="C1517" s="170">
        <v>0</v>
      </c>
      <c r="D1517" s="170">
        <v>0</v>
      </c>
    </row>
    <row r="1518" spans="1:4" x14ac:dyDescent="0.2">
      <c r="A1518" s="171" t="s">
        <v>206</v>
      </c>
      <c r="B1518" s="172">
        <v>500</v>
      </c>
      <c r="C1518" s="172">
        <v>0</v>
      </c>
      <c r="D1518" s="172">
        <v>0</v>
      </c>
    </row>
    <row r="1519" spans="1:4" x14ac:dyDescent="0.2">
      <c r="A1519" s="171" t="s">
        <v>206</v>
      </c>
      <c r="B1519" s="172">
        <v>500</v>
      </c>
      <c r="C1519" s="172">
        <v>0</v>
      </c>
      <c r="D1519" s="172">
        <v>0</v>
      </c>
    </row>
    <row r="1520" spans="1:4" x14ac:dyDescent="0.2">
      <c r="A1520" s="169" t="s">
        <v>218</v>
      </c>
      <c r="B1520" s="170">
        <v>0</v>
      </c>
      <c r="C1520" s="170">
        <v>0</v>
      </c>
      <c r="D1520" s="170">
        <v>0</v>
      </c>
    </row>
    <row r="1521" spans="1:4" x14ac:dyDescent="0.2">
      <c r="A1521" s="171" t="s">
        <v>206</v>
      </c>
      <c r="B1521" s="172">
        <v>0</v>
      </c>
      <c r="C1521" s="172">
        <v>0</v>
      </c>
      <c r="D1521" s="172">
        <v>0</v>
      </c>
    </row>
    <row r="1522" spans="1:4" x14ac:dyDescent="0.2">
      <c r="A1522" s="171" t="s">
        <v>206</v>
      </c>
      <c r="B1522" s="172">
        <v>0</v>
      </c>
      <c r="C1522" s="172">
        <v>0</v>
      </c>
      <c r="D1522" s="172">
        <v>0</v>
      </c>
    </row>
    <row r="1523" spans="1:4" x14ac:dyDescent="0.2">
      <c r="A1523" s="169" t="s">
        <v>205</v>
      </c>
      <c r="B1523" s="170">
        <v>600</v>
      </c>
      <c r="C1523" s="170">
        <v>0</v>
      </c>
      <c r="D1523" s="170">
        <v>0</v>
      </c>
    </row>
    <row r="1524" spans="1:4" x14ac:dyDescent="0.2">
      <c r="A1524" s="171" t="s">
        <v>206</v>
      </c>
      <c r="B1524" s="172">
        <v>500</v>
      </c>
      <c r="C1524" s="172">
        <v>0</v>
      </c>
      <c r="D1524" s="172">
        <v>0</v>
      </c>
    </row>
    <row r="1525" spans="1:4" x14ac:dyDescent="0.2">
      <c r="A1525" s="171" t="s">
        <v>413</v>
      </c>
      <c r="B1525" s="172">
        <v>100</v>
      </c>
      <c r="C1525" s="172">
        <v>0</v>
      </c>
      <c r="D1525" s="172">
        <v>0</v>
      </c>
    </row>
    <row r="1526" spans="1:4" x14ac:dyDescent="0.2">
      <c r="A1526" s="171" t="s">
        <v>206</v>
      </c>
      <c r="B1526" s="172">
        <v>600</v>
      </c>
      <c r="C1526" s="172">
        <v>0</v>
      </c>
      <c r="D1526" s="172">
        <v>0</v>
      </c>
    </row>
    <row r="1527" spans="1:4" x14ac:dyDescent="0.2">
      <c r="A1527" s="169" t="s">
        <v>207</v>
      </c>
      <c r="B1527" s="170">
        <v>13869</v>
      </c>
      <c r="C1527" s="170">
        <v>229</v>
      </c>
      <c r="D1527" s="170">
        <v>104</v>
      </c>
    </row>
    <row r="1528" spans="1:4" x14ac:dyDescent="0.2">
      <c r="A1528" s="171" t="s">
        <v>206</v>
      </c>
      <c r="B1528" s="172">
        <v>500</v>
      </c>
      <c r="C1528" s="172">
        <v>0</v>
      </c>
      <c r="D1528" s="172">
        <v>0</v>
      </c>
    </row>
    <row r="1529" spans="1:4" x14ac:dyDescent="0.2">
      <c r="A1529" s="171" t="s">
        <v>413</v>
      </c>
      <c r="B1529" s="172">
        <v>2333</v>
      </c>
      <c r="C1529" s="172">
        <v>0</v>
      </c>
      <c r="D1529" s="172">
        <v>0</v>
      </c>
    </row>
    <row r="1530" spans="1:4" x14ac:dyDescent="0.2">
      <c r="A1530" s="171" t="s">
        <v>414</v>
      </c>
      <c r="B1530" s="172">
        <v>11036</v>
      </c>
      <c r="C1530" s="172">
        <v>229</v>
      </c>
      <c r="D1530" s="172">
        <v>104</v>
      </c>
    </row>
    <row r="1531" spans="1:4" x14ac:dyDescent="0.2">
      <c r="A1531" s="171" t="s">
        <v>206</v>
      </c>
      <c r="B1531" s="172">
        <v>13869</v>
      </c>
      <c r="C1531" s="172">
        <v>229</v>
      </c>
      <c r="D1531" s="172">
        <v>104</v>
      </c>
    </row>
    <row r="1532" spans="1:4" x14ac:dyDescent="0.2">
      <c r="A1532" s="169" t="s">
        <v>260</v>
      </c>
      <c r="B1532" s="170">
        <v>200</v>
      </c>
      <c r="C1532" s="170">
        <v>0</v>
      </c>
      <c r="D1532" s="170">
        <v>0</v>
      </c>
    </row>
    <row r="1533" spans="1:4" x14ac:dyDescent="0.2">
      <c r="A1533" s="171" t="s">
        <v>206</v>
      </c>
      <c r="B1533" s="172">
        <v>100</v>
      </c>
      <c r="C1533" s="172">
        <v>0</v>
      </c>
      <c r="D1533" s="172">
        <v>0</v>
      </c>
    </row>
    <row r="1534" spans="1:4" x14ac:dyDescent="0.2">
      <c r="A1534" s="171" t="s">
        <v>413</v>
      </c>
      <c r="B1534" s="172">
        <v>100</v>
      </c>
      <c r="C1534" s="172">
        <v>0</v>
      </c>
      <c r="D1534" s="172">
        <v>0</v>
      </c>
    </row>
    <row r="1535" spans="1:4" x14ac:dyDescent="0.2">
      <c r="A1535" s="171" t="s">
        <v>206</v>
      </c>
      <c r="B1535" s="172">
        <v>200</v>
      </c>
      <c r="C1535" s="172">
        <v>0</v>
      </c>
      <c r="D1535" s="172">
        <v>0</v>
      </c>
    </row>
    <row r="1536" spans="1:4" x14ac:dyDescent="0.2">
      <c r="A1536" s="169" t="s">
        <v>320</v>
      </c>
      <c r="B1536" s="170">
        <v>1582.95</v>
      </c>
      <c r="C1536" s="170">
        <v>0</v>
      </c>
      <c r="D1536" s="170">
        <v>0</v>
      </c>
    </row>
    <row r="1537" spans="1:4" x14ac:dyDescent="0.2">
      <c r="A1537" s="171" t="s">
        <v>206</v>
      </c>
      <c r="B1537" s="172">
        <v>0</v>
      </c>
      <c r="C1537" s="172">
        <v>0</v>
      </c>
      <c r="D1537" s="172">
        <v>0</v>
      </c>
    </row>
    <row r="1538" spans="1:4" x14ac:dyDescent="0.2">
      <c r="A1538" s="171" t="s">
        <v>414</v>
      </c>
      <c r="B1538" s="172">
        <v>1582.95</v>
      </c>
      <c r="C1538" s="172">
        <v>0</v>
      </c>
      <c r="D1538" s="172">
        <v>0</v>
      </c>
    </row>
    <row r="1539" spans="1:4" x14ac:dyDescent="0.2">
      <c r="A1539" s="171" t="s">
        <v>206</v>
      </c>
      <c r="B1539" s="172">
        <v>1582.95</v>
      </c>
      <c r="C1539" s="172">
        <v>0</v>
      </c>
      <c r="D1539" s="172">
        <v>0</v>
      </c>
    </row>
    <row r="1540" spans="1:4" x14ac:dyDescent="0.2">
      <c r="A1540" s="167" t="s">
        <v>424</v>
      </c>
      <c r="B1540" s="168">
        <v>223500</v>
      </c>
      <c r="C1540" s="168">
        <v>187200</v>
      </c>
      <c r="D1540" s="168">
        <v>156000</v>
      </c>
    </row>
    <row r="1541" spans="1:4" x14ac:dyDescent="0.2">
      <c r="A1541" s="169" t="s">
        <v>204</v>
      </c>
      <c r="B1541" s="170">
        <v>223500</v>
      </c>
      <c r="C1541" s="170">
        <v>187200</v>
      </c>
      <c r="D1541" s="170">
        <v>156000</v>
      </c>
    </row>
    <row r="1542" spans="1:4" x14ac:dyDescent="0.2">
      <c r="A1542" s="169" t="s">
        <v>320</v>
      </c>
      <c r="B1542" s="170">
        <v>223500</v>
      </c>
      <c r="C1542" s="170">
        <v>187200</v>
      </c>
      <c r="D1542" s="170">
        <v>156000</v>
      </c>
    </row>
    <row r="1543" spans="1:4" x14ac:dyDescent="0.2">
      <c r="A1543" s="171" t="s">
        <v>206</v>
      </c>
      <c r="B1543" s="172">
        <v>223500</v>
      </c>
      <c r="C1543" s="172">
        <v>187200</v>
      </c>
      <c r="D1543" s="172">
        <v>156000</v>
      </c>
    </row>
    <row r="1544" spans="1:4" x14ac:dyDescent="0.2">
      <c r="A1544" s="171" t="s">
        <v>206</v>
      </c>
      <c r="B1544" s="172">
        <v>223500</v>
      </c>
      <c r="C1544" s="172">
        <v>187200</v>
      </c>
      <c r="D1544" s="172">
        <v>156000</v>
      </c>
    </row>
    <row r="1545" spans="1:4" x14ac:dyDescent="0.2">
      <c r="A1545" s="167" t="s">
        <v>425</v>
      </c>
      <c r="B1545" s="168">
        <v>9000</v>
      </c>
      <c r="C1545" s="168">
        <v>8965.5</v>
      </c>
      <c r="D1545" s="168">
        <v>4100.5</v>
      </c>
    </row>
    <row r="1546" spans="1:4" x14ac:dyDescent="0.2">
      <c r="A1546" s="169" t="s">
        <v>204</v>
      </c>
      <c r="B1546" s="170">
        <v>9000</v>
      </c>
      <c r="C1546" s="170">
        <v>8965.5</v>
      </c>
      <c r="D1546" s="170">
        <v>4100.5</v>
      </c>
    </row>
    <row r="1547" spans="1:4" x14ac:dyDescent="0.2">
      <c r="A1547" s="169" t="s">
        <v>320</v>
      </c>
      <c r="B1547" s="170">
        <v>9000</v>
      </c>
      <c r="C1547" s="170">
        <v>8965.5</v>
      </c>
      <c r="D1547" s="170">
        <v>4100.5</v>
      </c>
    </row>
    <row r="1548" spans="1:4" x14ac:dyDescent="0.2">
      <c r="A1548" s="171" t="s">
        <v>206</v>
      </c>
      <c r="B1548" s="172">
        <v>9000</v>
      </c>
      <c r="C1548" s="172">
        <v>8965.5</v>
      </c>
      <c r="D1548" s="172">
        <v>4100.5</v>
      </c>
    </row>
    <row r="1549" spans="1:4" x14ac:dyDescent="0.2">
      <c r="A1549" s="171" t="s">
        <v>206</v>
      </c>
      <c r="B1549" s="172">
        <v>9000</v>
      </c>
      <c r="C1549" s="172">
        <v>8965.5</v>
      </c>
      <c r="D1549" s="172">
        <v>4100.5</v>
      </c>
    </row>
    <row r="1550" spans="1:4" x14ac:dyDescent="0.2">
      <c r="A1550" s="167" t="s">
        <v>415</v>
      </c>
      <c r="B1550" s="168">
        <v>149900</v>
      </c>
      <c r="C1550" s="168">
        <v>25023.62</v>
      </c>
      <c r="D1550" s="168">
        <v>22802.62</v>
      </c>
    </row>
    <row r="1551" spans="1:4" x14ac:dyDescent="0.2">
      <c r="A1551" s="169" t="s">
        <v>204</v>
      </c>
      <c r="B1551" s="170">
        <v>149900</v>
      </c>
      <c r="C1551" s="170">
        <v>25023.62</v>
      </c>
      <c r="D1551" s="170">
        <v>22802.62</v>
      </c>
    </row>
    <row r="1552" spans="1:4" x14ac:dyDescent="0.2">
      <c r="A1552" s="169" t="s">
        <v>275</v>
      </c>
      <c r="B1552" s="170">
        <v>100</v>
      </c>
      <c r="C1552" s="170">
        <v>0</v>
      </c>
      <c r="D1552" s="170">
        <v>0</v>
      </c>
    </row>
    <row r="1553" spans="1:4" x14ac:dyDescent="0.2">
      <c r="A1553" s="171" t="s">
        <v>413</v>
      </c>
      <c r="B1553" s="172">
        <v>100</v>
      </c>
      <c r="C1553" s="172">
        <v>0</v>
      </c>
      <c r="D1553" s="172">
        <v>0</v>
      </c>
    </row>
    <row r="1554" spans="1:4" x14ac:dyDescent="0.2">
      <c r="A1554" s="171" t="s">
        <v>413</v>
      </c>
      <c r="B1554" s="172">
        <v>100</v>
      </c>
      <c r="C1554" s="172">
        <v>0</v>
      </c>
      <c r="D1554" s="172">
        <v>0</v>
      </c>
    </row>
    <row r="1555" spans="1:4" x14ac:dyDescent="0.2">
      <c r="A1555" s="169" t="s">
        <v>214</v>
      </c>
      <c r="B1555" s="170">
        <v>2000</v>
      </c>
      <c r="C1555" s="170">
        <v>450</v>
      </c>
      <c r="D1555" s="170">
        <v>450</v>
      </c>
    </row>
    <row r="1556" spans="1:4" x14ac:dyDescent="0.2">
      <c r="A1556" s="171" t="s">
        <v>413</v>
      </c>
      <c r="B1556" s="172">
        <v>2000</v>
      </c>
      <c r="C1556" s="172">
        <v>450</v>
      </c>
      <c r="D1556" s="172">
        <v>450</v>
      </c>
    </row>
    <row r="1557" spans="1:4" x14ac:dyDescent="0.2">
      <c r="A1557" s="171" t="s">
        <v>413</v>
      </c>
      <c r="B1557" s="172">
        <v>2000</v>
      </c>
      <c r="C1557" s="172">
        <v>450</v>
      </c>
      <c r="D1557" s="172">
        <v>450</v>
      </c>
    </row>
    <row r="1558" spans="1:4" x14ac:dyDescent="0.2">
      <c r="A1558" s="169" t="s">
        <v>210</v>
      </c>
      <c r="B1558" s="170">
        <v>6700</v>
      </c>
      <c r="C1558" s="170">
        <v>0</v>
      </c>
      <c r="D1558" s="170">
        <v>0</v>
      </c>
    </row>
    <row r="1559" spans="1:4" x14ac:dyDescent="0.2">
      <c r="A1559" s="171" t="s">
        <v>206</v>
      </c>
      <c r="B1559" s="172">
        <v>1700</v>
      </c>
      <c r="C1559" s="172">
        <v>0</v>
      </c>
      <c r="D1559" s="172">
        <v>0</v>
      </c>
    </row>
    <row r="1560" spans="1:4" x14ac:dyDescent="0.2">
      <c r="A1560" s="171" t="s">
        <v>413</v>
      </c>
      <c r="B1560" s="172">
        <v>5000</v>
      </c>
      <c r="C1560" s="172">
        <v>0</v>
      </c>
      <c r="D1560" s="172">
        <v>0</v>
      </c>
    </row>
    <row r="1561" spans="1:4" x14ac:dyDescent="0.2">
      <c r="A1561" s="171" t="s">
        <v>206</v>
      </c>
      <c r="B1561" s="172">
        <v>6700</v>
      </c>
      <c r="C1561" s="172">
        <v>0</v>
      </c>
      <c r="D1561" s="172">
        <v>0</v>
      </c>
    </row>
    <row r="1562" spans="1:4" x14ac:dyDescent="0.2">
      <c r="A1562" s="169" t="s">
        <v>218</v>
      </c>
      <c r="B1562" s="170">
        <v>2000</v>
      </c>
      <c r="C1562" s="170">
        <v>0</v>
      </c>
      <c r="D1562" s="170">
        <v>0</v>
      </c>
    </row>
    <row r="1563" spans="1:4" x14ac:dyDescent="0.2">
      <c r="A1563" s="171" t="s">
        <v>413</v>
      </c>
      <c r="B1563" s="172">
        <v>2000</v>
      </c>
      <c r="C1563" s="172">
        <v>0</v>
      </c>
      <c r="D1563" s="172">
        <v>0</v>
      </c>
    </row>
    <row r="1564" spans="1:4" x14ac:dyDescent="0.2">
      <c r="A1564" s="171" t="s">
        <v>413</v>
      </c>
      <c r="B1564" s="172">
        <v>2000</v>
      </c>
      <c r="C1564" s="172">
        <v>0</v>
      </c>
      <c r="D1564" s="172">
        <v>0</v>
      </c>
    </row>
    <row r="1565" spans="1:4" x14ac:dyDescent="0.2">
      <c r="A1565" s="169" t="s">
        <v>205</v>
      </c>
      <c r="B1565" s="170">
        <v>34600</v>
      </c>
      <c r="C1565" s="170">
        <v>19800</v>
      </c>
      <c r="D1565" s="170">
        <v>18000</v>
      </c>
    </row>
    <row r="1566" spans="1:4" x14ac:dyDescent="0.2">
      <c r="A1566" s="171" t="s">
        <v>206</v>
      </c>
      <c r="B1566" s="172">
        <v>3600</v>
      </c>
      <c r="C1566" s="172">
        <v>3600</v>
      </c>
      <c r="D1566" s="172">
        <v>3600</v>
      </c>
    </row>
    <row r="1567" spans="1:4" x14ac:dyDescent="0.2">
      <c r="A1567" s="171" t="s">
        <v>413</v>
      </c>
      <c r="B1567" s="172">
        <v>1000</v>
      </c>
      <c r="C1567" s="172">
        <v>0</v>
      </c>
      <c r="D1567" s="172">
        <v>0</v>
      </c>
    </row>
    <row r="1568" spans="1:4" x14ac:dyDescent="0.2">
      <c r="A1568" s="171" t="s">
        <v>414</v>
      </c>
      <c r="B1568" s="172">
        <v>30000</v>
      </c>
      <c r="C1568" s="172">
        <v>16200</v>
      </c>
      <c r="D1568" s="172">
        <v>14400</v>
      </c>
    </row>
    <row r="1569" spans="1:4" x14ac:dyDescent="0.2">
      <c r="A1569" s="171" t="s">
        <v>206</v>
      </c>
      <c r="B1569" s="172">
        <v>34600</v>
      </c>
      <c r="C1569" s="172">
        <v>19800</v>
      </c>
      <c r="D1569" s="172">
        <v>18000</v>
      </c>
    </row>
    <row r="1570" spans="1:4" x14ac:dyDescent="0.2">
      <c r="A1570" s="169" t="s">
        <v>207</v>
      </c>
      <c r="B1570" s="170">
        <v>103800</v>
      </c>
      <c r="C1570" s="170">
        <v>4773.62</v>
      </c>
      <c r="D1570" s="170">
        <v>4352.62</v>
      </c>
    </row>
    <row r="1571" spans="1:4" x14ac:dyDescent="0.2">
      <c r="A1571" s="171" t="s">
        <v>206</v>
      </c>
      <c r="B1571" s="172">
        <v>4400</v>
      </c>
      <c r="C1571" s="172">
        <v>3336.74</v>
      </c>
      <c r="D1571" s="172">
        <v>3062.34</v>
      </c>
    </row>
    <row r="1572" spans="1:4" x14ac:dyDescent="0.2">
      <c r="A1572" s="171" t="s">
        <v>413</v>
      </c>
      <c r="B1572" s="172">
        <v>40400</v>
      </c>
      <c r="C1572" s="172">
        <v>1436.88</v>
      </c>
      <c r="D1572" s="172">
        <v>1290.28</v>
      </c>
    </row>
    <row r="1573" spans="1:4" x14ac:dyDescent="0.2">
      <c r="A1573" s="171" t="s">
        <v>414</v>
      </c>
      <c r="B1573" s="172">
        <v>59000</v>
      </c>
      <c r="C1573" s="172">
        <v>0</v>
      </c>
      <c r="D1573" s="172">
        <v>0</v>
      </c>
    </row>
    <row r="1574" spans="1:4" x14ac:dyDescent="0.2">
      <c r="A1574" s="171" t="s">
        <v>206</v>
      </c>
      <c r="B1574" s="172">
        <v>103800</v>
      </c>
      <c r="C1574" s="172">
        <v>4773.62</v>
      </c>
      <c r="D1574" s="172">
        <v>4352.62</v>
      </c>
    </row>
    <row r="1575" spans="1:4" x14ac:dyDescent="0.2">
      <c r="A1575" s="169" t="s">
        <v>260</v>
      </c>
      <c r="B1575" s="170">
        <v>700</v>
      </c>
      <c r="C1575" s="170">
        <v>0</v>
      </c>
      <c r="D1575" s="170">
        <v>0</v>
      </c>
    </row>
    <row r="1576" spans="1:4" x14ac:dyDescent="0.2">
      <c r="A1576" s="171" t="s">
        <v>206</v>
      </c>
      <c r="B1576" s="172">
        <v>200</v>
      </c>
      <c r="C1576" s="172">
        <v>0</v>
      </c>
      <c r="D1576" s="172">
        <v>0</v>
      </c>
    </row>
    <row r="1577" spans="1:4" x14ac:dyDescent="0.2">
      <c r="A1577" s="171" t="s">
        <v>413</v>
      </c>
      <c r="B1577" s="172">
        <v>500</v>
      </c>
      <c r="C1577" s="172">
        <v>0</v>
      </c>
      <c r="D1577" s="172">
        <v>0</v>
      </c>
    </row>
    <row r="1578" spans="1:4" x14ac:dyDescent="0.2">
      <c r="A1578" s="171" t="s">
        <v>206</v>
      </c>
      <c r="B1578" s="172">
        <v>700</v>
      </c>
      <c r="C1578" s="172">
        <v>0</v>
      </c>
      <c r="D1578" s="172">
        <v>0</v>
      </c>
    </row>
    <row r="1579" spans="1:4" x14ac:dyDescent="0.2">
      <c r="A1579" s="167" t="s">
        <v>426</v>
      </c>
      <c r="B1579" s="168">
        <v>52082.559999999998</v>
      </c>
      <c r="C1579" s="168">
        <v>46200</v>
      </c>
      <c r="D1579" s="168">
        <v>46200</v>
      </c>
    </row>
    <row r="1580" spans="1:4" x14ac:dyDescent="0.2">
      <c r="A1580" s="169" t="s">
        <v>204</v>
      </c>
      <c r="B1580" s="170">
        <v>52082.559999999998</v>
      </c>
      <c r="C1580" s="170">
        <v>46200</v>
      </c>
      <c r="D1580" s="170">
        <v>46200</v>
      </c>
    </row>
    <row r="1581" spans="1:4" x14ac:dyDescent="0.2">
      <c r="A1581" s="169" t="s">
        <v>320</v>
      </c>
      <c r="B1581" s="170">
        <v>52082.559999999998</v>
      </c>
      <c r="C1581" s="170">
        <v>46200</v>
      </c>
      <c r="D1581" s="170">
        <v>46200</v>
      </c>
    </row>
    <row r="1582" spans="1:4" x14ac:dyDescent="0.2">
      <c r="A1582" s="171" t="s">
        <v>206</v>
      </c>
      <c r="B1582" s="172">
        <v>6000</v>
      </c>
      <c r="C1582" s="172">
        <v>5650</v>
      </c>
      <c r="D1582" s="172">
        <v>5650</v>
      </c>
    </row>
    <row r="1583" spans="1:4" x14ac:dyDescent="0.2">
      <c r="A1583" s="171" t="s">
        <v>427</v>
      </c>
      <c r="B1583" s="172">
        <v>46032</v>
      </c>
      <c r="C1583" s="172">
        <v>40550</v>
      </c>
      <c r="D1583" s="172">
        <v>40550</v>
      </c>
    </row>
    <row r="1584" spans="1:4" x14ac:dyDescent="0.2">
      <c r="A1584" s="171" t="s">
        <v>418</v>
      </c>
      <c r="B1584" s="172">
        <v>50.56</v>
      </c>
      <c r="C1584" s="172">
        <v>0</v>
      </c>
      <c r="D1584" s="172">
        <v>0</v>
      </c>
    </row>
    <row r="1585" spans="1:4" x14ac:dyDescent="0.2">
      <c r="A1585" s="171" t="s">
        <v>206</v>
      </c>
      <c r="B1585" s="172">
        <v>52082.559999999998</v>
      </c>
      <c r="C1585" s="172">
        <v>46200</v>
      </c>
      <c r="D1585" s="172">
        <v>46200</v>
      </c>
    </row>
    <row r="1586" spans="1:4" x14ac:dyDescent="0.2">
      <c r="A1586" s="167" t="s">
        <v>428</v>
      </c>
      <c r="B1586" s="168">
        <v>159800</v>
      </c>
      <c r="C1586" s="168">
        <v>55112.65</v>
      </c>
      <c r="D1586" s="168">
        <v>55003.65</v>
      </c>
    </row>
    <row r="1587" spans="1:4" x14ac:dyDescent="0.2">
      <c r="A1587" s="169" t="s">
        <v>204</v>
      </c>
      <c r="B1587" s="170">
        <v>159800</v>
      </c>
      <c r="C1587" s="170">
        <v>55112.65</v>
      </c>
      <c r="D1587" s="170">
        <v>55003.65</v>
      </c>
    </row>
    <row r="1588" spans="1:4" x14ac:dyDescent="0.2">
      <c r="A1588" s="169" t="s">
        <v>209</v>
      </c>
      <c r="B1588" s="170">
        <v>127500</v>
      </c>
      <c r="C1588" s="170">
        <v>53655.47</v>
      </c>
      <c r="D1588" s="170">
        <v>53655.47</v>
      </c>
    </row>
    <row r="1589" spans="1:4" x14ac:dyDescent="0.2">
      <c r="A1589" s="171" t="s">
        <v>206</v>
      </c>
      <c r="B1589" s="172">
        <v>56500</v>
      </c>
      <c r="C1589" s="172">
        <v>53655.47</v>
      </c>
      <c r="D1589" s="172">
        <v>53655.47</v>
      </c>
    </row>
    <row r="1590" spans="1:4" x14ac:dyDescent="0.2">
      <c r="A1590" s="171" t="s">
        <v>413</v>
      </c>
      <c r="B1590" s="172">
        <v>71000</v>
      </c>
      <c r="C1590" s="172">
        <v>0</v>
      </c>
      <c r="D1590" s="172">
        <v>0</v>
      </c>
    </row>
    <row r="1591" spans="1:4" x14ac:dyDescent="0.2">
      <c r="A1591" s="171" t="s">
        <v>206</v>
      </c>
      <c r="B1591" s="172">
        <v>127500</v>
      </c>
      <c r="C1591" s="172">
        <v>53655.47</v>
      </c>
      <c r="D1591" s="172">
        <v>53655.47</v>
      </c>
    </row>
    <row r="1592" spans="1:4" x14ac:dyDescent="0.2">
      <c r="A1592" s="169" t="s">
        <v>248</v>
      </c>
      <c r="B1592" s="170">
        <v>16200</v>
      </c>
      <c r="C1592" s="170">
        <v>0</v>
      </c>
      <c r="D1592" s="170">
        <v>0</v>
      </c>
    </row>
    <row r="1593" spans="1:4" x14ac:dyDescent="0.2">
      <c r="A1593" s="171" t="s">
        <v>206</v>
      </c>
      <c r="B1593" s="172">
        <v>0</v>
      </c>
      <c r="C1593" s="172">
        <v>0</v>
      </c>
      <c r="D1593" s="172">
        <v>0</v>
      </c>
    </row>
    <row r="1594" spans="1:4" x14ac:dyDescent="0.2">
      <c r="A1594" s="171" t="s">
        <v>413</v>
      </c>
      <c r="B1594" s="172">
        <v>16200</v>
      </c>
      <c r="C1594" s="172">
        <v>0</v>
      </c>
      <c r="D1594" s="172">
        <v>0</v>
      </c>
    </row>
    <row r="1595" spans="1:4" x14ac:dyDescent="0.2">
      <c r="A1595" s="171" t="s">
        <v>206</v>
      </c>
      <c r="B1595" s="172">
        <v>16200</v>
      </c>
      <c r="C1595" s="172">
        <v>0</v>
      </c>
      <c r="D1595" s="172">
        <v>0</v>
      </c>
    </row>
    <row r="1596" spans="1:4" x14ac:dyDescent="0.2">
      <c r="A1596" s="169" t="s">
        <v>210</v>
      </c>
      <c r="B1596" s="170">
        <v>13300</v>
      </c>
      <c r="C1596" s="170">
        <v>0</v>
      </c>
      <c r="D1596" s="170">
        <v>0</v>
      </c>
    </row>
    <row r="1597" spans="1:4" x14ac:dyDescent="0.2">
      <c r="A1597" s="171" t="s">
        <v>206</v>
      </c>
      <c r="B1597" s="172">
        <v>0</v>
      </c>
      <c r="C1597" s="172">
        <v>0</v>
      </c>
      <c r="D1597" s="172">
        <v>0</v>
      </c>
    </row>
    <row r="1598" spans="1:4" x14ac:dyDescent="0.2">
      <c r="A1598" s="171" t="s">
        <v>413</v>
      </c>
      <c r="B1598" s="172">
        <v>13300</v>
      </c>
      <c r="C1598" s="172">
        <v>0</v>
      </c>
      <c r="D1598" s="172">
        <v>0</v>
      </c>
    </row>
    <row r="1599" spans="1:4" x14ac:dyDescent="0.2">
      <c r="A1599" s="171" t="s">
        <v>206</v>
      </c>
      <c r="B1599" s="172">
        <v>13300</v>
      </c>
      <c r="C1599" s="172">
        <v>0</v>
      </c>
      <c r="D1599" s="172">
        <v>0</v>
      </c>
    </row>
    <row r="1600" spans="1:4" x14ac:dyDescent="0.2">
      <c r="A1600" s="169" t="s">
        <v>297</v>
      </c>
      <c r="B1600" s="170">
        <v>500</v>
      </c>
      <c r="C1600" s="170">
        <v>0</v>
      </c>
      <c r="D1600" s="170">
        <v>0</v>
      </c>
    </row>
    <row r="1601" spans="1:4" x14ac:dyDescent="0.2">
      <c r="A1601" s="171" t="s">
        <v>206</v>
      </c>
      <c r="B1601" s="172">
        <v>500</v>
      </c>
      <c r="C1601" s="172">
        <v>0</v>
      </c>
      <c r="D1601" s="172">
        <v>0</v>
      </c>
    </row>
    <row r="1602" spans="1:4" x14ac:dyDescent="0.2">
      <c r="A1602" s="171" t="s">
        <v>206</v>
      </c>
      <c r="B1602" s="172">
        <v>500</v>
      </c>
      <c r="C1602" s="172">
        <v>0</v>
      </c>
      <c r="D1602" s="172">
        <v>0</v>
      </c>
    </row>
    <row r="1603" spans="1:4" x14ac:dyDescent="0.2">
      <c r="A1603" s="169" t="s">
        <v>205</v>
      </c>
      <c r="B1603" s="170">
        <v>100</v>
      </c>
      <c r="C1603" s="170">
        <v>0</v>
      </c>
      <c r="D1603" s="170">
        <v>0</v>
      </c>
    </row>
    <row r="1604" spans="1:4" x14ac:dyDescent="0.2">
      <c r="A1604" s="171" t="s">
        <v>206</v>
      </c>
      <c r="B1604" s="172">
        <v>0</v>
      </c>
      <c r="C1604" s="172">
        <v>0</v>
      </c>
      <c r="D1604" s="172">
        <v>0</v>
      </c>
    </row>
    <row r="1605" spans="1:4" x14ac:dyDescent="0.2">
      <c r="A1605" s="171" t="s">
        <v>413</v>
      </c>
      <c r="B1605" s="172">
        <v>100</v>
      </c>
      <c r="C1605" s="172">
        <v>0</v>
      </c>
      <c r="D1605" s="172">
        <v>0</v>
      </c>
    </row>
    <row r="1606" spans="1:4" x14ac:dyDescent="0.2">
      <c r="A1606" s="171" t="s">
        <v>206</v>
      </c>
      <c r="B1606" s="172">
        <v>100</v>
      </c>
      <c r="C1606" s="172">
        <v>0</v>
      </c>
      <c r="D1606" s="172">
        <v>0</v>
      </c>
    </row>
    <row r="1607" spans="1:4" x14ac:dyDescent="0.2">
      <c r="A1607" s="169" t="s">
        <v>207</v>
      </c>
      <c r="B1607" s="170">
        <v>2100</v>
      </c>
      <c r="C1607" s="170">
        <v>1457.18</v>
      </c>
      <c r="D1607" s="170">
        <v>1348.18</v>
      </c>
    </row>
    <row r="1608" spans="1:4" x14ac:dyDescent="0.2">
      <c r="A1608" s="171" t="s">
        <v>206</v>
      </c>
      <c r="B1608" s="172">
        <v>2000</v>
      </c>
      <c r="C1608" s="172">
        <v>1457.18</v>
      </c>
      <c r="D1608" s="172">
        <v>1348.18</v>
      </c>
    </row>
    <row r="1609" spans="1:4" x14ac:dyDescent="0.2">
      <c r="A1609" s="171" t="s">
        <v>413</v>
      </c>
      <c r="B1609" s="172">
        <v>100</v>
      </c>
      <c r="C1609" s="172">
        <v>0</v>
      </c>
      <c r="D1609" s="172">
        <v>0</v>
      </c>
    </row>
    <row r="1610" spans="1:4" x14ac:dyDescent="0.2">
      <c r="A1610" s="171" t="s">
        <v>206</v>
      </c>
      <c r="B1610" s="172">
        <v>2100</v>
      </c>
      <c r="C1610" s="172">
        <v>1457.18</v>
      </c>
      <c r="D1610" s="172">
        <v>1348.18</v>
      </c>
    </row>
    <row r="1611" spans="1:4" x14ac:dyDescent="0.2">
      <c r="A1611" s="169" t="s">
        <v>260</v>
      </c>
      <c r="B1611" s="170">
        <v>100</v>
      </c>
      <c r="C1611" s="170">
        <v>0</v>
      </c>
      <c r="D1611" s="170">
        <v>0</v>
      </c>
    </row>
    <row r="1612" spans="1:4" x14ac:dyDescent="0.2">
      <c r="A1612" s="171" t="s">
        <v>206</v>
      </c>
      <c r="B1612" s="172">
        <v>0</v>
      </c>
      <c r="C1612" s="172">
        <v>0</v>
      </c>
      <c r="D1612" s="172">
        <v>0</v>
      </c>
    </row>
    <row r="1613" spans="1:4" x14ac:dyDescent="0.2">
      <c r="A1613" s="171" t="s">
        <v>413</v>
      </c>
      <c r="B1613" s="172">
        <v>100</v>
      </c>
      <c r="C1613" s="172">
        <v>0</v>
      </c>
      <c r="D1613" s="172">
        <v>0</v>
      </c>
    </row>
    <row r="1614" spans="1:4" x14ac:dyDescent="0.2">
      <c r="A1614" s="171" t="s">
        <v>206</v>
      </c>
      <c r="B1614" s="172">
        <v>100</v>
      </c>
      <c r="C1614" s="172">
        <v>0</v>
      </c>
      <c r="D1614" s="172">
        <v>0</v>
      </c>
    </row>
    <row r="1615" spans="1:4" x14ac:dyDescent="0.2">
      <c r="A1615" s="167" t="s">
        <v>429</v>
      </c>
      <c r="B1615" s="168">
        <v>267200</v>
      </c>
      <c r="C1615" s="168">
        <v>156649.76999999999</v>
      </c>
      <c r="D1615" s="168">
        <v>151745.84</v>
      </c>
    </row>
    <row r="1616" spans="1:4" x14ac:dyDescent="0.2">
      <c r="A1616" s="169" t="s">
        <v>204</v>
      </c>
      <c r="B1616" s="170">
        <v>267200</v>
      </c>
      <c r="C1616" s="170">
        <v>156649.76999999999</v>
      </c>
      <c r="D1616" s="170">
        <v>151745.84</v>
      </c>
    </row>
    <row r="1617" spans="1:4" x14ac:dyDescent="0.2">
      <c r="A1617" s="169" t="s">
        <v>221</v>
      </c>
      <c r="B1617" s="170">
        <v>0</v>
      </c>
      <c r="C1617" s="170">
        <v>0</v>
      </c>
      <c r="D1617" s="170">
        <v>0</v>
      </c>
    </row>
    <row r="1618" spans="1:4" x14ac:dyDescent="0.2">
      <c r="A1618" s="171" t="s">
        <v>206</v>
      </c>
      <c r="B1618" s="172">
        <v>0</v>
      </c>
      <c r="C1618" s="172">
        <v>0</v>
      </c>
      <c r="D1618" s="172">
        <v>0</v>
      </c>
    </row>
    <row r="1619" spans="1:4" x14ac:dyDescent="0.2">
      <c r="A1619" s="171" t="s">
        <v>206</v>
      </c>
      <c r="B1619" s="172">
        <v>0</v>
      </c>
      <c r="C1619" s="172">
        <v>0</v>
      </c>
      <c r="D1619" s="172">
        <v>0</v>
      </c>
    </row>
    <row r="1620" spans="1:4" x14ac:dyDescent="0.2">
      <c r="A1620" s="169" t="s">
        <v>209</v>
      </c>
      <c r="B1620" s="170">
        <v>226000</v>
      </c>
      <c r="C1620" s="170">
        <v>137365.37</v>
      </c>
      <c r="D1620" s="170">
        <v>137365.37</v>
      </c>
    </row>
    <row r="1621" spans="1:4" x14ac:dyDescent="0.2">
      <c r="A1621" s="171" t="s">
        <v>206</v>
      </c>
      <c r="B1621" s="172">
        <v>140000</v>
      </c>
      <c r="C1621" s="172">
        <v>137365.37</v>
      </c>
      <c r="D1621" s="172">
        <v>137365.37</v>
      </c>
    </row>
    <row r="1622" spans="1:4" x14ac:dyDescent="0.2">
      <c r="A1622" s="171" t="s">
        <v>413</v>
      </c>
      <c r="B1622" s="172">
        <v>86000</v>
      </c>
      <c r="C1622" s="172">
        <v>0</v>
      </c>
      <c r="D1622" s="172">
        <v>0</v>
      </c>
    </row>
    <row r="1623" spans="1:4" x14ac:dyDescent="0.2">
      <c r="A1623" s="171" t="s">
        <v>206</v>
      </c>
      <c r="B1623" s="172">
        <v>226000</v>
      </c>
      <c r="C1623" s="172">
        <v>137365.37</v>
      </c>
      <c r="D1623" s="172">
        <v>137365.37</v>
      </c>
    </row>
    <row r="1624" spans="1:4" x14ac:dyDescent="0.2">
      <c r="A1624" s="169" t="s">
        <v>248</v>
      </c>
      <c r="B1624" s="170">
        <v>15600</v>
      </c>
      <c r="C1624" s="170">
        <v>0</v>
      </c>
      <c r="D1624" s="170">
        <v>0</v>
      </c>
    </row>
    <row r="1625" spans="1:4" x14ac:dyDescent="0.2">
      <c r="A1625" s="171" t="s">
        <v>206</v>
      </c>
      <c r="B1625" s="172">
        <v>0</v>
      </c>
      <c r="C1625" s="172">
        <v>0</v>
      </c>
      <c r="D1625" s="172">
        <v>0</v>
      </c>
    </row>
    <row r="1626" spans="1:4" x14ac:dyDescent="0.2">
      <c r="A1626" s="171" t="s">
        <v>413</v>
      </c>
      <c r="B1626" s="172">
        <v>15600</v>
      </c>
      <c r="C1626" s="172">
        <v>0</v>
      </c>
      <c r="D1626" s="172">
        <v>0</v>
      </c>
    </row>
    <row r="1627" spans="1:4" x14ac:dyDescent="0.2">
      <c r="A1627" s="171" t="s">
        <v>206</v>
      </c>
      <c r="B1627" s="172">
        <v>15600</v>
      </c>
      <c r="C1627" s="172">
        <v>0</v>
      </c>
      <c r="D1627" s="172">
        <v>0</v>
      </c>
    </row>
    <row r="1628" spans="1:4" x14ac:dyDescent="0.2">
      <c r="A1628" s="169" t="s">
        <v>210</v>
      </c>
      <c r="B1628" s="170">
        <v>100</v>
      </c>
      <c r="C1628" s="170">
        <v>0</v>
      </c>
      <c r="D1628" s="170">
        <v>0</v>
      </c>
    </row>
    <row r="1629" spans="1:4" x14ac:dyDescent="0.2">
      <c r="A1629" s="171" t="s">
        <v>206</v>
      </c>
      <c r="B1629" s="172">
        <v>0</v>
      </c>
      <c r="C1629" s="172">
        <v>0</v>
      </c>
      <c r="D1629" s="172">
        <v>0</v>
      </c>
    </row>
    <row r="1630" spans="1:4" x14ac:dyDescent="0.2">
      <c r="A1630" s="171" t="s">
        <v>413</v>
      </c>
      <c r="B1630" s="172">
        <v>100</v>
      </c>
      <c r="C1630" s="172">
        <v>0</v>
      </c>
      <c r="D1630" s="172">
        <v>0</v>
      </c>
    </row>
    <row r="1631" spans="1:4" x14ac:dyDescent="0.2">
      <c r="A1631" s="171" t="s">
        <v>206</v>
      </c>
      <c r="B1631" s="172">
        <v>100</v>
      </c>
      <c r="C1631" s="172">
        <v>0</v>
      </c>
      <c r="D1631" s="172">
        <v>0</v>
      </c>
    </row>
    <row r="1632" spans="1:4" x14ac:dyDescent="0.2">
      <c r="A1632" s="169" t="s">
        <v>297</v>
      </c>
      <c r="B1632" s="170">
        <v>100</v>
      </c>
      <c r="C1632" s="170">
        <v>0</v>
      </c>
      <c r="D1632" s="170">
        <v>0</v>
      </c>
    </row>
    <row r="1633" spans="1:4" x14ac:dyDescent="0.2">
      <c r="A1633" s="171" t="s">
        <v>413</v>
      </c>
      <c r="B1633" s="172">
        <v>100</v>
      </c>
      <c r="C1633" s="172">
        <v>0</v>
      </c>
      <c r="D1633" s="172">
        <v>0</v>
      </c>
    </row>
    <row r="1634" spans="1:4" x14ac:dyDescent="0.2">
      <c r="A1634" s="171" t="s">
        <v>413</v>
      </c>
      <c r="B1634" s="172">
        <v>100</v>
      </c>
      <c r="C1634" s="172">
        <v>0</v>
      </c>
      <c r="D1634" s="172">
        <v>0</v>
      </c>
    </row>
    <row r="1635" spans="1:4" x14ac:dyDescent="0.2">
      <c r="A1635" s="169" t="s">
        <v>205</v>
      </c>
      <c r="B1635" s="170">
        <v>15100</v>
      </c>
      <c r="C1635" s="170">
        <v>14395.7</v>
      </c>
      <c r="D1635" s="170">
        <v>11174.05</v>
      </c>
    </row>
    <row r="1636" spans="1:4" x14ac:dyDescent="0.2">
      <c r="A1636" s="171" t="s">
        <v>206</v>
      </c>
      <c r="B1636" s="172">
        <v>15000</v>
      </c>
      <c r="C1636" s="172">
        <v>14395.7</v>
      </c>
      <c r="D1636" s="172">
        <v>11174.05</v>
      </c>
    </row>
    <row r="1637" spans="1:4" x14ac:dyDescent="0.2">
      <c r="A1637" s="171" t="s">
        <v>413</v>
      </c>
      <c r="B1637" s="172">
        <v>100</v>
      </c>
      <c r="C1637" s="172">
        <v>0</v>
      </c>
      <c r="D1637" s="172">
        <v>0</v>
      </c>
    </row>
    <row r="1638" spans="1:4" x14ac:dyDescent="0.2">
      <c r="A1638" s="171" t="s">
        <v>206</v>
      </c>
      <c r="B1638" s="172">
        <v>15100</v>
      </c>
      <c r="C1638" s="172">
        <v>14395.7</v>
      </c>
      <c r="D1638" s="172">
        <v>11174.05</v>
      </c>
    </row>
    <row r="1639" spans="1:4" x14ac:dyDescent="0.2">
      <c r="A1639" s="169" t="s">
        <v>207</v>
      </c>
      <c r="B1639" s="170">
        <v>10300</v>
      </c>
      <c r="C1639" s="170">
        <v>4888.7</v>
      </c>
      <c r="D1639" s="170">
        <v>3206.42</v>
      </c>
    </row>
    <row r="1640" spans="1:4" x14ac:dyDescent="0.2">
      <c r="A1640" s="171" t="s">
        <v>206</v>
      </c>
      <c r="B1640" s="172">
        <v>10200</v>
      </c>
      <c r="C1640" s="172">
        <v>4888.7</v>
      </c>
      <c r="D1640" s="172">
        <v>3206.42</v>
      </c>
    </row>
    <row r="1641" spans="1:4" x14ac:dyDescent="0.2">
      <c r="A1641" s="171" t="s">
        <v>413</v>
      </c>
      <c r="B1641" s="172">
        <v>100</v>
      </c>
      <c r="C1641" s="172">
        <v>0</v>
      </c>
      <c r="D1641" s="172">
        <v>0</v>
      </c>
    </row>
    <row r="1642" spans="1:4" x14ac:dyDescent="0.2">
      <c r="A1642" s="171" t="s">
        <v>206</v>
      </c>
      <c r="B1642" s="172">
        <v>10300</v>
      </c>
      <c r="C1642" s="172">
        <v>4888.7</v>
      </c>
      <c r="D1642" s="172">
        <v>3206.42</v>
      </c>
    </row>
    <row r="1643" spans="1:4" x14ac:dyDescent="0.2">
      <c r="A1643" s="167" t="s">
        <v>430</v>
      </c>
      <c r="B1643" s="168">
        <v>0</v>
      </c>
      <c r="C1643" s="168">
        <v>0</v>
      </c>
      <c r="D1643" s="168">
        <v>0</v>
      </c>
    </row>
    <row r="1644" spans="1:4" x14ac:dyDescent="0.2">
      <c r="A1644" s="169" t="s">
        <v>204</v>
      </c>
      <c r="B1644" s="170">
        <v>0</v>
      </c>
      <c r="C1644" s="170">
        <v>0</v>
      </c>
      <c r="D1644" s="170">
        <v>0</v>
      </c>
    </row>
    <row r="1645" spans="1:4" x14ac:dyDescent="0.2">
      <c r="A1645" s="169" t="s">
        <v>297</v>
      </c>
      <c r="B1645" s="170">
        <v>0</v>
      </c>
      <c r="C1645" s="170">
        <v>0</v>
      </c>
      <c r="D1645" s="170">
        <v>0</v>
      </c>
    </row>
    <row r="1646" spans="1:4" x14ac:dyDescent="0.2">
      <c r="A1646" s="171" t="s">
        <v>206</v>
      </c>
      <c r="B1646" s="172">
        <v>0</v>
      </c>
      <c r="C1646" s="172">
        <v>0</v>
      </c>
      <c r="D1646" s="172">
        <v>0</v>
      </c>
    </row>
    <row r="1647" spans="1:4" x14ac:dyDescent="0.2">
      <c r="A1647" s="171" t="s">
        <v>206</v>
      </c>
      <c r="B1647" s="172">
        <v>0</v>
      </c>
      <c r="C1647" s="172">
        <v>0</v>
      </c>
      <c r="D1647" s="172">
        <v>0</v>
      </c>
    </row>
    <row r="1648" spans="1:4" x14ac:dyDescent="0.2">
      <c r="A1648" s="167" t="s">
        <v>431</v>
      </c>
      <c r="B1648" s="168">
        <v>60200</v>
      </c>
      <c r="C1648" s="168">
        <v>16636.5</v>
      </c>
      <c r="D1648" s="168">
        <v>16636.5</v>
      </c>
    </row>
    <row r="1649" spans="1:4" x14ac:dyDescent="0.2">
      <c r="A1649" s="169" t="s">
        <v>204</v>
      </c>
      <c r="B1649" s="170">
        <v>60200</v>
      </c>
      <c r="C1649" s="170">
        <v>16636.5</v>
      </c>
      <c r="D1649" s="170">
        <v>16636.5</v>
      </c>
    </row>
    <row r="1650" spans="1:4" x14ac:dyDescent="0.2">
      <c r="A1650" s="169" t="s">
        <v>297</v>
      </c>
      <c r="B1650" s="170">
        <v>60000</v>
      </c>
      <c r="C1650" s="170">
        <v>16636.5</v>
      </c>
      <c r="D1650" s="170">
        <v>16636.5</v>
      </c>
    </row>
    <row r="1651" spans="1:4" x14ac:dyDescent="0.2">
      <c r="A1651" s="171" t="s">
        <v>206</v>
      </c>
      <c r="B1651" s="172">
        <v>0</v>
      </c>
      <c r="C1651" s="172">
        <v>0</v>
      </c>
      <c r="D1651" s="172">
        <v>0</v>
      </c>
    </row>
    <row r="1652" spans="1:4" x14ac:dyDescent="0.2">
      <c r="A1652" s="171" t="s">
        <v>427</v>
      </c>
      <c r="B1652" s="172">
        <v>30000</v>
      </c>
      <c r="C1652" s="172">
        <v>0</v>
      </c>
      <c r="D1652" s="172">
        <v>0</v>
      </c>
    </row>
    <row r="1653" spans="1:4" x14ac:dyDescent="0.2">
      <c r="A1653" s="171" t="s">
        <v>414</v>
      </c>
      <c r="B1653" s="172">
        <v>30000</v>
      </c>
      <c r="C1653" s="172">
        <v>16636.5</v>
      </c>
      <c r="D1653" s="172">
        <v>16636.5</v>
      </c>
    </row>
    <row r="1654" spans="1:4" x14ac:dyDescent="0.2">
      <c r="A1654" s="171" t="s">
        <v>206</v>
      </c>
      <c r="B1654" s="172">
        <v>60000</v>
      </c>
      <c r="C1654" s="172">
        <v>16636.5</v>
      </c>
      <c r="D1654" s="172">
        <v>16636.5</v>
      </c>
    </row>
    <row r="1655" spans="1:4" x14ac:dyDescent="0.2">
      <c r="A1655" s="169" t="s">
        <v>320</v>
      </c>
      <c r="B1655" s="170">
        <v>200</v>
      </c>
      <c r="C1655" s="170">
        <v>0</v>
      </c>
      <c r="D1655" s="170">
        <v>0</v>
      </c>
    </row>
    <row r="1656" spans="1:4" x14ac:dyDescent="0.2">
      <c r="A1656" s="171" t="s">
        <v>206</v>
      </c>
      <c r="B1656" s="172">
        <v>100</v>
      </c>
      <c r="C1656" s="172">
        <v>0</v>
      </c>
      <c r="D1656" s="172">
        <v>0</v>
      </c>
    </row>
    <row r="1657" spans="1:4" x14ac:dyDescent="0.2">
      <c r="A1657" s="171" t="s">
        <v>427</v>
      </c>
      <c r="B1657" s="172">
        <v>100</v>
      </c>
      <c r="C1657" s="172">
        <v>0</v>
      </c>
      <c r="D1657" s="172">
        <v>0</v>
      </c>
    </row>
    <row r="1658" spans="1:4" x14ac:dyDescent="0.2">
      <c r="A1658" s="171" t="s">
        <v>206</v>
      </c>
      <c r="B1658" s="172">
        <v>200</v>
      </c>
      <c r="C1658" s="172">
        <v>0</v>
      </c>
      <c r="D1658" s="172">
        <v>0</v>
      </c>
    </row>
    <row r="1659" spans="1:4" x14ac:dyDescent="0.2">
      <c r="A1659" s="167" t="s">
        <v>432</v>
      </c>
      <c r="B1659" s="168">
        <v>740</v>
      </c>
      <c r="C1659" s="168">
        <v>0</v>
      </c>
      <c r="D1659" s="168">
        <v>0</v>
      </c>
    </row>
    <row r="1660" spans="1:4" x14ac:dyDescent="0.2">
      <c r="A1660" s="169" t="s">
        <v>204</v>
      </c>
      <c r="B1660" s="170">
        <v>740</v>
      </c>
      <c r="C1660" s="170">
        <v>0</v>
      </c>
      <c r="D1660" s="170">
        <v>0</v>
      </c>
    </row>
    <row r="1661" spans="1:4" x14ac:dyDescent="0.2">
      <c r="A1661" s="169" t="s">
        <v>297</v>
      </c>
      <c r="B1661" s="170">
        <v>640</v>
      </c>
      <c r="C1661" s="170">
        <v>0</v>
      </c>
      <c r="D1661" s="170">
        <v>0</v>
      </c>
    </row>
    <row r="1662" spans="1:4" x14ac:dyDescent="0.2">
      <c r="A1662" s="171" t="s">
        <v>206</v>
      </c>
      <c r="B1662" s="172">
        <v>640</v>
      </c>
      <c r="C1662" s="172">
        <v>0</v>
      </c>
      <c r="D1662" s="172">
        <v>0</v>
      </c>
    </row>
    <row r="1663" spans="1:4" x14ac:dyDescent="0.2">
      <c r="A1663" s="171" t="s">
        <v>206</v>
      </c>
      <c r="B1663" s="172">
        <v>640</v>
      </c>
      <c r="C1663" s="172">
        <v>0</v>
      </c>
      <c r="D1663" s="172">
        <v>0</v>
      </c>
    </row>
    <row r="1664" spans="1:4" x14ac:dyDescent="0.2">
      <c r="A1664" s="169" t="s">
        <v>320</v>
      </c>
      <c r="B1664" s="170">
        <v>100</v>
      </c>
      <c r="C1664" s="170">
        <v>0</v>
      </c>
      <c r="D1664" s="170">
        <v>0</v>
      </c>
    </row>
    <row r="1665" spans="1:4" x14ac:dyDescent="0.2">
      <c r="A1665" s="171" t="s">
        <v>206</v>
      </c>
      <c r="B1665" s="172">
        <v>100</v>
      </c>
      <c r="C1665" s="172">
        <v>0</v>
      </c>
      <c r="D1665" s="172">
        <v>0</v>
      </c>
    </row>
    <row r="1666" spans="1:4" x14ac:dyDescent="0.2">
      <c r="A1666" s="171" t="s">
        <v>206</v>
      </c>
      <c r="B1666" s="172">
        <v>100</v>
      </c>
      <c r="C1666" s="172">
        <v>0</v>
      </c>
      <c r="D1666" s="172">
        <v>0</v>
      </c>
    </row>
    <row r="1667" spans="1:4" x14ac:dyDescent="0.2">
      <c r="A1667" s="159" t="s">
        <v>433</v>
      </c>
      <c r="B1667" s="160">
        <v>2079227.64</v>
      </c>
      <c r="C1667" s="160">
        <v>1445575.86</v>
      </c>
      <c r="D1667" s="160">
        <v>1445575.86</v>
      </c>
    </row>
    <row r="1668" spans="1:4" x14ac:dyDescent="0.2">
      <c r="A1668" s="161" t="s">
        <v>392</v>
      </c>
      <c r="B1668" s="162">
        <v>2079227.64</v>
      </c>
      <c r="C1668" s="162">
        <v>1445575.86</v>
      </c>
      <c r="D1668" s="162">
        <v>1445575.86</v>
      </c>
    </row>
    <row r="1669" spans="1:4" x14ac:dyDescent="0.2">
      <c r="A1669" s="163" t="s">
        <v>393</v>
      </c>
      <c r="B1669" s="164">
        <v>2079227.64</v>
      </c>
      <c r="C1669" s="164">
        <v>1445575.86</v>
      </c>
      <c r="D1669" s="164">
        <v>1445575.86</v>
      </c>
    </row>
    <row r="1670" spans="1:4" x14ac:dyDescent="0.2">
      <c r="A1670" s="165" t="s">
        <v>394</v>
      </c>
      <c r="B1670" s="166">
        <v>2079227.64</v>
      </c>
      <c r="C1670" s="166">
        <v>1445575.86</v>
      </c>
      <c r="D1670" s="166">
        <v>1445575.86</v>
      </c>
    </row>
    <row r="1671" spans="1:4" x14ac:dyDescent="0.2">
      <c r="A1671" s="167" t="s">
        <v>434</v>
      </c>
      <c r="B1671" s="168">
        <v>0</v>
      </c>
      <c r="C1671" s="168">
        <v>0</v>
      </c>
      <c r="D1671" s="168">
        <v>0</v>
      </c>
    </row>
    <row r="1672" spans="1:4" x14ac:dyDescent="0.2">
      <c r="A1672" s="169" t="s">
        <v>204</v>
      </c>
      <c r="B1672" s="170">
        <v>0</v>
      </c>
      <c r="C1672" s="170">
        <v>0</v>
      </c>
      <c r="D1672" s="170">
        <v>0</v>
      </c>
    </row>
    <row r="1673" spans="1:4" x14ac:dyDescent="0.2">
      <c r="A1673" s="169" t="s">
        <v>234</v>
      </c>
      <c r="B1673" s="170">
        <v>0</v>
      </c>
      <c r="C1673" s="170">
        <v>0</v>
      </c>
      <c r="D1673" s="170">
        <v>0</v>
      </c>
    </row>
    <row r="1674" spans="1:4" x14ac:dyDescent="0.2">
      <c r="A1674" s="171" t="s">
        <v>206</v>
      </c>
      <c r="B1674" s="172">
        <v>0</v>
      </c>
      <c r="C1674" s="172">
        <v>0</v>
      </c>
      <c r="D1674" s="172">
        <v>0</v>
      </c>
    </row>
    <row r="1675" spans="1:4" x14ac:dyDescent="0.2">
      <c r="A1675" s="171" t="s">
        <v>206</v>
      </c>
      <c r="B1675" s="172">
        <v>0</v>
      </c>
      <c r="C1675" s="172">
        <v>0</v>
      </c>
      <c r="D1675" s="172">
        <v>0</v>
      </c>
    </row>
    <row r="1676" spans="1:4" x14ac:dyDescent="0.2">
      <c r="A1676" s="167" t="s">
        <v>435</v>
      </c>
      <c r="B1676" s="168">
        <v>2025000</v>
      </c>
      <c r="C1676" s="168">
        <v>1436348.22</v>
      </c>
      <c r="D1676" s="168">
        <v>1436348.22</v>
      </c>
    </row>
    <row r="1677" spans="1:4" x14ac:dyDescent="0.2">
      <c r="A1677" s="169" t="s">
        <v>204</v>
      </c>
      <c r="B1677" s="170">
        <v>2025000</v>
      </c>
      <c r="C1677" s="170">
        <v>1436348.22</v>
      </c>
      <c r="D1677" s="170">
        <v>1436348.22</v>
      </c>
    </row>
    <row r="1678" spans="1:4" x14ac:dyDescent="0.2">
      <c r="A1678" s="169" t="s">
        <v>275</v>
      </c>
      <c r="B1678" s="170">
        <v>2025000</v>
      </c>
      <c r="C1678" s="170">
        <v>1436348.22</v>
      </c>
      <c r="D1678" s="170">
        <v>1436348.22</v>
      </c>
    </row>
    <row r="1679" spans="1:4" x14ac:dyDescent="0.2">
      <c r="A1679" s="171" t="s">
        <v>206</v>
      </c>
      <c r="B1679" s="172">
        <v>603000</v>
      </c>
      <c r="C1679" s="172">
        <v>53999.92</v>
      </c>
      <c r="D1679" s="172">
        <v>53999.92</v>
      </c>
    </row>
    <row r="1680" spans="1:4" x14ac:dyDescent="0.2">
      <c r="A1680" s="171" t="s">
        <v>301</v>
      </c>
      <c r="B1680" s="172">
        <v>1422000</v>
      </c>
      <c r="C1680" s="172">
        <v>1382348.3</v>
      </c>
      <c r="D1680" s="172">
        <v>1382348.3</v>
      </c>
    </row>
    <row r="1681" spans="1:4" x14ac:dyDescent="0.2">
      <c r="A1681" s="171" t="s">
        <v>206</v>
      </c>
      <c r="B1681" s="172">
        <v>2025000</v>
      </c>
      <c r="C1681" s="172">
        <v>1436348.22</v>
      </c>
      <c r="D1681" s="172">
        <v>1436348.22</v>
      </c>
    </row>
    <row r="1682" spans="1:4" x14ac:dyDescent="0.2">
      <c r="A1682" s="167" t="s">
        <v>436</v>
      </c>
      <c r="B1682" s="168">
        <v>15000</v>
      </c>
      <c r="C1682" s="168">
        <v>0</v>
      </c>
      <c r="D1682" s="168">
        <v>0</v>
      </c>
    </row>
    <row r="1683" spans="1:4" x14ac:dyDescent="0.2">
      <c r="A1683" s="169" t="s">
        <v>204</v>
      </c>
      <c r="B1683" s="170">
        <v>15000</v>
      </c>
      <c r="C1683" s="170">
        <v>0</v>
      </c>
      <c r="D1683" s="170">
        <v>0</v>
      </c>
    </row>
    <row r="1684" spans="1:4" x14ac:dyDescent="0.2">
      <c r="A1684" s="169" t="s">
        <v>210</v>
      </c>
      <c r="B1684" s="170">
        <v>0</v>
      </c>
      <c r="C1684" s="170">
        <v>0</v>
      </c>
      <c r="D1684" s="170">
        <v>0</v>
      </c>
    </row>
    <row r="1685" spans="1:4" x14ac:dyDescent="0.2">
      <c r="A1685" s="171" t="s">
        <v>206</v>
      </c>
      <c r="B1685" s="172">
        <v>0</v>
      </c>
      <c r="C1685" s="172">
        <v>0</v>
      </c>
      <c r="D1685" s="172">
        <v>0</v>
      </c>
    </row>
    <row r="1686" spans="1:4" x14ac:dyDescent="0.2">
      <c r="A1686" s="171" t="s">
        <v>206</v>
      </c>
      <c r="B1686" s="172">
        <v>0</v>
      </c>
      <c r="C1686" s="172">
        <v>0</v>
      </c>
      <c r="D1686" s="172">
        <v>0</v>
      </c>
    </row>
    <row r="1687" spans="1:4" x14ac:dyDescent="0.2">
      <c r="A1687" s="169" t="s">
        <v>207</v>
      </c>
      <c r="B1687" s="170">
        <v>15000</v>
      </c>
      <c r="C1687" s="170">
        <v>0</v>
      </c>
      <c r="D1687" s="170">
        <v>0</v>
      </c>
    </row>
    <row r="1688" spans="1:4" x14ac:dyDescent="0.2">
      <c r="A1688" s="171" t="s">
        <v>206</v>
      </c>
      <c r="B1688" s="172">
        <v>0</v>
      </c>
      <c r="C1688" s="172">
        <v>0</v>
      </c>
      <c r="D1688" s="172">
        <v>0</v>
      </c>
    </row>
    <row r="1689" spans="1:4" x14ac:dyDescent="0.2">
      <c r="A1689" s="171" t="s">
        <v>301</v>
      </c>
      <c r="B1689" s="172">
        <v>15000</v>
      </c>
      <c r="C1689" s="172">
        <v>0</v>
      </c>
      <c r="D1689" s="172">
        <v>0</v>
      </c>
    </row>
    <row r="1690" spans="1:4" x14ac:dyDescent="0.2">
      <c r="A1690" s="171" t="s">
        <v>206</v>
      </c>
      <c r="B1690" s="172">
        <v>15000</v>
      </c>
      <c r="C1690" s="172">
        <v>0</v>
      </c>
      <c r="D1690" s="172">
        <v>0</v>
      </c>
    </row>
    <row r="1691" spans="1:4" x14ac:dyDescent="0.2">
      <c r="A1691" s="169" t="s">
        <v>320</v>
      </c>
      <c r="B1691" s="170">
        <v>0</v>
      </c>
      <c r="C1691" s="170">
        <v>0</v>
      </c>
      <c r="D1691" s="170">
        <v>0</v>
      </c>
    </row>
    <row r="1692" spans="1:4" x14ac:dyDescent="0.2">
      <c r="A1692" s="171" t="s">
        <v>206</v>
      </c>
      <c r="B1692" s="172">
        <v>0</v>
      </c>
      <c r="C1692" s="172">
        <v>0</v>
      </c>
      <c r="D1692" s="172">
        <v>0</v>
      </c>
    </row>
    <row r="1693" spans="1:4" x14ac:dyDescent="0.2">
      <c r="A1693" s="171" t="s">
        <v>206</v>
      </c>
      <c r="B1693" s="172">
        <v>0</v>
      </c>
      <c r="C1693" s="172">
        <v>0</v>
      </c>
      <c r="D1693" s="172">
        <v>0</v>
      </c>
    </row>
    <row r="1694" spans="1:4" x14ac:dyDescent="0.2">
      <c r="A1694" s="167" t="s">
        <v>417</v>
      </c>
      <c r="B1694" s="168">
        <v>39227.64</v>
      </c>
      <c r="C1694" s="168">
        <v>9227.64</v>
      </c>
      <c r="D1694" s="168">
        <v>9227.64</v>
      </c>
    </row>
    <row r="1695" spans="1:4" x14ac:dyDescent="0.2">
      <c r="A1695" s="169" t="s">
        <v>204</v>
      </c>
      <c r="B1695" s="170">
        <v>39227.64</v>
      </c>
      <c r="C1695" s="170">
        <v>9227.64</v>
      </c>
      <c r="D1695" s="170">
        <v>9227.64</v>
      </c>
    </row>
    <row r="1696" spans="1:4" x14ac:dyDescent="0.2">
      <c r="A1696" s="169" t="s">
        <v>207</v>
      </c>
      <c r="B1696" s="170">
        <v>39227.64</v>
      </c>
      <c r="C1696" s="170">
        <v>9227.64</v>
      </c>
      <c r="D1696" s="170">
        <v>9227.64</v>
      </c>
    </row>
    <row r="1697" spans="1:4" x14ac:dyDescent="0.2">
      <c r="A1697" s="171" t="s">
        <v>206</v>
      </c>
      <c r="B1697" s="172">
        <v>30000</v>
      </c>
      <c r="C1697" s="172">
        <v>0</v>
      </c>
      <c r="D1697" s="172">
        <v>0</v>
      </c>
    </row>
    <row r="1698" spans="1:4" x14ac:dyDescent="0.2">
      <c r="A1698" s="171" t="s">
        <v>301</v>
      </c>
      <c r="B1698" s="172">
        <v>9227.64</v>
      </c>
      <c r="C1698" s="172">
        <v>9227.64</v>
      </c>
      <c r="D1698" s="172">
        <v>9227.64</v>
      </c>
    </row>
    <row r="1699" spans="1:4" x14ac:dyDescent="0.2">
      <c r="A1699" s="171" t="s">
        <v>206</v>
      </c>
      <c r="B1699" s="172">
        <v>39227.64</v>
      </c>
      <c r="C1699" s="172">
        <v>9227.64</v>
      </c>
      <c r="D1699" s="172">
        <v>9227.64</v>
      </c>
    </row>
    <row r="1700" spans="1:4" x14ac:dyDescent="0.2">
      <c r="A1700" s="159" t="s">
        <v>437</v>
      </c>
      <c r="B1700" s="160">
        <v>300</v>
      </c>
      <c r="C1700" s="160">
        <v>0</v>
      </c>
      <c r="D1700" s="160">
        <v>0</v>
      </c>
    </row>
    <row r="1701" spans="1:4" x14ac:dyDescent="0.2">
      <c r="A1701" s="161" t="s">
        <v>392</v>
      </c>
      <c r="B1701" s="162">
        <v>300</v>
      </c>
      <c r="C1701" s="162">
        <v>0</v>
      </c>
      <c r="D1701" s="162">
        <v>0</v>
      </c>
    </row>
    <row r="1702" spans="1:4" x14ac:dyDescent="0.2">
      <c r="A1702" s="163" t="s">
        <v>396</v>
      </c>
      <c r="B1702" s="164">
        <v>300</v>
      </c>
      <c r="C1702" s="164">
        <v>0</v>
      </c>
      <c r="D1702" s="164">
        <v>0</v>
      </c>
    </row>
    <row r="1703" spans="1:4" x14ac:dyDescent="0.2">
      <c r="A1703" s="165" t="s">
        <v>394</v>
      </c>
      <c r="B1703" s="166">
        <v>300</v>
      </c>
      <c r="C1703" s="166">
        <v>0</v>
      </c>
      <c r="D1703" s="166">
        <v>0</v>
      </c>
    </row>
    <row r="1704" spans="1:4" x14ac:dyDescent="0.2">
      <c r="A1704" s="167" t="s">
        <v>438</v>
      </c>
      <c r="B1704" s="168">
        <v>300</v>
      </c>
      <c r="C1704" s="168">
        <v>0</v>
      </c>
      <c r="D1704" s="168">
        <v>0</v>
      </c>
    </row>
    <row r="1705" spans="1:4" x14ac:dyDescent="0.2">
      <c r="A1705" s="169" t="s">
        <v>204</v>
      </c>
      <c r="B1705" s="170">
        <v>300</v>
      </c>
      <c r="C1705" s="170">
        <v>0</v>
      </c>
      <c r="D1705" s="170">
        <v>0</v>
      </c>
    </row>
    <row r="1706" spans="1:4" x14ac:dyDescent="0.2">
      <c r="A1706" s="169" t="s">
        <v>210</v>
      </c>
      <c r="B1706" s="170">
        <v>100</v>
      </c>
      <c r="C1706" s="170">
        <v>0</v>
      </c>
      <c r="D1706" s="170">
        <v>0</v>
      </c>
    </row>
    <row r="1707" spans="1:4" x14ac:dyDescent="0.2">
      <c r="A1707" s="171" t="s">
        <v>206</v>
      </c>
      <c r="B1707" s="172">
        <v>100</v>
      </c>
      <c r="C1707" s="172">
        <v>0</v>
      </c>
      <c r="D1707" s="172">
        <v>0</v>
      </c>
    </row>
    <row r="1708" spans="1:4" x14ac:dyDescent="0.2">
      <c r="A1708" s="171" t="s">
        <v>206</v>
      </c>
      <c r="B1708" s="172">
        <v>100</v>
      </c>
      <c r="C1708" s="172">
        <v>0</v>
      </c>
      <c r="D1708" s="172">
        <v>0</v>
      </c>
    </row>
    <row r="1709" spans="1:4" x14ac:dyDescent="0.2">
      <c r="A1709" s="169" t="s">
        <v>205</v>
      </c>
      <c r="B1709" s="170">
        <v>100</v>
      </c>
      <c r="C1709" s="170">
        <v>0</v>
      </c>
      <c r="D1709" s="170">
        <v>0</v>
      </c>
    </row>
    <row r="1710" spans="1:4" x14ac:dyDescent="0.2">
      <c r="A1710" s="171" t="s">
        <v>206</v>
      </c>
      <c r="B1710" s="172">
        <v>100</v>
      </c>
      <c r="C1710" s="172">
        <v>0</v>
      </c>
      <c r="D1710" s="172">
        <v>0</v>
      </c>
    </row>
    <row r="1711" spans="1:4" x14ac:dyDescent="0.2">
      <c r="A1711" s="171" t="s">
        <v>206</v>
      </c>
      <c r="B1711" s="172">
        <v>100</v>
      </c>
      <c r="C1711" s="172">
        <v>0</v>
      </c>
      <c r="D1711" s="172">
        <v>0</v>
      </c>
    </row>
    <row r="1712" spans="1:4" x14ac:dyDescent="0.2">
      <c r="A1712" s="169" t="s">
        <v>207</v>
      </c>
      <c r="B1712" s="170">
        <v>0</v>
      </c>
      <c r="C1712" s="170">
        <v>0</v>
      </c>
      <c r="D1712" s="170">
        <v>0</v>
      </c>
    </row>
    <row r="1713" spans="1:4" x14ac:dyDescent="0.2">
      <c r="A1713" s="171" t="s">
        <v>206</v>
      </c>
      <c r="B1713" s="172">
        <v>0</v>
      </c>
      <c r="C1713" s="172">
        <v>0</v>
      </c>
      <c r="D1713" s="172">
        <v>0</v>
      </c>
    </row>
    <row r="1714" spans="1:4" x14ac:dyDescent="0.2">
      <c r="A1714" s="171" t="s">
        <v>206</v>
      </c>
      <c r="B1714" s="172">
        <v>0</v>
      </c>
      <c r="C1714" s="172">
        <v>0</v>
      </c>
      <c r="D1714" s="172">
        <v>0</v>
      </c>
    </row>
    <row r="1715" spans="1:4" x14ac:dyDescent="0.2">
      <c r="A1715" s="169" t="s">
        <v>260</v>
      </c>
      <c r="B1715" s="170">
        <v>100</v>
      </c>
      <c r="C1715" s="170">
        <v>0</v>
      </c>
      <c r="D1715" s="170">
        <v>0</v>
      </c>
    </row>
    <row r="1716" spans="1:4" x14ac:dyDescent="0.2">
      <c r="A1716" s="171" t="s">
        <v>206</v>
      </c>
      <c r="B1716" s="172">
        <v>100</v>
      </c>
      <c r="C1716" s="172">
        <v>0</v>
      </c>
      <c r="D1716" s="172">
        <v>0</v>
      </c>
    </row>
    <row r="1717" spans="1:4" x14ac:dyDescent="0.2">
      <c r="A1717" s="171" t="s">
        <v>206</v>
      </c>
      <c r="B1717" s="172">
        <v>100</v>
      </c>
      <c r="C1717" s="172">
        <v>0</v>
      </c>
      <c r="D1717" s="172">
        <v>0</v>
      </c>
    </row>
    <row r="1718" spans="1:4" x14ac:dyDescent="0.2">
      <c r="A1718" s="159" t="s">
        <v>439</v>
      </c>
      <c r="B1718" s="160">
        <v>939100</v>
      </c>
      <c r="C1718" s="160">
        <v>264698.90999999997</v>
      </c>
      <c r="D1718" s="160">
        <v>264576.90999999997</v>
      </c>
    </row>
    <row r="1719" spans="1:4" x14ac:dyDescent="0.2">
      <c r="A1719" s="161" t="s">
        <v>392</v>
      </c>
      <c r="B1719" s="162">
        <v>939100</v>
      </c>
      <c r="C1719" s="162">
        <v>264698.90999999997</v>
      </c>
      <c r="D1719" s="162">
        <v>264576.90999999997</v>
      </c>
    </row>
    <row r="1720" spans="1:4" x14ac:dyDescent="0.2">
      <c r="A1720" s="163" t="s">
        <v>440</v>
      </c>
      <c r="B1720" s="164">
        <v>939100</v>
      </c>
      <c r="C1720" s="164">
        <v>264698.90999999997</v>
      </c>
      <c r="D1720" s="164">
        <v>264576.90999999997</v>
      </c>
    </row>
    <row r="1721" spans="1:4" x14ac:dyDescent="0.2">
      <c r="A1721" s="165" t="s">
        <v>394</v>
      </c>
      <c r="B1721" s="166">
        <v>939100</v>
      </c>
      <c r="C1721" s="166">
        <v>264698.90999999997</v>
      </c>
      <c r="D1721" s="166">
        <v>264576.90999999997</v>
      </c>
    </row>
    <row r="1722" spans="1:4" x14ac:dyDescent="0.2">
      <c r="A1722" s="167" t="s">
        <v>441</v>
      </c>
      <c r="B1722" s="168">
        <v>50100</v>
      </c>
      <c r="C1722" s="168">
        <v>2198</v>
      </c>
      <c r="D1722" s="168">
        <v>2076</v>
      </c>
    </row>
    <row r="1723" spans="1:4" x14ac:dyDescent="0.2">
      <c r="A1723" s="169" t="s">
        <v>204</v>
      </c>
      <c r="B1723" s="170">
        <v>50100</v>
      </c>
      <c r="C1723" s="170">
        <v>2198</v>
      </c>
      <c r="D1723" s="170">
        <v>2076</v>
      </c>
    </row>
    <row r="1724" spans="1:4" x14ac:dyDescent="0.2">
      <c r="A1724" s="169" t="s">
        <v>210</v>
      </c>
      <c r="B1724" s="170">
        <v>5000</v>
      </c>
      <c r="C1724" s="170">
        <v>115</v>
      </c>
      <c r="D1724" s="170">
        <v>0</v>
      </c>
    </row>
    <row r="1725" spans="1:4" x14ac:dyDescent="0.2">
      <c r="A1725" s="171" t="s">
        <v>206</v>
      </c>
      <c r="B1725" s="172">
        <v>0</v>
      </c>
      <c r="C1725" s="172">
        <v>0</v>
      </c>
      <c r="D1725" s="172">
        <v>0</v>
      </c>
    </row>
    <row r="1726" spans="1:4" x14ac:dyDescent="0.2">
      <c r="A1726" s="171" t="s">
        <v>301</v>
      </c>
      <c r="B1726" s="172">
        <v>5000</v>
      </c>
      <c r="C1726" s="172">
        <v>115</v>
      </c>
      <c r="D1726" s="172">
        <v>0</v>
      </c>
    </row>
    <row r="1727" spans="1:4" x14ac:dyDescent="0.2">
      <c r="A1727" s="171" t="s">
        <v>206</v>
      </c>
      <c r="B1727" s="172">
        <v>5000</v>
      </c>
      <c r="C1727" s="172">
        <v>115</v>
      </c>
      <c r="D1727" s="172">
        <v>0</v>
      </c>
    </row>
    <row r="1728" spans="1:4" x14ac:dyDescent="0.2">
      <c r="A1728" s="169" t="s">
        <v>205</v>
      </c>
      <c r="B1728" s="170">
        <v>100</v>
      </c>
      <c r="C1728" s="170">
        <v>0</v>
      </c>
      <c r="D1728" s="170">
        <v>0</v>
      </c>
    </row>
    <row r="1729" spans="1:4" x14ac:dyDescent="0.2">
      <c r="A1729" s="171" t="s">
        <v>206</v>
      </c>
      <c r="B1729" s="172">
        <v>100</v>
      </c>
      <c r="C1729" s="172">
        <v>0</v>
      </c>
      <c r="D1729" s="172">
        <v>0</v>
      </c>
    </row>
    <row r="1730" spans="1:4" x14ac:dyDescent="0.2">
      <c r="A1730" s="171" t="s">
        <v>206</v>
      </c>
      <c r="B1730" s="172">
        <v>100</v>
      </c>
      <c r="C1730" s="172">
        <v>0</v>
      </c>
      <c r="D1730" s="172">
        <v>0</v>
      </c>
    </row>
    <row r="1731" spans="1:4" x14ac:dyDescent="0.2">
      <c r="A1731" s="169" t="s">
        <v>207</v>
      </c>
      <c r="B1731" s="170">
        <v>45000</v>
      </c>
      <c r="C1731" s="170">
        <v>2083</v>
      </c>
      <c r="D1731" s="170">
        <v>2076</v>
      </c>
    </row>
    <row r="1732" spans="1:4" x14ac:dyDescent="0.2">
      <c r="A1732" s="171" t="s">
        <v>206</v>
      </c>
      <c r="B1732" s="172">
        <v>0</v>
      </c>
      <c r="C1732" s="172">
        <v>0</v>
      </c>
      <c r="D1732" s="172">
        <v>0</v>
      </c>
    </row>
    <row r="1733" spans="1:4" x14ac:dyDescent="0.2">
      <c r="A1733" s="171" t="s">
        <v>301</v>
      </c>
      <c r="B1733" s="172">
        <v>45000</v>
      </c>
      <c r="C1733" s="172">
        <v>2083</v>
      </c>
      <c r="D1733" s="172">
        <v>2076</v>
      </c>
    </row>
    <row r="1734" spans="1:4" x14ac:dyDescent="0.2">
      <c r="A1734" s="171" t="s">
        <v>206</v>
      </c>
      <c r="B1734" s="172">
        <v>45000</v>
      </c>
      <c r="C1734" s="172">
        <v>2083</v>
      </c>
      <c r="D1734" s="172">
        <v>2076</v>
      </c>
    </row>
    <row r="1735" spans="1:4" x14ac:dyDescent="0.2">
      <c r="A1735" s="169" t="s">
        <v>320</v>
      </c>
      <c r="B1735" s="170">
        <v>0</v>
      </c>
      <c r="C1735" s="170">
        <v>0</v>
      </c>
      <c r="D1735" s="170">
        <v>0</v>
      </c>
    </row>
    <row r="1736" spans="1:4" x14ac:dyDescent="0.2">
      <c r="A1736" s="171" t="s">
        <v>206</v>
      </c>
      <c r="B1736" s="172">
        <v>0</v>
      </c>
      <c r="C1736" s="172">
        <v>0</v>
      </c>
      <c r="D1736" s="172">
        <v>0</v>
      </c>
    </row>
    <row r="1737" spans="1:4" x14ac:dyDescent="0.2">
      <c r="A1737" s="171" t="s">
        <v>206</v>
      </c>
      <c r="B1737" s="172">
        <v>0</v>
      </c>
      <c r="C1737" s="172">
        <v>0</v>
      </c>
      <c r="D1737" s="172">
        <v>0</v>
      </c>
    </row>
    <row r="1738" spans="1:4" x14ac:dyDescent="0.2">
      <c r="A1738" s="167" t="s">
        <v>442</v>
      </c>
      <c r="B1738" s="168">
        <v>889000</v>
      </c>
      <c r="C1738" s="168">
        <v>262500.90999999997</v>
      </c>
      <c r="D1738" s="168">
        <v>262500.90999999997</v>
      </c>
    </row>
    <row r="1739" spans="1:4" x14ac:dyDescent="0.2">
      <c r="A1739" s="169" t="s">
        <v>204</v>
      </c>
      <c r="B1739" s="170">
        <v>889000</v>
      </c>
      <c r="C1739" s="170">
        <v>262500.90999999997</v>
      </c>
      <c r="D1739" s="170">
        <v>262500.90999999997</v>
      </c>
    </row>
    <row r="1740" spans="1:4" x14ac:dyDescent="0.2">
      <c r="A1740" s="169" t="s">
        <v>275</v>
      </c>
      <c r="B1740" s="170">
        <v>889000</v>
      </c>
      <c r="C1740" s="170">
        <v>262500.90999999997</v>
      </c>
      <c r="D1740" s="170">
        <v>262500.90999999997</v>
      </c>
    </row>
    <row r="1741" spans="1:4" x14ac:dyDescent="0.2">
      <c r="A1741" s="171" t="s">
        <v>206</v>
      </c>
      <c r="B1741" s="172">
        <v>350000</v>
      </c>
      <c r="C1741" s="172">
        <v>0</v>
      </c>
      <c r="D1741" s="172">
        <v>0</v>
      </c>
    </row>
    <row r="1742" spans="1:4" x14ac:dyDescent="0.2">
      <c r="A1742" s="171" t="s">
        <v>301</v>
      </c>
      <c r="B1742" s="172">
        <v>539000</v>
      </c>
      <c r="C1742" s="172">
        <v>262500.90999999997</v>
      </c>
      <c r="D1742" s="172">
        <v>262500.90999999997</v>
      </c>
    </row>
    <row r="1743" spans="1:4" x14ac:dyDescent="0.2">
      <c r="A1743" s="171" t="s">
        <v>206</v>
      </c>
      <c r="B1743" s="172">
        <v>889000</v>
      </c>
      <c r="C1743" s="172">
        <v>262500.90999999997</v>
      </c>
      <c r="D1743" s="172">
        <v>262500.90999999997</v>
      </c>
    </row>
    <row r="1744" spans="1:4" x14ac:dyDescent="0.2">
      <c r="A1744" s="159" t="s">
        <v>443</v>
      </c>
      <c r="B1744" s="160">
        <v>450450</v>
      </c>
      <c r="C1744" s="160">
        <v>291984.94</v>
      </c>
      <c r="D1744" s="160">
        <v>291445.78999999998</v>
      </c>
    </row>
    <row r="1745" spans="1:4" x14ac:dyDescent="0.2">
      <c r="A1745" s="161" t="s">
        <v>444</v>
      </c>
      <c r="B1745" s="162">
        <v>450450</v>
      </c>
      <c r="C1745" s="162">
        <v>291984.94</v>
      </c>
      <c r="D1745" s="162">
        <v>291445.78999999998</v>
      </c>
    </row>
    <row r="1746" spans="1:4" x14ac:dyDescent="0.2">
      <c r="A1746" s="163" t="s">
        <v>445</v>
      </c>
      <c r="B1746" s="164">
        <v>450450</v>
      </c>
      <c r="C1746" s="164">
        <v>291984.94</v>
      </c>
      <c r="D1746" s="164">
        <v>291445.78999999998</v>
      </c>
    </row>
    <row r="1747" spans="1:4" x14ac:dyDescent="0.2">
      <c r="A1747" s="165" t="s">
        <v>446</v>
      </c>
      <c r="B1747" s="166">
        <v>450450</v>
      </c>
      <c r="C1747" s="166">
        <v>291984.94</v>
      </c>
      <c r="D1747" s="166">
        <v>291445.78999999998</v>
      </c>
    </row>
    <row r="1748" spans="1:4" x14ac:dyDescent="0.2">
      <c r="A1748" s="167" t="s">
        <v>447</v>
      </c>
      <c r="B1748" s="168">
        <v>10000</v>
      </c>
      <c r="C1748" s="168">
        <v>0</v>
      </c>
      <c r="D1748" s="168">
        <v>0</v>
      </c>
    </row>
    <row r="1749" spans="1:4" x14ac:dyDescent="0.2">
      <c r="A1749" s="169" t="s">
        <v>204</v>
      </c>
      <c r="B1749" s="170">
        <v>10000</v>
      </c>
      <c r="C1749" s="170">
        <v>0</v>
      </c>
      <c r="D1749" s="170">
        <v>0</v>
      </c>
    </row>
    <row r="1750" spans="1:4" x14ac:dyDescent="0.2">
      <c r="A1750" s="169" t="s">
        <v>234</v>
      </c>
      <c r="B1750" s="170">
        <v>10000</v>
      </c>
      <c r="C1750" s="170">
        <v>0</v>
      </c>
      <c r="D1750" s="170">
        <v>0</v>
      </c>
    </row>
    <row r="1751" spans="1:4" x14ac:dyDescent="0.2">
      <c r="A1751" s="171" t="s">
        <v>206</v>
      </c>
      <c r="B1751" s="172">
        <v>10000</v>
      </c>
      <c r="C1751" s="172">
        <v>0</v>
      </c>
      <c r="D1751" s="172">
        <v>0</v>
      </c>
    </row>
    <row r="1752" spans="1:4" x14ac:dyDescent="0.2">
      <c r="A1752" s="171" t="s">
        <v>206</v>
      </c>
      <c r="B1752" s="172">
        <v>10000</v>
      </c>
      <c r="C1752" s="172">
        <v>0</v>
      </c>
      <c r="D1752" s="172">
        <v>0</v>
      </c>
    </row>
    <row r="1753" spans="1:4" x14ac:dyDescent="0.2">
      <c r="A1753" s="167" t="s">
        <v>448</v>
      </c>
      <c r="B1753" s="168">
        <v>440450</v>
      </c>
      <c r="C1753" s="168">
        <v>291984.94</v>
      </c>
      <c r="D1753" s="168">
        <v>291445.78999999998</v>
      </c>
    </row>
    <row r="1754" spans="1:4" x14ac:dyDescent="0.2">
      <c r="A1754" s="169" t="s">
        <v>204</v>
      </c>
      <c r="B1754" s="170">
        <v>440450</v>
      </c>
      <c r="C1754" s="170">
        <v>291984.94</v>
      </c>
      <c r="D1754" s="170">
        <v>291445.78999999998</v>
      </c>
    </row>
    <row r="1755" spans="1:4" x14ac:dyDescent="0.2">
      <c r="A1755" s="169" t="s">
        <v>221</v>
      </c>
      <c r="B1755" s="170">
        <v>100</v>
      </c>
      <c r="C1755" s="170">
        <v>0</v>
      </c>
      <c r="D1755" s="170">
        <v>0</v>
      </c>
    </row>
    <row r="1756" spans="1:4" x14ac:dyDescent="0.2">
      <c r="A1756" s="171" t="s">
        <v>206</v>
      </c>
      <c r="B1756" s="172">
        <v>100</v>
      </c>
      <c r="C1756" s="172">
        <v>0</v>
      </c>
      <c r="D1756" s="172">
        <v>0</v>
      </c>
    </row>
    <row r="1757" spans="1:4" x14ac:dyDescent="0.2">
      <c r="A1757" s="171" t="s">
        <v>206</v>
      </c>
      <c r="B1757" s="172">
        <v>100</v>
      </c>
      <c r="C1757" s="172">
        <v>0</v>
      </c>
      <c r="D1757" s="172">
        <v>0</v>
      </c>
    </row>
    <row r="1758" spans="1:4" x14ac:dyDescent="0.2">
      <c r="A1758" s="169" t="s">
        <v>209</v>
      </c>
      <c r="B1758" s="170">
        <v>314400</v>
      </c>
      <c r="C1758" s="170">
        <v>215699.78</v>
      </c>
      <c r="D1758" s="170">
        <v>215699.78</v>
      </c>
    </row>
    <row r="1759" spans="1:4" x14ac:dyDescent="0.2">
      <c r="A1759" s="171" t="s">
        <v>206</v>
      </c>
      <c r="B1759" s="172">
        <v>314400</v>
      </c>
      <c r="C1759" s="172">
        <v>215699.78</v>
      </c>
      <c r="D1759" s="172">
        <v>215699.78</v>
      </c>
    </row>
    <row r="1760" spans="1:4" x14ac:dyDescent="0.2">
      <c r="A1760" s="171" t="s">
        <v>206</v>
      </c>
      <c r="B1760" s="172">
        <v>314400</v>
      </c>
      <c r="C1760" s="172">
        <v>215699.78</v>
      </c>
      <c r="D1760" s="172">
        <v>215699.78</v>
      </c>
    </row>
    <row r="1761" spans="1:4" x14ac:dyDescent="0.2">
      <c r="A1761" s="169" t="s">
        <v>248</v>
      </c>
      <c r="B1761" s="170">
        <v>70000</v>
      </c>
      <c r="C1761" s="170">
        <v>44678.1</v>
      </c>
      <c r="D1761" s="170">
        <v>44678.1</v>
      </c>
    </row>
    <row r="1762" spans="1:4" x14ac:dyDescent="0.2">
      <c r="A1762" s="171" t="s">
        <v>206</v>
      </c>
      <c r="B1762" s="172">
        <v>70000</v>
      </c>
      <c r="C1762" s="172">
        <v>44678.1</v>
      </c>
      <c r="D1762" s="172">
        <v>44678.1</v>
      </c>
    </row>
    <row r="1763" spans="1:4" x14ac:dyDescent="0.2">
      <c r="A1763" s="171" t="s">
        <v>206</v>
      </c>
      <c r="B1763" s="172">
        <v>70000</v>
      </c>
      <c r="C1763" s="172">
        <v>44678.1</v>
      </c>
      <c r="D1763" s="172">
        <v>44678.1</v>
      </c>
    </row>
    <row r="1764" spans="1:4" x14ac:dyDescent="0.2">
      <c r="A1764" s="169" t="s">
        <v>258</v>
      </c>
      <c r="B1764" s="170">
        <v>20000</v>
      </c>
      <c r="C1764" s="170">
        <v>17140.009999999998</v>
      </c>
      <c r="D1764" s="170">
        <v>17140.009999999998</v>
      </c>
    </row>
    <row r="1765" spans="1:4" x14ac:dyDescent="0.2">
      <c r="A1765" s="171" t="s">
        <v>206</v>
      </c>
      <c r="B1765" s="172">
        <v>20000</v>
      </c>
      <c r="C1765" s="172">
        <v>17140.009999999998</v>
      </c>
      <c r="D1765" s="172">
        <v>17140.009999999998</v>
      </c>
    </row>
    <row r="1766" spans="1:4" x14ac:dyDescent="0.2">
      <c r="A1766" s="171" t="s">
        <v>206</v>
      </c>
      <c r="B1766" s="172">
        <v>20000</v>
      </c>
      <c r="C1766" s="172">
        <v>17140.009999999998</v>
      </c>
      <c r="D1766" s="172">
        <v>17140.009999999998</v>
      </c>
    </row>
    <row r="1767" spans="1:4" x14ac:dyDescent="0.2">
      <c r="A1767" s="169" t="s">
        <v>214</v>
      </c>
      <c r="B1767" s="170">
        <v>3450</v>
      </c>
      <c r="C1767" s="170">
        <v>3413</v>
      </c>
      <c r="D1767" s="170">
        <v>3413</v>
      </c>
    </row>
    <row r="1768" spans="1:4" x14ac:dyDescent="0.2">
      <c r="A1768" s="171" t="s">
        <v>206</v>
      </c>
      <c r="B1768" s="172">
        <v>3450</v>
      </c>
      <c r="C1768" s="172">
        <v>3413</v>
      </c>
      <c r="D1768" s="172">
        <v>3413</v>
      </c>
    </row>
    <row r="1769" spans="1:4" x14ac:dyDescent="0.2">
      <c r="A1769" s="171" t="s">
        <v>206</v>
      </c>
      <c r="B1769" s="172">
        <v>3450</v>
      </c>
      <c r="C1769" s="172">
        <v>3413</v>
      </c>
      <c r="D1769" s="172">
        <v>3413</v>
      </c>
    </row>
    <row r="1770" spans="1:4" x14ac:dyDescent="0.2">
      <c r="A1770" s="169" t="s">
        <v>210</v>
      </c>
      <c r="B1770" s="170">
        <v>0</v>
      </c>
      <c r="C1770" s="170">
        <v>0</v>
      </c>
      <c r="D1770" s="170">
        <v>0</v>
      </c>
    </row>
    <row r="1771" spans="1:4" x14ac:dyDescent="0.2">
      <c r="A1771" s="171" t="s">
        <v>206</v>
      </c>
      <c r="B1771" s="172">
        <v>0</v>
      </c>
      <c r="C1771" s="172">
        <v>0</v>
      </c>
      <c r="D1771" s="172">
        <v>0</v>
      </c>
    </row>
    <row r="1772" spans="1:4" x14ac:dyDescent="0.2">
      <c r="A1772" s="171" t="s">
        <v>206</v>
      </c>
      <c r="B1772" s="172">
        <v>0</v>
      </c>
      <c r="C1772" s="172">
        <v>0</v>
      </c>
      <c r="D1772" s="172">
        <v>0</v>
      </c>
    </row>
    <row r="1773" spans="1:4" x14ac:dyDescent="0.2">
      <c r="A1773" s="169" t="s">
        <v>218</v>
      </c>
      <c r="B1773" s="170">
        <v>2200</v>
      </c>
      <c r="C1773" s="170">
        <v>0</v>
      </c>
      <c r="D1773" s="170">
        <v>0</v>
      </c>
    </row>
    <row r="1774" spans="1:4" x14ac:dyDescent="0.2">
      <c r="A1774" s="171" t="s">
        <v>206</v>
      </c>
      <c r="B1774" s="172">
        <v>2200</v>
      </c>
      <c r="C1774" s="172">
        <v>0</v>
      </c>
      <c r="D1774" s="172">
        <v>0</v>
      </c>
    </row>
    <row r="1775" spans="1:4" x14ac:dyDescent="0.2">
      <c r="A1775" s="171" t="s">
        <v>206</v>
      </c>
      <c r="B1775" s="172">
        <v>2200</v>
      </c>
      <c r="C1775" s="172">
        <v>0</v>
      </c>
      <c r="D1775" s="172">
        <v>0</v>
      </c>
    </row>
    <row r="1776" spans="1:4" x14ac:dyDescent="0.2">
      <c r="A1776" s="169" t="s">
        <v>205</v>
      </c>
      <c r="B1776" s="170">
        <v>11000</v>
      </c>
      <c r="C1776" s="170">
        <v>7274.05</v>
      </c>
      <c r="D1776" s="170">
        <v>6734.9</v>
      </c>
    </row>
    <row r="1777" spans="1:4" x14ac:dyDescent="0.2">
      <c r="A1777" s="171" t="s">
        <v>206</v>
      </c>
      <c r="B1777" s="172">
        <v>11000</v>
      </c>
      <c r="C1777" s="172">
        <v>7274.05</v>
      </c>
      <c r="D1777" s="172">
        <v>6734.9</v>
      </c>
    </row>
    <row r="1778" spans="1:4" x14ac:dyDescent="0.2">
      <c r="A1778" s="171" t="s">
        <v>206</v>
      </c>
      <c r="B1778" s="172">
        <v>11000</v>
      </c>
      <c r="C1778" s="172">
        <v>7274.05</v>
      </c>
      <c r="D1778" s="172">
        <v>6734.9</v>
      </c>
    </row>
    <row r="1779" spans="1:4" x14ac:dyDescent="0.2">
      <c r="A1779" s="169" t="s">
        <v>207</v>
      </c>
      <c r="B1779" s="170">
        <v>19000</v>
      </c>
      <c r="C1779" s="170">
        <v>3780</v>
      </c>
      <c r="D1779" s="170">
        <v>3780</v>
      </c>
    </row>
    <row r="1780" spans="1:4" x14ac:dyDescent="0.2">
      <c r="A1780" s="171" t="s">
        <v>206</v>
      </c>
      <c r="B1780" s="172">
        <v>19000</v>
      </c>
      <c r="C1780" s="172">
        <v>3780</v>
      </c>
      <c r="D1780" s="172">
        <v>3780</v>
      </c>
    </row>
    <row r="1781" spans="1:4" x14ac:dyDescent="0.2">
      <c r="A1781" s="171" t="s">
        <v>206</v>
      </c>
      <c r="B1781" s="172">
        <v>19000</v>
      </c>
      <c r="C1781" s="172">
        <v>3780</v>
      </c>
      <c r="D1781" s="172">
        <v>3780</v>
      </c>
    </row>
    <row r="1782" spans="1:4" x14ac:dyDescent="0.2">
      <c r="A1782" s="169" t="s">
        <v>260</v>
      </c>
      <c r="B1782" s="170">
        <v>200</v>
      </c>
      <c r="C1782" s="170">
        <v>0</v>
      </c>
      <c r="D1782" s="170">
        <v>0</v>
      </c>
    </row>
    <row r="1783" spans="1:4" x14ac:dyDescent="0.2">
      <c r="A1783" s="171" t="s">
        <v>206</v>
      </c>
      <c r="B1783" s="172">
        <v>200</v>
      </c>
      <c r="C1783" s="172">
        <v>0</v>
      </c>
      <c r="D1783" s="172">
        <v>0</v>
      </c>
    </row>
    <row r="1784" spans="1:4" x14ac:dyDescent="0.2">
      <c r="A1784" s="171" t="s">
        <v>206</v>
      </c>
      <c r="B1784" s="172">
        <v>200</v>
      </c>
      <c r="C1784" s="172">
        <v>0</v>
      </c>
      <c r="D1784" s="172">
        <v>0</v>
      </c>
    </row>
    <row r="1785" spans="1:4" x14ac:dyDescent="0.2">
      <c r="A1785" s="169" t="s">
        <v>211</v>
      </c>
      <c r="B1785" s="170">
        <v>100</v>
      </c>
      <c r="C1785" s="170">
        <v>0</v>
      </c>
      <c r="D1785" s="170">
        <v>0</v>
      </c>
    </row>
    <row r="1786" spans="1:4" x14ac:dyDescent="0.2">
      <c r="A1786" s="171" t="s">
        <v>206</v>
      </c>
      <c r="B1786" s="172">
        <v>100</v>
      </c>
      <c r="C1786" s="172">
        <v>0</v>
      </c>
      <c r="D1786" s="172">
        <v>0</v>
      </c>
    </row>
    <row r="1787" spans="1:4" x14ac:dyDescent="0.2">
      <c r="A1787" s="171" t="s">
        <v>206</v>
      </c>
      <c r="B1787" s="172">
        <v>100</v>
      </c>
      <c r="C1787" s="172">
        <v>0</v>
      </c>
      <c r="D1787" s="172">
        <v>0</v>
      </c>
    </row>
    <row r="1788" spans="1:4" x14ac:dyDescent="0.2">
      <c r="A1788" s="159" t="s">
        <v>449</v>
      </c>
      <c r="B1788" s="160">
        <v>17368900</v>
      </c>
      <c r="C1788" s="160">
        <v>14857525.539999999</v>
      </c>
      <c r="D1788" s="160">
        <v>12196985.23</v>
      </c>
    </row>
    <row r="1789" spans="1:4" x14ac:dyDescent="0.2">
      <c r="A1789" s="161" t="s">
        <v>444</v>
      </c>
      <c r="B1789" s="162">
        <v>15831000</v>
      </c>
      <c r="C1789" s="162">
        <v>13437377.91</v>
      </c>
      <c r="D1789" s="162">
        <v>10777049.550000001</v>
      </c>
    </row>
    <row r="1790" spans="1:4" x14ac:dyDescent="0.2">
      <c r="A1790" s="163" t="s">
        <v>265</v>
      </c>
      <c r="B1790" s="164">
        <v>15827500</v>
      </c>
      <c r="C1790" s="164">
        <v>13436267.359999999</v>
      </c>
      <c r="D1790" s="164">
        <v>10776029.24</v>
      </c>
    </row>
    <row r="1791" spans="1:4" x14ac:dyDescent="0.2">
      <c r="A1791" s="165" t="s">
        <v>450</v>
      </c>
      <c r="B1791" s="166">
        <v>36000</v>
      </c>
      <c r="C1791" s="166">
        <v>36000</v>
      </c>
      <c r="D1791" s="166">
        <v>30000</v>
      </c>
    </row>
    <row r="1792" spans="1:4" x14ac:dyDescent="0.2">
      <c r="A1792" s="167" t="s">
        <v>451</v>
      </c>
      <c r="B1792" s="168">
        <v>36000</v>
      </c>
      <c r="C1792" s="168">
        <v>36000</v>
      </c>
      <c r="D1792" s="168">
        <v>30000</v>
      </c>
    </row>
    <row r="1793" spans="1:4" x14ac:dyDescent="0.2">
      <c r="A1793" s="169" t="s">
        <v>204</v>
      </c>
      <c r="B1793" s="170">
        <v>36000</v>
      </c>
      <c r="C1793" s="170">
        <v>36000</v>
      </c>
      <c r="D1793" s="170">
        <v>30000</v>
      </c>
    </row>
    <row r="1794" spans="1:4" x14ac:dyDescent="0.2">
      <c r="A1794" s="169" t="s">
        <v>225</v>
      </c>
      <c r="B1794" s="170">
        <v>36000</v>
      </c>
      <c r="C1794" s="170">
        <v>36000</v>
      </c>
      <c r="D1794" s="170">
        <v>30000</v>
      </c>
    </row>
    <row r="1795" spans="1:4" x14ac:dyDescent="0.2">
      <c r="A1795" s="171" t="s">
        <v>206</v>
      </c>
      <c r="B1795" s="172">
        <v>36000</v>
      </c>
      <c r="C1795" s="172">
        <v>36000</v>
      </c>
      <c r="D1795" s="172">
        <v>30000</v>
      </c>
    </row>
    <row r="1796" spans="1:4" x14ac:dyDescent="0.2">
      <c r="A1796" s="171" t="s">
        <v>206</v>
      </c>
      <c r="B1796" s="172">
        <v>36000</v>
      </c>
      <c r="C1796" s="172">
        <v>36000</v>
      </c>
      <c r="D1796" s="172">
        <v>30000</v>
      </c>
    </row>
    <row r="1797" spans="1:4" x14ac:dyDescent="0.2">
      <c r="A1797" s="165" t="s">
        <v>407</v>
      </c>
      <c r="B1797" s="166">
        <v>15791500</v>
      </c>
      <c r="C1797" s="166">
        <v>13400267.359999999</v>
      </c>
      <c r="D1797" s="166">
        <v>10746029.24</v>
      </c>
    </row>
    <row r="1798" spans="1:4" x14ac:dyDescent="0.2">
      <c r="A1798" s="167" t="s">
        <v>452</v>
      </c>
      <c r="B1798" s="168">
        <v>2106500</v>
      </c>
      <c r="C1798" s="168">
        <v>2105656.54</v>
      </c>
      <c r="D1798" s="168">
        <v>51629</v>
      </c>
    </row>
    <row r="1799" spans="1:4" x14ac:dyDescent="0.2">
      <c r="A1799" s="169" t="s">
        <v>204</v>
      </c>
      <c r="B1799" s="170">
        <v>2106500</v>
      </c>
      <c r="C1799" s="170">
        <v>2105656.54</v>
      </c>
      <c r="D1799" s="170">
        <v>51629</v>
      </c>
    </row>
    <row r="1800" spans="1:4" x14ac:dyDescent="0.2">
      <c r="A1800" s="169" t="s">
        <v>234</v>
      </c>
      <c r="B1800" s="170">
        <v>2106500</v>
      </c>
      <c r="C1800" s="170">
        <v>2105656.54</v>
      </c>
      <c r="D1800" s="170">
        <v>51629</v>
      </c>
    </row>
    <row r="1801" spans="1:4" x14ac:dyDescent="0.2">
      <c r="A1801" s="171" t="s">
        <v>206</v>
      </c>
      <c r="B1801" s="172">
        <v>2106500</v>
      </c>
      <c r="C1801" s="172">
        <v>2105656.54</v>
      </c>
      <c r="D1801" s="172">
        <v>51629</v>
      </c>
    </row>
    <row r="1802" spans="1:4" x14ac:dyDescent="0.2">
      <c r="A1802" s="171" t="s">
        <v>206</v>
      </c>
      <c r="B1802" s="172">
        <v>2106500</v>
      </c>
      <c r="C1802" s="172">
        <v>2105656.54</v>
      </c>
      <c r="D1802" s="172">
        <v>51629</v>
      </c>
    </row>
    <row r="1803" spans="1:4" x14ac:dyDescent="0.2">
      <c r="A1803" s="167" t="s">
        <v>453</v>
      </c>
      <c r="B1803" s="168">
        <v>7237232</v>
      </c>
      <c r="C1803" s="168">
        <v>6689755.3300000001</v>
      </c>
      <c r="D1803" s="168">
        <v>6501281.5</v>
      </c>
    </row>
    <row r="1804" spans="1:4" x14ac:dyDescent="0.2">
      <c r="A1804" s="169" t="s">
        <v>204</v>
      </c>
      <c r="B1804" s="170">
        <v>7237232</v>
      </c>
      <c r="C1804" s="170">
        <v>6689755.3300000001</v>
      </c>
      <c r="D1804" s="170">
        <v>6501281.5</v>
      </c>
    </row>
    <row r="1805" spans="1:4" x14ac:dyDescent="0.2">
      <c r="A1805" s="169" t="s">
        <v>221</v>
      </c>
      <c r="B1805" s="170">
        <v>162000</v>
      </c>
      <c r="C1805" s="170">
        <v>123736.2</v>
      </c>
      <c r="D1805" s="170">
        <v>123736.2</v>
      </c>
    </row>
    <row r="1806" spans="1:4" x14ac:dyDescent="0.2">
      <c r="A1806" s="171" t="s">
        <v>206</v>
      </c>
      <c r="B1806" s="172">
        <v>162000</v>
      </c>
      <c r="C1806" s="172">
        <v>123736.2</v>
      </c>
      <c r="D1806" s="172">
        <v>123736.2</v>
      </c>
    </row>
    <row r="1807" spans="1:4" x14ac:dyDescent="0.2">
      <c r="A1807" s="171" t="s">
        <v>206</v>
      </c>
      <c r="B1807" s="172">
        <v>162000</v>
      </c>
      <c r="C1807" s="172">
        <v>123736.2</v>
      </c>
      <c r="D1807" s="172">
        <v>123736.2</v>
      </c>
    </row>
    <row r="1808" spans="1:4" x14ac:dyDescent="0.2">
      <c r="A1808" s="169" t="s">
        <v>209</v>
      </c>
      <c r="B1808" s="170">
        <v>2299000</v>
      </c>
      <c r="C1808" s="170">
        <v>2298303.06</v>
      </c>
      <c r="D1808" s="170">
        <v>2296242.5</v>
      </c>
    </row>
    <row r="1809" spans="1:4" x14ac:dyDescent="0.2">
      <c r="A1809" s="171" t="s">
        <v>206</v>
      </c>
      <c r="B1809" s="172">
        <v>2299000</v>
      </c>
      <c r="C1809" s="172">
        <v>2298303.06</v>
      </c>
      <c r="D1809" s="172">
        <v>2296242.5</v>
      </c>
    </row>
    <row r="1810" spans="1:4" x14ac:dyDescent="0.2">
      <c r="A1810" s="171" t="s">
        <v>206</v>
      </c>
      <c r="B1810" s="172">
        <v>2299000</v>
      </c>
      <c r="C1810" s="172">
        <v>2298303.06</v>
      </c>
      <c r="D1810" s="172">
        <v>2296242.5</v>
      </c>
    </row>
    <row r="1811" spans="1:4" x14ac:dyDescent="0.2">
      <c r="A1811" s="169" t="s">
        <v>248</v>
      </c>
      <c r="B1811" s="170">
        <v>560000</v>
      </c>
      <c r="C1811" s="170">
        <v>525041.43999999994</v>
      </c>
      <c r="D1811" s="170">
        <v>525041.43999999994</v>
      </c>
    </row>
    <row r="1812" spans="1:4" x14ac:dyDescent="0.2">
      <c r="A1812" s="171" t="s">
        <v>206</v>
      </c>
      <c r="B1812" s="172">
        <v>560000</v>
      </c>
      <c r="C1812" s="172">
        <v>525041.43999999994</v>
      </c>
      <c r="D1812" s="172">
        <v>525041.43999999994</v>
      </c>
    </row>
    <row r="1813" spans="1:4" x14ac:dyDescent="0.2">
      <c r="A1813" s="171" t="s">
        <v>206</v>
      </c>
      <c r="B1813" s="172">
        <v>560000</v>
      </c>
      <c r="C1813" s="172">
        <v>525041.43999999994</v>
      </c>
      <c r="D1813" s="172">
        <v>525041.43999999994</v>
      </c>
    </row>
    <row r="1814" spans="1:4" x14ac:dyDescent="0.2">
      <c r="A1814" s="169" t="s">
        <v>296</v>
      </c>
      <c r="B1814" s="170">
        <v>235000</v>
      </c>
      <c r="C1814" s="170">
        <v>220482.87</v>
      </c>
      <c r="D1814" s="170">
        <v>215022.27</v>
      </c>
    </row>
    <row r="1815" spans="1:4" x14ac:dyDescent="0.2">
      <c r="A1815" s="171" t="s">
        <v>206</v>
      </c>
      <c r="B1815" s="172">
        <v>235000</v>
      </c>
      <c r="C1815" s="172">
        <v>220482.87</v>
      </c>
      <c r="D1815" s="172">
        <v>215022.27</v>
      </c>
    </row>
    <row r="1816" spans="1:4" x14ac:dyDescent="0.2">
      <c r="A1816" s="171" t="s">
        <v>206</v>
      </c>
      <c r="B1816" s="172">
        <v>235000</v>
      </c>
      <c r="C1816" s="172">
        <v>220482.87</v>
      </c>
      <c r="D1816" s="172">
        <v>215022.27</v>
      </c>
    </row>
    <row r="1817" spans="1:4" x14ac:dyDescent="0.2">
      <c r="A1817" s="169" t="s">
        <v>258</v>
      </c>
      <c r="B1817" s="170">
        <v>126000</v>
      </c>
      <c r="C1817" s="170">
        <v>121901.4</v>
      </c>
      <c r="D1817" s="170">
        <v>121796.98</v>
      </c>
    </row>
    <row r="1818" spans="1:4" x14ac:dyDescent="0.2">
      <c r="A1818" s="171" t="s">
        <v>206</v>
      </c>
      <c r="B1818" s="172">
        <v>126000</v>
      </c>
      <c r="C1818" s="172">
        <v>121901.4</v>
      </c>
      <c r="D1818" s="172">
        <v>121796.98</v>
      </c>
    </row>
    <row r="1819" spans="1:4" x14ac:dyDescent="0.2">
      <c r="A1819" s="171" t="s">
        <v>206</v>
      </c>
      <c r="B1819" s="172">
        <v>126000</v>
      </c>
      <c r="C1819" s="172">
        <v>121901.4</v>
      </c>
      <c r="D1819" s="172">
        <v>121796.98</v>
      </c>
    </row>
    <row r="1820" spans="1:4" x14ac:dyDescent="0.2">
      <c r="A1820" s="169" t="s">
        <v>214</v>
      </c>
      <c r="B1820" s="170">
        <v>15000</v>
      </c>
      <c r="C1820" s="170">
        <v>7515</v>
      </c>
      <c r="D1820" s="170">
        <v>7515</v>
      </c>
    </row>
    <row r="1821" spans="1:4" x14ac:dyDescent="0.2">
      <c r="A1821" s="171" t="s">
        <v>206</v>
      </c>
      <c r="B1821" s="172">
        <v>15000</v>
      </c>
      <c r="C1821" s="172">
        <v>7515</v>
      </c>
      <c r="D1821" s="172">
        <v>7515</v>
      </c>
    </row>
    <row r="1822" spans="1:4" x14ac:dyDescent="0.2">
      <c r="A1822" s="171" t="s">
        <v>206</v>
      </c>
      <c r="B1822" s="172">
        <v>15000</v>
      </c>
      <c r="C1822" s="172">
        <v>7515</v>
      </c>
      <c r="D1822" s="172">
        <v>7515</v>
      </c>
    </row>
    <row r="1823" spans="1:4" x14ac:dyDescent="0.2">
      <c r="A1823" s="169" t="s">
        <v>210</v>
      </c>
      <c r="B1823" s="170">
        <v>467000</v>
      </c>
      <c r="C1823" s="170">
        <v>416140.42</v>
      </c>
      <c r="D1823" s="170">
        <v>374734.5</v>
      </c>
    </row>
    <row r="1824" spans="1:4" x14ac:dyDescent="0.2">
      <c r="A1824" s="171" t="s">
        <v>206</v>
      </c>
      <c r="B1824" s="172">
        <v>467000</v>
      </c>
      <c r="C1824" s="172">
        <v>416140.42</v>
      </c>
      <c r="D1824" s="172">
        <v>374734.5</v>
      </c>
    </row>
    <row r="1825" spans="1:4" x14ac:dyDescent="0.2">
      <c r="A1825" s="171" t="s">
        <v>206</v>
      </c>
      <c r="B1825" s="172">
        <v>467000</v>
      </c>
      <c r="C1825" s="172">
        <v>416140.42</v>
      </c>
      <c r="D1825" s="172">
        <v>374734.5</v>
      </c>
    </row>
    <row r="1826" spans="1:4" x14ac:dyDescent="0.2">
      <c r="A1826" s="169" t="s">
        <v>218</v>
      </c>
      <c r="B1826" s="170">
        <v>5000</v>
      </c>
      <c r="C1826" s="170">
        <v>0</v>
      </c>
      <c r="D1826" s="170">
        <v>0</v>
      </c>
    </row>
    <row r="1827" spans="1:4" x14ac:dyDescent="0.2">
      <c r="A1827" s="171" t="s">
        <v>206</v>
      </c>
      <c r="B1827" s="172">
        <v>5000</v>
      </c>
      <c r="C1827" s="172">
        <v>0</v>
      </c>
      <c r="D1827" s="172">
        <v>0</v>
      </c>
    </row>
    <row r="1828" spans="1:4" x14ac:dyDescent="0.2">
      <c r="A1828" s="171" t="s">
        <v>206</v>
      </c>
      <c r="B1828" s="172">
        <v>5000</v>
      </c>
      <c r="C1828" s="172">
        <v>0</v>
      </c>
      <c r="D1828" s="172">
        <v>0</v>
      </c>
    </row>
    <row r="1829" spans="1:4" x14ac:dyDescent="0.2">
      <c r="A1829" s="169" t="s">
        <v>259</v>
      </c>
      <c r="B1829" s="170">
        <v>0</v>
      </c>
      <c r="C1829" s="170">
        <v>0</v>
      </c>
      <c r="D1829" s="170">
        <v>0</v>
      </c>
    </row>
    <row r="1830" spans="1:4" x14ac:dyDescent="0.2">
      <c r="A1830" s="171" t="s">
        <v>206</v>
      </c>
      <c r="B1830" s="172">
        <v>0</v>
      </c>
      <c r="C1830" s="172">
        <v>0</v>
      </c>
      <c r="D1830" s="172">
        <v>0</v>
      </c>
    </row>
    <row r="1831" spans="1:4" x14ac:dyDescent="0.2">
      <c r="A1831" s="171" t="s">
        <v>206</v>
      </c>
      <c r="B1831" s="172">
        <v>0</v>
      </c>
      <c r="C1831" s="172">
        <v>0</v>
      </c>
      <c r="D1831" s="172">
        <v>0</v>
      </c>
    </row>
    <row r="1832" spans="1:4" x14ac:dyDescent="0.2">
      <c r="A1832" s="169" t="s">
        <v>227</v>
      </c>
      <c r="B1832" s="170">
        <v>0</v>
      </c>
      <c r="C1832" s="170">
        <v>0</v>
      </c>
      <c r="D1832" s="170">
        <v>0</v>
      </c>
    </row>
    <row r="1833" spans="1:4" x14ac:dyDescent="0.2">
      <c r="A1833" s="171" t="s">
        <v>206</v>
      </c>
      <c r="B1833" s="172">
        <v>0</v>
      </c>
      <c r="C1833" s="172">
        <v>0</v>
      </c>
      <c r="D1833" s="172">
        <v>0</v>
      </c>
    </row>
    <row r="1834" spans="1:4" x14ac:dyDescent="0.2">
      <c r="A1834" s="171" t="s">
        <v>206</v>
      </c>
      <c r="B1834" s="172">
        <v>0</v>
      </c>
      <c r="C1834" s="172">
        <v>0</v>
      </c>
      <c r="D1834" s="172">
        <v>0</v>
      </c>
    </row>
    <row r="1835" spans="1:4" x14ac:dyDescent="0.2">
      <c r="A1835" s="169" t="s">
        <v>205</v>
      </c>
      <c r="B1835" s="170">
        <v>365000</v>
      </c>
      <c r="C1835" s="170">
        <v>331921.45</v>
      </c>
      <c r="D1835" s="170">
        <v>311638.21000000002</v>
      </c>
    </row>
    <row r="1836" spans="1:4" x14ac:dyDescent="0.2">
      <c r="A1836" s="171" t="s">
        <v>206</v>
      </c>
      <c r="B1836" s="172">
        <v>365000</v>
      </c>
      <c r="C1836" s="172">
        <v>331921.45</v>
      </c>
      <c r="D1836" s="172">
        <v>311638.21000000002</v>
      </c>
    </row>
    <row r="1837" spans="1:4" x14ac:dyDescent="0.2">
      <c r="A1837" s="171" t="s">
        <v>206</v>
      </c>
      <c r="B1837" s="172">
        <v>365000</v>
      </c>
      <c r="C1837" s="172">
        <v>331921.45</v>
      </c>
      <c r="D1837" s="172">
        <v>311638.21000000002</v>
      </c>
    </row>
    <row r="1838" spans="1:4" x14ac:dyDescent="0.2">
      <c r="A1838" s="169" t="s">
        <v>207</v>
      </c>
      <c r="B1838" s="170">
        <v>2837100</v>
      </c>
      <c r="C1838" s="170">
        <v>2479960.36</v>
      </c>
      <c r="D1838" s="170">
        <v>2365221.4500000002</v>
      </c>
    </row>
    <row r="1839" spans="1:4" x14ac:dyDescent="0.2">
      <c r="A1839" s="171" t="s">
        <v>206</v>
      </c>
      <c r="B1839" s="172">
        <v>2837100</v>
      </c>
      <c r="C1839" s="172">
        <v>2479960.36</v>
      </c>
      <c r="D1839" s="172">
        <v>2365221.4500000002</v>
      </c>
    </row>
    <row r="1840" spans="1:4" x14ac:dyDescent="0.2">
      <c r="A1840" s="171" t="s">
        <v>206</v>
      </c>
      <c r="B1840" s="172">
        <v>2837100</v>
      </c>
      <c r="C1840" s="172">
        <v>2479960.36</v>
      </c>
      <c r="D1840" s="172">
        <v>2365221.4500000002</v>
      </c>
    </row>
    <row r="1841" spans="1:4" x14ac:dyDescent="0.2">
      <c r="A1841" s="169" t="s">
        <v>260</v>
      </c>
      <c r="B1841" s="170">
        <v>0</v>
      </c>
      <c r="C1841" s="170">
        <v>0</v>
      </c>
      <c r="D1841" s="170">
        <v>0</v>
      </c>
    </row>
    <row r="1842" spans="1:4" x14ac:dyDescent="0.2">
      <c r="A1842" s="171" t="s">
        <v>206</v>
      </c>
      <c r="B1842" s="172">
        <v>0</v>
      </c>
      <c r="C1842" s="172">
        <v>0</v>
      </c>
      <c r="D1842" s="172">
        <v>0</v>
      </c>
    </row>
    <row r="1843" spans="1:4" x14ac:dyDescent="0.2">
      <c r="A1843" s="171" t="s">
        <v>206</v>
      </c>
      <c r="B1843" s="172">
        <v>0</v>
      </c>
      <c r="C1843" s="172">
        <v>0</v>
      </c>
      <c r="D1843" s="172">
        <v>0</v>
      </c>
    </row>
    <row r="1844" spans="1:4" x14ac:dyDescent="0.2">
      <c r="A1844" s="169" t="s">
        <v>320</v>
      </c>
      <c r="B1844" s="170">
        <v>0</v>
      </c>
      <c r="C1844" s="170">
        <v>0</v>
      </c>
      <c r="D1844" s="170">
        <v>0</v>
      </c>
    </row>
    <row r="1845" spans="1:4" x14ac:dyDescent="0.2">
      <c r="A1845" s="171" t="s">
        <v>206</v>
      </c>
      <c r="B1845" s="172">
        <v>0</v>
      </c>
      <c r="C1845" s="172">
        <v>0</v>
      </c>
      <c r="D1845" s="172">
        <v>0</v>
      </c>
    </row>
    <row r="1846" spans="1:4" x14ac:dyDescent="0.2">
      <c r="A1846" s="171" t="s">
        <v>206</v>
      </c>
      <c r="B1846" s="172">
        <v>0</v>
      </c>
      <c r="C1846" s="172">
        <v>0</v>
      </c>
      <c r="D1846" s="172">
        <v>0</v>
      </c>
    </row>
    <row r="1847" spans="1:4" x14ac:dyDescent="0.2">
      <c r="A1847" s="169" t="s">
        <v>244</v>
      </c>
      <c r="B1847" s="170">
        <v>157500</v>
      </c>
      <c r="C1847" s="170">
        <v>157398.51999999999</v>
      </c>
      <c r="D1847" s="170">
        <v>152978.34</v>
      </c>
    </row>
    <row r="1848" spans="1:4" x14ac:dyDescent="0.2">
      <c r="A1848" s="171" t="s">
        <v>206</v>
      </c>
      <c r="B1848" s="172">
        <v>157500</v>
      </c>
      <c r="C1848" s="172">
        <v>157398.51999999999</v>
      </c>
      <c r="D1848" s="172">
        <v>152978.34</v>
      </c>
    </row>
    <row r="1849" spans="1:4" x14ac:dyDescent="0.2">
      <c r="A1849" s="171" t="s">
        <v>206</v>
      </c>
      <c r="B1849" s="172">
        <v>157500</v>
      </c>
      <c r="C1849" s="172">
        <v>157398.51999999999</v>
      </c>
      <c r="D1849" s="172">
        <v>152978.34</v>
      </c>
    </row>
    <row r="1850" spans="1:4" x14ac:dyDescent="0.2">
      <c r="A1850" s="169" t="s">
        <v>211</v>
      </c>
      <c r="B1850" s="170">
        <v>8632</v>
      </c>
      <c r="C1850" s="170">
        <v>7354.61</v>
      </c>
      <c r="D1850" s="170">
        <v>7354.61</v>
      </c>
    </row>
    <row r="1851" spans="1:4" x14ac:dyDescent="0.2">
      <c r="A1851" s="171" t="s">
        <v>206</v>
      </c>
      <c r="B1851" s="172">
        <v>8632</v>
      </c>
      <c r="C1851" s="172">
        <v>7354.61</v>
      </c>
      <c r="D1851" s="172">
        <v>7354.61</v>
      </c>
    </row>
    <row r="1852" spans="1:4" x14ac:dyDescent="0.2">
      <c r="A1852" s="171" t="s">
        <v>206</v>
      </c>
      <c r="B1852" s="172">
        <v>8632</v>
      </c>
      <c r="C1852" s="172">
        <v>7354.61</v>
      </c>
      <c r="D1852" s="172">
        <v>7354.61</v>
      </c>
    </row>
    <row r="1853" spans="1:4" x14ac:dyDescent="0.2">
      <c r="A1853" s="167" t="s">
        <v>454</v>
      </c>
      <c r="B1853" s="168">
        <v>16368</v>
      </c>
      <c r="C1853" s="168">
        <v>16120</v>
      </c>
      <c r="D1853" s="168">
        <v>16120</v>
      </c>
    </row>
    <row r="1854" spans="1:4" x14ac:dyDescent="0.2">
      <c r="A1854" s="169" t="s">
        <v>204</v>
      </c>
      <c r="B1854" s="170">
        <v>16368</v>
      </c>
      <c r="C1854" s="170">
        <v>16120</v>
      </c>
      <c r="D1854" s="170">
        <v>16120</v>
      </c>
    </row>
    <row r="1855" spans="1:4" x14ac:dyDescent="0.2">
      <c r="A1855" s="169" t="s">
        <v>225</v>
      </c>
      <c r="B1855" s="170">
        <v>16368</v>
      </c>
      <c r="C1855" s="170">
        <v>16120</v>
      </c>
      <c r="D1855" s="170">
        <v>16120</v>
      </c>
    </row>
    <row r="1856" spans="1:4" x14ac:dyDescent="0.2">
      <c r="A1856" s="171" t="s">
        <v>206</v>
      </c>
      <c r="B1856" s="172">
        <v>16368</v>
      </c>
      <c r="C1856" s="172">
        <v>16120</v>
      </c>
      <c r="D1856" s="172">
        <v>16120</v>
      </c>
    </row>
    <row r="1857" spans="1:4" x14ac:dyDescent="0.2">
      <c r="A1857" s="171" t="s">
        <v>206</v>
      </c>
      <c r="B1857" s="172">
        <v>16368</v>
      </c>
      <c r="C1857" s="172">
        <v>16120</v>
      </c>
      <c r="D1857" s="172">
        <v>16120</v>
      </c>
    </row>
    <row r="1858" spans="1:4" x14ac:dyDescent="0.2">
      <c r="A1858" s="167" t="s">
        <v>455</v>
      </c>
      <c r="B1858" s="168">
        <v>6219000</v>
      </c>
      <c r="C1858" s="168">
        <v>4379185.49</v>
      </c>
      <c r="D1858" s="168">
        <v>3975666.04</v>
      </c>
    </row>
    <row r="1859" spans="1:4" x14ac:dyDescent="0.2">
      <c r="A1859" s="169" t="s">
        <v>204</v>
      </c>
      <c r="B1859" s="170">
        <v>6219000</v>
      </c>
      <c r="C1859" s="170">
        <v>4379185.49</v>
      </c>
      <c r="D1859" s="170">
        <v>3975666.04</v>
      </c>
    </row>
    <row r="1860" spans="1:4" x14ac:dyDescent="0.2">
      <c r="A1860" s="169" t="s">
        <v>215</v>
      </c>
      <c r="B1860" s="170">
        <v>6219000</v>
      </c>
      <c r="C1860" s="170">
        <v>4379185.49</v>
      </c>
      <c r="D1860" s="170">
        <v>3975666.04</v>
      </c>
    </row>
    <row r="1861" spans="1:4" x14ac:dyDescent="0.2">
      <c r="A1861" s="171" t="s">
        <v>206</v>
      </c>
      <c r="B1861" s="172">
        <v>6219000</v>
      </c>
      <c r="C1861" s="172">
        <v>4379185.49</v>
      </c>
      <c r="D1861" s="172">
        <v>3975666.04</v>
      </c>
    </row>
    <row r="1862" spans="1:4" x14ac:dyDescent="0.2">
      <c r="A1862" s="171" t="s">
        <v>206</v>
      </c>
      <c r="B1862" s="172">
        <v>6219000</v>
      </c>
      <c r="C1862" s="172">
        <v>4379185.49</v>
      </c>
      <c r="D1862" s="172">
        <v>3975666.04</v>
      </c>
    </row>
    <row r="1863" spans="1:4" x14ac:dyDescent="0.2">
      <c r="A1863" s="167" t="s">
        <v>456</v>
      </c>
      <c r="B1863" s="168">
        <v>2850</v>
      </c>
      <c r="C1863" s="168">
        <v>0</v>
      </c>
      <c r="D1863" s="168">
        <v>0</v>
      </c>
    </row>
    <row r="1864" spans="1:4" x14ac:dyDescent="0.2">
      <c r="A1864" s="169" t="s">
        <v>204</v>
      </c>
      <c r="B1864" s="170">
        <v>2850</v>
      </c>
      <c r="C1864" s="170">
        <v>0</v>
      </c>
      <c r="D1864" s="170">
        <v>0</v>
      </c>
    </row>
    <row r="1865" spans="1:4" x14ac:dyDescent="0.2">
      <c r="A1865" s="169" t="s">
        <v>297</v>
      </c>
      <c r="B1865" s="170">
        <v>2850</v>
      </c>
      <c r="C1865" s="170">
        <v>0</v>
      </c>
      <c r="D1865" s="170">
        <v>0</v>
      </c>
    </row>
    <row r="1866" spans="1:4" x14ac:dyDescent="0.2">
      <c r="A1866" s="171" t="s">
        <v>206</v>
      </c>
      <c r="B1866" s="172">
        <v>2850</v>
      </c>
      <c r="C1866" s="172">
        <v>0</v>
      </c>
      <c r="D1866" s="172">
        <v>0</v>
      </c>
    </row>
    <row r="1867" spans="1:4" x14ac:dyDescent="0.2">
      <c r="A1867" s="171" t="s">
        <v>206</v>
      </c>
      <c r="B1867" s="172">
        <v>2850</v>
      </c>
      <c r="C1867" s="172">
        <v>0</v>
      </c>
      <c r="D1867" s="172">
        <v>0</v>
      </c>
    </row>
    <row r="1868" spans="1:4" x14ac:dyDescent="0.2">
      <c r="A1868" s="167" t="s">
        <v>457</v>
      </c>
      <c r="B1868" s="168">
        <v>13150</v>
      </c>
      <c r="C1868" s="168">
        <v>13150</v>
      </c>
      <c r="D1868" s="168">
        <v>11835</v>
      </c>
    </row>
    <row r="1869" spans="1:4" x14ac:dyDescent="0.2">
      <c r="A1869" s="169" t="s">
        <v>204</v>
      </c>
      <c r="B1869" s="170">
        <v>13150</v>
      </c>
      <c r="C1869" s="170">
        <v>13150</v>
      </c>
      <c r="D1869" s="170">
        <v>11835</v>
      </c>
    </row>
    <row r="1870" spans="1:4" x14ac:dyDescent="0.2">
      <c r="A1870" s="169" t="s">
        <v>225</v>
      </c>
      <c r="B1870" s="170">
        <v>13150</v>
      </c>
      <c r="C1870" s="170">
        <v>13150</v>
      </c>
      <c r="D1870" s="170">
        <v>11835</v>
      </c>
    </row>
    <row r="1871" spans="1:4" x14ac:dyDescent="0.2">
      <c r="A1871" s="171" t="s">
        <v>206</v>
      </c>
      <c r="B1871" s="172">
        <v>13150</v>
      </c>
      <c r="C1871" s="172">
        <v>13150</v>
      </c>
      <c r="D1871" s="172">
        <v>11835</v>
      </c>
    </row>
    <row r="1872" spans="1:4" x14ac:dyDescent="0.2">
      <c r="A1872" s="171" t="s">
        <v>206</v>
      </c>
      <c r="B1872" s="172">
        <v>13150</v>
      </c>
      <c r="C1872" s="172">
        <v>13150</v>
      </c>
      <c r="D1872" s="172">
        <v>11835</v>
      </c>
    </row>
    <row r="1873" spans="1:4" x14ac:dyDescent="0.2">
      <c r="A1873" s="167" t="s">
        <v>458</v>
      </c>
      <c r="B1873" s="168">
        <v>20000</v>
      </c>
      <c r="C1873" s="168">
        <v>20000</v>
      </c>
      <c r="D1873" s="168">
        <v>13097.7</v>
      </c>
    </row>
    <row r="1874" spans="1:4" x14ac:dyDescent="0.2">
      <c r="A1874" s="169" t="s">
        <v>204</v>
      </c>
      <c r="B1874" s="170">
        <v>20000</v>
      </c>
      <c r="C1874" s="170">
        <v>20000</v>
      </c>
      <c r="D1874" s="170">
        <v>13097.7</v>
      </c>
    </row>
    <row r="1875" spans="1:4" x14ac:dyDescent="0.2">
      <c r="A1875" s="169" t="s">
        <v>207</v>
      </c>
      <c r="B1875" s="170">
        <v>20000</v>
      </c>
      <c r="C1875" s="170">
        <v>20000</v>
      </c>
      <c r="D1875" s="170">
        <v>13097.7</v>
      </c>
    </row>
    <row r="1876" spans="1:4" x14ac:dyDescent="0.2">
      <c r="A1876" s="171" t="s">
        <v>206</v>
      </c>
      <c r="B1876" s="172">
        <v>20000</v>
      </c>
      <c r="C1876" s="172">
        <v>20000</v>
      </c>
      <c r="D1876" s="172">
        <v>13097.7</v>
      </c>
    </row>
    <row r="1877" spans="1:4" x14ac:dyDescent="0.2">
      <c r="A1877" s="171" t="s">
        <v>206</v>
      </c>
      <c r="B1877" s="172">
        <v>20000</v>
      </c>
      <c r="C1877" s="172">
        <v>20000</v>
      </c>
      <c r="D1877" s="172">
        <v>13097.7</v>
      </c>
    </row>
    <row r="1878" spans="1:4" x14ac:dyDescent="0.2">
      <c r="A1878" s="169" t="s">
        <v>211</v>
      </c>
      <c r="B1878" s="170">
        <v>0</v>
      </c>
      <c r="C1878" s="170">
        <v>0</v>
      </c>
      <c r="D1878" s="170">
        <v>0</v>
      </c>
    </row>
    <row r="1879" spans="1:4" x14ac:dyDescent="0.2">
      <c r="A1879" s="171" t="s">
        <v>206</v>
      </c>
      <c r="B1879" s="172">
        <v>0</v>
      </c>
      <c r="C1879" s="172">
        <v>0</v>
      </c>
      <c r="D1879" s="172">
        <v>0</v>
      </c>
    </row>
    <row r="1880" spans="1:4" x14ac:dyDescent="0.2">
      <c r="A1880" s="171" t="s">
        <v>206</v>
      </c>
      <c r="B1880" s="172">
        <v>0</v>
      </c>
      <c r="C1880" s="172">
        <v>0</v>
      </c>
      <c r="D1880" s="172">
        <v>0</v>
      </c>
    </row>
    <row r="1881" spans="1:4" x14ac:dyDescent="0.2">
      <c r="A1881" s="167" t="s">
        <v>459</v>
      </c>
      <c r="B1881" s="168">
        <v>162000</v>
      </c>
      <c r="C1881" s="168">
        <v>162000</v>
      </c>
      <c r="D1881" s="168">
        <v>162000</v>
      </c>
    </row>
    <row r="1882" spans="1:4" x14ac:dyDescent="0.2">
      <c r="A1882" s="169" t="s">
        <v>204</v>
      </c>
      <c r="B1882" s="170">
        <v>162000</v>
      </c>
      <c r="C1882" s="170">
        <v>162000</v>
      </c>
      <c r="D1882" s="170">
        <v>162000</v>
      </c>
    </row>
    <row r="1883" spans="1:4" x14ac:dyDescent="0.2">
      <c r="A1883" s="169" t="s">
        <v>324</v>
      </c>
      <c r="B1883" s="170">
        <v>40500</v>
      </c>
      <c r="C1883" s="170">
        <v>40500</v>
      </c>
      <c r="D1883" s="170">
        <v>40500</v>
      </c>
    </row>
    <row r="1884" spans="1:4" x14ac:dyDescent="0.2">
      <c r="A1884" s="171" t="s">
        <v>206</v>
      </c>
      <c r="B1884" s="172">
        <v>40500</v>
      </c>
      <c r="C1884" s="172">
        <v>40500</v>
      </c>
      <c r="D1884" s="172">
        <v>40500</v>
      </c>
    </row>
    <row r="1885" spans="1:4" x14ac:dyDescent="0.2">
      <c r="A1885" s="171" t="s">
        <v>206</v>
      </c>
      <c r="B1885" s="172">
        <v>40500</v>
      </c>
      <c r="C1885" s="172">
        <v>40500</v>
      </c>
      <c r="D1885" s="172">
        <v>40500</v>
      </c>
    </row>
    <row r="1886" spans="1:4" x14ac:dyDescent="0.2">
      <c r="A1886" s="169" t="s">
        <v>325</v>
      </c>
      <c r="B1886" s="170">
        <v>121500</v>
      </c>
      <c r="C1886" s="170">
        <v>121500</v>
      </c>
      <c r="D1886" s="170">
        <v>121500</v>
      </c>
    </row>
    <row r="1887" spans="1:4" x14ac:dyDescent="0.2">
      <c r="A1887" s="171" t="s">
        <v>206</v>
      </c>
      <c r="B1887" s="172">
        <v>121500</v>
      </c>
      <c r="C1887" s="172">
        <v>121500</v>
      </c>
      <c r="D1887" s="172">
        <v>121500</v>
      </c>
    </row>
    <row r="1888" spans="1:4" x14ac:dyDescent="0.2">
      <c r="A1888" s="171" t="s">
        <v>206</v>
      </c>
      <c r="B1888" s="172">
        <v>121500</v>
      </c>
      <c r="C1888" s="172">
        <v>121500</v>
      </c>
      <c r="D1888" s="172">
        <v>121500</v>
      </c>
    </row>
    <row r="1889" spans="1:4" x14ac:dyDescent="0.2">
      <c r="A1889" s="167" t="s">
        <v>460</v>
      </c>
      <c r="B1889" s="168">
        <v>14400</v>
      </c>
      <c r="C1889" s="168">
        <v>14400</v>
      </c>
      <c r="D1889" s="168">
        <v>14400</v>
      </c>
    </row>
    <row r="1890" spans="1:4" x14ac:dyDescent="0.2">
      <c r="A1890" s="169" t="s">
        <v>204</v>
      </c>
      <c r="B1890" s="170">
        <v>14400</v>
      </c>
      <c r="C1890" s="170">
        <v>14400</v>
      </c>
      <c r="D1890" s="170">
        <v>14400</v>
      </c>
    </row>
    <row r="1891" spans="1:4" x14ac:dyDescent="0.2">
      <c r="A1891" s="169" t="s">
        <v>225</v>
      </c>
      <c r="B1891" s="170">
        <v>14400</v>
      </c>
      <c r="C1891" s="170">
        <v>14400</v>
      </c>
      <c r="D1891" s="170">
        <v>14400</v>
      </c>
    </row>
    <row r="1892" spans="1:4" x14ac:dyDescent="0.2">
      <c r="A1892" s="171" t="s">
        <v>206</v>
      </c>
      <c r="B1892" s="172">
        <v>14400</v>
      </c>
      <c r="C1892" s="172">
        <v>14400</v>
      </c>
      <c r="D1892" s="172">
        <v>14400</v>
      </c>
    </row>
    <row r="1893" spans="1:4" x14ac:dyDescent="0.2">
      <c r="A1893" s="171" t="s">
        <v>206</v>
      </c>
      <c r="B1893" s="172">
        <v>14400</v>
      </c>
      <c r="C1893" s="172">
        <v>14400</v>
      </c>
      <c r="D1893" s="172">
        <v>14400</v>
      </c>
    </row>
    <row r="1894" spans="1:4" x14ac:dyDescent="0.2">
      <c r="A1894" s="163" t="s">
        <v>461</v>
      </c>
      <c r="B1894" s="164">
        <v>3500</v>
      </c>
      <c r="C1894" s="164">
        <v>1110.55</v>
      </c>
      <c r="D1894" s="164">
        <v>1020.31</v>
      </c>
    </row>
    <row r="1895" spans="1:4" x14ac:dyDescent="0.2">
      <c r="A1895" s="165" t="s">
        <v>462</v>
      </c>
      <c r="B1895" s="166">
        <v>3500</v>
      </c>
      <c r="C1895" s="166">
        <v>1110.55</v>
      </c>
      <c r="D1895" s="166">
        <v>1020.31</v>
      </c>
    </row>
    <row r="1896" spans="1:4" x14ac:dyDescent="0.2">
      <c r="A1896" s="167" t="s">
        <v>463</v>
      </c>
      <c r="B1896" s="168">
        <v>3500</v>
      </c>
      <c r="C1896" s="168">
        <v>1110.55</v>
      </c>
      <c r="D1896" s="168">
        <v>1020.31</v>
      </c>
    </row>
    <row r="1897" spans="1:4" x14ac:dyDescent="0.2">
      <c r="A1897" s="169" t="s">
        <v>204</v>
      </c>
      <c r="B1897" s="170">
        <v>3500</v>
      </c>
      <c r="C1897" s="170">
        <v>1110.55</v>
      </c>
      <c r="D1897" s="170">
        <v>1020.31</v>
      </c>
    </row>
    <row r="1898" spans="1:4" x14ac:dyDescent="0.2">
      <c r="A1898" s="169" t="s">
        <v>210</v>
      </c>
      <c r="B1898" s="170">
        <v>1000</v>
      </c>
      <c r="C1898" s="170">
        <v>0</v>
      </c>
      <c r="D1898" s="170">
        <v>0</v>
      </c>
    </row>
    <row r="1899" spans="1:4" x14ac:dyDescent="0.2">
      <c r="A1899" s="171" t="s">
        <v>206</v>
      </c>
      <c r="B1899" s="172">
        <v>1000</v>
      </c>
      <c r="C1899" s="172">
        <v>0</v>
      </c>
      <c r="D1899" s="172">
        <v>0</v>
      </c>
    </row>
    <row r="1900" spans="1:4" x14ac:dyDescent="0.2">
      <c r="A1900" s="171" t="s">
        <v>206</v>
      </c>
      <c r="B1900" s="172">
        <v>1000</v>
      </c>
      <c r="C1900" s="172">
        <v>0</v>
      </c>
      <c r="D1900" s="172">
        <v>0</v>
      </c>
    </row>
    <row r="1901" spans="1:4" x14ac:dyDescent="0.2">
      <c r="A1901" s="169" t="s">
        <v>205</v>
      </c>
      <c r="B1901" s="170">
        <v>200</v>
      </c>
      <c r="C1901" s="170">
        <v>0</v>
      </c>
      <c r="D1901" s="170">
        <v>0</v>
      </c>
    </row>
    <row r="1902" spans="1:4" x14ac:dyDescent="0.2">
      <c r="A1902" s="171" t="s">
        <v>206</v>
      </c>
      <c r="B1902" s="172">
        <v>200</v>
      </c>
      <c r="C1902" s="172">
        <v>0</v>
      </c>
      <c r="D1902" s="172">
        <v>0</v>
      </c>
    </row>
    <row r="1903" spans="1:4" x14ac:dyDescent="0.2">
      <c r="A1903" s="171" t="s">
        <v>206</v>
      </c>
      <c r="B1903" s="172">
        <v>200</v>
      </c>
      <c r="C1903" s="172">
        <v>0</v>
      </c>
      <c r="D1903" s="172">
        <v>0</v>
      </c>
    </row>
    <row r="1904" spans="1:4" x14ac:dyDescent="0.2">
      <c r="A1904" s="169" t="s">
        <v>207</v>
      </c>
      <c r="B1904" s="170">
        <v>1800</v>
      </c>
      <c r="C1904" s="170">
        <v>1110.55</v>
      </c>
      <c r="D1904" s="170">
        <v>1020.31</v>
      </c>
    </row>
    <row r="1905" spans="1:4" x14ac:dyDescent="0.2">
      <c r="A1905" s="171" t="s">
        <v>206</v>
      </c>
      <c r="B1905" s="172">
        <v>1800</v>
      </c>
      <c r="C1905" s="172">
        <v>1110.55</v>
      </c>
      <c r="D1905" s="172">
        <v>1020.31</v>
      </c>
    </row>
    <row r="1906" spans="1:4" x14ac:dyDescent="0.2">
      <c r="A1906" s="171" t="s">
        <v>206</v>
      </c>
      <c r="B1906" s="172">
        <v>1800</v>
      </c>
      <c r="C1906" s="172">
        <v>1110.55</v>
      </c>
      <c r="D1906" s="172">
        <v>1020.31</v>
      </c>
    </row>
    <row r="1907" spans="1:4" x14ac:dyDescent="0.2">
      <c r="A1907" s="169" t="s">
        <v>260</v>
      </c>
      <c r="B1907" s="170">
        <v>500</v>
      </c>
      <c r="C1907" s="170">
        <v>0</v>
      </c>
      <c r="D1907" s="170">
        <v>0</v>
      </c>
    </row>
    <row r="1908" spans="1:4" x14ac:dyDescent="0.2">
      <c r="A1908" s="171" t="s">
        <v>206</v>
      </c>
      <c r="B1908" s="172">
        <v>500</v>
      </c>
      <c r="C1908" s="172">
        <v>0</v>
      </c>
      <c r="D1908" s="172">
        <v>0</v>
      </c>
    </row>
    <row r="1909" spans="1:4" x14ac:dyDescent="0.2">
      <c r="A1909" s="171" t="s">
        <v>206</v>
      </c>
      <c r="B1909" s="172">
        <v>500</v>
      </c>
      <c r="C1909" s="172">
        <v>0</v>
      </c>
      <c r="D1909" s="172">
        <v>0</v>
      </c>
    </row>
    <row r="1910" spans="1:4" x14ac:dyDescent="0.2">
      <c r="A1910" s="161" t="s">
        <v>464</v>
      </c>
      <c r="B1910" s="162">
        <v>67900</v>
      </c>
      <c r="C1910" s="162">
        <v>19348.72</v>
      </c>
      <c r="D1910" s="162">
        <v>19136.77</v>
      </c>
    </row>
    <row r="1911" spans="1:4" x14ac:dyDescent="0.2">
      <c r="A1911" s="163" t="s">
        <v>465</v>
      </c>
      <c r="B1911" s="164">
        <v>67900</v>
      </c>
      <c r="C1911" s="164">
        <v>19348.72</v>
      </c>
      <c r="D1911" s="164">
        <v>19136.77</v>
      </c>
    </row>
    <row r="1912" spans="1:4" x14ac:dyDescent="0.2">
      <c r="A1912" s="165" t="s">
        <v>407</v>
      </c>
      <c r="B1912" s="166">
        <v>67900</v>
      </c>
      <c r="C1912" s="166">
        <v>19348.72</v>
      </c>
      <c r="D1912" s="166">
        <v>19136.77</v>
      </c>
    </row>
    <row r="1913" spans="1:4" x14ac:dyDescent="0.2">
      <c r="A1913" s="167" t="s">
        <v>466</v>
      </c>
      <c r="B1913" s="168">
        <v>3800</v>
      </c>
      <c r="C1913" s="168">
        <v>2850.26</v>
      </c>
      <c r="D1913" s="168">
        <v>2697.58</v>
      </c>
    </row>
    <row r="1914" spans="1:4" x14ac:dyDescent="0.2">
      <c r="A1914" s="169" t="s">
        <v>204</v>
      </c>
      <c r="B1914" s="170">
        <v>3800</v>
      </c>
      <c r="C1914" s="170">
        <v>2850.26</v>
      </c>
      <c r="D1914" s="170">
        <v>2697.58</v>
      </c>
    </row>
    <row r="1915" spans="1:4" x14ac:dyDescent="0.2">
      <c r="A1915" s="169" t="s">
        <v>221</v>
      </c>
      <c r="B1915" s="170">
        <v>0</v>
      </c>
      <c r="C1915" s="170">
        <v>0</v>
      </c>
      <c r="D1915" s="170">
        <v>0</v>
      </c>
    </row>
    <row r="1916" spans="1:4" x14ac:dyDescent="0.2">
      <c r="A1916" s="171" t="s">
        <v>206</v>
      </c>
      <c r="B1916" s="172">
        <v>0</v>
      </c>
      <c r="C1916" s="172">
        <v>0</v>
      </c>
      <c r="D1916" s="172">
        <v>0</v>
      </c>
    </row>
    <row r="1917" spans="1:4" x14ac:dyDescent="0.2">
      <c r="A1917" s="171" t="s">
        <v>206</v>
      </c>
      <c r="B1917" s="172">
        <v>0</v>
      </c>
      <c r="C1917" s="172">
        <v>0</v>
      </c>
      <c r="D1917" s="172">
        <v>0</v>
      </c>
    </row>
    <row r="1918" spans="1:4" x14ac:dyDescent="0.2">
      <c r="A1918" s="169" t="s">
        <v>209</v>
      </c>
      <c r="B1918" s="170">
        <v>0</v>
      </c>
      <c r="C1918" s="170">
        <v>0</v>
      </c>
      <c r="D1918" s="170">
        <v>0</v>
      </c>
    </row>
    <row r="1919" spans="1:4" x14ac:dyDescent="0.2">
      <c r="A1919" s="171" t="s">
        <v>206</v>
      </c>
      <c r="B1919" s="172">
        <v>0</v>
      </c>
      <c r="C1919" s="172">
        <v>0</v>
      </c>
      <c r="D1919" s="172">
        <v>0</v>
      </c>
    </row>
    <row r="1920" spans="1:4" x14ac:dyDescent="0.2">
      <c r="A1920" s="171" t="s">
        <v>206</v>
      </c>
      <c r="B1920" s="172">
        <v>0</v>
      </c>
      <c r="C1920" s="172">
        <v>0</v>
      </c>
      <c r="D1920" s="172">
        <v>0</v>
      </c>
    </row>
    <row r="1921" spans="1:4" x14ac:dyDescent="0.2">
      <c r="A1921" s="169" t="s">
        <v>248</v>
      </c>
      <c r="B1921" s="170">
        <v>0</v>
      </c>
      <c r="C1921" s="170">
        <v>0</v>
      </c>
      <c r="D1921" s="170">
        <v>0</v>
      </c>
    </row>
    <row r="1922" spans="1:4" x14ac:dyDescent="0.2">
      <c r="A1922" s="171" t="s">
        <v>206</v>
      </c>
      <c r="B1922" s="172">
        <v>0</v>
      </c>
      <c r="C1922" s="172">
        <v>0</v>
      </c>
      <c r="D1922" s="172">
        <v>0</v>
      </c>
    </row>
    <row r="1923" spans="1:4" x14ac:dyDescent="0.2">
      <c r="A1923" s="171" t="s">
        <v>206</v>
      </c>
      <c r="B1923" s="172">
        <v>0</v>
      </c>
      <c r="C1923" s="172">
        <v>0</v>
      </c>
      <c r="D1923" s="172">
        <v>0</v>
      </c>
    </row>
    <row r="1924" spans="1:4" x14ac:dyDescent="0.2">
      <c r="A1924" s="169" t="s">
        <v>258</v>
      </c>
      <c r="B1924" s="170">
        <v>0</v>
      </c>
      <c r="C1924" s="170">
        <v>0</v>
      </c>
      <c r="D1924" s="170">
        <v>0</v>
      </c>
    </row>
    <row r="1925" spans="1:4" x14ac:dyDescent="0.2">
      <c r="A1925" s="171" t="s">
        <v>206</v>
      </c>
      <c r="B1925" s="172">
        <v>0</v>
      </c>
      <c r="C1925" s="172">
        <v>0</v>
      </c>
      <c r="D1925" s="172">
        <v>0</v>
      </c>
    </row>
    <row r="1926" spans="1:4" x14ac:dyDescent="0.2">
      <c r="A1926" s="171" t="s">
        <v>206</v>
      </c>
      <c r="B1926" s="172">
        <v>0</v>
      </c>
      <c r="C1926" s="172">
        <v>0</v>
      </c>
      <c r="D1926" s="172">
        <v>0</v>
      </c>
    </row>
    <row r="1927" spans="1:4" x14ac:dyDescent="0.2">
      <c r="A1927" s="169" t="s">
        <v>210</v>
      </c>
      <c r="B1927" s="170">
        <v>500</v>
      </c>
      <c r="C1927" s="170">
        <v>0</v>
      </c>
      <c r="D1927" s="170">
        <v>0</v>
      </c>
    </row>
    <row r="1928" spans="1:4" x14ac:dyDescent="0.2">
      <c r="A1928" s="171" t="s">
        <v>206</v>
      </c>
      <c r="B1928" s="172">
        <v>500</v>
      </c>
      <c r="C1928" s="172">
        <v>0</v>
      </c>
      <c r="D1928" s="172">
        <v>0</v>
      </c>
    </row>
    <row r="1929" spans="1:4" x14ac:dyDescent="0.2">
      <c r="A1929" s="171" t="s">
        <v>206</v>
      </c>
      <c r="B1929" s="172">
        <v>500</v>
      </c>
      <c r="C1929" s="172">
        <v>0</v>
      </c>
      <c r="D1929" s="172">
        <v>0</v>
      </c>
    </row>
    <row r="1930" spans="1:4" x14ac:dyDescent="0.2">
      <c r="A1930" s="169" t="s">
        <v>207</v>
      </c>
      <c r="B1930" s="170">
        <v>3300</v>
      </c>
      <c r="C1930" s="170">
        <v>2850.26</v>
      </c>
      <c r="D1930" s="170">
        <v>2697.58</v>
      </c>
    </row>
    <row r="1931" spans="1:4" x14ac:dyDescent="0.2">
      <c r="A1931" s="171" t="s">
        <v>206</v>
      </c>
      <c r="B1931" s="172">
        <v>3300</v>
      </c>
      <c r="C1931" s="172">
        <v>2850.26</v>
      </c>
      <c r="D1931" s="172">
        <v>2697.58</v>
      </c>
    </row>
    <row r="1932" spans="1:4" x14ac:dyDescent="0.2">
      <c r="A1932" s="171" t="s">
        <v>206</v>
      </c>
      <c r="B1932" s="172">
        <v>3300</v>
      </c>
      <c r="C1932" s="172">
        <v>2850.26</v>
      </c>
      <c r="D1932" s="172">
        <v>2697.58</v>
      </c>
    </row>
    <row r="1933" spans="1:4" x14ac:dyDescent="0.2">
      <c r="A1933" s="167" t="s">
        <v>467</v>
      </c>
      <c r="B1933" s="168">
        <v>41100</v>
      </c>
      <c r="C1933" s="168">
        <v>16498.46</v>
      </c>
      <c r="D1933" s="168">
        <v>16439.189999999999</v>
      </c>
    </row>
    <row r="1934" spans="1:4" x14ac:dyDescent="0.2">
      <c r="A1934" s="169" t="s">
        <v>204</v>
      </c>
      <c r="B1934" s="170">
        <v>41100</v>
      </c>
      <c r="C1934" s="170">
        <v>16498.46</v>
      </c>
      <c r="D1934" s="170">
        <v>16439.189999999999</v>
      </c>
    </row>
    <row r="1935" spans="1:4" x14ac:dyDescent="0.2">
      <c r="A1935" s="169" t="s">
        <v>221</v>
      </c>
      <c r="B1935" s="170">
        <v>2000</v>
      </c>
      <c r="C1935" s="170">
        <v>0</v>
      </c>
      <c r="D1935" s="170">
        <v>0</v>
      </c>
    </row>
    <row r="1936" spans="1:4" x14ac:dyDescent="0.2">
      <c r="A1936" s="171" t="s">
        <v>206</v>
      </c>
      <c r="B1936" s="172">
        <v>2000</v>
      </c>
      <c r="C1936" s="172">
        <v>0</v>
      </c>
      <c r="D1936" s="172">
        <v>0</v>
      </c>
    </row>
    <row r="1937" spans="1:4" x14ac:dyDescent="0.2">
      <c r="A1937" s="171" t="s">
        <v>206</v>
      </c>
      <c r="B1937" s="172">
        <v>2000</v>
      </c>
      <c r="C1937" s="172">
        <v>0</v>
      </c>
      <c r="D1937" s="172">
        <v>0</v>
      </c>
    </row>
    <row r="1938" spans="1:4" x14ac:dyDescent="0.2">
      <c r="A1938" s="169" t="s">
        <v>209</v>
      </c>
      <c r="B1938" s="170">
        <v>8000</v>
      </c>
      <c r="C1938" s="170">
        <v>0</v>
      </c>
      <c r="D1938" s="170">
        <v>0</v>
      </c>
    </row>
    <row r="1939" spans="1:4" x14ac:dyDescent="0.2">
      <c r="A1939" s="171" t="s">
        <v>206</v>
      </c>
      <c r="B1939" s="172">
        <v>8000</v>
      </c>
      <c r="C1939" s="172">
        <v>0</v>
      </c>
      <c r="D1939" s="172">
        <v>0</v>
      </c>
    </row>
    <row r="1940" spans="1:4" x14ac:dyDescent="0.2">
      <c r="A1940" s="171" t="s">
        <v>206</v>
      </c>
      <c r="B1940" s="172">
        <v>8000</v>
      </c>
      <c r="C1940" s="172">
        <v>0</v>
      </c>
      <c r="D1940" s="172">
        <v>0</v>
      </c>
    </row>
    <row r="1941" spans="1:4" x14ac:dyDescent="0.2">
      <c r="A1941" s="169" t="s">
        <v>248</v>
      </c>
      <c r="B1941" s="170">
        <v>4000</v>
      </c>
      <c r="C1941" s="170">
        <v>0</v>
      </c>
      <c r="D1941" s="170">
        <v>0</v>
      </c>
    </row>
    <row r="1942" spans="1:4" x14ac:dyDescent="0.2">
      <c r="A1942" s="171" t="s">
        <v>206</v>
      </c>
      <c r="B1942" s="172">
        <v>4000</v>
      </c>
      <c r="C1942" s="172">
        <v>0</v>
      </c>
      <c r="D1942" s="172">
        <v>0</v>
      </c>
    </row>
    <row r="1943" spans="1:4" x14ac:dyDescent="0.2">
      <c r="A1943" s="171" t="s">
        <v>206</v>
      </c>
      <c r="B1943" s="172">
        <v>4000</v>
      </c>
      <c r="C1943" s="172">
        <v>0</v>
      </c>
      <c r="D1943" s="172">
        <v>0</v>
      </c>
    </row>
    <row r="1944" spans="1:4" x14ac:dyDescent="0.2">
      <c r="A1944" s="169" t="s">
        <v>210</v>
      </c>
      <c r="B1944" s="170">
        <v>8300</v>
      </c>
      <c r="C1944" s="170">
        <v>0</v>
      </c>
      <c r="D1944" s="170">
        <v>0</v>
      </c>
    </row>
    <row r="1945" spans="1:4" x14ac:dyDescent="0.2">
      <c r="A1945" s="171" t="s">
        <v>206</v>
      </c>
      <c r="B1945" s="172">
        <v>8300</v>
      </c>
      <c r="C1945" s="172">
        <v>0</v>
      </c>
      <c r="D1945" s="172">
        <v>0</v>
      </c>
    </row>
    <row r="1946" spans="1:4" x14ac:dyDescent="0.2">
      <c r="A1946" s="171" t="s">
        <v>206</v>
      </c>
      <c r="B1946" s="172">
        <v>8300</v>
      </c>
      <c r="C1946" s="172">
        <v>0</v>
      </c>
      <c r="D1946" s="172">
        <v>0</v>
      </c>
    </row>
    <row r="1947" spans="1:4" x14ac:dyDescent="0.2">
      <c r="A1947" s="169" t="s">
        <v>205</v>
      </c>
      <c r="B1947" s="170">
        <v>15200</v>
      </c>
      <c r="C1947" s="170">
        <v>14606.83</v>
      </c>
      <c r="D1947" s="170">
        <v>14603.56</v>
      </c>
    </row>
    <row r="1948" spans="1:4" x14ac:dyDescent="0.2">
      <c r="A1948" s="171" t="s">
        <v>206</v>
      </c>
      <c r="B1948" s="172">
        <v>15200</v>
      </c>
      <c r="C1948" s="172">
        <v>14606.83</v>
      </c>
      <c r="D1948" s="172">
        <v>14603.56</v>
      </c>
    </row>
    <row r="1949" spans="1:4" x14ac:dyDescent="0.2">
      <c r="A1949" s="171" t="s">
        <v>206</v>
      </c>
      <c r="B1949" s="172">
        <v>15200</v>
      </c>
      <c r="C1949" s="172">
        <v>14606.83</v>
      </c>
      <c r="D1949" s="172">
        <v>14603.56</v>
      </c>
    </row>
    <row r="1950" spans="1:4" x14ac:dyDescent="0.2">
      <c r="A1950" s="169" t="s">
        <v>207</v>
      </c>
      <c r="B1950" s="170">
        <v>3500</v>
      </c>
      <c r="C1950" s="170">
        <v>1891.63</v>
      </c>
      <c r="D1950" s="170">
        <v>1835.63</v>
      </c>
    </row>
    <row r="1951" spans="1:4" x14ac:dyDescent="0.2">
      <c r="A1951" s="171" t="s">
        <v>206</v>
      </c>
      <c r="B1951" s="172">
        <v>3500</v>
      </c>
      <c r="C1951" s="172">
        <v>1891.63</v>
      </c>
      <c r="D1951" s="172">
        <v>1835.63</v>
      </c>
    </row>
    <row r="1952" spans="1:4" x14ac:dyDescent="0.2">
      <c r="A1952" s="171" t="s">
        <v>206</v>
      </c>
      <c r="B1952" s="172">
        <v>3500</v>
      </c>
      <c r="C1952" s="172">
        <v>1891.63</v>
      </c>
      <c r="D1952" s="172">
        <v>1835.63</v>
      </c>
    </row>
    <row r="1953" spans="1:4" x14ac:dyDescent="0.2">
      <c r="A1953" s="169" t="s">
        <v>260</v>
      </c>
      <c r="B1953" s="170">
        <v>100</v>
      </c>
      <c r="C1953" s="170">
        <v>0</v>
      </c>
      <c r="D1953" s="170">
        <v>0</v>
      </c>
    </row>
    <row r="1954" spans="1:4" x14ac:dyDescent="0.2">
      <c r="A1954" s="171" t="s">
        <v>206</v>
      </c>
      <c r="B1954" s="172">
        <v>100</v>
      </c>
      <c r="C1954" s="172">
        <v>0</v>
      </c>
      <c r="D1954" s="172">
        <v>0</v>
      </c>
    </row>
    <row r="1955" spans="1:4" x14ac:dyDescent="0.2">
      <c r="A1955" s="171" t="s">
        <v>206</v>
      </c>
      <c r="B1955" s="172">
        <v>100</v>
      </c>
      <c r="C1955" s="172">
        <v>0</v>
      </c>
      <c r="D1955" s="172">
        <v>0</v>
      </c>
    </row>
    <row r="1956" spans="1:4" x14ac:dyDescent="0.2">
      <c r="A1956" s="167" t="s">
        <v>468</v>
      </c>
      <c r="B1956" s="168">
        <v>23000</v>
      </c>
      <c r="C1956" s="168">
        <v>0</v>
      </c>
      <c r="D1956" s="168">
        <v>0</v>
      </c>
    </row>
    <row r="1957" spans="1:4" x14ac:dyDescent="0.2">
      <c r="A1957" s="169" t="s">
        <v>204</v>
      </c>
      <c r="B1957" s="170">
        <v>23000</v>
      </c>
      <c r="C1957" s="170">
        <v>0</v>
      </c>
      <c r="D1957" s="170">
        <v>0</v>
      </c>
    </row>
    <row r="1958" spans="1:4" x14ac:dyDescent="0.2">
      <c r="A1958" s="169" t="s">
        <v>209</v>
      </c>
      <c r="B1958" s="170">
        <v>15000</v>
      </c>
      <c r="C1958" s="170">
        <v>0</v>
      </c>
      <c r="D1958" s="170">
        <v>0</v>
      </c>
    </row>
    <row r="1959" spans="1:4" x14ac:dyDescent="0.2">
      <c r="A1959" s="171" t="s">
        <v>206</v>
      </c>
      <c r="B1959" s="172">
        <v>15000</v>
      </c>
      <c r="C1959" s="172">
        <v>0</v>
      </c>
      <c r="D1959" s="172">
        <v>0</v>
      </c>
    </row>
    <row r="1960" spans="1:4" x14ac:dyDescent="0.2">
      <c r="A1960" s="171" t="s">
        <v>206</v>
      </c>
      <c r="B1960" s="172">
        <v>15000</v>
      </c>
      <c r="C1960" s="172">
        <v>0</v>
      </c>
      <c r="D1960" s="172">
        <v>0</v>
      </c>
    </row>
    <row r="1961" spans="1:4" x14ac:dyDescent="0.2">
      <c r="A1961" s="169" t="s">
        <v>248</v>
      </c>
      <c r="B1961" s="170">
        <v>3000</v>
      </c>
      <c r="C1961" s="170">
        <v>0</v>
      </c>
      <c r="D1961" s="170">
        <v>0</v>
      </c>
    </row>
    <row r="1962" spans="1:4" x14ac:dyDescent="0.2">
      <c r="A1962" s="171" t="s">
        <v>206</v>
      </c>
      <c r="B1962" s="172">
        <v>3000</v>
      </c>
      <c r="C1962" s="172">
        <v>0</v>
      </c>
      <c r="D1962" s="172">
        <v>0</v>
      </c>
    </row>
    <row r="1963" spans="1:4" x14ac:dyDescent="0.2">
      <c r="A1963" s="171" t="s">
        <v>206</v>
      </c>
      <c r="B1963" s="172">
        <v>3000</v>
      </c>
      <c r="C1963" s="172">
        <v>0</v>
      </c>
      <c r="D1963" s="172">
        <v>0</v>
      </c>
    </row>
    <row r="1964" spans="1:4" x14ac:dyDescent="0.2">
      <c r="A1964" s="169" t="s">
        <v>210</v>
      </c>
      <c r="B1964" s="170">
        <v>5000</v>
      </c>
      <c r="C1964" s="170">
        <v>0</v>
      </c>
      <c r="D1964" s="170">
        <v>0</v>
      </c>
    </row>
    <row r="1965" spans="1:4" x14ac:dyDescent="0.2">
      <c r="A1965" s="171" t="s">
        <v>206</v>
      </c>
      <c r="B1965" s="172">
        <v>5000</v>
      </c>
      <c r="C1965" s="172">
        <v>0</v>
      </c>
      <c r="D1965" s="172">
        <v>0</v>
      </c>
    </row>
    <row r="1966" spans="1:4" x14ac:dyDescent="0.2">
      <c r="A1966" s="171" t="s">
        <v>206</v>
      </c>
      <c r="B1966" s="172">
        <v>5000</v>
      </c>
      <c r="C1966" s="172">
        <v>0</v>
      </c>
      <c r="D1966" s="172">
        <v>0</v>
      </c>
    </row>
    <row r="1967" spans="1:4" x14ac:dyDescent="0.2">
      <c r="A1967" s="161" t="s">
        <v>469</v>
      </c>
      <c r="B1967" s="162">
        <v>1362000</v>
      </c>
      <c r="C1967" s="162">
        <v>1292798.9099999999</v>
      </c>
      <c r="D1967" s="162">
        <v>1292798.9099999999</v>
      </c>
    </row>
    <row r="1968" spans="1:4" x14ac:dyDescent="0.2">
      <c r="A1968" s="163" t="s">
        <v>278</v>
      </c>
      <c r="B1968" s="164">
        <v>1362000</v>
      </c>
      <c r="C1968" s="164">
        <v>1292798.9099999999</v>
      </c>
      <c r="D1968" s="164">
        <v>1292798.9099999999</v>
      </c>
    </row>
    <row r="1969" spans="1:4" x14ac:dyDescent="0.2">
      <c r="A1969" s="165" t="s">
        <v>322</v>
      </c>
      <c r="B1969" s="166">
        <v>1362000</v>
      </c>
      <c r="C1969" s="166">
        <v>1292798.9099999999</v>
      </c>
      <c r="D1969" s="166">
        <v>1292798.9099999999</v>
      </c>
    </row>
    <row r="1970" spans="1:4" x14ac:dyDescent="0.2">
      <c r="A1970" s="167" t="s">
        <v>470</v>
      </c>
      <c r="B1970" s="168">
        <v>1362000</v>
      </c>
      <c r="C1970" s="168">
        <v>1292798.9099999999</v>
      </c>
      <c r="D1970" s="168">
        <v>1292798.9099999999</v>
      </c>
    </row>
    <row r="1971" spans="1:4" x14ac:dyDescent="0.2">
      <c r="A1971" s="169" t="s">
        <v>204</v>
      </c>
      <c r="B1971" s="170">
        <v>1362000</v>
      </c>
      <c r="C1971" s="170">
        <v>1292798.9099999999</v>
      </c>
      <c r="D1971" s="170">
        <v>1292798.9099999999</v>
      </c>
    </row>
    <row r="1972" spans="1:4" x14ac:dyDescent="0.2">
      <c r="A1972" s="169" t="s">
        <v>281</v>
      </c>
      <c r="B1972" s="170">
        <v>630000</v>
      </c>
      <c r="C1972" s="170">
        <v>561416.62</v>
      </c>
      <c r="D1972" s="170">
        <v>561416.62</v>
      </c>
    </row>
    <row r="1973" spans="1:4" x14ac:dyDescent="0.2">
      <c r="A1973" s="171" t="s">
        <v>206</v>
      </c>
      <c r="B1973" s="172">
        <v>630000</v>
      </c>
      <c r="C1973" s="172">
        <v>561416.62</v>
      </c>
      <c r="D1973" s="172">
        <v>561416.62</v>
      </c>
    </row>
    <row r="1974" spans="1:4" x14ac:dyDescent="0.2">
      <c r="A1974" s="171" t="s">
        <v>206</v>
      </c>
      <c r="B1974" s="172">
        <v>630000</v>
      </c>
      <c r="C1974" s="172">
        <v>561416.62</v>
      </c>
      <c r="D1974" s="172">
        <v>561416.62</v>
      </c>
    </row>
    <row r="1975" spans="1:4" x14ac:dyDescent="0.2">
      <c r="A1975" s="169" t="s">
        <v>282</v>
      </c>
      <c r="B1975" s="170">
        <v>732000</v>
      </c>
      <c r="C1975" s="170">
        <v>731382.29</v>
      </c>
      <c r="D1975" s="170">
        <v>731382.29</v>
      </c>
    </row>
    <row r="1976" spans="1:4" x14ac:dyDescent="0.2">
      <c r="A1976" s="171" t="s">
        <v>206</v>
      </c>
      <c r="B1976" s="172">
        <v>732000</v>
      </c>
      <c r="C1976" s="172">
        <v>731382.29</v>
      </c>
      <c r="D1976" s="172">
        <v>731382.29</v>
      </c>
    </row>
    <row r="1977" spans="1:4" x14ac:dyDescent="0.2">
      <c r="A1977" s="171" t="s">
        <v>206</v>
      </c>
      <c r="B1977" s="172">
        <v>732000</v>
      </c>
      <c r="C1977" s="172">
        <v>731382.29</v>
      </c>
      <c r="D1977" s="172">
        <v>731382.29</v>
      </c>
    </row>
    <row r="1978" spans="1:4" x14ac:dyDescent="0.2">
      <c r="A1978" s="161" t="s">
        <v>368</v>
      </c>
      <c r="B1978" s="162">
        <v>108000</v>
      </c>
      <c r="C1978" s="162">
        <v>108000</v>
      </c>
      <c r="D1978" s="162">
        <v>108000</v>
      </c>
    </row>
    <row r="1979" spans="1:4" x14ac:dyDescent="0.2">
      <c r="A1979" s="163" t="s">
        <v>369</v>
      </c>
      <c r="B1979" s="164">
        <v>108000</v>
      </c>
      <c r="C1979" s="164">
        <v>108000</v>
      </c>
      <c r="D1979" s="164">
        <v>108000</v>
      </c>
    </row>
    <row r="1980" spans="1:4" x14ac:dyDescent="0.2">
      <c r="A1980" s="165" t="s">
        <v>374</v>
      </c>
      <c r="B1980" s="166">
        <v>108000</v>
      </c>
      <c r="C1980" s="166">
        <v>108000</v>
      </c>
      <c r="D1980" s="166">
        <v>108000</v>
      </c>
    </row>
    <row r="1981" spans="1:4" x14ac:dyDescent="0.2">
      <c r="A1981" s="167" t="s">
        <v>471</v>
      </c>
      <c r="B1981" s="168">
        <v>108000</v>
      </c>
      <c r="C1981" s="168">
        <v>108000</v>
      </c>
      <c r="D1981" s="168">
        <v>108000</v>
      </c>
    </row>
    <row r="1982" spans="1:4" x14ac:dyDescent="0.2">
      <c r="A1982" s="169" t="s">
        <v>204</v>
      </c>
      <c r="B1982" s="170">
        <v>108000</v>
      </c>
      <c r="C1982" s="170">
        <v>108000</v>
      </c>
      <c r="D1982" s="170">
        <v>108000</v>
      </c>
    </row>
    <row r="1983" spans="1:4" x14ac:dyDescent="0.2">
      <c r="A1983" s="169" t="s">
        <v>225</v>
      </c>
      <c r="B1983" s="170">
        <v>108000</v>
      </c>
      <c r="C1983" s="170">
        <v>108000</v>
      </c>
      <c r="D1983" s="170">
        <v>108000</v>
      </c>
    </row>
    <row r="1984" spans="1:4" x14ac:dyDescent="0.2">
      <c r="A1984" s="171" t="s">
        <v>206</v>
      </c>
      <c r="B1984" s="172">
        <v>108000</v>
      </c>
      <c r="C1984" s="172">
        <v>108000</v>
      </c>
      <c r="D1984" s="172">
        <v>108000</v>
      </c>
    </row>
    <row r="1985" spans="1:4" x14ac:dyDescent="0.2">
      <c r="A1985" s="171" t="s">
        <v>206</v>
      </c>
      <c r="B1985" s="172">
        <v>108000</v>
      </c>
      <c r="C1985" s="172">
        <v>108000</v>
      </c>
      <c r="D1985" s="172">
        <v>108000</v>
      </c>
    </row>
    <row r="1986" spans="1:4" x14ac:dyDescent="0.2">
      <c r="A1986" s="159" t="s">
        <v>472</v>
      </c>
      <c r="B1986" s="160">
        <v>1359503</v>
      </c>
      <c r="C1986" s="160">
        <v>1220957.52</v>
      </c>
      <c r="D1986" s="160">
        <v>1210170.68</v>
      </c>
    </row>
    <row r="1987" spans="1:4" x14ac:dyDescent="0.2">
      <c r="A1987" s="161" t="s">
        <v>444</v>
      </c>
      <c r="B1987" s="162">
        <v>1354303</v>
      </c>
      <c r="C1987" s="162">
        <v>1220957.52</v>
      </c>
      <c r="D1987" s="162">
        <v>1210170.68</v>
      </c>
    </row>
    <row r="1988" spans="1:4" x14ac:dyDescent="0.2">
      <c r="A1988" s="163" t="s">
        <v>473</v>
      </c>
      <c r="B1988" s="164">
        <v>1354303</v>
      </c>
      <c r="C1988" s="164">
        <v>1220957.52</v>
      </c>
      <c r="D1988" s="164">
        <v>1210170.68</v>
      </c>
    </row>
    <row r="1989" spans="1:4" x14ac:dyDescent="0.2">
      <c r="A1989" s="165" t="s">
        <v>407</v>
      </c>
      <c r="B1989" s="166">
        <v>1354303</v>
      </c>
      <c r="C1989" s="166">
        <v>1220957.52</v>
      </c>
      <c r="D1989" s="166">
        <v>1210170.68</v>
      </c>
    </row>
    <row r="1990" spans="1:4" x14ac:dyDescent="0.2">
      <c r="A1990" s="167" t="s">
        <v>474</v>
      </c>
      <c r="B1990" s="168">
        <v>0</v>
      </c>
      <c r="C1990" s="168">
        <v>0</v>
      </c>
      <c r="D1990" s="168">
        <v>0</v>
      </c>
    </row>
    <row r="1991" spans="1:4" x14ac:dyDescent="0.2">
      <c r="A1991" s="169" t="s">
        <v>204</v>
      </c>
      <c r="B1991" s="170">
        <v>0</v>
      </c>
      <c r="C1991" s="170">
        <v>0</v>
      </c>
      <c r="D1991" s="170">
        <v>0</v>
      </c>
    </row>
    <row r="1992" spans="1:4" x14ac:dyDescent="0.2">
      <c r="A1992" s="169" t="s">
        <v>234</v>
      </c>
      <c r="B1992" s="170">
        <v>0</v>
      </c>
      <c r="C1992" s="170">
        <v>0</v>
      </c>
      <c r="D1992" s="170">
        <v>0</v>
      </c>
    </row>
    <row r="1993" spans="1:4" x14ac:dyDescent="0.2">
      <c r="A1993" s="171" t="s">
        <v>206</v>
      </c>
      <c r="B1993" s="172">
        <v>0</v>
      </c>
      <c r="C1993" s="172">
        <v>0</v>
      </c>
      <c r="D1993" s="172">
        <v>0</v>
      </c>
    </row>
    <row r="1994" spans="1:4" x14ac:dyDescent="0.2">
      <c r="A1994" s="171" t="s">
        <v>206</v>
      </c>
      <c r="B1994" s="172">
        <v>0</v>
      </c>
      <c r="C1994" s="172">
        <v>0</v>
      </c>
      <c r="D1994" s="172">
        <v>0</v>
      </c>
    </row>
    <row r="1995" spans="1:4" x14ac:dyDescent="0.2">
      <c r="A1995" s="167" t="s">
        <v>475</v>
      </c>
      <c r="B1995" s="168">
        <v>1354303</v>
      </c>
      <c r="C1995" s="168">
        <v>1220957.52</v>
      </c>
      <c r="D1995" s="168">
        <v>1210170.68</v>
      </c>
    </row>
    <row r="1996" spans="1:4" x14ac:dyDescent="0.2">
      <c r="A1996" s="169" t="s">
        <v>204</v>
      </c>
      <c r="B1996" s="170">
        <v>1354303</v>
      </c>
      <c r="C1996" s="170">
        <v>1220957.52</v>
      </c>
      <c r="D1996" s="170">
        <v>1210170.68</v>
      </c>
    </row>
    <row r="1997" spans="1:4" x14ac:dyDescent="0.2">
      <c r="A1997" s="169" t="s">
        <v>221</v>
      </c>
      <c r="B1997" s="170">
        <v>33500</v>
      </c>
      <c r="C1997" s="170">
        <v>33290.46</v>
      </c>
      <c r="D1997" s="170">
        <v>33290.46</v>
      </c>
    </row>
    <row r="1998" spans="1:4" x14ac:dyDescent="0.2">
      <c r="A1998" s="171" t="s">
        <v>206</v>
      </c>
      <c r="B1998" s="172">
        <v>33500</v>
      </c>
      <c r="C1998" s="172">
        <v>33290.46</v>
      </c>
      <c r="D1998" s="172">
        <v>33290.46</v>
      </c>
    </row>
    <row r="1999" spans="1:4" x14ac:dyDescent="0.2">
      <c r="A1999" s="171" t="s">
        <v>206</v>
      </c>
      <c r="B1999" s="172">
        <v>33500</v>
      </c>
      <c r="C1999" s="172">
        <v>33290.46</v>
      </c>
      <c r="D1999" s="172">
        <v>33290.46</v>
      </c>
    </row>
    <row r="2000" spans="1:4" x14ac:dyDescent="0.2">
      <c r="A2000" s="169" t="s">
        <v>209</v>
      </c>
      <c r="B2000" s="170">
        <v>883000</v>
      </c>
      <c r="C2000" s="170">
        <v>855018.99</v>
      </c>
      <c r="D2000" s="170">
        <v>855018.99</v>
      </c>
    </row>
    <row r="2001" spans="1:4" x14ac:dyDescent="0.2">
      <c r="A2001" s="171" t="s">
        <v>206</v>
      </c>
      <c r="B2001" s="172">
        <v>883000</v>
      </c>
      <c r="C2001" s="172">
        <v>855018.99</v>
      </c>
      <c r="D2001" s="172">
        <v>855018.99</v>
      </c>
    </row>
    <row r="2002" spans="1:4" x14ac:dyDescent="0.2">
      <c r="A2002" s="171" t="s">
        <v>206</v>
      </c>
      <c r="B2002" s="172">
        <v>883000</v>
      </c>
      <c r="C2002" s="172">
        <v>855018.99</v>
      </c>
      <c r="D2002" s="172">
        <v>855018.99</v>
      </c>
    </row>
    <row r="2003" spans="1:4" x14ac:dyDescent="0.2">
      <c r="A2003" s="169" t="s">
        <v>248</v>
      </c>
      <c r="B2003" s="170">
        <v>198803</v>
      </c>
      <c r="C2003" s="170">
        <v>198802.48</v>
      </c>
      <c r="D2003" s="170">
        <v>198802.48</v>
      </c>
    </row>
    <row r="2004" spans="1:4" x14ac:dyDescent="0.2">
      <c r="A2004" s="171" t="s">
        <v>206</v>
      </c>
      <c r="B2004" s="172">
        <v>198803</v>
      </c>
      <c r="C2004" s="172">
        <v>198802.48</v>
      </c>
      <c r="D2004" s="172">
        <v>198802.48</v>
      </c>
    </row>
    <row r="2005" spans="1:4" x14ac:dyDescent="0.2">
      <c r="A2005" s="171" t="s">
        <v>206</v>
      </c>
      <c r="B2005" s="172">
        <v>198803</v>
      </c>
      <c r="C2005" s="172">
        <v>198802.48</v>
      </c>
      <c r="D2005" s="172">
        <v>198802.48</v>
      </c>
    </row>
    <row r="2006" spans="1:4" x14ac:dyDescent="0.2">
      <c r="A2006" s="169" t="s">
        <v>258</v>
      </c>
      <c r="B2006" s="170">
        <v>20000</v>
      </c>
      <c r="C2006" s="170">
        <v>16584.05</v>
      </c>
      <c r="D2006" s="170">
        <v>16584.05</v>
      </c>
    </row>
    <row r="2007" spans="1:4" x14ac:dyDescent="0.2">
      <c r="A2007" s="171" t="s">
        <v>206</v>
      </c>
      <c r="B2007" s="172">
        <v>20000</v>
      </c>
      <c r="C2007" s="172">
        <v>16584.05</v>
      </c>
      <c r="D2007" s="172">
        <v>16584.05</v>
      </c>
    </row>
    <row r="2008" spans="1:4" x14ac:dyDescent="0.2">
      <c r="A2008" s="171" t="s">
        <v>206</v>
      </c>
      <c r="B2008" s="172">
        <v>20000</v>
      </c>
      <c r="C2008" s="172">
        <v>16584.05</v>
      </c>
      <c r="D2008" s="172">
        <v>16584.05</v>
      </c>
    </row>
    <row r="2009" spans="1:4" x14ac:dyDescent="0.2">
      <c r="A2009" s="169" t="s">
        <v>214</v>
      </c>
      <c r="B2009" s="170">
        <v>5000</v>
      </c>
      <c r="C2009" s="170">
        <v>713</v>
      </c>
      <c r="D2009" s="170">
        <v>713</v>
      </c>
    </row>
    <row r="2010" spans="1:4" x14ac:dyDescent="0.2">
      <c r="A2010" s="171" t="s">
        <v>206</v>
      </c>
      <c r="B2010" s="172">
        <v>5000</v>
      </c>
      <c r="C2010" s="172">
        <v>713</v>
      </c>
      <c r="D2010" s="172">
        <v>713</v>
      </c>
    </row>
    <row r="2011" spans="1:4" x14ac:dyDescent="0.2">
      <c r="A2011" s="171" t="s">
        <v>206</v>
      </c>
      <c r="B2011" s="172">
        <v>5000</v>
      </c>
      <c r="C2011" s="172">
        <v>713</v>
      </c>
      <c r="D2011" s="172">
        <v>713</v>
      </c>
    </row>
    <row r="2012" spans="1:4" x14ac:dyDescent="0.2">
      <c r="A2012" s="169" t="s">
        <v>210</v>
      </c>
      <c r="B2012" s="170">
        <v>56000</v>
      </c>
      <c r="C2012" s="170">
        <v>38176.35</v>
      </c>
      <c r="D2012" s="170">
        <v>30644.639999999999</v>
      </c>
    </row>
    <row r="2013" spans="1:4" x14ac:dyDescent="0.2">
      <c r="A2013" s="171" t="s">
        <v>206</v>
      </c>
      <c r="B2013" s="172">
        <v>56000</v>
      </c>
      <c r="C2013" s="172">
        <v>38176.35</v>
      </c>
      <c r="D2013" s="172">
        <v>30644.639999999999</v>
      </c>
    </row>
    <row r="2014" spans="1:4" x14ac:dyDescent="0.2">
      <c r="A2014" s="171" t="s">
        <v>206</v>
      </c>
      <c r="B2014" s="172">
        <v>56000</v>
      </c>
      <c r="C2014" s="172">
        <v>38176.35</v>
      </c>
      <c r="D2014" s="172">
        <v>30644.639999999999</v>
      </c>
    </row>
    <row r="2015" spans="1:4" x14ac:dyDescent="0.2">
      <c r="A2015" s="169" t="s">
        <v>259</v>
      </c>
      <c r="B2015" s="170">
        <v>0</v>
      </c>
      <c r="C2015" s="170">
        <v>0</v>
      </c>
      <c r="D2015" s="170">
        <v>0</v>
      </c>
    </row>
    <row r="2016" spans="1:4" x14ac:dyDescent="0.2">
      <c r="A2016" s="171" t="s">
        <v>206</v>
      </c>
      <c r="B2016" s="172">
        <v>0</v>
      </c>
      <c r="C2016" s="172">
        <v>0</v>
      </c>
      <c r="D2016" s="172">
        <v>0</v>
      </c>
    </row>
    <row r="2017" spans="1:4" x14ac:dyDescent="0.2">
      <c r="A2017" s="171" t="s">
        <v>206</v>
      </c>
      <c r="B2017" s="172">
        <v>0</v>
      </c>
      <c r="C2017" s="172">
        <v>0</v>
      </c>
      <c r="D2017" s="172">
        <v>0</v>
      </c>
    </row>
    <row r="2018" spans="1:4" x14ac:dyDescent="0.2">
      <c r="A2018" s="169" t="s">
        <v>205</v>
      </c>
      <c r="B2018" s="170">
        <v>42000</v>
      </c>
      <c r="C2018" s="170">
        <v>28263.4</v>
      </c>
      <c r="D2018" s="170">
        <v>28263.4</v>
      </c>
    </row>
    <row r="2019" spans="1:4" x14ac:dyDescent="0.2">
      <c r="A2019" s="171" t="s">
        <v>206</v>
      </c>
      <c r="B2019" s="172">
        <v>42000</v>
      </c>
      <c r="C2019" s="172">
        <v>28263.4</v>
      </c>
      <c r="D2019" s="172">
        <v>28263.4</v>
      </c>
    </row>
    <row r="2020" spans="1:4" x14ac:dyDescent="0.2">
      <c r="A2020" s="171" t="s">
        <v>206</v>
      </c>
      <c r="B2020" s="172">
        <v>42000</v>
      </c>
      <c r="C2020" s="172">
        <v>28263.4</v>
      </c>
      <c r="D2020" s="172">
        <v>28263.4</v>
      </c>
    </row>
    <row r="2021" spans="1:4" x14ac:dyDescent="0.2">
      <c r="A2021" s="169" t="s">
        <v>207</v>
      </c>
      <c r="B2021" s="170">
        <v>116000</v>
      </c>
      <c r="C2021" s="170">
        <v>50108.79</v>
      </c>
      <c r="D2021" s="170">
        <v>46853.66</v>
      </c>
    </row>
    <row r="2022" spans="1:4" x14ac:dyDescent="0.2">
      <c r="A2022" s="171" t="s">
        <v>206</v>
      </c>
      <c r="B2022" s="172">
        <v>116000</v>
      </c>
      <c r="C2022" s="172">
        <v>50108.79</v>
      </c>
      <c r="D2022" s="172">
        <v>46853.66</v>
      </c>
    </row>
    <row r="2023" spans="1:4" x14ac:dyDescent="0.2">
      <c r="A2023" s="171" t="s">
        <v>206</v>
      </c>
      <c r="B2023" s="172">
        <v>116000</v>
      </c>
      <c r="C2023" s="172">
        <v>50108.79</v>
      </c>
      <c r="D2023" s="172">
        <v>46853.66</v>
      </c>
    </row>
    <row r="2024" spans="1:4" x14ac:dyDescent="0.2">
      <c r="A2024" s="169" t="s">
        <v>211</v>
      </c>
      <c r="B2024" s="170">
        <v>0</v>
      </c>
      <c r="C2024" s="170">
        <v>0</v>
      </c>
      <c r="D2024" s="170">
        <v>0</v>
      </c>
    </row>
    <row r="2025" spans="1:4" x14ac:dyDescent="0.2">
      <c r="A2025" s="171" t="s">
        <v>206</v>
      </c>
      <c r="B2025" s="172">
        <v>0</v>
      </c>
      <c r="C2025" s="172">
        <v>0</v>
      </c>
      <c r="D2025" s="172">
        <v>0</v>
      </c>
    </row>
    <row r="2026" spans="1:4" x14ac:dyDescent="0.2">
      <c r="A2026" s="171" t="s">
        <v>206</v>
      </c>
      <c r="B2026" s="172">
        <v>0</v>
      </c>
      <c r="C2026" s="172">
        <v>0</v>
      </c>
      <c r="D2026" s="172">
        <v>0</v>
      </c>
    </row>
    <row r="2027" spans="1:4" x14ac:dyDescent="0.2">
      <c r="A2027" s="161" t="s">
        <v>476</v>
      </c>
      <c r="B2027" s="162">
        <v>5200</v>
      </c>
      <c r="C2027" s="162">
        <v>0</v>
      </c>
      <c r="D2027" s="162">
        <v>0</v>
      </c>
    </row>
    <row r="2028" spans="1:4" x14ac:dyDescent="0.2">
      <c r="A2028" s="163" t="s">
        <v>477</v>
      </c>
      <c r="B2028" s="164">
        <v>5200</v>
      </c>
      <c r="C2028" s="164">
        <v>0</v>
      </c>
      <c r="D2028" s="164">
        <v>0</v>
      </c>
    </row>
    <row r="2029" spans="1:4" x14ac:dyDescent="0.2">
      <c r="A2029" s="165" t="s">
        <v>478</v>
      </c>
      <c r="B2029" s="166">
        <v>5200</v>
      </c>
      <c r="C2029" s="166">
        <v>0</v>
      </c>
      <c r="D2029" s="166">
        <v>0</v>
      </c>
    </row>
    <row r="2030" spans="1:4" x14ac:dyDescent="0.2">
      <c r="A2030" s="167" t="s">
        <v>479</v>
      </c>
      <c r="B2030" s="168">
        <v>5200</v>
      </c>
      <c r="C2030" s="168">
        <v>0</v>
      </c>
      <c r="D2030" s="168">
        <v>0</v>
      </c>
    </row>
    <row r="2031" spans="1:4" x14ac:dyDescent="0.2">
      <c r="A2031" s="169" t="s">
        <v>204</v>
      </c>
      <c r="B2031" s="170">
        <v>5200</v>
      </c>
      <c r="C2031" s="170">
        <v>0</v>
      </c>
      <c r="D2031" s="170">
        <v>0</v>
      </c>
    </row>
    <row r="2032" spans="1:4" x14ac:dyDescent="0.2">
      <c r="A2032" s="169" t="s">
        <v>480</v>
      </c>
      <c r="B2032" s="170">
        <v>5200</v>
      </c>
      <c r="C2032" s="170">
        <v>0</v>
      </c>
      <c r="D2032" s="170">
        <v>0</v>
      </c>
    </row>
    <row r="2033" spans="1:4" x14ac:dyDescent="0.2">
      <c r="A2033" s="171" t="s">
        <v>206</v>
      </c>
      <c r="B2033" s="172">
        <v>5200</v>
      </c>
      <c r="C2033" s="172">
        <v>0</v>
      </c>
      <c r="D2033" s="172">
        <v>0</v>
      </c>
    </row>
    <row r="2034" spans="1:4" x14ac:dyDescent="0.2">
      <c r="A2034" s="171" t="s">
        <v>206</v>
      </c>
      <c r="B2034" s="172">
        <v>5200</v>
      </c>
      <c r="C2034" s="172">
        <v>0</v>
      </c>
      <c r="D2034" s="172">
        <v>0</v>
      </c>
    </row>
    <row r="2035" spans="1:4" x14ac:dyDescent="0.2">
      <c r="A2035" s="159" t="s">
        <v>481</v>
      </c>
      <c r="B2035" s="160">
        <v>0</v>
      </c>
      <c r="C2035" s="160">
        <v>0</v>
      </c>
      <c r="D2035" s="160">
        <v>0</v>
      </c>
    </row>
    <row r="2036" spans="1:4" x14ac:dyDescent="0.2">
      <c r="A2036" s="161" t="s">
        <v>358</v>
      </c>
      <c r="B2036" s="162">
        <v>0</v>
      </c>
      <c r="C2036" s="162">
        <v>0</v>
      </c>
      <c r="D2036" s="162">
        <v>0</v>
      </c>
    </row>
    <row r="2037" spans="1:4" x14ac:dyDescent="0.2">
      <c r="A2037" s="163" t="s">
        <v>359</v>
      </c>
      <c r="B2037" s="164">
        <v>0</v>
      </c>
      <c r="C2037" s="164">
        <v>0</v>
      </c>
      <c r="D2037" s="164">
        <v>0</v>
      </c>
    </row>
    <row r="2038" spans="1:4" x14ac:dyDescent="0.2">
      <c r="A2038" s="165" t="s">
        <v>360</v>
      </c>
      <c r="B2038" s="166">
        <v>0</v>
      </c>
      <c r="C2038" s="166">
        <v>0</v>
      </c>
      <c r="D2038" s="166">
        <v>0</v>
      </c>
    </row>
    <row r="2039" spans="1:4" x14ac:dyDescent="0.2">
      <c r="A2039" s="167" t="s">
        <v>482</v>
      </c>
      <c r="B2039" s="168">
        <v>0</v>
      </c>
      <c r="C2039" s="168">
        <v>0</v>
      </c>
      <c r="D2039" s="168">
        <v>0</v>
      </c>
    </row>
    <row r="2040" spans="1:4" x14ac:dyDescent="0.2">
      <c r="A2040" s="169" t="s">
        <v>204</v>
      </c>
      <c r="B2040" s="170">
        <v>0</v>
      </c>
      <c r="C2040" s="170">
        <v>0</v>
      </c>
      <c r="D2040" s="170">
        <v>0</v>
      </c>
    </row>
    <row r="2041" spans="1:4" x14ac:dyDescent="0.2">
      <c r="A2041" s="169" t="s">
        <v>205</v>
      </c>
      <c r="B2041" s="170">
        <v>0</v>
      </c>
      <c r="C2041" s="170">
        <v>0</v>
      </c>
      <c r="D2041" s="170">
        <v>0</v>
      </c>
    </row>
    <row r="2042" spans="1:4" x14ac:dyDescent="0.2">
      <c r="A2042" s="171" t="s">
        <v>206</v>
      </c>
      <c r="B2042" s="172">
        <v>0</v>
      </c>
      <c r="C2042" s="172">
        <v>0</v>
      </c>
      <c r="D2042" s="172">
        <v>0</v>
      </c>
    </row>
    <row r="2043" spans="1:4" x14ac:dyDescent="0.2">
      <c r="A2043" s="171" t="s">
        <v>206</v>
      </c>
      <c r="B2043" s="172">
        <v>0</v>
      </c>
      <c r="C2043" s="172">
        <v>0</v>
      </c>
      <c r="D2043" s="172">
        <v>0</v>
      </c>
    </row>
    <row r="2044" spans="1:4" x14ac:dyDescent="0.2">
      <c r="A2044" s="169" t="s">
        <v>207</v>
      </c>
      <c r="B2044" s="170">
        <v>0</v>
      </c>
      <c r="C2044" s="170">
        <v>0</v>
      </c>
      <c r="D2044" s="170">
        <v>0</v>
      </c>
    </row>
    <row r="2045" spans="1:4" x14ac:dyDescent="0.2">
      <c r="A2045" s="171" t="s">
        <v>206</v>
      </c>
      <c r="B2045" s="172">
        <v>0</v>
      </c>
      <c r="C2045" s="172">
        <v>0</v>
      </c>
      <c r="D2045" s="172">
        <v>0</v>
      </c>
    </row>
    <row r="2046" spans="1:4" x14ac:dyDescent="0.2">
      <c r="A2046" s="171" t="s">
        <v>206</v>
      </c>
      <c r="B2046" s="172">
        <v>0</v>
      </c>
      <c r="C2046" s="172">
        <v>0</v>
      </c>
      <c r="D2046" s="172">
        <v>0</v>
      </c>
    </row>
    <row r="2047" spans="1:4" x14ac:dyDescent="0.2">
      <c r="A2047" s="169" t="s">
        <v>260</v>
      </c>
      <c r="B2047" s="170">
        <v>0</v>
      </c>
      <c r="C2047" s="170">
        <v>0</v>
      </c>
      <c r="D2047" s="170">
        <v>0</v>
      </c>
    </row>
    <row r="2048" spans="1:4" x14ac:dyDescent="0.2">
      <c r="A2048" s="171" t="s">
        <v>206</v>
      </c>
      <c r="B2048" s="172">
        <v>0</v>
      </c>
      <c r="C2048" s="172">
        <v>0</v>
      </c>
      <c r="D2048" s="172">
        <v>0</v>
      </c>
    </row>
    <row r="2049" spans="1:4" x14ac:dyDescent="0.2">
      <c r="A2049" s="171" t="s">
        <v>206</v>
      </c>
      <c r="B2049" s="172">
        <v>0</v>
      </c>
      <c r="C2049" s="172">
        <v>0</v>
      </c>
      <c r="D2049" s="172">
        <v>0</v>
      </c>
    </row>
    <row r="2050" spans="1:4" x14ac:dyDescent="0.2">
      <c r="A2050" s="159" t="s">
        <v>483</v>
      </c>
      <c r="B2050" s="160">
        <v>6654900</v>
      </c>
      <c r="C2050" s="160">
        <v>5612966.9100000001</v>
      </c>
      <c r="D2050" s="160">
        <v>5554480.96</v>
      </c>
    </row>
    <row r="2051" spans="1:4" x14ac:dyDescent="0.2">
      <c r="A2051" s="161" t="s">
        <v>444</v>
      </c>
      <c r="B2051" s="162">
        <v>3191900</v>
      </c>
      <c r="C2051" s="162">
        <v>2300065.54</v>
      </c>
      <c r="D2051" s="162">
        <v>2241579.59</v>
      </c>
    </row>
    <row r="2052" spans="1:4" x14ac:dyDescent="0.2">
      <c r="A2052" s="163" t="s">
        <v>265</v>
      </c>
      <c r="B2052" s="164">
        <v>12200</v>
      </c>
      <c r="C2052" s="164">
        <v>11238</v>
      </c>
      <c r="D2052" s="164">
        <v>988</v>
      </c>
    </row>
    <row r="2053" spans="1:4" x14ac:dyDescent="0.2">
      <c r="A2053" s="165" t="s">
        <v>407</v>
      </c>
      <c r="B2053" s="166">
        <v>12200</v>
      </c>
      <c r="C2053" s="166">
        <v>11238</v>
      </c>
      <c r="D2053" s="166">
        <v>988</v>
      </c>
    </row>
    <row r="2054" spans="1:4" x14ac:dyDescent="0.2">
      <c r="A2054" s="167" t="s">
        <v>484</v>
      </c>
      <c r="B2054" s="168">
        <v>12200</v>
      </c>
      <c r="C2054" s="168">
        <v>11238</v>
      </c>
      <c r="D2054" s="168">
        <v>988</v>
      </c>
    </row>
    <row r="2055" spans="1:4" x14ac:dyDescent="0.2">
      <c r="A2055" s="169" t="s">
        <v>204</v>
      </c>
      <c r="B2055" s="170">
        <v>12200</v>
      </c>
      <c r="C2055" s="170">
        <v>11238</v>
      </c>
      <c r="D2055" s="170">
        <v>988</v>
      </c>
    </row>
    <row r="2056" spans="1:4" x14ac:dyDescent="0.2">
      <c r="A2056" s="169" t="s">
        <v>234</v>
      </c>
      <c r="B2056" s="170">
        <v>12200</v>
      </c>
      <c r="C2056" s="170">
        <v>11238</v>
      </c>
      <c r="D2056" s="170">
        <v>988</v>
      </c>
    </row>
    <row r="2057" spans="1:4" x14ac:dyDescent="0.2">
      <c r="A2057" s="171" t="s">
        <v>206</v>
      </c>
      <c r="B2057" s="172">
        <v>12200</v>
      </c>
      <c r="C2057" s="172">
        <v>11238</v>
      </c>
      <c r="D2057" s="172">
        <v>988</v>
      </c>
    </row>
    <row r="2058" spans="1:4" x14ac:dyDescent="0.2">
      <c r="A2058" s="171" t="s">
        <v>206</v>
      </c>
      <c r="B2058" s="172">
        <v>12200</v>
      </c>
      <c r="C2058" s="172">
        <v>11238</v>
      </c>
      <c r="D2058" s="172">
        <v>988</v>
      </c>
    </row>
    <row r="2059" spans="1:4" x14ac:dyDescent="0.2">
      <c r="A2059" s="163" t="s">
        <v>485</v>
      </c>
      <c r="B2059" s="164">
        <v>3179700</v>
      </c>
      <c r="C2059" s="164">
        <v>2288827.54</v>
      </c>
      <c r="D2059" s="164">
        <v>2240591.59</v>
      </c>
    </row>
    <row r="2060" spans="1:4" x14ac:dyDescent="0.2">
      <c r="A2060" s="165" t="s">
        <v>407</v>
      </c>
      <c r="B2060" s="166">
        <v>3179700</v>
      </c>
      <c r="C2060" s="166">
        <v>2288827.54</v>
      </c>
      <c r="D2060" s="166">
        <v>2240591.59</v>
      </c>
    </row>
    <row r="2061" spans="1:4" x14ac:dyDescent="0.2">
      <c r="A2061" s="167" t="s">
        <v>486</v>
      </c>
      <c r="B2061" s="168">
        <v>3179700</v>
      </c>
      <c r="C2061" s="168">
        <v>2288827.54</v>
      </c>
      <c r="D2061" s="168">
        <v>2240591.59</v>
      </c>
    </row>
    <row r="2062" spans="1:4" x14ac:dyDescent="0.2">
      <c r="A2062" s="169" t="s">
        <v>204</v>
      </c>
      <c r="B2062" s="170">
        <v>3179700</v>
      </c>
      <c r="C2062" s="170">
        <v>2288827.54</v>
      </c>
      <c r="D2062" s="170">
        <v>2240591.59</v>
      </c>
    </row>
    <row r="2063" spans="1:4" x14ac:dyDescent="0.2">
      <c r="A2063" s="169" t="s">
        <v>221</v>
      </c>
      <c r="B2063" s="170">
        <v>32000</v>
      </c>
      <c r="C2063" s="170">
        <v>7886.26</v>
      </c>
      <c r="D2063" s="170">
        <v>7886.26</v>
      </c>
    </row>
    <row r="2064" spans="1:4" x14ac:dyDescent="0.2">
      <c r="A2064" s="171" t="s">
        <v>206</v>
      </c>
      <c r="B2064" s="172">
        <v>32000</v>
      </c>
      <c r="C2064" s="172">
        <v>7886.26</v>
      </c>
      <c r="D2064" s="172">
        <v>7886.26</v>
      </c>
    </row>
    <row r="2065" spans="1:4" x14ac:dyDescent="0.2">
      <c r="A2065" s="171" t="s">
        <v>206</v>
      </c>
      <c r="B2065" s="172">
        <v>32000</v>
      </c>
      <c r="C2065" s="172">
        <v>7886.26</v>
      </c>
      <c r="D2065" s="172">
        <v>7886.26</v>
      </c>
    </row>
    <row r="2066" spans="1:4" x14ac:dyDescent="0.2">
      <c r="A2066" s="169" t="s">
        <v>209</v>
      </c>
      <c r="B2066" s="170">
        <v>1054000</v>
      </c>
      <c r="C2066" s="170">
        <v>1045761.51</v>
      </c>
      <c r="D2066" s="170">
        <v>1045761.51</v>
      </c>
    </row>
    <row r="2067" spans="1:4" x14ac:dyDescent="0.2">
      <c r="A2067" s="171" t="s">
        <v>206</v>
      </c>
      <c r="B2067" s="172">
        <v>1054000</v>
      </c>
      <c r="C2067" s="172">
        <v>1045761.51</v>
      </c>
      <c r="D2067" s="172">
        <v>1045761.51</v>
      </c>
    </row>
    <row r="2068" spans="1:4" x14ac:dyDescent="0.2">
      <c r="A2068" s="171" t="s">
        <v>206</v>
      </c>
      <c r="B2068" s="172">
        <v>1054000</v>
      </c>
      <c r="C2068" s="172">
        <v>1045761.51</v>
      </c>
      <c r="D2068" s="172">
        <v>1045761.51</v>
      </c>
    </row>
    <row r="2069" spans="1:4" x14ac:dyDescent="0.2">
      <c r="A2069" s="169" t="s">
        <v>248</v>
      </c>
      <c r="B2069" s="170">
        <v>238000</v>
      </c>
      <c r="C2069" s="170">
        <v>234212.45</v>
      </c>
      <c r="D2069" s="170">
        <v>234212.45</v>
      </c>
    </row>
    <row r="2070" spans="1:4" x14ac:dyDescent="0.2">
      <c r="A2070" s="171" t="s">
        <v>206</v>
      </c>
      <c r="B2070" s="172">
        <v>238000</v>
      </c>
      <c r="C2070" s="172">
        <v>234212.45</v>
      </c>
      <c r="D2070" s="172">
        <v>234212.45</v>
      </c>
    </row>
    <row r="2071" spans="1:4" x14ac:dyDescent="0.2">
      <c r="A2071" s="171" t="s">
        <v>206</v>
      </c>
      <c r="B2071" s="172">
        <v>238000</v>
      </c>
      <c r="C2071" s="172">
        <v>234212.45</v>
      </c>
      <c r="D2071" s="172">
        <v>234212.45</v>
      </c>
    </row>
    <row r="2072" spans="1:4" x14ac:dyDescent="0.2">
      <c r="A2072" s="169" t="s">
        <v>258</v>
      </c>
      <c r="B2072" s="170">
        <v>64000</v>
      </c>
      <c r="C2072" s="170">
        <v>63914.8</v>
      </c>
      <c r="D2072" s="170">
        <v>63914.8</v>
      </c>
    </row>
    <row r="2073" spans="1:4" x14ac:dyDescent="0.2">
      <c r="A2073" s="171" t="s">
        <v>206</v>
      </c>
      <c r="B2073" s="172">
        <v>64000</v>
      </c>
      <c r="C2073" s="172">
        <v>63914.8</v>
      </c>
      <c r="D2073" s="172">
        <v>63914.8</v>
      </c>
    </row>
    <row r="2074" spans="1:4" x14ac:dyDescent="0.2">
      <c r="A2074" s="171" t="s">
        <v>206</v>
      </c>
      <c r="B2074" s="172">
        <v>64000</v>
      </c>
      <c r="C2074" s="172">
        <v>63914.8</v>
      </c>
      <c r="D2074" s="172">
        <v>63914.8</v>
      </c>
    </row>
    <row r="2075" spans="1:4" x14ac:dyDescent="0.2">
      <c r="A2075" s="169" t="s">
        <v>214</v>
      </c>
      <c r="B2075" s="170">
        <v>20000</v>
      </c>
      <c r="C2075" s="170">
        <v>2242</v>
      </c>
      <c r="D2075" s="170">
        <v>2242</v>
      </c>
    </row>
    <row r="2076" spans="1:4" x14ac:dyDescent="0.2">
      <c r="A2076" s="171" t="s">
        <v>206</v>
      </c>
      <c r="B2076" s="172">
        <v>20000</v>
      </c>
      <c r="C2076" s="172">
        <v>2242</v>
      </c>
      <c r="D2076" s="172">
        <v>2242</v>
      </c>
    </row>
    <row r="2077" spans="1:4" x14ac:dyDescent="0.2">
      <c r="A2077" s="171" t="s">
        <v>206</v>
      </c>
      <c r="B2077" s="172">
        <v>20000</v>
      </c>
      <c r="C2077" s="172">
        <v>2242</v>
      </c>
      <c r="D2077" s="172">
        <v>2242</v>
      </c>
    </row>
    <row r="2078" spans="1:4" x14ac:dyDescent="0.2">
      <c r="A2078" s="169" t="s">
        <v>210</v>
      </c>
      <c r="B2078" s="170">
        <v>22000</v>
      </c>
      <c r="C2078" s="170">
        <v>17138.740000000002</v>
      </c>
      <c r="D2078" s="170">
        <v>12359.48</v>
      </c>
    </row>
    <row r="2079" spans="1:4" x14ac:dyDescent="0.2">
      <c r="A2079" s="171" t="s">
        <v>206</v>
      </c>
      <c r="B2079" s="172">
        <v>22000</v>
      </c>
      <c r="C2079" s="172">
        <v>17138.740000000002</v>
      </c>
      <c r="D2079" s="172">
        <v>12359.48</v>
      </c>
    </row>
    <row r="2080" spans="1:4" x14ac:dyDescent="0.2">
      <c r="A2080" s="171" t="s">
        <v>206</v>
      </c>
      <c r="B2080" s="172">
        <v>22000</v>
      </c>
      <c r="C2080" s="172">
        <v>17138.740000000002</v>
      </c>
      <c r="D2080" s="172">
        <v>12359.48</v>
      </c>
    </row>
    <row r="2081" spans="1:4" x14ac:dyDescent="0.2">
      <c r="A2081" s="169" t="s">
        <v>218</v>
      </c>
      <c r="B2081" s="170">
        <v>1000</v>
      </c>
      <c r="C2081" s="170">
        <v>0</v>
      </c>
      <c r="D2081" s="170">
        <v>0</v>
      </c>
    </row>
    <row r="2082" spans="1:4" x14ac:dyDescent="0.2">
      <c r="A2082" s="171" t="s">
        <v>206</v>
      </c>
      <c r="B2082" s="172">
        <v>1000</v>
      </c>
      <c r="C2082" s="172">
        <v>0</v>
      </c>
      <c r="D2082" s="172">
        <v>0</v>
      </c>
    </row>
    <row r="2083" spans="1:4" x14ac:dyDescent="0.2">
      <c r="A2083" s="171" t="s">
        <v>206</v>
      </c>
      <c r="B2083" s="172">
        <v>1000</v>
      </c>
      <c r="C2083" s="172">
        <v>0</v>
      </c>
      <c r="D2083" s="172">
        <v>0</v>
      </c>
    </row>
    <row r="2084" spans="1:4" x14ac:dyDescent="0.2">
      <c r="A2084" s="169" t="s">
        <v>259</v>
      </c>
      <c r="B2084" s="170">
        <v>0</v>
      </c>
      <c r="C2084" s="170">
        <v>0</v>
      </c>
      <c r="D2084" s="170">
        <v>0</v>
      </c>
    </row>
    <row r="2085" spans="1:4" x14ac:dyDescent="0.2">
      <c r="A2085" s="171" t="s">
        <v>206</v>
      </c>
      <c r="B2085" s="172">
        <v>0</v>
      </c>
      <c r="C2085" s="172">
        <v>0</v>
      </c>
      <c r="D2085" s="172">
        <v>0</v>
      </c>
    </row>
    <row r="2086" spans="1:4" x14ac:dyDescent="0.2">
      <c r="A2086" s="171" t="s">
        <v>206</v>
      </c>
      <c r="B2086" s="172">
        <v>0</v>
      </c>
      <c r="C2086" s="172">
        <v>0</v>
      </c>
      <c r="D2086" s="172">
        <v>0</v>
      </c>
    </row>
    <row r="2087" spans="1:4" x14ac:dyDescent="0.2">
      <c r="A2087" s="169" t="s">
        <v>205</v>
      </c>
      <c r="B2087" s="170">
        <v>15000</v>
      </c>
      <c r="C2087" s="170">
        <v>8192.24</v>
      </c>
      <c r="D2087" s="170">
        <v>8192.24</v>
      </c>
    </row>
    <row r="2088" spans="1:4" x14ac:dyDescent="0.2">
      <c r="A2088" s="171" t="s">
        <v>206</v>
      </c>
      <c r="B2088" s="172">
        <v>15000</v>
      </c>
      <c r="C2088" s="172">
        <v>8192.24</v>
      </c>
      <c r="D2088" s="172">
        <v>8192.24</v>
      </c>
    </row>
    <row r="2089" spans="1:4" x14ac:dyDescent="0.2">
      <c r="A2089" s="171" t="s">
        <v>206</v>
      </c>
      <c r="B2089" s="172">
        <v>15000</v>
      </c>
      <c r="C2089" s="172">
        <v>8192.24</v>
      </c>
      <c r="D2089" s="172">
        <v>8192.24</v>
      </c>
    </row>
    <row r="2090" spans="1:4" x14ac:dyDescent="0.2">
      <c r="A2090" s="169" t="s">
        <v>207</v>
      </c>
      <c r="B2090" s="170">
        <v>1729700</v>
      </c>
      <c r="C2090" s="170">
        <v>909426.54</v>
      </c>
      <c r="D2090" s="170">
        <v>865969.85</v>
      </c>
    </row>
    <row r="2091" spans="1:4" x14ac:dyDescent="0.2">
      <c r="A2091" s="171" t="s">
        <v>206</v>
      </c>
      <c r="B2091" s="172">
        <v>1729700</v>
      </c>
      <c r="C2091" s="172">
        <v>909426.54</v>
      </c>
      <c r="D2091" s="172">
        <v>865969.85</v>
      </c>
    </row>
    <row r="2092" spans="1:4" x14ac:dyDescent="0.2">
      <c r="A2092" s="171" t="s">
        <v>206</v>
      </c>
      <c r="B2092" s="172">
        <v>1729700</v>
      </c>
      <c r="C2092" s="172">
        <v>909426.54</v>
      </c>
      <c r="D2092" s="172">
        <v>865969.85</v>
      </c>
    </row>
    <row r="2093" spans="1:4" x14ac:dyDescent="0.2">
      <c r="A2093" s="169" t="s">
        <v>211</v>
      </c>
      <c r="B2093" s="170">
        <v>4000</v>
      </c>
      <c r="C2093" s="170">
        <v>53</v>
      </c>
      <c r="D2093" s="170">
        <v>53</v>
      </c>
    </row>
    <row r="2094" spans="1:4" x14ac:dyDescent="0.2">
      <c r="A2094" s="171" t="s">
        <v>206</v>
      </c>
      <c r="B2094" s="172">
        <v>4000</v>
      </c>
      <c r="C2094" s="172">
        <v>53</v>
      </c>
      <c r="D2094" s="172">
        <v>53</v>
      </c>
    </row>
    <row r="2095" spans="1:4" x14ac:dyDescent="0.2">
      <c r="A2095" s="171" t="s">
        <v>206</v>
      </c>
      <c r="B2095" s="172">
        <v>4000</v>
      </c>
      <c r="C2095" s="172">
        <v>53</v>
      </c>
      <c r="D2095" s="172">
        <v>53</v>
      </c>
    </row>
    <row r="2096" spans="1:4" x14ac:dyDescent="0.2">
      <c r="A2096" s="161" t="s">
        <v>487</v>
      </c>
      <c r="B2096" s="162">
        <v>3463000</v>
      </c>
      <c r="C2096" s="162">
        <v>3312901.37</v>
      </c>
      <c r="D2096" s="162">
        <v>3312901.37</v>
      </c>
    </row>
    <row r="2097" spans="1:4" x14ac:dyDescent="0.2">
      <c r="A2097" s="163" t="s">
        <v>488</v>
      </c>
      <c r="B2097" s="164">
        <v>3463000</v>
      </c>
      <c r="C2097" s="164">
        <v>3312901.37</v>
      </c>
      <c r="D2097" s="164">
        <v>3312901.37</v>
      </c>
    </row>
    <row r="2098" spans="1:4" x14ac:dyDescent="0.2">
      <c r="A2098" s="165" t="s">
        <v>407</v>
      </c>
      <c r="B2098" s="166">
        <v>3463000</v>
      </c>
      <c r="C2098" s="166">
        <v>3312901.37</v>
      </c>
      <c r="D2098" s="166">
        <v>3312901.37</v>
      </c>
    </row>
    <row r="2099" spans="1:4" x14ac:dyDescent="0.2">
      <c r="A2099" s="167" t="s">
        <v>489</v>
      </c>
      <c r="B2099" s="168">
        <v>3463000</v>
      </c>
      <c r="C2099" s="168">
        <v>3312901.37</v>
      </c>
      <c r="D2099" s="168">
        <v>3312901.37</v>
      </c>
    </row>
    <row r="2100" spans="1:4" x14ac:dyDescent="0.2">
      <c r="A2100" s="169" t="s">
        <v>204</v>
      </c>
      <c r="B2100" s="170">
        <v>3463000</v>
      </c>
      <c r="C2100" s="170">
        <v>3312901.37</v>
      </c>
      <c r="D2100" s="170">
        <v>3312901.37</v>
      </c>
    </row>
    <row r="2101" spans="1:4" x14ac:dyDescent="0.2">
      <c r="A2101" s="169" t="s">
        <v>260</v>
      </c>
      <c r="B2101" s="170">
        <v>3463000</v>
      </c>
      <c r="C2101" s="170">
        <v>3312901.37</v>
      </c>
      <c r="D2101" s="170">
        <v>3312901.37</v>
      </c>
    </row>
    <row r="2102" spans="1:4" x14ac:dyDescent="0.2">
      <c r="A2102" s="171" t="s">
        <v>206</v>
      </c>
      <c r="B2102" s="172">
        <v>3463000</v>
      </c>
      <c r="C2102" s="172">
        <v>3312901.37</v>
      </c>
      <c r="D2102" s="172">
        <v>3312901.37</v>
      </c>
    </row>
    <row r="2103" spans="1:4" x14ac:dyDescent="0.2">
      <c r="A2103" s="171" t="s">
        <v>206</v>
      </c>
      <c r="B2103" s="172">
        <v>3463000</v>
      </c>
      <c r="C2103" s="172">
        <v>3312901.37</v>
      </c>
      <c r="D2103" s="172">
        <v>3312901.37</v>
      </c>
    </row>
    <row r="2104" spans="1:4" x14ac:dyDescent="0.2">
      <c r="A2104" s="159" t="s">
        <v>490</v>
      </c>
      <c r="B2104" s="160">
        <v>4014918</v>
      </c>
      <c r="C2104" s="160">
        <v>3493042.41</v>
      </c>
      <c r="D2104" s="160">
        <v>3398225.54</v>
      </c>
    </row>
    <row r="2105" spans="1:4" x14ac:dyDescent="0.2">
      <c r="A2105" s="161" t="s">
        <v>444</v>
      </c>
      <c r="B2105" s="162">
        <v>4014918</v>
      </c>
      <c r="C2105" s="162">
        <v>3493042.41</v>
      </c>
      <c r="D2105" s="162">
        <v>3398225.54</v>
      </c>
    </row>
    <row r="2106" spans="1:4" x14ac:dyDescent="0.2">
      <c r="A2106" s="163" t="s">
        <v>491</v>
      </c>
      <c r="B2106" s="164">
        <v>4014518</v>
      </c>
      <c r="C2106" s="164">
        <v>3493042.41</v>
      </c>
      <c r="D2106" s="164">
        <v>3398225.54</v>
      </c>
    </row>
    <row r="2107" spans="1:4" x14ac:dyDescent="0.2">
      <c r="A2107" s="165" t="s">
        <v>450</v>
      </c>
      <c r="B2107" s="166">
        <v>4014518</v>
      </c>
      <c r="C2107" s="166">
        <v>3493042.41</v>
      </c>
      <c r="D2107" s="166">
        <v>3398225.54</v>
      </c>
    </row>
    <row r="2108" spans="1:4" x14ac:dyDescent="0.2">
      <c r="A2108" s="167" t="s">
        <v>492</v>
      </c>
      <c r="B2108" s="168">
        <v>16700</v>
      </c>
      <c r="C2108" s="168">
        <v>11523</v>
      </c>
      <c r="D2108" s="168">
        <v>6603</v>
      </c>
    </row>
    <row r="2109" spans="1:4" x14ac:dyDescent="0.2">
      <c r="A2109" s="169" t="s">
        <v>204</v>
      </c>
      <c r="B2109" s="170">
        <v>16700</v>
      </c>
      <c r="C2109" s="170">
        <v>11523</v>
      </c>
      <c r="D2109" s="170">
        <v>6603</v>
      </c>
    </row>
    <row r="2110" spans="1:4" x14ac:dyDescent="0.2">
      <c r="A2110" s="169" t="s">
        <v>234</v>
      </c>
      <c r="B2110" s="170">
        <v>16700</v>
      </c>
      <c r="C2110" s="170">
        <v>11523</v>
      </c>
      <c r="D2110" s="170">
        <v>6603</v>
      </c>
    </row>
    <row r="2111" spans="1:4" x14ac:dyDescent="0.2">
      <c r="A2111" s="171" t="s">
        <v>206</v>
      </c>
      <c r="B2111" s="172">
        <v>16700</v>
      </c>
      <c r="C2111" s="172">
        <v>11523</v>
      </c>
      <c r="D2111" s="172">
        <v>6603</v>
      </c>
    </row>
    <row r="2112" spans="1:4" x14ac:dyDescent="0.2">
      <c r="A2112" s="171" t="s">
        <v>206</v>
      </c>
      <c r="B2112" s="172">
        <v>16700</v>
      </c>
      <c r="C2112" s="172">
        <v>11523</v>
      </c>
      <c r="D2112" s="172">
        <v>6603</v>
      </c>
    </row>
    <row r="2113" spans="1:4" x14ac:dyDescent="0.2">
      <c r="A2113" s="167" t="s">
        <v>493</v>
      </c>
      <c r="B2113" s="168">
        <v>2663818</v>
      </c>
      <c r="C2113" s="168">
        <v>2229710.81</v>
      </c>
      <c r="D2113" s="168">
        <v>2146578.66</v>
      </c>
    </row>
    <row r="2114" spans="1:4" x14ac:dyDescent="0.2">
      <c r="A2114" s="169" t="s">
        <v>204</v>
      </c>
      <c r="B2114" s="170">
        <v>2663818</v>
      </c>
      <c r="C2114" s="170">
        <v>2229710.81</v>
      </c>
      <c r="D2114" s="170">
        <v>2146578.66</v>
      </c>
    </row>
    <row r="2115" spans="1:4" x14ac:dyDescent="0.2">
      <c r="A2115" s="169" t="s">
        <v>221</v>
      </c>
      <c r="B2115" s="170">
        <v>61500</v>
      </c>
      <c r="C2115" s="170">
        <v>52324.25</v>
      </c>
      <c r="D2115" s="170">
        <v>51461.65</v>
      </c>
    </row>
    <row r="2116" spans="1:4" x14ac:dyDescent="0.2">
      <c r="A2116" s="171" t="s">
        <v>206</v>
      </c>
      <c r="B2116" s="172">
        <v>61500</v>
      </c>
      <c r="C2116" s="172">
        <v>52324.25</v>
      </c>
      <c r="D2116" s="172">
        <v>51461.65</v>
      </c>
    </row>
    <row r="2117" spans="1:4" x14ac:dyDescent="0.2">
      <c r="A2117" s="171" t="s">
        <v>206</v>
      </c>
      <c r="B2117" s="172">
        <v>61500</v>
      </c>
      <c r="C2117" s="172">
        <v>52324.25</v>
      </c>
      <c r="D2117" s="172">
        <v>51461.65</v>
      </c>
    </row>
    <row r="2118" spans="1:4" x14ac:dyDescent="0.2">
      <c r="A2118" s="169" t="s">
        <v>209</v>
      </c>
      <c r="B2118" s="170">
        <v>1340000</v>
      </c>
      <c r="C2118" s="170">
        <v>1327314.6000000001</v>
      </c>
      <c r="D2118" s="170">
        <v>1327314.6000000001</v>
      </c>
    </row>
    <row r="2119" spans="1:4" x14ac:dyDescent="0.2">
      <c r="A2119" s="171" t="s">
        <v>206</v>
      </c>
      <c r="B2119" s="172">
        <v>1340000</v>
      </c>
      <c r="C2119" s="172">
        <v>1327314.6000000001</v>
      </c>
      <c r="D2119" s="172">
        <v>1327314.6000000001</v>
      </c>
    </row>
    <row r="2120" spans="1:4" x14ac:dyDescent="0.2">
      <c r="A2120" s="171" t="s">
        <v>206</v>
      </c>
      <c r="B2120" s="172">
        <v>1340000</v>
      </c>
      <c r="C2120" s="172">
        <v>1327314.6000000001</v>
      </c>
      <c r="D2120" s="172">
        <v>1327314.6000000001</v>
      </c>
    </row>
    <row r="2121" spans="1:4" x14ac:dyDescent="0.2">
      <c r="A2121" s="169" t="s">
        <v>248</v>
      </c>
      <c r="B2121" s="170">
        <v>316118</v>
      </c>
      <c r="C2121" s="170">
        <v>316117.67</v>
      </c>
      <c r="D2121" s="170">
        <v>316117.67</v>
      </c>
    </row>
    <row r="2122" spans="1:4" x14ac:dyDescent="0.2">
      <c r="A2122" s="171" t="s">
        <v>206</v>
      </c>
      <c r="B2122" s="172">
        <v>316118</v>
      </c>
      <c r="C2122" s="172">
        <v>316117.67</v>
      </c>
      <c r="D2122" s="172">
        <v>316117.67</v>
      </c>
    </row>
    <row r="2123" spans="1:4" x14ac:dyDescent="0.2">
      <c r="A2123" s="171" t="s">
        <v>206</v>
      </c>
      <c r="B2123" s="172">
        <v>316118</v>
      </c>
      <c r="C2123" s="172">
        <v>316117.67</v>
      </c>
      <c r="D2123" s="172">
        <v>316117.67</v>
      </c>
    </row>
    <row r="2124" spans="1:4" x14ac:dyDescent="0.2">
      <c r="A2124" s="169" t="s">
        <v>258</v>
      </c>
      <c r="B2124" s="170">
        <v>35000</v>
      </c>
      <c r="C2124" s="170">
        <v>32137.24</v>
      </c>
      <c r="D2124" s="170">
        <v>32137.24</v>
      </c>
    </row>
    <row r="2125" spans="1:4" x14ac:dyDescent="0.2">
      <c r="A2125" s="171" t="s">
        <v>206</v>
      </c>
      <c r="B2125" s="172">
        <v>35000</v>
      </c>
      <c r="C2125" s="172">
        <v>32137.24</v>
      </c>
      <c r="D2125" s="172">
        <v>32137.24</v>
      </c>
    </row>
    <row r="2126" spans="1:4" x14ac:dyDescent="0.2">
      <c r="A2126" s="171" t="s">
        <v>206</v>
      </c>
      <c r="B2126" s="172">
        <v>35000</v>
      </c>
      <c r="C2126" s="172">
        <v>32137.24</v>
      </c>
      <c r="D2126" s="172">
        <v>32137.24</v>
      </c>
    </row>
    <row r="2127" spans="1:4" x14ac:dyDescent="0.2">
      <c r="A2127" s="169" t="s">
        <v>214</v>
      </c>
      <c r="B2127" s="170">
        <v>15000</v>
      </c>
      <c r="C2127" s="170">
        <v>13061.25</v>
      </c>
      <c r="D2127" s="170">
        <v>13061.25</v>
      </c>
    </row>
    <row r="2128" spans="1:4" x14ac:dyDescent="0.2">
      <c r="A2128" s="171" t="s">
        <v>206</v>
      </c>
      <c r="B2128" s="172">
        <v>15000</v>
      </c>
      <c r="C2128" s="172">
        <v>13061.25</v>
      </c>
      <c r="D2128" s="172">
        <v>13061.25</v>
      </c>
    </row>
    <row r="2129" spans="1:4" x14ac:dyDescent="0.2">
      <c r="A2129" s="171" t="s">
        <v>206</v>
      </c>
      <c r="B2129" s="172">
        <v>15000</v>
      </c>
      <c r="C2129" s="172">
        <v>13061.25</v>
      </c>
      <c r="D2129" s="172">
        <v>13061.25</v>
      </c>
    </row>
    <row r="2130" spans="1:4" x14ac:dyDescent="0.2">
      <c r="A2130" s="169" t="s">
        <v>210</v>
      </c>
      <c r="B2130" s="170">
        <v>95000</v>
      </c>
      <c r="C2130" s="170">
        <v>87104.31</v>
      </c>
      <c r="D2130" s="170">
        <v>79592.28</v>
      </c>
    </row>
    <row r="2131" spans="1:4" x14ac:dyDescent="0.2">
      <c r="A2131" s="171" t="s">
        <v>206</v>
      </c>
      <c r="B2131" s="172">
        <v>95000</v>
      </c>
      <c r="C2131" s="172">
        <v>87104.31</v>
      </c>
      <c r="D2131" s="172">
        <v>79592.28</v>
      </c>
    </row>
    <row r="2132" spans="1:4" x14ac:dyDescent="0.2">
      <c r="A2132" s="171" t="s">
        <v>206</v>
      </c>
      <c r="B2132" s="172">
        <v>95000</v>
      </c>
      <c r="C2132" s="172">
        <v>87104.31</v>
      </c>
      <c r="D2132" s="172">
        <v>79592.28</v>
      </c>
    </row>
    <row r="2133" spans="1:4" x14ac:dyDescent="0.2">
      <c r="A2133" s="169" t="s">
        <v>218</v>
      </c>
      <c r="B2133" s="170">
        <v>5000</v>
      </c>
      <c r="C2133" s="170">
        <v>0</v>
      </c>
      <c r="D2133" s="170">
        <v>0</v>
      </c>
    </row>
    <row r="2134" spans="1:4" x14ac:dyDescent="0.2">
      <c r="A2134" s="171" t="s">
        <v>206</v>
      </c>
      <c r="B2134" s="172">
        <v>5000</v>
      </c>
      <c r="C2134" s="172">
        <v>0</v>
      </c>
      <c r="D2134" s="172">
        <v>0</v>
      </c>
    </row>
    <row r="2135" spans="1:4" x14ac:dyDescent="0.2">
      <c r="A2135" s="171" t="s">
        <v>206</v>
      </c>
      <c r="B2135" s="172">
        <v>5000</v>
      </c>
      <c r="C2135" s="172">
        <v>0</v>
      </c>
      <c r="D2135" s="172">
        <v>0</v>
      </c>
    </row>
    <row r="2136" spans="1:4" x14ac:dyDescent="0.2">
      <c r="A2136" s="169" t="s">
        <v>259</v>
      </c>
      <c r="B2136" s="170">
        <v>1000</v>
      </c>
      <c r="C2136" s="170">
        <v>0</v>
      </c>
      <c r="D2136" s="170">
        <v>0</v>
      </c>
    </row>
    <row r="2137" spans="1:4" x14ac:dyDescent="0.2">
      <c r="A2137" s="171" t="s">
        <v>206</v>
      </c>
      <c r="B2137" s="172">
        <v>1000</v>
      </c>
      <c r="C2137" s="172">
        <v>0</v>
      </c>
      <c r="D2137" s="172">
        <v>0</v>
      </c>
    </row>
    <row r="2138" spans="1:4" x14ac:dyDescent="0.2">
      <c r="A2138" s="171" t="s">
        <v>206</v>
      </c>
      <c r="B2138" s="172">
        <v>1000</v>
      </c>
      <c r="C2138" s="172">
        <v>0</v>
      </c>
      <c r="D2138" s="172">
        <v>0</v>
      </c>
    </row>
    <row r="2139" spans="1:4" x14ac:dyDescent="0.2">
      <c r="A2139" s="169" t="s">
        <v>227</v>
      </c>
      <c r="B2139" s="170">
        <v>64500</v>
      </c>
      <c r="C2139" s="170">
        <v>0</v>
      </c>
      <c r="D2139" s="170">
        <v>0</v>
      </c>
    </row>
    <row r="2140" spans="1:4" x14ac:dyDescent="0.2">
      <c r="A2140" s="171" t="s">
        <v>206</v>
      </c>
      <c r="B2140" s="172">
        <v>64500</v>
      </c>
      <c r="C2140" s="172">
        <v>0</v>
      </c>
      <c r="D2140" s="172">
        <v>0</v>
      </c>
    </row>
    <row r="2141" spans="1:4" x14ac:dyDescent="0.2">
      <c r="A2141" s="171" t="s">
        <v>206</v>
      </c>
      <c r="B2141" s="172">
        <v>64500</v>
      </c>
      <c r="C2141" s="172">
        <v>0</v>
      </c>
      <c r="D2141" s="172">
        <v>0</v>
      </c>
    </row>
    <row r="2142" spans="1:4" x14ac:dyDescent="0.2">
      <c r="A2142" s="169" t="s">
        <v>205</v>
      </c>
      <c r="B2142" s="170">
        <v>8000</v>
      </c>
      <c r="C2142" s="170">
        <v>7443.66</v>
      </c>
      <c r="D2142" s="170">
        <v>6876.52</v>
      </c>
    </row>
    <row r="2143" spans="1:4" x14ac:dyDescent="0.2">
      <c r="A2143" s="171" t="s">
        <v>206</v>
      </c>
      <c r="B2143" s="172">
        <v>8000</v>
      </c>
      <c r="C2143" s="172">
        <v>7443.66</v>
      </c>
      <c r="D2143" s="172">
        <v>6876.52</v>
      </c>
    </row>
    <row r="2144" spans="1:4" x14ac:dyDescent="0.2">
      <c r="A2144" s="171" t="s">
        <v>206</v>
      </c>
      <c r="B2144" s="172">
        <v>8000</v>
      </c>
      <c r="C2144" s="172">
        <v>7443.66</v>
      </c>
      <c r="D2144" s="172">
        <v>6876.52</v>
      </c>
    </row>
    <row r="2145" spans="1:4" x14ac:dyDescent="0.2">
      <c r="A2145" s="169" t="s">
        <v>207</v>
      </c>
      <c r="B2145" s="170">
        <v>688000</v>
      </c>
      <c r="C2145" s="170">
        <v>360577.03</v>
      </c>
      <c r="D2145" s="170">
        <v>286386.65000000002</v>
      </c>
    </row>
    <row r="2146" spans="1:4" x14ac:dyDescent="0.2">
      <c r="A2146" s="171" t="s">
        <v>206</v>
      </c>
      <c r="B2146" s="172">
        <v>688000</v>
      </c>
      <c r="C2146" s="172">
        <v>360577.03</v>
      </c>
      <c r="D2146" s="172">
        <v>286386.65000000002</v>
      </c>
    </row>
    <row r="2147" spans="1:4" x14ac:dyDescent="0.2">
      <c r="A2147" s="171" t="s">
        <v>206</v>
      </c>
      <c r="B2147" s="172">
        <v>688000</v>
      </c>
      <c r="C2147" s="172">
        <v>360577.03</v>
      </c>
      <c r="D2147" s="172">
        <v>286386.65000000002</v>
      </c>
    </row>
    <row r="2148" spans="1:4" x14ac:dyDescent="0.2">
      <c r="A2148" s="169" t="s">
        <v>260</v>
      </c>
      <c r="B2148" s="170">
        <v>1000</v>
      </c>
      <c r="C2148" s="170">
        <v>0</v>
      </c>
      <c r="D2148" s="170">
        <v>0</v>
      </c>
    </row>
    <row r="2149" spans="1:4" x14ac:dyDescent="0.2">
      <c r="A2149" s="171" t="s">
        <v>206</v>
      </c>
      <c r="B2149" s="172">
        <v>1000</v>
      </c>
      <c r="C2149" s="172">
        <v>0</v>
      </c>
      <c r="D2149" s="172">
        <v>0</v>
      </c>
    </row>
    <row r="2150" spans="1:4" x14ac:dyDescent="0.2">
      <c r="A2150" s="171" t="s">
        <v>206</v>
      </c>
      <c r="B2150" s="172">
        <v>1000</v>
      </c>
      <c r="C2150" s="172">
        <v>0</v>
      </c>
      <c r="D2150" s="172">
        <v>0</v>
      </c>
    </row>
    <row r="2151" spans="1:4" x14ac:dyDescent="0.2">
      <c r="A2151" s="169" t="s">
        <v>211</v>
      </c>
      <c r="B2151" s="170">
        <v>33700</v>
      </c>
      <c r="C2151" s="170">
        <v>33630.800000000003</v>
      </c>
      <c r="D2151" s="170">
        <v>33630.800000000003</v>
      </c>
    </row>
    <row r="2152" spans="1:4" x14ac:dyDescent="0.2">
      <c r="A2152" s="171" t="s">
        <v>206</v>
      </c>
      <c r="B2152" s="172">
        <v>33700</v>
      </c>
      <c r="C2152" s="172">
        <v>33630.800000000003</v>
      </c>
      <c r="D2152" s="172">
        <v>33630.800000000003</v>
      </c>
    </row>
    <row r="2153" spans="1:4" x14ac:dyDescent="0.2">
      <c r="A2153" s="171" t="s">
        <v>206</v>
      </c>
      <c r="B2153" s="172">
        <v>33700</v>
      </c>
      <c r="C2153" s="172">
        <v>33630.800000000003</v>
      </c>
      <c r="D2153" s="172">
        <v>33630.800000000003</v>
      </c>
    </row>
    <row r="2154" spans="1:4" x14ac:dyDescent="0.2">
      <c r="A2154" s="167" t="s">
        <v>494</v>
      </c>
      <c r="B2154" s="168">
        <v>999000</v>
      </c>
      <c r="C2154" s="168">
        <v>932779.25</v>
      </c>
      <c r="D2154" s="168">
        <v>927814.75</v>
      </c>
    </row>
    <row r="2155" spans="1:4" x14ac:dyDescent="0.2">
      <c r="A2155" s="169" t="s">
        <v>204</v>
      </c>
      <c r="B2155" s="170">
        <v>999000</v>
      </c>
      <c r="C2155" s="170">
        <v>932779.25</v>
      </c>
      <c r="D2155" s="170">
        <v>927814.75</v>
      </c>
    </row>
    <row r="2156" spans="1:4" x14ac:dyDescent="0.2">
      <c r="A2156" s="169" t="s">
        <v>210</v>
      </c>
      <c r="B2156" s="170">
        <v>12000</v>
      </c>
      <c r="C2156" s="170">
        <v>9616.25</v>
      </c>
      <c r="D2156" s="170">
        <v>9616.25</v>
      </c>
    </row>
    <row r="2157" spans="1:4" x14ac:dyDescent="0.2">
      <c r="A2157" s="171" t="s">
        <v>206</v>
      </c>
      <c r="B2157" s="172">
        <v>12000</v>
      </c>
      <c r="C2157" s="172">
        <v>9616.25</v>
      </c>
      <c r="D2157" s="172">
        <v>9616.25</v>
      </c>
    </row>
    <row r="2158" spans="1:4" x14ac:dyDescent="0.2">
      <c r="A2158" s="171" t="s">
        <v>206</v>
      </c>
      <c r="B2158" s="172">
        <v>12000</v>
      </c>
      <c r="C2158" s="172">
        <v>9616.25</v>
      </c>
      <c r="D2158" s="172">
        <v>9616.25</v>
      </c>
    </row>
    <row r="2159" spans="1:4" x14ac:dyDescent="0.2">
      <c r="A2159" s="169" t="s">
        <v>218</v>
      </c>
      <c r="B2159" s="170">
        <v>1200</v>
      </c>
      <c r="C2159" s="170">
        <v>1098.04</v>
      </c>
      <c r="D2159" s="170">
        <v>1098.04</v>
      </c>
    </row>
    <row r="2160" spans="1:4" x14ac:dyDescent="0.2">
      <c r="A2160" s="171" t="s">
        <v>206</v>
      </c>
      <c r="B2160" s="172">
        <v>1200</v>
      </c>
      <c r="C2160" s="172">
        <v>1098.04</v>
      </c>
      <c r="D2160" s="172">
        <v>1098.04</v>
      </c>
    </row>
    <row r="2161" spans="1:4" x14ac:dyDescent="0.2">
      <c r="A2161" s="171" t="s">
        <v>206</v>
      </c>
      <c r="B2161" s="172">
        <v>1200</v>
      </c>
      <c r="C2161" s="172">
        <v>1098.04</v>
      </c>
      <c r="D2161" s="172">
        <v>1098.04</v>
      </c>
    </row>
    <row r="2162" spans="1:4" x14ac:dyDescent="0.2">
      <c r="A2162" s="169" t="s">
        <v>207</v>
      </c>
      <c r="B2162" s="170">
        <v>985800</v>
      </c>
      <c r="C2162" s="170">
        <v>922064.96</v>
      </c>
      <c r="D2162" s="170">
        <v>917100.46</v>
      </c>
    </row>
    <row r="2163" spans="1:4" x14ac:dyDescent="0.2">
      <c r="A2163" s="171" t="s">
        <v>206</v>
      </c>
      <c r="B2163" s="172">
        <v>985800</v>
      </c>
      <c r="C2163" s="172">
        <v>922064.96</v>
      </c>
      <c r="D2163" s="172">
        <v>917100.46</v>
      </c>
    </row>
    <row r="2164" spans="1:4" x14ac:dyDescent="0.2">
      <c r="A2164" s="171" t="s">
        <v>206</v>
      </c>
      <c r="B2164" s="172">
        <v>985800</v>
      </c>
      <c r="C2164" s="172">
        <v>922064.96</v>
      </c>
      <c r="D2164" s="172">
        <v>917100.46</v>
      </c>
    </row>
    <row r="2165" spans="1:4" x14ac:dyDescent="0.2">
      <c r="A2165" s="167" t="s">
        <v>495</v>
      </c>
      <c r="B2165" s="168">
        <v>335000</v>
      </c>
      <c r="C2165" s="168">
        <v>319029.34999999998</v>
      </c>
      <c r="D2165" s="168">
        <v>317229.13</v>
      </c>
    </row>
    <row r="2166" spans="1:4" x14ac:dyDescent="0.2">
      <c r="A2166" s="169" t="s">
        <v>204</v>
      </c>
      <c r="B2166" s="170">
        <v>335000</v>
      </c>
      <c r="C2166" s="170">
        <v>319029.34999999998</v>
      </c>
      <c r="D2166" s="170">
        <v>317229.13</v>
      </c>
    </row>
    <row r="2167" spans="1:4" x14ac:dyDescent="0.2">
      <c r="A2167" s="169" t="s">
        <v>221</v>
      </c>
      <c r="B2167" s="170">
        <v>58000</v>
      </c>
      <c r="C2167" s="170">
        <v>57587.1</v>
      </c>
      <c r="D2167" s="170">
        <v>57587.1</v>
      </c>
    </row>
    <row r="2168" spans="1:4" x14ac:dyDescent="0.2">
      <c r="A2168" s="171" t="s">
        <v>206</v>
      </c>
      <c r="B2168" s="172">
        <v>58000</v>
      </c>
      <c r="C2168" s="172">
        <v>57587.1</v>
      </c>
      <c r="D2168" s="172">
        <v>57587.1</v>
      </c>
    </row>
    <row r="2169" spans="1:4" x14ac:dyDescent="0.2">
      <c r="A2169" s="171" t="s">
        <v>206</v>
      </c>
      <c r="B2169" s="172">
        <v>58000</v>
      </c>
      <c r="C2169" s="172">
        <v>57587.1</v>
      </c>
      <c r="D2169" s="172">
        <v>57587.1</v>
      </c>
    </row>
    <row r="2170" spans="1:4" x14ac:dyDescent="0.2">
      <c r="A2170" s="169" t="s">
        <v>209</v>
      </c>
      <c r="B2170" s="170">
        <v>158500</v>
      </c>
      <c r="C2170" s="170">
        <v>156091.74</v>
      </c>
      <c r="D2170" s="170">
        <v>156091.74</v>
      </c>
    </row>
    <row r="2171" spans="1:4" x14ac:dyDescent="0.2">
      <c r="A2171" s="171" t="s">
        <v>206</v>
      </c>
      <c r="B2171" s="172">
        <v>158500</v>
      </c>
      <c r="C2171" s="172">
        <v>156091.74</v>
      </c>
      <c r="D2171" s="172">
        <v>156091.74</v>
      </c>
    </row>
    <row r="2172" spans="1:4" x14ac:dyDescent="0.2">
      <c r="A2172" s="171" t="s">
        <v>206</v>
      </c>
      <c r="B2172" s="172">
        <v>158500</v>
      </c>
      <c r="C2172" s="172">
        <v>156091.74</v>
      </c>
      <c r="D2172" s="172">
        <v>156091.74</v>
      </c>
    </row>
    <row r="2173" spans="1:4" x14ac:dyDescent="0.2">
      <c r="A2173" s="169" t="s">
        <v>248</v>
      </c>
      <c r="B2173" s="170">
        <v>53200</v>
      </c>
      <c r="C2173" s="170">
        <v>46882.09</v>
      </c>
      <c r="D2173" s="170">
        <v>46882.09</v>
      </c>
    </row>
    <row r="2174" spans="1:4" x14ac:dyDescent="0.2">
      <c r="A2174" s="171" t="s">
        <v>206</v>
      </c>
      <c r="B2174" s="172">
        <v>53200</v>
      </c>
      <c r="C2174" s="172">
        <v>46882.09</v>
      </c>
      <c r="D2174" s="172">
        <v>46882.09</v>
      </c>
    </row>
    <row r="2175" spans="1:4" x14ac:dyDescent="0.2">
      <c r="A2175" s="171" t="s">
        <v>206</v>
      </c>
      <c r="B2175" s="172">
        <v>53200</v>
      </c>
      <c r="C2175" s="172">
        <v>46882.09</v>
      </c>
      <c r="D2175" s="172">
        <v>46882.09</v>
      </c>
    </row>
    <row r="2176" spans="1:4" x14ac:dyDescent="0.2">
      <c r="A2176" s="169" t="s">
        <v>258</v>
      </c>
      <c r="B2176" s="170">
        <v>12500</v>
      </c>
      <c r="C2176" s="170">
        <v>11579.52</v>
      </c>
      <c r="D2176" s="170">
        <v>11579.52</v>
      </c>
    </row>
    <row r="2177" spans="1:4" x14ac:dyDescent="0.2">
      <c r="A2177" s="171" t="s">
        <v>206</v>
      </c>
      <c r="B2177" s="172">
        <v>12500</v>
      </c>
      <c r="C2177" s="172">
        <v>11579.52</v>
      </c>
      <c r="D2177" s="172">
        <v>11579.52</v>
      </c>
    </row>
    <row r="2178" spans="1:4" x14ac:dyDescent="0.2">
      <c r="A2178" s="171" t="s">
        <v>206</v>
      </c>
      <c r="B2178" s="172">
        <v>12500</v>
      </c>
      <c r="C2178" s="172">
        <v>11579.52</v>
      </c>
      <c r="D2178" s="172">
        <v>11579.52</v>
      </c>
    </row>
    <row r="2179" spans="1:4" x14ac:dyDescent="0.2">
      <c r="A2179" s="169" t="s">
        <v>214</v>
      </c>
      <c r="B2179" s="170">
        <v>414</v>
      </c>
      <c r="C2179" s="170">
        <v>30</v>
      </c>
      <c r="D2179" s="170">
        <v>30</v>
      </c>
    </row>
    <row r="2180" spans="1:4" x14ac:dyDescent="0.2">
      <c r="A2180" s="171" t="s">
        <v>206</v>
      </c>
      <c r="B2180" s="172">
        <v>414</v>
      </c>
      <c r="C2180" s="172">
        <v>30</v>
      </c>
      <c r="D2180" s="172">
        <v>30</v>
      </c>
    </row>
    <row r="2181" spans="1:4" x14ac:dyDescent="0.2">
      <c r="A2181" s="171" t="s">
        <v>206</v>
      </c>
      <c r="B2181" s="172">
        <v>414</v>
      </c>
      <c r="C2181" s="172">
        <v>30</v>
      </c>
      <c r="D2181" s="172">
        <v>30</v>
      </c>
    </row>
    <row r="2182" spans="1:4" x14ac:dyDescent="0.2">
      <c r="A2182" s="169" t="s">
        <v>210</v>
      </c>
      <c r="B2182" s="170">
        <v>3686</v>
      </c>
      <c r="C2182" s="170">
        <v>3178</v>
      </c>
      <c r="D2182" s="170">
        <v>3178</v>
      </c>
    </row>
    <row r="2183" spans="1:4" x14ac:dyDescent="0.2">
      <c r="A2183" s="171" t="s">
        <v>206</v>
      </c>
      <c r="B2183" s="172">
        <v>3686</v>
      </c>
      <c r="C2183" s="172">
        <v>3178</v>
      </c>
      <c r="D2183" s="172">
        <v>3178</v>
      </c>
    </row>
    <row r="2184" spans="1:4" x14ac:dyDescent="0.2">
      <c r="A2184" s="171" t="s">
        <v>206</v>
      </c>
      <c r="B2184" s="172">
        <v>3686</v>
      </c>
      <c r="C2184" s="172">
        <v>3178</v>
      </c>
      <c r="D2184" s="172">
        <v>3178</v>
      </c>
    </row>
    <row r="2185" spans="1:4" x14ac:dyDescent="0.2">
      <c r="A2185" s="169" t="s">
        <v>205</v>
      </c>
      <c r="B2185" s="170">
        <v>33300</v>
      </c>
      <c r="C2185" s="170">
        <v>33050</v>
      </c>
      <c r="D2185" s="170">
        <v>31750</v>
      </c>
    </row>
    <row r="2186" spans="1:4" x14ac:dyDescent="0.2">
      <c r="A2186" s="171" t="s">
        <v>206</v>
      </c>
      <c r="B2186" s="172">
        <v>33300</v>
      </c>
      <c r="C2186" s="172">
        <v>33050</v>
      </c>
      <c r="D2186" s="172">
        <v>31750</v>
      </c>
    </row>
    <row r="2187" spans="1:4" x14ac:dyDescent="0.2">
      <c r="A2187" s="171" t="s">
        <v>206</v>
      </c>
      <c r="B2187" s="172">
        <v>33300</v>
      </c>
      <c r="C2187" s="172">
        <v>33050</v>
      </c>
      <c r="D2187" s="172">
        <v>31750</v>
      </c>
    </row>
    <row r="2188" spans="1:4" x14ac:dyDescent="0.2">
      <c r="A2188" s="169" t="s">
        <v>207</v>
      </c>
      <c r="B2188" s="170">
        <v>9400</v>
      </c>
      <c r="C2188" s="170">
        <v>6436.02</v>
      </c>
      <c r="D2188" s="170">
        <v>5935.8</v>
      </c>
    </row>
    <row r="2189" spans="1:4" x14ac:dyDescent="0.2">
      <c r="A2189" s="171" t="s">
        <v>206</v>
      </c>
      <c r="B2189" s="172">
        <v>9400</v>
      </c>
      <c r="C2189" s="172">
        <v>6436.02</v>
      </c>
      <c r="D2189" s="172">
        <v>5935.8</v>
      </c>
    </row>
    <row r="2190" spans="1:4" x14ac:dyDescent="0.2">
      <c r="A2190" s="171" t="s">
        <v>206</v>
      </c>
      <c r="B2190" s="172">
        <v>9400</v>
      </c>
      <c r="C2190" s="172">
        <v>6436.02</v>
      </c>
      <c r="D2190" s="172">
        <v>5935.8</v>
      </c>
    </row>
    <row r="2191" spans="1:4" x14ac:dyDescent="0.2">
      <c r="A2191" s="169" t="s">
        <v>260</v>
      </c>
      <c r="B2191" s="170">
        <v>1000</v>
      </c>
      <c r="C2191" s="170">
        <v>0</v>
      </c>
      <c r="D2191" s="170">
        <v>0</v>
      </c>
    </row>
    <row r="2192" spans="1:4" x14ac:dyDescent="0.2">
      <c r="A2192" s="171" t="s">
        <v>206</v>
      </c>
      <c r="B2192" s="172">
        <v>1000</v>
      </c>
      <c r="C2192" s="172">
        <v>0</v>
      </c>
      <c r="D2192" s="172">
        <v>0</v>
      </c>
    </row>
    <row r="2193" spans="1:4" x14ac:dyDescent="0.2">
      <c r="A2193" s="171" t="s">
        <v>206</v>
      </c>
      <c r="B2193" s="172">
        <v>1000</v>
      </c>
      <c r="C2193" s="172">
        <v>0</v>
      </c>
      <c r="D2193" s="172">
        <v>0</v>
      </c>
    </row>
    <row r="2194" spans="1:4" x14ac:dyDescent="0.2">
      <c r="A2194" s="169" t="s">
        <v>211</v>
      </c>
      <c r="B2194" s="170">
        <v>5000</v>
      </c>
      <c r="C2194" s="170">
        <v>4194.88</v>
      </c>
      <c r="D2194" s="170">
        <v>4194.88</v>
      </c>
    </row>
    <row r="2195" spans="1:4" x14ac:dyDescent="0.2">
      <c r="A2195" s="171" t="s">
        <v>206</v>
      </c>
      <c r="B2195" s="172">
        <v>5000</v>
      </c>
      <c r="C2195" s="172">
        <v>4194.88</v>
      </c>
      <c r="D2195" s="172">
        <v>4194.88</v>
      </c>
    </row>
    <row r="2196" spans="1:4" x14ac:dyDescent="0.2">
      <c r="A2196" s="171" t="s">
        <v>206</v>
      </c>
      <c r="B2196" s="172">
        <v>5000</v>
      </c>
      <c r="C2196" s="172">
        <v>4194.88</v>
      </c>
      <c r="D2196" s="172">
        <v>4194.88</v>
      </c>
    </row>
    <row r="2197" spans="1:4" x14ac:dyDescent="0.2">
      <c r="A2197" s="163" t="s">
        <v>396</v>
      </c>
      <c r="B2197" s="164">
        <v>400</v>
      </c>
      <c r="C2197" s="164">
        <v>0</v>
      </c>
      <c r="D2197" s="164">
        <v>0</v>
      </c>
    </row>
    <row r="2198" spans="1:4" x14ac:dyDescent="0.2">
      <c r="A2198" s="165" t="s">
        <v>394</v>
      </c>
      <c r="B2198" s="166">
        <v>400</v>
      </c>
      <c r="C2198" s="166">
        <v>0</v>
      </c>
      <c r="D2198" s="166">
        <v>0</v>
      </c>
    </row>
    <row r="2199" spans="1:4" x14ac:dyDescent="0.2">
      <c r="A2199" s="167" t="s">
        <v>496</v>
      </c>
      <c r="B2199" s="168">
        <v>400</v>
      </c>
      <c r="C2199" s="168">
        <v>0</v>
      </c>
      <c r="D2199" s="168">
        <v>0</v>
      </c>
    </row>
    <row r="2200" spans="1:4" x14ac:dyDescent="0.2">
      <c r="A2200" s="169" t="s">
        <v>204</v>
      </c>
      <c r="B2200" s="170">
        <v>400</v>
      </c>
      <c r="C2200" s="170">
        <v>0</v>
      </c>
      <c r="D2200" s="170">
        <v>0</v>
      </c>
    </row>
    <row r="2201" spans="1:4" x14ac:dyDescent="0.2">
      <c r="A2201" s="169" t="s">
        <v>320</v>
      </c>
      <c r="B2201" s="170">
        <v>400</v>
      </c>
      <c r="C2201" s="170">
        <v>0</v>
      </c>
      <c r="D2201" s="170">
        <v>0</v>
      </c>
    </row>
    <row r="2202" spans="1:4" x14ac:dyDescent="0.2">
      <c r="A2202" s="171" t="s">
        <v>206</v>
      </c>
      <c r="B2202" s="172">
        <v>400</v>
      </c>
      <c r="C2202" s="172">
        <v>0</v>
      </c>
      <c r="D2202" s="172">
        <v>0</v>
      </c>
    </row>
    <row r="2203" spans="1:4" x14ac:dyDescent="0.2">
      <c r="A2203" s="171" t="s">
        <v>206</v>
      </c>
      <c r="B2203" s="172">
        <v>400</v>
      </c>
      <c r="C2203" s="172">
        <v>0</v>
      </c>
      <c r="D2203" s="172">
        <v>0</v>
      </c>
    </row>
    <row r="2204" spans="1:4" x14ac:dyDescent="0.2">
      <c r="A2204" s="159" t="s">
        <v>497</v>
      </c>
      <c r="B2204" s="160">
        <v>3481200</v>
      </c>
      <c r="C2204" s="160">
        <v>3134090.65</v>
      </c>
      <c r="D2204" s="160">
        <v>3096364.65</v>
      </c>
    </row>
    <row r="2205" spans="1:4" x14ac:dyDescent="0.2">
      <c r="A2205" s="161" t="s">
        <v>498</v>
      </c>
      <c r="B2205" s="162">
        <v>567800</v>
      </c>
      <c r="C2205" s="162">
        <v>562744</v>
      </c>
      <c r="D2205" s="162">
        <v>562521.72</v>
      </c>
    </row>
    <row r="2206" spans="1:4" x14ac:dyDescent="0.2">
      <c r="A2206" s="163" t="s">
        <v>499</v>
      </c>
      <c r="B2206" s="164">
        <v>564500</v>
      </c>
      <c r="C2206" s="164">
        <v>561444</v>
      </c>
      <c r="D2206" s="164">
        <v>561444</v>
      </c>
    </row>
    <row r="2207" spans="1:4" x14ac:dyDescent="0.2">
      <c r="A2207" s="165" t="s">
        <v>500</v>
      </c>
      <c r="B2207" s="166">
        <v>564500</v>
      </c>
      <c r="C2207" s="166">
        <v>561444</v>
      </c>
      <c r="D2207" s="166">
        <v>561444</v>
      </c>
    </row>
    <row r="2208" spans="1:4" x14ac:dyDescent="0.2">
      <c r="A2208" s="167" t="s">
        <v>501</v>
      </c>
      <c r="B2208" s="168">
        <v>564500</v>
      </c>
      <c r="C2208" s="168">
        <v>561444</v>
      </c>
      <c r="D2208" s="168">
        <v>561444</v>
      </c>
    </row>
    <row r="2209" spans="1:4" x14ac:dyDescent="0.2">
      <c r="A2209" s="169" t="s">
        <v>204</v>
      </c>
      <c r="B2209" s="170">
        <v>564500</v>
      </c>
      <c r="C2209" s="170">
        <v>561444</v>
      </c>
      <c r="D2209" s="170">
        <v>561444</v>
      </c>
    </row>
    <row r="2210" spans="1:4" x14ac:dyDescent="0.2">
      <c r="A2210" s="169" t="s">
        <v>225</v>
      </c>
      <c r="B2210" s="170">
        <v>560000</v>
      </c>
      <c r="C2210" s="170">
        <v>560000</v>
      </c>
      <c r="D2210" s="170">
        <v>560000</v>
      </c>
    </row>
    <row r="2211" spans="1:4" x14ac:dyDescent="0.2">
      <c r="A2211" s="171" t="s">
        <v>206</v>
      </c>
      <c r="B2211" s="172">
        <v>560000</v>
      </c>
      <c r="C2211" s="172">
        <v>560000</v>
      </c>
      <c r="D2211" s="172">
        <v>560000</v>
      </c>
    </row>
    <row r="2212" spans="1:4" x14ac:dyDescent="0.2">
      <c r="A2212" s="171" t="s">
        <v>206</v>
      </c>
      <c r="B2212" s="172">
        <v>560000</v>
      </c>
      <c r="C2212" s="172">
        <v>560000</v>
      </c>
      <c r="D2212" s="172">
        <v>560000</v>
      </c>
    </row>
    <row r="2213" spans="1:4" x14ac:dyDescent="0.2">
      <c r="A2213" s="169" t="s">
        <v>210</v>
      </c>
      <c r="B2213" s="170">
        <v>0</v>
      </c>
      <c r="C2213" s="170">
        <v>0</v>
      </c>
      <c r="D2213" s="170">
        <v>0</v>
      </c>
    </row>
    <row r="2214" spans="1:4" x14ac:dyDescent="0.2">
      <c r="A2214" s="171" t="s">
        <v>206</v>
      </c>
      <c r="B2214" s="172">
        <v>0</v>
      </c>
      <c r="C2214" s="172">
        <v>0</v>
      </c>
      <c r="D2214" s="172">
        <v>0</v>
      </c>
    </row>
    <row r="2215" spans="1:4" x14ac:dyDescent="0.2">
      <c r="A2215" s="171" t="s">
        <v>206</v>
      </c>
      <c r="B2215" s="172">
        <v>0</v>
      </c>
      <c r="C2215" s="172">
        <v>0</v>
      </c>
      <c r="D2215" s="172">
        <v>0</v>
      </c>
    </row>
    <row r="2216" spans="1:4" x14ac:dyDescent="0.2">
      <c r="A2216" s="169" t="s">
        <v>502</v>
      </c>
      <c r="B2216" s="170">
        <v>0</v>
      </c>
      <c r="C2216" s="170">
        <v>0</v>
      </c>
      <c r="D2216" s="170">
        <v>0</v>
      </c>
    </row>
    <row r="2217" spans="1:4" x14ac:dyDescent="0.2">
      <c r="A2217" s="171" t="s">
        <v>206</v>
      </c>
      <c r="B2217" s="172">
        <v>0</v>
      </c>
      <c r="C2217" s="172">
        <v>0</v>
      </c>
      <c r="D2217" s="172">
        <v>0</v>
      </c>
    </row>
    <row r="2218" spans="1:4" x14ac:dyDescent="0.2">
      <c r="A2218" s="171" t="s">
        <v>206</v>
      </c>
      <c r="B2218" s="172">
        <v>0</v>
      </c>
      <c r="C2218" s="172">
        <v>0</v>
      </c>
      <c r="D2218" s="172">
        <v>0</v>
      </c>
    </row>
    <row r="2219" spans="1:4" x14ac:dyDescent="0.2">
      <c r="A2219" s="169" t="s">
        <v>297</v>
      </c>
      <c r="B2219" s="170">
        <v>1500</v>
      </c>
      <c r="C2219" s="170">
        <v>1444</v>
      </c>
      <c r="D2219" s="170">
        <v>1444</v>
      </c>
    </row>
    <row r="2220" spans="1:4" x14ac:dyDescent="0.2">
      <c r="A2220" s="171" t="s">
        <v>206</v>
      </c>
      <c r="B2220" s="172">
        <v>1500</v>
      </c>
      <c r="C2220" s="172">
        <v>1444</v>
      </c>
      <c r="D2220" s="172">
        <v>1444</v>
      </c>
    </row>
    <row r="2221" spans="1:4" x14ac:dyDescent="0.2">
      <c r="A2221" s="171" t="s">
        <v>206</v>
      </c>
      <c r="B2221" s="172">
        <v>1500</v>
      </c>
      <c r="C2221" s="172">
        <v>1444</v>
      </c>
      <c r="D2221" s="172">
        <v>1444</v>
      </c>
    </row>
    <row r="2222" spans="1:4" x14ac:dyDescent="0.2">
      <c r="A2222" s="169" t="s">
        <v>205</v>
      </c>
      <c r="B2222" s="170">
        <v>1000</v>
      </c>
      <c r="C2222" s="170">
        <v>0</v>
      </c>
      <c r="D2222" s="170">
        <v>0</v>
      </c>
    </row>
    <row r="2223" spans="1:4" x14ac:dyDescent="0.2">
      <c r="A2223" s="171" t="s">
        <v>206</v>
      </c>
      <c r="B2223" s="172">
        <v>1000</v>
      </c>
      <c r="C2223" s="172">
        <v>0</v>
      </c>
      <c r="D2223" s="172">
        <v>0</v>
      </c>
    </row>
    <row r="2224" spans="1:4" x14ac:dyDescent="0.2">
      <c r="A2224" s="171" t="s">
        <v>206</v>
      </c>
      <c r="B2224" s="172">
        <v>1000</v>
      </c>
      <c r="C2224" s="172">
        <v>0</v>
      </c>
      <c r="D2224" s="172">
        <v>0</v>
      </c>
    </row>
    <row r="2225" spans="1:4" x14ac:dyDescent="0.2">
      <c r="A2225" s="169" t="s">
        <v>207</v>
      </c>
      <c r="B2225" s="170">
        <v>1000</v>
      </c>
      <c r="C2225" s="170">
        <v>0</v>
      </c>
      <c r="D2225" s="170">
        <v>0</v>
      </c>
    </row>
    <row r="2226" spans="1:4" x14ac:dyDescent="0.2">
      <c r="A2226" s="171" t="s">
        <v>206</v>
      </c>
      <c r="B2226" s="172">
        <v>1000</v>
      </c>
      <c r="C2226" s="172">
        <v>0</v>
      </c>
      <c r="D2226" s="172">
        <v>0</v>
      </c>
    </row>
    <row r="2227" spans="1:4" x14ac:dyDescent="0.2">
      <c r="A2227" s="171" t="s">
        <v>206</v>
      </c>
      <c r="B2227" s="172">
        <v>1000</v>
      </c>
      <c r="C2227" s="172">
        <v>0</v>
      </c>
      <c r="D2227" s="172">
        <v>0</v>
      </c>
    </row>
    <row r="2228" spans="1:4" x14ac:dyDescent="0.2">
      <c r="A2228" s="169" t="s">
        <v>260</v>
      </c>
      <c r="B2228" s="170">
        <v>1000</v>
      </c>
      <c r="C2228" s="170">
        <v>0</v>
      </c>
      <c r="D2228" s="170">
        <v>0</v>
      </c>
    </row>
    <row r="2229" spans="1:4" x14ac:dyDescent="0.2">
      <c r="A2229" s="171" t="s">
        <v>206</v>
      </c>
      <c r="B2229" s="172">
        <v>1000</v>
      </c>
      <c r="C2229" s="172">
        <v>0</v>
      </c>
      <c r="D2229" s="172">
        <v>0</v>
      </c>
    </row>
    <row r="2230" spans="1:4" x14ac:dyDescent="0.2">
      <c r="A2230" s="171" t="s">
        <v>206</v>
      </c>
      <c r="B2230" s="172">
        <v>1000</v>
      </c>
      <c r="C2230" s="172">
        <v>0</v>
      </c>
      <c r="D2230" s="172">
        <v>0</v>
      </c>
    </row>
    <row r="2231" spans="1:4" x14ac:dyDescent="0.2">
      <c r="A2231" s="167" t="s">
        <v>503</v>
      </c>
      <c r="B2231" s="168">
        <v>0</v>
      </c>
      <c r="C2231" s="168">
        <v>0</v>
      </c>
      <c r="D2231" s="168">
        <v>0</v>
      </c>
    </row>
    <row r="2232" spans="1:4" x14ac:dyDescent="0.2">
      <c r="A2232" s="169" t="s">
        <v>204</v>
      </c>
      <c r="B2232" s="170">
        <v>0</v>
      </c>
      <c r="C2232" s="170">
        <v>0</v>
      </c>
      <c r="D2232" s="170">
        <v>0</v>
      </c>
    </row>
    <row r="2233" spans="1:4" x14ac:dyDescent="0.2">
      <c r="A2233" s="169" t="s">
        <v>225</v>
      </c>
      <c r="B2233" s="170">
        <v>0</v>
      </c>
      <c r="C2233" s="170">
        <v>0</v>
      </c>
      <c r="D2233" s="170">
        <v>0</v>
      </c>
    </row>
    <row r="2234" spans="1:4" x14ac:dyDescent="0.2">
      <c r="A2234" s="171" t="s">
        <v>206</v>
      </c>
      <c r="B2234" s="172">
        <v>0</v>
      </c>
      <c r="C2234" s="172">
        <v>0</v>
      </c>
      <c r="D2234" s="172">
        <v>0</v>
      </c>
    </row>
    <row r="2235" spans="1:4" x14ac:dyDescent="0.2">
      <c r="A2235" s="171" t="s">
        <v>206</v>
      </c>
      <c r="B2235" s="172">
        <v>0</v>
      </c>
      <c r="C2235" s="172">
        <v>0</v>
      </c>
      <c r="D2235" s="172">
        <v>0</v>
      </c>
    </row>
    <row r="2236" spans="1:4" x14ac:dyDescent="0.2">
      <c r="A2236" s="169" t="s">
        <v>210</v>
      </c>
      <c r="B2236" s="170">
        <v>0</v>
      </c>
      <c r="C2236" s="170">
        <v>0</v>
      </c>
      <c r="D2236" s="170">
        <v>0</v>
      </c>
    </row>
    <row r="2237" spans="1:4" x14ac:dyDescent="0.2">
      <c r="A2237" s="171" t="s">
        <v>206</v>
      </c>
      <c r="B2237" s="172">
        <v>0</v>
      </c>
      <c r="C2237" s="172">
        <v>0</v>
      </c>
      <c r="D2237" s="172">
        <v>0</v>
      </c>
    </row>
    <row r="2238" spans="1:4" x14ac:dyDescent="0.2">
      <c r="A2238" s="171" t="s">
        <v>206</v>
      </c>
      <c r="B2238" s="172">
        <v>0</v>
      </c>
      <c r="C2238" s="172">
        <v>0</v>
      </c>
      <c r="D2238" s="172">
        <v>0</v>
      </c>
    </row>
    <row r="2239" spans="1:4" x14ac:dyDescent="0.2">
      <c r="A2239" s="169" t="s">
        <v>205</v>
      </c>
      <c r="B2239" s="170">
        <v>0</v>
      </c>
      <c r="C2239" s="170">
        <v>0</v>
      </c>
      <c r="D2239" s="170">
        <v>0</v>
      </c>
    </row>
    <row r="2240" spans="1:4" x14ac:dyDescent="0.2">
      <c r="A2240" s="171" t="s">
        <v>206</v>
      </c>
      <c r="B2240" s="172">
        <v>0</v>
      </c>
      <c r="C2240" s="172">
        <v>0</v>
      </c>
      <c r="D2240" s="172">
        <v>0</v>
      </c>
    </row>
    <row r="2241" spans="1:4" x14ac:dyDescent="0.2">
      <c r="A2241" s="171" t="s">
        <v>206</v>
      </c>
      <c r="B2241" s="172">
        <v>0</v>
      </c>
      <c r="C2241" s="172">
        <v>0</v>
      </c>
      <c r="D2241" s="172">
        <v>0</v>
      </c>
    </row>
    <row r="2242" spans="1:4" x14ac:dyDescent="0.2">
      <c r="A2242" s="169" t="s">
        <v>207</v>
      </c>
      <c r="B2242" s="170">
        <v>0</v>
      </c>
      <c r="C2242" s="170">
        <v>0</v>
      </c>
      <c r="D2242" s="170">
        <v>0</v>
      </c>
    </row>
    <row r="2243" spans="1:4" x14ac:dyDescent="0.2">
      <c r="A2243" s="171" t="s">
        <v>206</v>
      </c>
      <c r="B2243" s="172">
        <v>0</v>
      </c>
      <c r="C2243" s="172">
        <v>0</v>
      </c>
      <c r="D2243" s="172">
        <v>0</v>
      </c>
    </row>
    <row r="2244" spans="1:4" x14ac:dyDescent="0.2">
      <c r="A2244" s="171" t="s">
        <v>206</v>
      </c>
      <c r="B2244" s="172">
        <v>0</v>
      </c>
      <c r="C2244" s="172">
        <v>0</v>
      </c>
      <c r="D2244" s="172">
        <v>0</v>
      </c>
    </row>
    <row r="2245" spans="1:4" x14ac:dyDescent="0.2">
      <c r="A2245" s="169" t="s">
        <v>260</v>
      </c>
      <c r="B2245" s="170">
        <v>0</v>
      </c>
      <c r="C2245" s="170">
        <v>0</v>
      </c>
      <c r="D2245" s="170">
        <v>0</v>
      </c>
    </row>
    <row r="2246" spans="1:4" x14ac:dyDescent="0.2">
      <c r="A2246" s="171" t="s">
        <v>206</v>
      </c>
      <c r="B2246" s="172">
        <v>0</v>
      </c>
      <c r="C2246" s="172">
        <v>0</v>
      </c>
      <c r="D2246" s="172">
        <v>0</v>
      </c>
    </row>
    <row r="2247" spans="1:4" x14ac:dyDescent="0.2">
      <c r="A2247" s="171" t="s">
        <v>206</v>
      </c>
      <c r="B2247" s="172">
        <v>0</v>
      </c>
      <c r="C2247" s="172">
        <v>0</v>
      </c>
      <c r="D2247" s="172">
        <v>0</v>
      </c>
    </row>
    <row r="2248" spans="1:4" x14ac:dyDescent="0.2">
      <c r="A2248" s="163" t="s">
        <v>504</v>
      </c>
      <c r="B2248" s="164">
        <v>3300</v>
      </c>
      <c r="C2248" s="164">
        <v>1300</v>
      </c>
      <c r="D2248" s="164">
        <v>1077.72</v>
      </c>
    </row>
    <row r="2249" spans="1:4" x14ac:dyDescent="0.2">
      <c r="A2249" s="165" t="s">
        <v>505</v>
      </c>
      <c r="B2249" s="166">
        <v>3300</v>
      </c>
      <c r="C2249" s="166">
        <v>1300</v>
      </c>
      <c r="D2249" s="166">
        <v>1077.72</v>
      </c>
    </row>
    <row r="2250" spans="1:4" x14ac:dyDescent="0.2">
      <c r="A2250" s="167" t="s">
        <v>506</v>
      </c>
      <c r="B2250" s="168">
        <v>3300</v>
      </c>
      <c r="C2250" s="168">
        <v>1300</v>
      </c>
      <c r="D2250" s="168">
        <v>1077.72</v>
      </c>
    </row>
    <row r="2251" spans="1:4" x14ac:dyDescent="0.2">
      <c r="A2251" s="169" t="s">
        <v>204</v>
      </c>
      <c r="B2251" s="170">
        <v>3300</v>
      </c>
      <c r="C2251" s="170">
        <v>1300</v>
      </c>
      <c r="D2251" s="170">
        <v>1077.72</v>
      </c>
    </row>
    <row r="2252" spans="1:4" x14ac:dyDescent="0.2">
      <c r="A2252" s="169" t="s">
        <v>507</v>
      </c>
      <c r="B2252" s="170">
        <v>1000</v>
      </c>
      <c r="C2252" s="170">
        <v>0</v>
      </c>
      <c r="D2252" s="170">
        <v>0</v>
      </c>
    </row>
    <row r="2253" spans="1:4" x14ac:dyDescent="0.2">
      <c r="A2253" s="171" t="s">
        <v>206</v>
      </c>
      <c r="B2253" s="172">
        <v>1000</v>
      </c>
      <c r="C2253" s="172">
        <v>0</v>
      </c>
      <c r="D2253" s="172">
        <v>0</v>
      </c>
    </row>
    <row r="2254" spans="1:4" x14ac:dyDescent="0.2">
      <c r="A2254" s="171" t="s">
        <v>206</v>
      </c>
      <c r="B2254" s="172">
        <v>1000</v>
      </c>
      <c r="C2254" s="172">
        <v>0</v>
      </c>
      <c r="D2254" s="172">
        <v>0</v>
      </c>
    </row>
    <row r="2255" spans="1:4" x14ac:dyDescent="0.2">
      <c r="A2255" s="169" t="s">
        <v>207</v>
      </c>
      <c r="B2255" s="170">
        <v>2300</v>
      </c>
      <c r="C2255" s="170">
        <v>1300</v>
      </c>
      <c r="D2255" s="170">
        <v>1077.72</v>
      </c>
    </row>
    <row r="2256" spans="1:4" x14ac:dyDescent="0.2">
      <c r="A2256" s="171" t="s">
        <v>206</v>
      </c>
      <c r="B2256" s="172">
        <v>2300</v>
      </c>
      <c r="C2256" s="172">
        <v>1300</v>
      </c>
      <c r="D2256" s="172">
        <v>1077.72</v>
      </c>
    </row>
    <row r="2257" spans="1:4" x14ac:dyDescent="0.2">
      <c r="A2257" s="171" t="s">
        <v>206</v>
      </c>
      <c r="B2257" s="172">
        <v>2300</v>
      </c>
      <c r="C2257" s="172">
        <v>1300</v>
      </c>
      <c r="D2257" s="172">
        <v>1077.72</v>
      </c>
    </row>
    <row r="2258" spans="1:4" x14ac:dyDescent="0.2">
      <c r="A2258" s="161" t="s">
        <v>508</v>
      </c>
      <c r="B2258" s="162">
        <v>176000</v>
      </c>
      <c r="C2258" s="162">
        <v>171204.64</v>
      </c>
      <c r="D2258" s="162">
        <v>171204.64</v>
      </c>
    </row>
    <row r="2259" spans="1:4" x14ac:dyDescent="0.2">
      <c r="A2259" s="163" t="s">
        <v>504</v>
      </c>
      <c r="B2259" s="164">
        <v>175000</v>
      </c>
      <c r="C2259" s="164">
        <v>171204.64</v>
      </c>
      <c r="D2259" s="164">
        <v>171204.64</v>
      </c>
    </row>
    <row r="2260" spans="1:4" x14ac:dyDescent="0.2">
      <c r="A2260" s="165" t="s">
        <v>500</v>
      </c>
      <c r="B2260" s="166">
        <v>175000</v>
      </c>
      <c r="C2260" s="166">
        <v>171204.64</v>
      </c>
      <c r="D2260" s="166">
        <v>171204.64</v>
      </c>
    </row>
    <row r="2261" spans="1:4" x14ac:dyDescent="0.2">
      <c r="A2261" s="167" t="s">
        <v>509</v>
      </c>
      <c r="B2261" s="168">
        <v>175000</v>
      </c>
      <c r="C2261" s="168">
        <v>171204.64</v>
      </c>
      <c r="D2261" s="168">
        <v>171204.64</v>
      </c>
    </row>
    <row r="2262" spans="1:4" x14ac:dyDescent="0.2">
      <c r="A2262" s="169" t="s">
        <v>204</v>
      </c>
      <c r="B2262" s="170">
        <v>175000</v>
      </c>
      <c r="C2262" s="170">
        <v>171204.64</v>
      </c>
      <c r="D2262" s="170">
        <v>171204.64</v>
      </c>
    </row>
    <row r="2263" spans="1:4" x14ac:dyDescent="0.2">
      <c r="A2263" s="169" t="s">
        <v>507</v>
      </c>
      <c r="B2263" s="170">
        <v>175000</v>
      </c>
      <c r="C2263" s="170">
        <v>171204.64</v>
      </c>
      <c r="D2263" s="170">
        <v>171204.64</v>
      </c>
    </row>
    <row r="2264" spans="1:4" x14ac:dyDescent="0.2">
      <c r="A2264" s="171" t="s">
        <v>206</v>
      </c>
      <c r="B2264" s="172">
        <v>175000</v>
      </c>
      <c r="C2264" s="172">
        <v>171204.64</v>
      </c>
      <c r="D2264" s="172">
        <v>171204.64</v>
      </c>
    </row>
    <row r="2265" spans="1:4" x14ac:dyDescent="0.2">
      <c r="A2265" s="171" t="s">
        <v>206</v>
      </c>
      <c r="B2265" s="172">
        <v>175000</v>
      </c>
      <c r="C2265" s="172">
        <v>171204.64</v>
      </c>
      <c r="D2265" s="172">
        <v>171204.64</v>
      </c>
    </row>
    <row r="2266" spans="1:4" x14ac:dyDescent="0.2">
      <c r="A2266" s="163" t="s">
        <v>510</v>
      </c>
      <c r="B2266" s="164">
        <v>1000</v>
      </c>
      <c r="C2266" s="164">
        <v>0</v>
      </c>
      <c r="D2266" s="164">
        <v>0</v>
      </c>
    </row>
    <row r="2267" spans="1:4" x14ac:dyDescent="0.2">
      <c r="A2267" s="165" t="s">
        <v>500</v>
      </c>
      <c r="B2267" s="166">
        <v>1000</v>
      </c>
      <c r="C2267" s="166">
        <v>0</v>
      </c>
      <c r="D2267" s="166">
        <v>0</v>
      </c>
    </row>
    <row r="2268" spans="1:4" x14ac:dyDescent="0.2">
      <c r="A2268" s="167" t="s">
        <v>511</v>
      </c>
      <c r="B2268" s="168">
        <v>1000</v>
      </c>
      <c r="C2268" s="168">
        <v>0</v>
      </c>
      <c r="D2268" s="168">
        <v>0</v>
      </c>
    </row>
    <row r="2269" spans="1:4" x14ac:dyDescent="0.2">
      <c r="A2269" s="169" t="s">
        <v>204</v>
      </c>
      <c r="B2269" s="170">
        <v>1000</v>
      </c>
      <c r="C2269" s="170">
        <v>0</v>
      </c>
      <c r="D2269" s="170">
        <v>0</v>
      </c>
    </row>
    <row r="2270" spans="1:4" x14ac:dyDescent="0.2">
      <c r="A2270" s="169" t="s">
        <v>507</v>
      </c>
      <c r="B2270" s="170">
        <v>1000</v>
      </c>
      <c r="C2270" s="170">
        <v>0</v>
      </c>
      <c r="D2270" s="170">
        <v>0</v>
      </c>
    </row>
    <row r="2271" spans="1:4" x14ac:dyDescent="0.2">
      <c r="A2271" s="171" t="s">
        <v>206</v>
      </c>
      <c r="B2271" s="172">
        <v>1000</v>
      </c>
      <c r="C2271" s="172">
        <v>0</v>
      </c>
      <c r="D2271" s="172">
        <v>0</v>
      </c>
    </row>
    <row r="2272" spans="1:4" x14ac:dyDescent="0.2">
      <c r="A2272" s="171" t="s">
        <v>206</v>
      </c>
      <c r="B2272" s="172">
        <v>1000</v>
      </c>
      <c r="C2272" s="172">
        <v>0</v>
      </c>
      <c r="D2272" s="172">
        <v>0</v>
      </c>
    </row>
    <row r="2273" spans="1:4" x14ac:dyDescent="0.2">
      <c r="A2273" s="161" t="s">
        <v>512</v>
      </c>
      <c r="B2273" s="162">
        <v>2737400</v>
      </c>
      <c r="C2273" s="162">
        <v>2400142.0099999998</v>
      </c>
      <c r="D2273" s="162">
        <v>2362638.29</v>
      </c>
    </row>
    <row r="2274" spans="1:4" x14ac:dyDescent="0.2">
      <c r="A2274" s="163" t="s">
        <v>513</v>
      </c>
      <c r="B2274" s="164">
        <v>652500</v>
      </c>
      <c r="C2274" s="164">
        <v>650000</v>
      </c>
      <c r="D2274" s="164">
        <v>650000</v>
      </c>
    </row>
    <row r="2275" spans="1:4" x14ac:dyDescent="0.2">
      <c r="A2275" s="165" t="s">
        <v>500</v>
      </c>
      <c r="B2275" s="166">
        <v>652500</v>
      </c>
      <c r="C2275" s="166">
        <v>650000</v>
      </c>
      <c r="D2275" s="166">
        <v>650000</v>
      </c>
    </row>
    <row r="2276" spans="1:4" x14ac:dyDescent="0.2">
      <c r="A2276" s="167" t="s">
        <v>514</v>
      </c>
      <c r="B2276" s="168">
        <v>652500</v>
      </c>
      <c r="C2276" s="168">
        <v>650000</v>
      </c>
      <c r="D2276" s="168">
        <v>650000</v>
      </c>
    </row>
    <row r="2277" spans="1:4" x14ac:dyDescent="0.2">
      <c r="A2277" s="169" t="s">
        <v>204</v>
      </c>
      <c r="B2277" s="170">
        <v>652500</v>
      </c>
      <c r="C2277" s="170">
        <v>650000</v>
      </c>
      <c r="D2277" s="170">
        <v>650000</v>
      </c>
    </row>
    <row r="2278" spans="1:4" x14ac:dyDescent="0.2">
      <c r="A2278" s="169" t="s">
        <v>225</v>
      </c>
      <c r="B2278" s="170">
        <v>650000</v>
      </c>
      <c r="C2278" s="170">
        <v>650000</v>
      </c>
      <c r="D2278" s="170">
        <v>650000</v>
      </c>
    </row>
    <row r="2279" spans="1:4" x14ac:dyDescent="0.2">
      <c r="A2279" s="171" t="s">
        <v>206</v>
      </c>
      <c r="B2279" s="172">
        <v>650000</v>
      </c>
      <c r="C2279" s="172">
        <v>650000</v>
      </c>
      <c r="D2279" s="172">
        <v>650000</v>
      </c>
    </row>
    <row r="2280" spans="1:4" x14ac:dyDescent="0.2">
      <c r="A2280" s="171" t="s">
        <v>206</v>
      </c>
      <c r="B2280" s="172">
        <v>650000</v>
      </c>
      <c r="C2280" s="172">
        <v>650000</v>
      </c>
      <c r="D2280" s="172">
        <v>650000</v>
      </c>
    </row>
    <row r="2281" spans="1:4" x14ac:dyDescent="0.2">
      <c r="A2281" s="169" t="s">
        <v>210</v>
      </c>
      <c r="B2281" s="170">
        <v>500</v>
      </c>
      <c r="C2281" s="170">
        <v>0</v>
      </c>
      <c r="D2281" s="170">
        <v>0</v>
      </c>
    </row>
    <row r="2282" spans="1:4" x14ac:dyDescent="0.2">
      <c r="A2282" s="171" t="s">
        <v>206</v>
      </c>
      <c r="B2282" s="172">
        <v>500</v>
      </c>
      <c r="C2282" s="172">
        <v>0</v>
      </c>
      <c r="D2282" s="172">
        <v>0</v>
      </c>
    </row>
    <row r="2283" spans="1:4" x14ac:dyDescent="0.2">
      <c r="A2283" s="171" t="s">
        <v>206</v>
      </c>
      <c r="B2283" s="172">
        <v>500</v>
      </c>
      <c r="C2283" s="172">
        <v>0</v>
      </c>
      <c r="D2283" s="172">
        <v>0</v>
      </c>
    </row>
    <row r="2284" spans="1:4" x14ac:dyDescent="0.2">
      <c r="A2284" s="169" t="s">
        <v>207</v>
      </c>
      <c r="B2284" s="170">
        <v>1000</v>
      </c>
      <c r="C2284" s="170">
        <v>0</v>
      </c>
      <c r="D2284" s="170">
        <v>0</v>
      </c>
    </row>
    <row r="2285" spans="1:4" x14ac:dyDescent="0.2">
      <c r="A2285" s="171" t="s">
        <v>206</v>
      </c>
      <c r="B2285" s="172">
        <v>1000</v>
      </c>
      <c r="C2285" s="172">
        <v>0</v>
      </c>
      <c r="D2285" s="172">
        <v>0</v>
      </c>
    </row>
    <row r="2286" spans="1:4" x14ac:dyDescent="0.2">
      <c r="A2286" s="171" t="s">
        <v>206</v>
      </c>
      <c r="B2286" s="172">
        <v>1000</v>
      </c>
      <c r="C2286" s="172">
        <v>0</v>
      </c>
      <c r="D2286" s="172">
        <v>0</v>
      </c>
    </row>
    <row r="2287" spans="1:4" x14ac:dyDescent="0.2">
      <c r="A2287" s="169" t="s">
        <v>234</v>
      </c>
      <c r="B2287" s="170">
        <v>1000</v>
      </c>
      <c r="C2287" s="170">
        <v>0</v>
      </c>
      <c r="D2287" s="170">
        <v>0</v>
      </c>
    </row>
    <row r="2288" spans="1:4" x14ac:dyDescent="0.2">
      <c r="A2288" s="171" t="s">
        <v>206</v>
      </c>
      <c r="B2288" s="172">
        <v>1000</v>
      </c>
      <c r="C2288" s="172">
        <v>0</v>
      </c>
      <c r="D2288" s="172">
        <v>0</v>
      </c>
    </row>
    <row r="2289" spans="1:4" x14ac:dyDescent="0.2">
      <c r="A2289" s="171" t="s">
        <v>206</v>
      </c>
      <c r="B2289" s="172">
        <v>1000</v>
      </c>
      <c r="C2289" s="172">
        <v>0</v>
      </c>
      <c r="D2289" s="172">
        <v>0</v>
      </c>
    </row>
    <row r="2290" spans="1:4" x14ac:dyDescent="0.2">
      <c r="A2290" s="163" t="s">
        <v>515</v>
      </c>
      <c r="B2290" s="164">
        <v>2084900</v>
      </c>
      <c r="C2290" s="164">
        <v>1750142.01</v>
      </c>
      <c r="D2290" s="164">
        <v>1712638.29</v>
      </c>
    </row>
    <row r="2291" spans="1:4" x14ac:dyDescent="0.2">
      <c r="A2291" s="165" t="s">
        <v>505</v>
      </c>
      <c r="B2291" s="166">
        <v>2084900</v>
      </c>
      <c r="C2291" s="166">
        <v>1750142.01</v>
      </c>
      <c r="D2291" s="166">
        <v>1712638.29</v>
      </c>
    </row>
    <row r="2292" spans="1:4" x14ac:dyDescent="0.2">
      <c r="A2292" s="167" t="s">
        <v>516</v>
      </c>
      <c r="B2292" s="168">
        <v>209800</v>
      </c>
      <c r="C2292" s="168">
        <v>176760</v>
      </c>
      <c r="D2292" s="168">
        <v>176760</v>
      </c>
    </row>
    <row r="2293" spans="1:4" x14ac:dyDescent="0.2">
      <c r="A2293" s="169" t="s">
        <v>204</v>
      </c>
      <c r="B2293" s="170">
        <v>209800</v>
      </c>
      <c r="C2293" s="170">
        <v>176760</v>
      </c>
      <c r="D2293" s="170">
        <v>176760</v>
      </c>
    </row>
    <row r="2294" spans="1:4" x14ac:dyDescent="0.2">
      <c r="A2294" s="169" t="s">
        <v>234</v>
      </c>
      <c r="B2294" s="170">
        <v>209800</v>
      </c>
      <c r="C2294" s="170">
        <v>176760</v>
      </c>
      <c r="D2294" s="170">
        <v>176760</v>
      </c>
    </row>
    <row r="2295" spans="1:4" x14ac:dyDescent="0.2">
      <c r="A2295" s="171" t="s">
        <v>206</v>
      </c>
      <c r="B2295" s="172">
        <v>9800</v>
      </c>
      <c r="C2295" s="172">
        <v>0</v>
      </c>
      <c r="D2295" s="172">
        <v>0</v>
      </c>
    </row>
    <row r="2296" spans="1:4" x14ac:dyDescent="0.2">
      <c r="A2296" s="171" t="s">
        <v>517</v>
      </c>
      <c r="B2296" s="172">
        <v>200000</v>
      </c>
      <c r="C2296" s="172">
        <v>176760</v>
      </c>
      <c r="D2296" s="172">
        <v>176760</v>
      </c>
    </row>
    <row r="2297" spans="1:4" x14ac:dyDescent="0.2">
      <c r="A2297" s="171" t="s">
        <v>517</v>
      </c>
      <c r="B2297" s="172">
        <v>209800</v>
      </c>
      <c r="C2297" s="172">
        <v>176760</v>
      </c>
      <c r="D2297" s="172">
        <v>176760</v>
      </c>
    </row>
    <row r="2298" spans="1:4" x14ac:dyDescent="0.2">
      <c r="A2298" s="167" t="s">
        <v>518</v>
      </c>
      <c r="B2298" s="168">
        <v>134500</v>
      </c>
      <c r="C2298" s="168">
        <v>133965</v>
      </c>
      <c r="D2298" s="168">
        <v>119348.33</v>
      </c>
    </row>
    <row r="2299" spans="1:4" x14ac:dyDescent="0.2">
      <c r="A2299" s="169" t="s">
        <v>204</v>
      </c>
      <c r="B2299" s="170">
        <v>134500</v>
      </c>
      <c r="C2299" s="170">
        <v>133965</v>
      </c>
      <c r="D2299" s="170">
        <v>119348.33</v>
      </c>
    </row>
    <row r="2300" spans="1:4" x14ac:dyDescent="0.2">
      <c r="A2300" s="169" t="s">
        <v>225</v>
      </c>
      <c r="B2300" s="170">
        <v>0</v>
      </c>
      <c r="C2300" s="170">
        <v>0</v>
      </c>
      <c r="D2300" s="170">
        <v>0</v>
      </c>
    </row>
    <row r="2301" spans="1:4" x14ac:dyDescent="0.2">
      <c r="A2301" s="171" t="s">
        <v>206</v>
      </c>
      <c r="B2301" s="172">
        <v>0</v>
      </c>
      <c r="C2301" s="172">
        <v>0</v>
      </c>
      <c r="D2301" s="172">
        <v>0</v>
      </c>
    </row>
    <row r="2302" spans="1:4" x14ac:dyDescent="0.2">
      <c r="A2302" s="171" t="s">
        <v>206</v>
      </c>
      <c r="B2302" s="172">
        <v>0</v>
      </c>
      <c r="C2302" s="172">
        <v>0</v>
      </c>
      <c r="D2302" s="172">
        <v>0</v>
      </c>
    </row>
    <row r="2303" spans="1:4" x14ac:dyDescent="0.2">
      <c r="A2303" s="169" t="s">
        <v>205</v>
      </c>
      <c r="B2303" s="170">
        <v>33000</v>
      </c>
      <c r="C2303" s="170">
        <v>33000</v>
      </c>
      <c r="D2303" s="170">
        <v>26333.33</v>
      </c>
    </row>
    <row r="2304" spans="1:4" x14ac:dyDescent="0.2">
      <c r="A2304" s="171" t="s">
        <v>206</v>
      </c>
      <c r="B2304" s="172">
        <v>33000</v>
      </c>
      <c r="C2304" s="172">
        <v>33000</v>
      </c>
      <c r="D2304" s="172">
        <v>26333.33</v>
      </c>
    </row>
    <row r="2305" spans="1:4" x14ac:dyDescent="0.2">
      <c r="A2305" s="171" t="s">
        <v>206</v>
      </c>
      <c r="B2305" s="172">
        <v>33000</v>
      </c>
      <c r="C2305" s="172">
        <v>33000</v>
      </c>
      <c r="D2305" s="172">
        <v>26333.33</v>
      </c>
    </row>
    <row r="2306" spans="1:4" x14ac:dyDescent="0.2">
      <c r="A2306" s="169" t="s">
        <v>207</v>
      </c>
      <c r="B2306" s="170">
        <v>101000</v>
      </c>
      <c r="C2306" s="170">
        <v>100965</v>
      </c>
      <c r="D2306" s="170">
        <v>93015</v>
      </c>
    </row>
    <row r="2307" spans="1:4" x14ac:dyDescent="0.2">
      <c r="A2307" s="171" t="s">
        <v>206</v>
      </c>
      <c r="B2307" s="172">
        <v>101000</v>
      </c>
      <c r="C2307" s="172">
        <v>100965</v>
      </c>
      <c r="D2307" s="172">
        <v>93015</v>
      </c>
    </row>
    <row r="2308" spans="1:4" x14ac:dyDescent="0.2">
      <c r="A2308" s="171" t="s">
        <v>206</v>
      </c>
      <c r="B2308" s="172">
        <v>101000</v>
      </c>
      <c r="C2308" s="172">
        <v>100965</v>
      </c>
      <c r="D2308" s="172">
        <v>93015</v>
      </c>
    </row>
    <row r="2309" spans="1:4" x14ac:dyDescent="0.2">
      <c r="A2309" s="169" t="s">
        <v>260</v>
      </c>
      <c r="B2309" s="170">
        <v>500</v>
      </c>
      <c r="C2309" s="170">
        <v>0</v>
      </c>
      <c r="D2309" s="170">
        <v>0</v>
      </c>
    </row>
    <row r="2310" spans="1:4" x14ac:dyDescent="0.2">
      <c r="A2310" s="171" t="s">
        <v>206</v>
      </c>
      <c r="B2310" s="172">
        <v>500</v>
      </c>
      <c r="C2310" s="172">
        <v>0</v>
      </c>
      <c r="D2310" s="172">
        <v>0</v>
      </c>
    </row>
    <row r="2311" spans="1:4" x14ac:dyDescent="0.2">
      <c r="A2311" s="171" t="s">
        <v>206</v>
      </c>
      <c r="B2311" s="172">
        <v>500</v>
      </c>
      <c r="C2311" s="172">
        <v>0</v>
      </c>
      <c r="D2311" s="172">
        <v>0</v>
      </c>
    </row>
    <row r="2312" spans="1:4" x14ac:dyDescent="0.2">
      <c r="A2312" s="167" t="s">
        <v>519</v>
      </c>
      <c r="B2312" s="168">
        <v>1740600</v>
      </c>
      <c r="C2312" s="168">
        <v>1439417.01</v>
      </c>
      <c r="D2312" s="168">
        <v>1416529.96</v>
      </c>
    </row>
    <row r="2313" spans="1:4" x14ac:dyDescent="0.2">
      <c r="A2313" s="169" t="s">
        <v>204</v>
      </c>
      <c r="B2313" s="170">
        <v>1740600</v>
      </c>
      <c r="C2313" s="170">
        <v>1439417.01</v>
      </c>
      <c r="D2313" s="170">
        <v>1416529.96</v>
      </c>
    </row>
    <row r="2314" spans="1:4" x14ac:dyDescent="0.2">
      <c r="A2314" s="169" t="s">
        <v>221</v>
      </c>
      <c r="B2314" s="170">
        <v>131000</v>
      </c>
      <c r="C2314" s="170">
        <v>127047.97</v>
      </c>
      <c r="D2314" s="170">
        <v>127047.97</v>
      </c>
    </row>
    <row r="2315" spans="1:4" x14ac:dyDescent="0.2">
      <c r="A2315" s="171" t="s">
        <v>206</v>
      </c>
      <c r="B2315" s="172">
        <v>131000</v>
      </c>
      <c r="C2315" s="172">
        <v>127047.97</v>
      </c>
      <c r="D2315" s="172">
        <v>127047.97</v>
      </c>
    </row>
    <row r="2316" spans="1:4" x14ac:dyDescent="0.2">
      <c r="A2316" s="171" t="s">
        <v>206</v>
      </c>
      <c r="B2316" s="172">
        <v>131000</v>
      </c>
      <c r="C2316" s="172">
        <v>127047.97</v>
      </c>
      <c r="D2316" s="172">
        <v>127047.97</v>
      </c>
    </row>
    <row r="2317" spans="1:4" x14ac:dyDescent="0.2">
      <c r="A2317" s="169" t="s">
        <v>209</v>
      </c>
      <c r="B2317" s="170">
        <v>970000</v>
      </c>
      <c r="C2317" s="170">
        <v>750034.12</v>
      </c>
      <c r="D2317" s="170">
        <v>750034.12</v>
      </c>
    </row>
    <row r="2318" spans="1:4" x14ac:dyDescent="0.2">
      <c r="A2318" s="171" t="s">
        <v>206</v>
      </c>
      <c r="B2318" s="172">
        <v>970000</v>
      </c>
      <c r="C2318" s="172">
        <v>750034.12</v>
      </c>
      <c r="D2318" s="172">
        <v>750034.12</v>
      </c>
    </row>
    <row r="2319" spans="1:4" x14ac:dyDescent="0.2">
      <c r="A2319" s="171" t="s">
        <v>206</v>
      </c>
      <c r="B2319" s="172">
        <v>970000</v>
      </c>
      <c r="C2319" s="172">
        <v>750034.12</v>
      </c>
      <c r="D2319" s="172">
        <v>750034.12</v>
      </c>
    </row>
    <row r="2320" spans="1:4" x14ac:dyDescent="0.2">
      <c r="A2320" s="169" t="s">
        <v>248</v>
      </c>
      <c r="B2320" s="170">
        <v>250000</v>
      </c>
      <c r="C2320" s="170">
        <v>197697.14</v>
      </c>
      <c r="D2320" s="170">
        <v>197697.14</v>
      </c>
    </row>
    <row r="2321" spans="1:4" x14ac:dyDescent="0.2">
      <c r="A2321" s="171" t="s">
        <v>206</v>
      </c>
      <c r="B2321" s="172">
        <v>250000</v>
      </c>
      <c r="C2321" s="172">
        <v>197697.14</v>
      </c>
      <c r="D2321" s="172">
        <v>197697.14</v>
      </c>
    </row>
    <row r="2322" spans="1:4" x14ac:dyDescent="0.2">
      <c r="A2322" s="171" t="s">
        <v>206</v>
      </c>
      <c r="B2322" s="172">
        <v>250000</v>
      </c>
      <c r="C2322" s="172">
        <v>197697.14</v>
      </c>
      <c r="D2322" s="172">
        <v>197697.14</v>
      </c>
    </row>
    <row r="2323" spans="1:4" x14ac:dyDescent="0.2">
      <c r="A2323" s="169" t="s">
        <v>258</v>
      </c>
      <c r="B2323" s="170">
        <v>100300</v>
      </c>
      <c r="C2323" s="170">
        <v>95731.92</v>
      </c>
      <c r="D2323" s="170">
        <v>95731.92</v>
      </c>
    </row>
    <row r="2324" spans="1:4" x14ac:dyDescent="0.2">
      <c r="A2324" s="171" t="s">
        <v>206</v>
      </c>
      <c r="B2324" s="172">
        <v>100300</v>
      </c>
      <c r="C2324" s="172">
        <v>95731.92</v>
      </c>
      <c r="D2324" s="172">
        <v>95731.92</v>
      </c>
    </row>
    <row r="2325" spans="1:4" x14ac:dyDescent="0.2">
      <c r="A2325" s="171" t="s">
        <v>206</v>
      </c>
      <c r="B2325" s="172">
        <v>100300</v>
      </c>
      <c r="C2325" s="172">
        <v>95731.92</v>
      </c>
      <c r="D2325" s="172">
        <v>95731.92</v>
      </c>
    </row>
    <row r="2326" spans="1:4" x14ac:dyDescent="0.2">
      <c r="A2326" s="169" t="s">
        <v>214</v>
      </c>
      <c r="B2326" s="170">
        <v>8000</v>
      </c>
      <c r="C2326" s="170">
        <v>6157.5</v>
      </c>
      <c r="D2326" s="170">
        <v>6157.5</v>
      </c>
    </row>
    <row r="2327" spans="1:4" x14ac:dyDescent="0.2">
      <c r="A2327" s="171" t="s">
        <v>206</v>
      </c>
      <c r="B2327" s="172">
        <v>8000</v>
      </c>
      <c r="C2327" s="172">
        <v>6157.5</v>
      </c>
      <c r="D2327" s="172">
        <v>6157.5</v>
      </c>
    </row>
    <row r="2328" spans="1:4" x14ac:dyDescent="0.2">
      <c r="A2328" s="171" t="s">
        <v>206</v>
      </c>
      <c r="B2328" s="172">
        <v>8000</v>
      </c>
      <c r="C2328" s="172">
        <v>6157.5</v>
      </c>
      <c r="D2328" s="172">
        <v>6157.5</v>
      </c>
    </row>
    <row r="2329" spans="1:4" x14ac:dyDescent="0.2">
      <c r="A2329" s="169" t="s">
        <v>210</v>
      </c>
      <c r="B2329" s="170">
        <v>226000</v>
      </c>
      <c r="C2329" s="170">
        <v>223715.17</v>
      </c>
      <c r="D2329" s="170">
        <v>201108.76</v>
      </c>
    </row>
    <row r="2330" spans="1:4" x14ac:dyDescent="0.2">
      <c r="A2330" s="171" t="s">
        <v>206</v>
      </c>
      <c r="B2330" s="172">
        <v>226000</v>
      </c>
      <c r="C2330" s="172">
        <v>223715.17</v>
      </c>
      <c r="D2330" s="172">
        <v>201108.76</v>
      </c>
    </row>
    <row r="2331" spans="1:4" x14ac:dyDescent="0.2">
      <c r="A2331" s="171" t="s">
        <v>206</v>
      </c>
      <c r="B2331" s="172">
        <v>226000</v>
      </c>
      <c r="C2331" s="172">
        <v>223715.17</v>
      </c>
      <c r="D2331" s="172">
        <v>201108.76</v>
      </c>
    </row>
    <row r="2332" spans="1:4" x14ac:dyDescent="0.2">
      <c r="A2332" s="169" t="s">
        <v>218</v>
      </c>
      <c r="B2332" s="170">
        <v>1500</v>
      </c>
      <c r="C2332" s="170">
        <v>1279.08</v>
      </c>
      <c r="D2332" s="170">
        <v>1279.08</v>
      </c>
    </row>
    <row r="2333" spans="1:4" x14ac:dyDescent="0.2">
      <c r="A2333" s="171" t="s">
        <v>206</v>
      </c>
      <c r="B2333" s="172">
        <v>1500</v>
      </c>
      <c r="C2333" s="172">
        <v>1279.08</v>
      </c>
      <c r="D2333" s="172">
        <v>1279.08</v>
      </c>
    </row>
    <row r="2334" spans="1:4" x14ac:dyDescent="0.2">
      <c r="A2334" s="171" t="s">
        <v>206</v>
      </c>
      <c r="B2334" s="172">
        <v>1500</v>
      </c>
      <c r="C2334" s="172">
        <v>1279.08</v>
      </c>
      <c r="D2334" s="172">
        <v>1279.08</v>
      </c>
    </row>
    <row r="2335" spans="1:4" x14ac:dyDescent="0.2">
      <c r="A2335" s="169" t="s">
        <v>259</v>
      </c>
      <c r="B2335" s="170">
        <v>1000</v>
      </c>
      <c r="C2335" s="170">
        <v>0</v>
      </c>
      <c r="D2335" s="170">
        <v>0</v>
      </c>
    </row>
    <row r="2336" spans="1:4" x14ac:dyDescent="0.2">
      <c r="A2336" s="171" t="s">
        <v>206</v>
      </c>
      <c r="B2336" s="172">
        <v>1000</v>
      </c>
      <c r="C2336" s="172">
        <v>0</v>
      </c>
      <c r="D2336" s="172">
        <v>0</v>
      </c>
    </row>
    <row r="2337" spans="1:4" x14ac:dyDescent="0.2">
      <c r="A2337" s="171" t="s">
        <v>206</v>
      </c>
      <c r="B2337" s="172">
        <v>1000</v>
      </c>
      <c r="C2337" s="172">
        <v>0</v>
      </c>
      <c r="D2337" s="172">
        <v>0</v>
      </c>
    </row>
    <row r="2338" spans="1:4" x14ac:dyDescent="0.2">
      <c r="A2338" s="169" t="s">
        <v>205</v>
      </c>
      <c r="B2338" s="170">
        <v>37000</v>
      </c>
      <c r="C2338" s="170">
        <v>33000</v>
      </c>
      <c r="D2338" s="170">
        <v>33000</v>
      </c>
    </row>
    <row r="2339" spans="1:4" x14ac:dyDescent="0.2">
      <c r="A2339" s="171" t="s">
        <v>206</v>
      </c>
      <c r="B2339" s="172">
        <v>37000</v>
      </c>
      <c r="C2339" s="172">
        <v>33000</v>
      </c>
      <c r="D2339" s="172">
        <v>33000</v>
      </c>
    </row>
    <row r="2340" spans="1:4" x14ac:dyDescent="0.2">
      <c r="A2340" s="171" t="s">
        <v>206</v>
      </c>
      <c r="B2340" s="172">
        <v>37000</v>
      </c>
      <c r="C2340" s="172">
        <v>33000</v>
      </c>
      <c r="D2340" s="172">
        <v>33000</v>
      </c>
    </row>
    <row r="2341" spans="1:4" x14ac:dyDescent="0.2">
      <c r="A2341" s="169" t="s">
        <v>207</v>
      </c>
      <c r="B2341" s="170">
        <v>15600</v>
      </c>
      <c r="C2341" s="170">
        <v>4754.1099999999997</v>
      </c>
      <c r="D2341" s="170">
        <v>4473.47</v>
      </c>
    </row>
    <row r="2342" spans="1:4" x14ac:dyDescent="0.2">
      <c r="A2342" s="171" t="s">
        <v>206</v>
      </c>
      <c r="B2342" s="172">
        <v>15600</v>
      </c>
      <c r="C2342" s="172">
        <v>4754.1099999999997</v>
      </c>
      <c r="D2342" s="172">
        <v>4473.47</v>
      </c>
    </row>
    <row r="2343" spans="1:4" x14ac:dyDescent="0.2">
      <c r="A2343" s="171" t="s">
        <v>206</v>
      </c>
      <c r="B2343" s="172">
        <v>15600</v>
      </c>
      <c r="C2343" s="172">
        <v>4754.1099999999997</v>
      </c>
      <c r="D2343" s="172">
        <v>4473.47</v>
      </c>
    </row>
    <row r="2344" spans="1:4" x14ac:dyDescent="0.2">
      <c r="A2344" s="169" t="s">
        <v>260</v>
      </c>
      <c r="B2344" s="170">
        <v>100</v>
      </c>
      <c r="C2344" s="170">
        <v>0</v>
      </c>
      <c r="D2344" s="170">
        <v>0</v>
      </c>
    </row>
    <row r="2345" spans="1:4" x14ac:dyDescent="0.2">
      <c r="A2345" s="171" t="s">
        <v>206</v>
      </c>
      <c r="B2345" s="172">
        <v>100</v>
      </c>
      <c r="C2345" s="172">
        <v>0</v>
      </c>
      <c r="D2345" s="172">
        <v>0</v>
      </c>
    </row>
    <row r="2346" spans="1:4" x14ac:dyDescent="0.2">
      <c r="A2346" s="171" t="s">
        <v>206</v>
      </c>
      <c r="B2346" s="172">
        <v>100</v>
      </c>
      <c r="C2346" s="172">
        <v>0</v>
      </c>
      <c r="D2346" s="172">
        <v>0</v>
      </c>
    </row>
    <row r="2347" spans="1:4" x14ac:dyDescent="0.2">
      <c r="A2347" s="169" t="s">
        <v>211</v>
      </c>
      <c r="B2347" s="170">
        <v>100</v>
      </c>
      <c r="C2347" s="170">
        <v>0</v>
      </c>
      <c r="D2347" s="170">
        <v>0</v>
      </c>
    </row>
    <row r="2348" spans="1:4" x14ac:dyDescent="0.2">
      <c r="A2348" s="171" t="s">
        <v>206</v>
      </c>
      <c r="B2348" s="172">
        <v>100</v>
      </c>
      <c r="C2348" s="172">
        <v>0</v>
      </c>
      <c r="D2348" s="172">
        <v>0</v>
      </c>
    </row>
    <row r="2349" spans="1:4" x14ac:dyDescent="0.2">
      <c r="A2349" s="171" t="s">
        <v>206</v>
      </c>
      <c r="B2349" s="172">
        <v>100</v>
      </c>
      <c r="C2349" s="172">
        <v>0</v>
      </c>
      <c r="D2349" s="172">
        <v>0</v>
      </c>
    </row>
    <row r="2350" spans="1:4" x14ac:dyDescent="0.2">
      <c r="A2350" s="165" t="s">
        <v>500</v>
      </c>
      <c r="B2350" s="166">
        <v>0</v>
      </c>
      <c r="C2350" s="166">
        <v>0</v>
      </c>
      <c r="D2350" s="166">
        <v>0</v>
      </c>
    </row>
    <row r="2351" spans="1:4" x14ac:dyDescent="0.2">
      <c r="A2351" s="167" t="s">
        <v>520</v>
      </c>
      <c r="B2351" s="168">
        <v>0</v>
      </c>
      <c r="C2351" s="168">
        <v>0</v>
      </c>
      <c r="D2351" s="168">
        <v>0</v>
      </c>
    </row>
    <row r="2352" spans="1:4" x14ac:dyDescent="0.2">
      <c r="A2352" s="169" t="s">
        <v>204</v>
      </c>
      <c r="B2352" s="170">
        <v>0</v>
      </c>
      <c r="C2352" s="170">
        <v>0</v>
      </c>
      <c r="D2352" s="170">
        <v>0</v>
      </c>
    </row>
    <row r="2353" spans="1:4" x14ac:dyDescent="0.2">
      <c r="A2353" s="169" t="s">
        <v>237</v>
      </c>
      <c r="B2353" s="170">
        <v>0</v>
      </c>
      <c r="C2353" s="170">
        <v>0</v>
      </c>
      <c r="D2353" s="170">
        <v>0</v>
      </c>
    </row>
    <row r="2354" spans="1:4" x14ac:dyDescent="0.2">
      <c r="A2354" s="171" t="s">
        <v>206</v>
      </c>
      <c r="B2354" s="172">
        <v>0</v>
      </c>
      <c r="C2354" s="172">
        <v>0</v>
      </c>
      <c r="D2354" s="172">
        <v>0</v>
      </c>
    </row>
    <row r="2355" spans="1:4" x14ac:dyDescent="0.2">
      <c r="A2355" s="171" t="s">
        <v>206</v>
      </c>
      <c r="B2355" s="172">
        <v>0</v>
      </c>
      <c r="C2355" s="172">
        <v>0</v>
      </c>
      <c r="D2355" s="172">
        <v>0</v>
      </c>
    </row>
    <row r="2356" spans="1:4" x14ac:dyDescent="0.2">
      <c r="A2356" s="159" t="s">
        <v>521</v>
      </c>
      <c r="B2356" s="160">
        <v>4280700</v>
      </c>
      <c r="C2356" s="160">
        <v>4107662.45</v>
      </c>
      <c r="D2356" s="160">
        <v>3947038.43</v>
      </c>
    </row>
    <row r="2357" spans="1:4" x14ac:dyDescent="0.2">
      <c r="A2357" s="161" t="s">
        <v>522</v>
      </c>
      <c r="B2357" s="162">
        <v>4280700</v>
      </c>
      <c r="C2357" s="162">
        <v>4107662.45</v>
      </c>
      <c r="D2357" s="162">
        <v>3947038.43</v>
      </c>
    </row>
    <row r="2358" spans="1:4" x14ac:dyDescent="0.2">
      <c r="A2358" s="163" t="s">
        <v>523</v>
      </c>
      <c r="B2358" s="164">
        <v>4280700</v>
      </c>
      <c r="C2358" s="164">
        <v>4107662.45</v>
      </c>
      <c r="D2358" s="164">
        <v>3947038.43</v>
      </c>
    </row>
    <row r="2359" spans="1:4" x14ac:dyDescent="0.2">
      <c r="A2359" s="165" t="s">
        <v>524</v>
      </c>
      <c r="B2359" s="166">
        <v>4280700</v>
      </c>
      <c r="C2359" s="166">
        <v>4107662.45</v>
      </c>
      <c r="D2359" s="166">
        <v>3947038.43</v>
      </c>
    </row>
    <row r="2360" spans="1:4" x14ac:dyDescent="0.2">
      <c r="A2360" s="167" t="s">
        <v>525</v>
      </c>
      <c r="B2360" s="168">
        <v>177500</v>
      </c>
      <c r="C2360" s="168">
        <v>101205.4</v>
      </c>
      <c r="D2360" s="168">
        <v>101205.4</v>
      </c>
    </row>
    <row r="2361" spans="1:4" x14ac:dyDescent="0.2">
      <c r="A2361" s="169" t="s">
        <v>204</v>
      </c>
      <c r="B2361" s="170">
        <v>177500</v>
      </c>
      <c r="C2361" s="170">
        <v>101205.4</v>
      </c>
      <c r="D2361" s="170">
        <v>101205.4</v>
      </c>
    </row>
    <row r="2362" spans="1:4" x14ac:dyDescent="0.2">
      <c r="A2362" s="169" t="s">
        <v>234</v>
      </c>
      <c r="B2362" s="170">
        <v>177500</v>
      </c>
      <c r="C2362" s="170">
        <v>101205.4</v>
      </c>
      <c r="D2362" s="170">
        <v>101205.4</v>
      </c>
    </row>
    <row r="2363" spans="1:4" x14ac:dyDescent="0.2">
      <c r="A2363" s="171" t="s">
        <v>206</v>
      </c>
      <c r="B2363" s="172">
        <v>177500</v>
      </c>
      <c r="C2363" s="172">
        <v>101205.4</v>
      </c>
      <c r="D2363" s="172">
        <v>101205.4</v>
      </c>
    </row>
    <row r="2364" spans="1:4" x14ac:dyDescent="0.2">
      <c r="A2364" s="171" t="s">
        <v>206</v>
      </c>
      <c r="B2364" s="172">
        <v>177500</v>
      </c>
      <c r="C2364" s="172">
        <v>101205.4</v>
      </c>
      <c r="D2364" s="172">
        <v>101205.4</v>
      </c>
    </row>
    <row r="2365" spans="1:4" x14ac:dyDescent="0.2">
      <c r="A2365" s="167" t="s">
        <v>526</v>
      </c>
      <c r="B2365" s="168">
        <v>30000</v>
      </c>
      <c r="C2365" s="168">
        <v>30000</v>
      </c>
      <c r="D2365" s="168">
        <v>30000</v>
      </c>
    </row>
    <row r="2366" spans="1:4" x14ac:dyDescent="0.2">
      <c r="A2366" s="169" t="s">
        <v>204</v>
      </c>
      <c r="B2366" s="170">
        <v>30000</v>
      </c>
      <c r="C2366" s="170">
        <v>30000</v>
      </c>
      <c r="D2366" s="170">
        <v>30000</v>
      </c>
    </row>
    <row r="2367" spans="1:4" x14ac:dyDescent="0.2">
      <c r="A2367" s="169" t="s">
        <v>238</v>
      </c>
      <c r="B2367" s="170">
        <v>30000</v>
      </c>
      <c r="C2367" s="170">
        <v>30000</v>
      </c>
      <c r="D2367" s="170">
        <v>30000</v>
      </c>
    </row>
    <row r="2368" spans="1:4" x14ac:dyDescent="0.2">
      <c r="A2368" s="171" t="s">
        <v>206</v>
      </c>
      <c r="B2368" s="172">
        <v>30000</v>
      </c>
      <c r="C2368" s="172">
        <v>30000</v>
      </c>
      <c r="D2368" s="172">
        <v>30000</v>
      </c>
    </row>
    <row r="2369" spans="1:4" x14ac:dyDescent="0.2">
      <c r="A2369" s="171" t="s">
        <v>206</v>
      </c>
      <c r="B2369" s="172">
        <v>30000</v>
      </c>
      <c r="C2369" s="172">
        <v>30000</v>
      </c>
      <c r="D2369" s="172">
        <v>30000</v>
      </c>
    </row>
    <row r="2370" spans="1:4" x14ac:dyDescent="0.2">
      <c r="A2370" s="167" t="s">
        <v>527</v>
      </c>
      <c r="B2370" s="168">
        <v>825393.62</v>
      </c>
      <c r="C2370" s="168">
        <v>825393.62</v>
      </c>
      <c r="D2370" s="168">
        <v>825393.62</v>
      </c>
    </row>
    <row r="2371" spans="1:4" x14ac:dyDescent="0.2">
      <c r="A2371" s="169" t="s">
        <v>204</v>
      </c>
      <c r="B2371" s="170">
        <v>825393.62</v>
      </c>
      <c r="C2371" s="170">
        <v>825393.62</v>
      </c>
      <c r="D2371" s="170">
        <v>825393.62</v>
      </c>
    </row>
    <row r="2372" spans="1:4" x14ac:dyDescent="0.2">
      <c r="A2372" s="169" t="s">
        <v>225</v>
      </c>
      <c r="B2372" s="170">
        <v>825393.62</v>
      </c>
      <c r="C2372" s="170">
        <v>825393.62</v>
      </c>
      <c r="D2372" s="170">
        <v>825393.62</v>
      </c>
    </row>
    <row r="2373" spans="1:4" x14ac:dyDescent="0.2">
      <c r="A2373" s="171" t="s">
        <v>206</v>
      </c>
      <c r="B2373" s="172">
        <v>825393.62</v>
      </c>
      <c r="C2373" s="172">
        <v>825393.62</v>
      </c>
      <c r="D2373" s="172">
        <v>825393.62</v>
      </c>
    </row>
    <row r="2374" spans="1:4" x14ac:dyDescent="0.2">
      <c r="A2374" s="171" t="s">
        <v>206</v>
      </c>
      <c r="B2374" s="172">
        <v>825393.62</v>
      </c>
      <c r="C2374" s="172">
        <v>825393.62</v>
      </c>
      <c r="D2374" s="172">
        <v>825393.62</v>
      </c>
    </row>
    <row r="2375" spans="1:4" x14ac:dyDescent="0.2">
      <c r="A2375" s="167" t="s">
        <v>528</v>
      </c>
      <c r="B2375" s="168">
        <v>30000</v>
      </c>
      <c r="C2375" s="168">
        <v>28555</v>
      </c>
      <c r="D2375" s="168">
        <v>0</v>
      </c>
    </row>
    <row r="2376" spans="1:4" x14ac:dyDescent="0.2">
      <c r="A2376" s="169" t="s">
        <v>204</v>
      </c>
      <c r="B2376" s="170">
        <v>30000</v>
      </c>
      <c r="C2376" s="170">
        <v>28555</v>
      </c>
      <c r="D2376" s="170">
        <v>0</v>
      </c>
    </row>
    <row r="2377" spans="1:4" x14ac:dyDescent="0.2">
      <c r="A2377" s="169" t="s">
        <v>207</v>
      </c>
      <c r="B2377" s="170">
        <v>30000</v>
      </c>
      <c r="C2377" s="170">
        <v>28555</v>
      </c>
      <c r="D2377" s="170">
        <v>0</v>
      </c>
    </row>
    <row r="2378" spans="1:4" x14ac:dyDescent="0.2">
      <c r="A2378" s="171" t="s">
        <v>206</v>
      </c>
      <c r="B2378" s="172">
        <v>30000</v>
      </c>
      <c r="C2378" s="172">
        <v>28555</v>
      </c>
      <c r="D2378" s="172">
        <v>0</v>
      </c>
    </row>
    <row r="2379" spans="1:4" x14ac:dyDescent="0.2">
      <c r="A2379" s="171" t="s">
        <v>206</v>
      </c>
      <c r="B2379" s="172">
        <v>30000</v>
      </c>
      <c r="C2379" s="172">
        <v>28555</v>
      </c>
      <c r="D2379" s="172">
        <v>0</v>
      </c>
    </row>
    <row r="2380" spans="1:4" x14ac:dyDescent="0.2">
      <c r="A2380" s="167" t="s">
        <v>529</v>
      </c>
      <c r="B2380" s="168">
        <v>1560606.38</v>
      </c>
      <c r="C2380" s="168">
        <v>1533130.04</v>
      </c>
      <c r="D2380" s="168">
        <v>1410410.79</v>
      </c>
    </row>
    <row r="2381" spans="1:4" x14ac:dyDescent="0.2">
      <c r="A2381" s="169" t="s">
        <v>204</v>
      </c>
      <c r="B2381" s="170">
        <v>1560606.38</v>
      </c>
      <c r="C2381" s="170">
        <v>1533130.04</v>
      </c>
      <c r="D2381" s="170">
        <v>1410410.79</v>
      </c>
    </row>
    <row r="2382" spans="1:4" x14ac:dyDescent="0.2">
      <c r="A2382" s="169" t="s">
        <v>207</v>
      </c>
      <c r="B2382" s="170">
        <v>1560606.38</v>
      </c>
      <c r="C2382" s="170">
        <v>1533130.04</v>
      </c>
      <c r="D2382" s="170">
        <v>1410410.79</v>
      </c>
    </row>
    <row r="2383" spans="1:4" x14ac:dyDescent="0.2">
      <c r="A2383" s="171" t="s">
        <v>206</v>
      </c>
      <c r="B2383" s="172">
        <v>1560606.38</v>
      </c>
      <c r="C2383" s="172">
        <v>1533130.04</v>
      </c>
      <c r="D2383" s="172">
        <v>1410410.79</v>
      </c>
    </row>
    <row r="2384" spans="1:4" x14ac:dyDescent="0.2">
      <c r="A2384" s="171" t="s">
        <v>206</v>
      </c>
      <c r="B2384" s="172">
        <v>1560606.38</v>
      </c>
      <c r="C2384" s="172">
        <v>1533130.04</v>
      </c>
      <c r="D2384" s="172">
        <v>1410410.79</v>
      </c>
    </row>
    <row r="2385" spans="1:4" x14ac:dyDescent="0.2">
      <c r="A2385" s="167" t="s">
        <v>530</v>
      </c>
      <c r="B2385" s="168">
        <v>1657200</v>
      </c>
      <c r="C2385" s="168">
        <v>1589378.39</v>
      </c>
      <c r="D2385" s="168">
        <v>1580028.62</v>
      </c>
    </row>
    <row r="2386" spans="1:4" x14ac:dyDescent="0.2">
      <c r="A2386" s="169" t="s">
        <v>204</v>
      </c>
      <c r="B2386" s="170">
        <v>1657200</v>
      </c>
      <c r="C2386" s="170">
        <v>1589378.39</v>
      </c>
      <c r="D2386" s="170">
        <v>1580028.62</v>
      </c>
    </row>
    <row r="2387" spans="1:4" x14ac:dyDescent="0.2">
      <c r="A2387" s="169" t="s">
        <v>221</v>
      </c>
      <c r="B2387" s="170">
        <v>60000</v>
      </c>
      <c r="C2387" s="170">
        <v>36536.910000000003</v>
      </c>
      <c r="D2387" s="170">
        <v>36536.910000000003</v>
      </c>
    </row>
    <row r="2388" spans="1:4" x14ac:dyDescent="0.2">
      <c r="A2388" s="171" t="s">
        <v>206</v>
      </c>
      <c r="B2388" s="172">
        <v>60000</v>
      </c>
      <c r="C2388" s="172">
        <v>36536.910000000003</v>
      </c>
      <c r="D2388" s="172">
        <v>36536.910000000003</v>
      </c>
    </row>
    <row r="2389" spans="1:4" x14ac:dyDescent="0.2">
      <c r="A2389" s="171" t="s">
        <v>206</v>
      </c>
      <c r="B2389" s="172">
        <v>60000</v>
      </c>
      <c r="C2389" s="172">
        <v>36536.910000000003</v>
      </c>
      <c r="D2389" s="172">
        <v>36536.910000000003</v>
      </c>
    </row>
    <row r="2390" spans="1:4" x14ac:dyDescent="0.2">
      <c r="A2390" s="169" t="s">
        <v>209</v>
      </c>
      <c r="B2390" s="170">
        <v>1143500</v>
      </c>
      <c r="C2390" s="170">
        <v>1139535.8600000001</v>
      </c>
      <c r="D2390" s="170">
        <v>1139535.8600000001</v>
      </c>
    </row>
    <row r="2391" spans="1:4" x14ac:dyDescent="0.2">
      <c r="A2391" s="171" t="s">
        <v>206</v>
      </c>
      <c r="B2391" s="172">
        <v>1143500</v>
      </c>
      <c r="C2391" s="172">
        <v>1139535.8600000001</v>
      </c>
      <c r="D2391" s="172">
        <v>1139535.8600000001</v>
      </c>
    </row>
    <row r="2392" spans="1:4" x14ac:dyDescent="0.2">
      <c r="A2392" s="171" t="s">
        <v>206</v>
      </c>
      <c r="B2392" s="172">
        <v>1143500</v>
      </c>
      <c r="C2392" s="172">
        <v>1139535.8600000001</v>
      </c>
      <c r="D2392" s="172">
        <v>1139535.8600000001</v>
      </c>
    </row>
    <row r="2393" spans="1:4" x14ac:dyDescent="0.2">
      <c r="A2393" s="169" t="s">
        <v>248</v>
      </c>
      <c r="B2393" s="170">
        <v>268000</v>
      </c>
      <c r="C2393" s="170">
        <v>264239.06</v>
      </c>
      <c r="D2393" s="170">
        <v>264239.06</v>
      </c>
    </row>
    <row r="2394" spans="1:4" x14ac:dyDescent="0.2">
      <c r="A2394" s="171" t="s">
        <v>206</v>
      </c>
      <c r="B2394" s="172">
        <v>268000</v>
      </c>
      <c r="C2394" s="172">
        <v>264239.06</v>
      </c>
      <c r="D2394" s="172">
        <v>264239.06</v>
      </c>
    </row>
    <row r="2395" spans="1:4" x14ac:dyDescent="0.2">
      <c r="A2395" s="171" t="s">
        <v>206</v>
      </c>
      <c r="B2395" s="172">
        <v>268000</v>
      </c>
      <c r="C2395" s="172">
        <v>264239.06</v>
      </c>
      <c r="D2395" s="172">
        <v>264239.06</v>
      </c>
    </row>
    <row r="2396" spans="1:4" x14ac:dyDescent="0.2">
      <c r="A2396" s="169" t="s">
        <v>258</v>
      </c>
      <c r="B2396" s="170">
        <v>73700</v>
      </c>
      <c r="C2396" s="170">
        <v>68157.11</v>
      </c>
      <c r="D2396" s="170">
        <v>68157.11</v>
      </c>
    </row>
    <row r="2397" spans="1:4" x14ac:dyDescent="0.2">
      <c r="A2397" s="171" t="s">
        <v>206</v>
      </c>
      <c r="B2397" s="172">
        <v>73700</v>
      </c>
      <c r="C2397" s="172">
        <v>68157.11</v>
      </c>
      <c r="D2397" s="172">
        <v>68157.11</v>
      </c>
    </row>
    <row r="2398" spans="1:4" x14ac:dyDescent="0.2">
      <c r="A2398" s="171" t="s">
        <v>206</v>
      </c>
      <c r="B2398" s="172">
        <v>73700</v>
      </c>
      <c r="C2398" s="172">
        <v>68157.11</v>
      </c>
      <c r="D2398" s="172">
        <v>68157.11</v>
      </c>
    </row>
    <row r="2399" spans="1:4" x14ac:dyDescent="0.2">
      <c r="A2399" s="169" t="s">
        <v>214</v>
      </c>
      <c r="B2399" s="170">
        <v>22000</v>
      </c>
      <c r="C2399" s="170">
        <v>20901</v>
      </c>
      <c r="D2399" s="170">
        <v>20901</v>
      </c>
    </row>
    <row r="2400" spans="1:4" x14ac:dyDescent="0.2">
      <c r="A2400" s="171" t="s">
        <v>206</v>
      </c>
      <c r="B2400" s="172">
        <v>22000</v>
      </c>
      <c r="C2400" s="172">
        <v>20901</v>
      </c>
      <c r="D2400" s="172">
        <v>20901</v>
      </c>
    </row>
    <row r="2401" spans="1:4" x14ac:dyDescent="0.2">
      <c r="A2401" s="171" t="s">
        <v>206</v>
      </c>
      <c r="B2401" s="172">
        <v>22000</v>
      </c>
      <c r="C2401" s="172">
        <v>20901</v>
      </c>
      <c r="D2401" s="172">
        <v>20901</v>
      </c>
    </row>
    <row r="2402" spans="1:4" x14ac:dyDescent="0.2">
      <c r="A2402" s="169" t="s">
        <v>210</v>
      </c>
      <c r="B2402" s="170">
        <v>75000</v>
      </c>
      <c r="C2402" s="170">
        <v>54972.92</v>
      </c>
      <c r="D2402" s="170">
        <v>46048.65</v>
      </c>
    </row>
    <row r="2403" spans="1:4" x14ac:dyDescent="0.2">
      <c r="A2403" s="171" t="s">
        <v>206</v>
      </c>
      <c r="B2403" s="172">
        <v>75000</v>
      </c>
      <c r="C2403" s="172">
        <v>54972.92</v>
      </c>
      <c r="D2403" s="172">
        <v>46048.65</v>
      </c>
    </row>
    <row r="2404" spans="1:4" x14ac:dyDescent="0.2">
      <c r="A2404" s="171" t="s">
        <v>206</v>
      </c>
      <c r="B2404" s="172">
        <v>75000</v>
      </c>
      <c r="C2404" s="172">
        <v>54972.92</v>
      </c>
      <c r="D2404" s="172">
        <v>46048.65</v>
      </c>
    </row>
    <row r="2405" spans="1:4" x14ac:dyDescent="0.2">
      <c r="A2405" s="169" t="s">
        <v>218</v>
      </c>
      <c r="B2405" s="170">
        <v>0</v>
      </c>
      <c r="C2405" s="170">
        <v>0</v>
      </c>
      <c r="D2405" s="170">
        <v>0</v>
      </c>
    </row>
    <row r="2406" spans="1:4" x14ac:dyDescent="0.2">
      <c r="A2406" s="171" t="s">
        <v>206</v>
      </c>
      <c r="B2406" s="172">
        <v>0</v>
      </c>
      <c r="C2406" s="172">
        <v>0</v>
      </c>
      <c r="D2406" s="172">
        <v>0</v>
      </c>
    </row>
    <row r="2407" spans="1:4" x14ac:dyDescent="0.2">
      <c r="A2407" s="171" t="s">
        <v>206</v>
      </c>
      <c r="B2407" s="172">
        <v>0</v>
      </c>
      <c r="C2407" s="172">
        <v>0</v>
      </c>
      <c r="D2407" s="172">
        <v>0</v>
      </c>
    </row>
    <row r="2408" spans="1:4" x14ac:dyDescent="0.2">
      <c r="A2408" s="169" t="s">
        <v>259</v>
      </c>
      <c r="B2408" s="170">
        <v>0</v>
      </c>
      <c r="C2408" s="170">
        <v>0</v>
      </c>
      <c r="D2408" s="170">
        <v>0</v>
      </c>
    </row>
    <row r="2409" spans="1:4" x14ac:dyDescent="0.2">
      <c r="A2409" s="171" t="s">
        <v>206</v>
      </c>
      <c r="B2409" s="172">
        <v>0</v>
      </c>
      <c r="C2409" s="172">
        <v>0</v>
      </c>
      <c r="D2409" s="172">
        <v>0</v>
      </c>
    </row>
    <row r="2410" spans="1:4" x14ac:dyDescent="0.2">
      <c r="A2410" s="171" t="s">
        <v>206</v>
      </c>
      <c r="B2410" s="172">
        <v>0</v>
      </c>
      <c r="C2410" s="172">
        <v>0</v>
      </c>
      <c r="D2410" s="172">
        <v>0</v>
      </c>
    </row>
    <row r="2411" spans="1:4" x14ac:dyDescent="0.2">
      <c r="A2411" s="169" t="s">
        <v>205</v>
      </c>
      <c r="B2411" s="170">
        <v>0</v>
      </c>
      <c r="C2411" s="170">
        <v>0</v>
      </c>
      <c r="D2411" s="170">
        <v>0</v>
      </c>
    </row>
    <row r="2412" spans="1:4" x14ac:dyDescent="0.2">
      <c r="A2412" s="171" t="s">
        <v>206</v>
      </c>
      <c r="B2412" s="172">
        <v>0</v>
      </c>
      <c r="C2412" s="172">
        <v>0</v>
      </c>
      <c r="D2412" s="172">
        <v>0</v>
      </c>
    </row>
    <row r="2413" spans="1:4" x14ac:dyDescent="0.2">
      <c r="A2413" s="171" t="s">
        <v>206</v>
      </c>
      <c r="B2413" s="172">
        <v>0</v>
      </c>
      <c r="C2413" s="172">
        <v>0</v>
      </c>
      <c r="D2413" s="172">
        <v>0</v>
      </c>
    </row>
    <row r="2414" spans="1:4" x14ac:dyDescent="0.2">
      <c r="A2414" s="169" t="s">
        <v>207</v>
      </c>
      <c r="B2414" s="170">
        <v>15000</v>
      </c>
      <c r="C2414" s="170">
        <v>5035.53</v>
      </c>
      <c r="D2414" s="170">
        <v>4610.03</v>
      </c>
    </row>
    <row r="2415" spans="1:4" x14ac:dyDescent="0.2">
      <c r="A2415" s="171" t="s">
        <v>206</v>
      </c>
      <c r="B2415" s="172">
        <v>15000</v>
      </c>
      <c r="C2415" s="172">
        <v>5035.53</v>
      </c>
      <c r="D2415" s="172">
        <v>4610.03</v>
      </c>
    </row>
    <row r="2416" spans="1:4" x14ac:dyDescent="0.2">
      <c r="A2416" s="171" t="s">
        <v>206</v>
      </c>
      <c r="B2416" s="172">
        <v>15000</v>
      </c>
      <c r="C2416" s="172">
        <v>5035.53</v>
      </c>
      <c r="D2416" s="172">
        <v>4610.03</v>
      </c>
    </row>
    <row r="2417" spans="1:4" x14ac:dyDescent="0.2">
      <c r="A2417" s="169" t="s">
        <v>211</v>
      </c>
      <c r="B2417" s="170">
        <v>0</v>
      </c>
      <c r="C2417" s="170">
        <v>0</v>
      </c>
      <c r="D2417" s="170">
        <v>0</v>
      </c>
    </row>
    <row r="2418" spans="1:4" x14ac:dyDescent="0.2">
      <c r="A2418" s="171" t="s">
        <v>206</v>
      </c>
      <c r="B2418" s="172">
        <v>0</v>
      </c>
      <c r="C2418" s="172">
        <v>0</v>
      </c>
      <c r="D2418" s="172">
        <v>0</v>
      </c>
    </row>
    <row r="2419" spans="1:4" x14ac:dyDescent="0.2">
      <c r="A2419" s="171" t="s">
        <v>206</v>
      </c>
      <c r="B2419" s="172">
        <v>0</v>
      </c>
      <c r="C2419" s="172">
        <v>0</v>
      </c>
      <c r="D2419" s="172">
        <v>0</v>
      </c>
    </row>
    <row r="2420" spans="1:4" x14ac:dyDescent="0.2">
      <c r="A2420" s="167" t="s">
        <v>531</v>
      </c>
      <c r="B2420" s="168">
        <v>0</v>
      </c>
      <c r="C2420" s="168">
        <v>0</v>
      </c>
      <c r="D2420" s="168">
        <v>0</v>
      </c>
    </row>
    <row r="2421" spans="1:4" x14ac:dyDescent="0.2">
      <c r="A2421" s="169" t="s">
        <v>204</v>
      </c>
      <c r="B2421" s="170">
        <v>0</v>
      </c>
      <c r="C2421" s="170">
        <v>0</v>
      </c>
      <c r="D2421" s="170">
        <v>0</v>
      </c>
    </row>
    <row r="2422" spans="1:4" x14ac:dyDescent="0.2">
      <c r="A2422" s="169" t="s">
        <v>210</v>
      </c>
      <c r="B2422" s="170">
        <v>0</v>
      </c>
      <c r="C2422" s="170">
        <v>0</v>
      </c>
      <c r="D2422" s="170">
        <v>0</v>
      </c>
    </row>
    <row r="2423" spans="1:4" x14ac:dyDescent="0.2">
      <c r="A2423" s="171" t="s">
        <v>206</v>
      </c>
      <c r="B2423" s="172">
        <v>0</v>
      </c>
      <c r="C2423" s="172">
        <v>0</v>
      </c>
      <c r="D2423" s="172">
        <v>0</v>
      </c>
    </row>
    <row r="2424" spans="1:4" x14ac:dyDescent="0.2">
      <c r="A2424" s="171" t="s">
        <v>206</v>
      </c>
      <c r="B2424" s="172">
        <v>0</v>
      </c>
      <c r="C2424" s="172">
        <v>0</v>
      </c>
      <c r="D2424" s="172">
        <v>0</v>
      </c>
    </row>
    <row r="2425" spans="1:4" x14ac:dyDescent="0.2">
      <c r="A2425" s="169" t="s">
        <v>207</v>
      </c>
      <c r="B2425" s="170">
        <v>0</v>
      </c>
      <c r="C2425" s="170">
        <v>0</v>
      </c>
      <c r="D2425" s="170">
        <v>0</v>
      </c>
    </row>
    <row r="2426" spans="1:4" x14ac:dyDescent="0.2">
      <c r="A2426" s="171" t="s">
        <v>206</v>
      </c>
      <c r="B2426" s="172">
        <v>0</v>
      </c>
      <c r="C2426" s="172">
        <v>0</v>
      </c>
      <c r="D2426" s="172">
        <v>0</v>
      </c>
    </row>
    <row r="2427" spans="1:4" x14ac:dyDescent="0.2">
      <c r="A2427" s="171" t="s">
        <v>206</v>
      </c>
      <c r="B2427" s="172">
        <v>0</v>
      </c>
      <c r="C2427" s="172">
        <v>0</v>
      </c>
      <c r="D2427" s="172">
        <v>0</v>
      </c>
    </row>
    <row r="2428" spans="1:4" x14ac:dyDescent="0.2">
      <c r="A2428" s="159" t="s">
        <v>532</v>
      </c>
      <c r="B2428" s="160">
        <v>1811250</v>
      </c>
      <c r="C2428" s="160">
        <v>1217419.08</v>
      </c>
      <c r="D2428" s="160">
        <v>1182164.04</v>
      </c>
    </row>
    <row r="2429" spans="1:4" x14ac:dyDescent="0.2">
      <c r="A2429" s="161" t="s">
        <v>533</v>
      </c>
      <c r="B2429" s="162">
        <v>1811250</v>
      </c>
      <c r="C2429" s="162">
        <v>1217419.08</v>
      </c>
      <c r="D2429" s="162">
        <v>1182164.04</v>
      </c>
    </row>
    <row r="2430" spans="1:4" x14ac:dyDescent="0.2">
      <c r="A2430" s="163" t="s">
        <v>534</v>
      </c>
      <c r="B2430" s="164">
        <v>1811250</v>
      </c>
      <c r="C2430" s="164">
        <v>1217419.08</v>
      </c>
      <c r="D2430" s="164">
        <v>1182164.04</v>
      </c>
    </row>
    <row r="2431" spans="1:4" x14ac:dyDescent="0.2">
      <c r="A2431" s="165" t="s">
        <v>535</v>
      </c>
      <c r="B2431" s="166">
        <v>1811250</v>
      </c>
      <c r="C2431" s="166">
        <v>1217419.08</v>
      </c>
      <c r="D2431" s="166">
        <v>1182164.04</v>
      </c>
    </row>
    <row r="2432" spans="1:4" x14ac:dyDescent="0.2">
      <c r="A2432" s="167" t="s">
        <v>536</v>
      </c>
      <c r="B2432" s="168">
        <v>188460</v>
      </c>
      <c r="C2432" s="168">
        <v>0</v>
      </c>
      <c r="D2432" s="168">
        <v>0</v>
      </c>
    </row>
    <row r="2433" spans="1:4" x14ac:dyDescent="0.2">
      <c r="A2433" s="169" t="s">
        <v>204</v>
      </c>
      <c r="B2433" s="170">
        <v>188460</v>
      </c>
      <c r="C2433" s="170">
        <v>0</v>
      </c>
      <c r="D2433" s="170">
        <v>0</v>
      </c>
    </row>
    <row r="2434" spans="1:4" x14ac:dyDescent="0.2">
      <c r="A2434" s="169" t="s">
        <v>210</v>
      </c>
      <c r="B2434" s="170">
        <v>100000</v>
      </c>
      <c r="C2434" s="170">
        <v>0</v>
      </c>
      <c r="D2434" s="170">
        <v>0</v>
      </c>
    </row>
    <row r="2435" spans="1:4" x14ac:dyDescent="0.2">
      <c r="A2435" s="171" t="s">
        <v>517</v>
      </c>
      <c r="B2435" s="172">
        <v>100000</v>
      </c>
      <c r="C2435" s="172">
        <v>0</v>
      </c>
      <c r="D2435" s="172">
        <v>0</v>
      </c>
    </row>
    <row r="2436" spans="1:4" x14ac:dyDescent="0.2">
      <c r="A2436" s="171" t="s">
        <v>517</v>
      </c>
      <c r="B2436" s="172">
        <v>100000</v>
      </c>
      <c r="C2436" s="172">
        <v>0</v>
      </c>
      <c r="D2436" s="172">
        <v>0</v>
      </c>
    </row>
    <row r="2437" spans="1:4" x14ac:dyDescent="0.2">
      <c r="A2437" s="169" t="s">
        <v>234</v>
      </c>
      <c r="B2437" s="170">
        <v>88460</v>
      </c>
      <c r="C2437" s="170">
        <v>0</v>
      </c>
      <c r="D2437" s="170">
        <v>0</v>
      </c>
    </row>
    <row r="2438" spans="1:4" x14ac:dyDescent="0.2">
      <c r="A2438" s="171" t="s">
        <v>517</v>
      </c>
      <c r="B2438" s="172">
        <v>88460</v>
      </c>
      <c r="C2438" s="172">
        <v>0</v>
      </c>
      <c r="D2438" s="172">
        <v>0</v>
      </c>
    </row>
    <row r="2439" spans="1:4" x14ac:dyDescent="0.2">
      <c r="A2439" s="171" t="s">
        <v>517</v>
      </c>
      <c r="B2439" s="172">
        <v>88460</v>
      </c>
      <c r="C2439" s="172">
        <v>0</v>
      </c>
      <c r="D2439" s="172">
        <v>0</v>
      </c>
    </row>
    <row r="2440" spans="1:4" x14ac:dyDescent="0.2">
      <c r="A2440" s="167" t="s">
        <v>537</v>
      </c>
      <c r="B2440" s="168">
        <v>0</v>
      </c>
      <c r="C2440" s="168">
        <v>0</v>
      </c>
      <c r="D2440" s="168">
        <v>0</v>
      </c>
    </row>
    <row r="2441" spans="1:4" x14ac:dyDescent="0.2">
      <c r="A2441" s="169" t="s">
        <v>204</v>
      </c>
      <c r="B2441" s="170">
        <v>0</v>
      </c>
      <c r="C2441" s="170">
        <v>0</v>
      </c>
      <c r="D2441" s="170">
        <v>0</v>
      </c>
    </row>
    <row r="2442" spans="1:4" x14ac:dyDescent="0.2">
      <c r="A2442" s="169" t="s">
        <v>234</v>
      </c>
      <c r="B2442" s="170">
        <v>0</v>
      </c>
      <c r="C2442" s="170">
        <v>0</v>
      </c>
      <c r="D2442" s="170">
        <v>0</v>
      </c>
    </row>
    <row r="2443" spans="1:4" x14ac:dyDescent="0.2">
      <c r="A2443" s="171" t="s">
        <v>206</v>
      </c>
      <c r="B2443" s="172">
        <v>0</v>
      </c>
      <c r="C2443" s="172">
        <v>0</v>
      </c>
      <c r="D2443" s="172">
        <v>0</v>
      </c>
    </row>
    <row r="2444" spans="1:4" x14ac:dyDescent="0.2">
      <c r="A2444" s="171" t="s">
        <v>206</v>
      </c>
      <c r="B2444" s="172">
        <v>0</v>
      </c>
      <c r="C2444" s="172">
        <v>0</v>
      </c>
      <c r="D2444" s="172">
        <v>0</v>
      </c>
    </row>
    <row r="2445" spans="1:4" x14ac:dyDescent="0.2">
      <c r="A2445" s="167" t="s">
        <v>538</v>
      </c>
      <c r="B2445" s="168">
        <v>33600</v>
      </c>
      <c r="C2445" s="168">
        <v>33584</v>
      </c>
      <c r="D2445" s="168">
        <v>33584</v>
      </c>
    </row>
    <row r="2446" spans="1:4" x14ac:dyDescent="0.2">
      <c r="A2446" s="169" t="s">
        <v>204</v>
      </c>
      <c r="B2446" s="170">
        <v>33600</v>
      </c>
      <c r="C2446" s="170">
        <v>33584</v>
      </c>
      <c r="D2446" s="170">
        <v>33584</v>
      </c>
    </row>
    <row r="2447" spans="1:4" x14ac:dyDescent="0.2">
      <c r="A2447" s="169" t="s">
        <v>225</v>
      </c>
      <c r="B2447" s="170">
        <v>33600</v>
      </c>
      <c r="C2447" s="170">
        <v>33584</v>
      </c>
      <c r="D2447" s="170">
        <v>33584</v>
      </c>
    </row>
    <row r="2448" spans="1:4" x14ac:dyDescent="0.2">
      <c r="A2448" s="171" t="s">
        <v>206</v>
      </c>
      <c r="B2448" s="172">
        <v>33600</v>
      </c>
      <c r="C2448" s="172">
        <v>33584</v>
      </c>
      <c r="D2448" s="172">
        <v>33584</v>
      </c>
    </row>
    <row r="2449" spans="1:4" x14ac:dyDescent="0.2">
      <c r="A2449" s="171" t="s">
        <v>206</v>
      </c>
      <c r="B2449" s="172">
        <v>33600</v>
      </c>
      <c r="C2449" s="172">
        <v>33584</v>
      </c>
      <c r="D2449" s="172">
        <v>33584</v>
      </c>
    </row>
    <row r="2450" spans="1:4" x14ac:dyDescent="0.2">
      <c r="A2450" s="167" t="s">
        <v>539</v>
      </c>
      <c r="B2450" s="168">
        <v>1272790</v>
      </c>
      <c r="C2450" s="168">
        <v>1183835.08</v>
      </c>
      <c r="D2450" s="168">
        <v>1148580.04</v>
      </c>
    </row>
    <row r="2451" spans="1:4" x14ac:dyDescent="0.2">
      <c r="A2451" s="169" t="s">
        <v>204</v>
      </c>
      <c r="B2451" s="170">
        <v>1272790</v>
      </c>
      <c r="C2451" s="170">
        <v>1183835.08</v>
      </c>
      <c r="D2451" s="170">
        <v>1148580.04</v>
      </c>
    </row>
    <row r="2452" spans="1:4" x14ac:dyDescent="0.2">
      <c r="A2452" s="169" t="s">
        <v>221</v>
      </c>
      <c r="B2452" s="170">
        <v>45850</v>
      </c>
      <c r="C2452" s="170">
        <v>13592.52</v>
      </c>
      <c r="D2452" s="170">
        <v>13592.52</v>
      </c>
    </row>
    <row r="2453" spans="1:4" x14ac:dyDescent="0.2">
      <c r="A2453" s="171" t="s">
        <v>206</v>
      </c>
      <c r="B2453" s="172">
        <v>45850</v>
      </c>
      <c r="C2453" s="172">
        <v>13592.52</v>
      </c>
      <c r="D2453" s="172">
        <v>13592.52</v>
      </c>
    </row>
    <row r="2454" spans="1:4" x14ac:dyDescent="0.2">
      <c r="A2454" s="171" t="s">
        <v>206</v>
      </c>
      <c r="B2454" s="172">
        <v>45850</v>
      </c>
      <c r="C2454" s="172">
        <v>13592.52</v>
      </c>
      <c r="D2454" s="172">
        <v>13592.52</v>
      </c>
    </row>
    <row r="2455" spans="1:4" x14ac:dyDescent="0.2">
      <c r="A2455" s="169" t="s">
        <v>209</v>
      </c>
      <c r="B2455" s="170">
        <v>685000</v>
      </c>
      <c r="C2455" s="170">
        <v>679085.5</v>
      </c>
      <c r="D2455" s="170">
        <v>679085.5</v>
      </c>
    </row>
    <row r="2456" spans="1:4" x14ac:dyDescent="0.2">
      <c r="A2456" s="171" t="s">
        <v>206</v>
      </c>
      <c r="B2456" s="172">
        <v>685000</v>
      </c>
      <c r="C2456" s="172">
        <v>679085.5</v>
      </c>
      <c r="D2456" s="172">
        <v>679085.5</v>
      </c>
    </row>
    <row r="2457" spans="1:4" x14ac:dyDescent="0.2">
      <c r="A2457" s="171" t="s">
        <v>206</v>
      </c>
      <c r="B2457" s="172">
        <v>685000</v>
      </c>
      <c r="C2457" s="172">
        <v>679085.5</v>
      </c>
      <c r="D2457" s="172">
        <v>679085.5</v>
      </c>
    </row>
    <row r="2458" spans="1:4" x14ac:dyDescent="0.2">
      <c r="A2458" s="169" t="s">
        <v>248</v>
      </c>
      <c r="B2458" s="170">
        <v>170000</v>
      </c>
      <c r="C2458" s="170">
        <v>155578.6</v>
      </c>
      <c r="D2458" s="170">
        <v>155578.6</v>
      </c>
    </row>
    <row r="2459" spans="1:4" x14ac:dyDescent="0.2">
      <c r="A2459" s="171" t="s">
        <v>206</v>
      </c>
      <c r="B2459" s="172">
        <v>170000</v>
      </c>
      <c r="C2459" s="172">
        <v>155578.6</v>
      </c>
      <c r="D2459" s="172">
        <v>155578.6</v>
      </c>
    </row>
    <row r="2460" spans="1:4" x14ac:dyDescent="0.2">
      <c r="A2460" s="171" t="s">
        <v>206</v>
      </c>
      <c r="B2460" s="172">
        <v>170000</v>
      </c>
      <c r="C2460" s="172">
        <v>155578.6</v>
      </c>
      <c r="D2460" s="172">
        <v>155578.6</v>
      </c>
    </row>
    <row r="2461" spans="1:4" x14ac:dyDescent="0.2">
      <c r="A2461" s="169" t="s">
        <v>258</v>
      </c>
      <c r="B2461" s="170">
        <v>62400</v>
      </c>
      <c r="C2461" s="170">
        <v>54056</v>
      </c>
      <c r="D2461" s="170">
        <v>54056</v>
      </c>
    </row>
    <row r="2462" spans="1:4" x14ac:dyDescent="0.2">
      <c r="A2462" s="171" t="s">
        <v>206</v>
      </c>
      <c r="B2462" s="172">
        <v>62400</v>
      </c>
      <c r="C2462" s="172">
        <v>54056</v>
      </c>
      <c r="D2462" s="172">
        <v>54056</v>
      </c>
    </row>
    <row r="2463" spans="1:4" x14ac:dyDescent="0.2">
      <c r="A2463" s="171" t="s">
        <v>206</v>
      </c>
      <c r="B2463" s="172">
        <v>62400</v>
      </c>
      <c r="C2463" s="172">
        <v>54056</v>
      </c>
      <c r="D2463" s="172">
        <v>54056</v>
      </c>
    </row>
    <row r="2464" spans="1:4" x14ac:dyDescent="0.2">
      <c r="A2464" s="169" t="s">
        <v>214</v>
      </c>
      <c r="B2464" s="170">
        <v>5000</v>
      </c>
      <c r="C2464" s="170">
        <v>4796</v>
      </c>
      <c r="D2464" s="170">
        <v>4796</v>
      </c>
    </row>
    <row r="2465" spans="1:4" x14ac:dyDescent="0.2">
      <c r="A2465" s="171" t="s">
        <v>206</v>
      </c>
      <c r="B2465" s="172">
        <v>5000</v>
      </c>
      <c r="C2465" s="172">
        <v>4796</v>
      </c>
      <c r="D2465" s="172">
        <v>4796</v>
      </c>
    </row>
    <row r="2466" spans="1:4" x14ac:dyDescent="0.2">
      <c r="A2466" s="171" t="s">
        <v>206</v>
      </c>
      <c r="B2466" s="172">
        <v>5000</v>
      </c>
      <c r="C2466" s="172">
        <v>4796</v>
      </c>
      <c r="D2466" s="172">
        <v>4796</v>
      </c>
    </row>
    <row r="2467" spans="1:4" x14ac:dyDescent="0.2">
      <c r="A2467" s="169" t="s">
        <v>210</v>
      </c>
      <c r="B2467" s="170">
        <v>45000</v>
      </c>
      <c r="C2467" s="170">
        <v>31661.29</v>
      </c>
      <c r="D2467" s="170">
        <v>25946.9</v>
      </c>
    </row>
    <row r="2468" spans="1:4" x14ac:dyDescent="0.2">
      <c r="A2468" s="171" t="s">
        <v>206</v>
      </c>
      <c r="B2468" s="172">
        <v>45000</v>
      </c>
      <c r="C2468" s="172">
        <v>31661.29</v>
      </c>
      <c r="D2468" s="172">
        <v>25946.9</v>
      </c>
    </row>
    <row r="2469" spans="1:4" x14ac:dyDescent="0.2">
      <c r="A2469" s="171" t="s">
        <v>206</v>
      </c>
      <c r="B2469" s="172">
        <v>45000</v>
      </c>
      <c r="C2469" s="172">
        <v>31661.29</v>
      </c>
      <c r="D2469" s="172">
        <v>25946.9</v>
      </c>
    </row>
    <row r="2470" spans="1:4" x14ac:dyDescent="0.2">
      <c r="A2470" s="169" t="s">
        <v>259</v>
      </c>
      <c r="B2470" s="170">
        <v>0</v>
      </c>
      <c r="C2470" s="170">
        <v>0</v>
      </c>
      <c r="D2470" s="170">
        <v>0</v>
      </c>
    </row>
    <row r="2471" spans="1:4" x14ac:dyDescent="0.2">
      <c r="A2471" s="171" t="s">
        <v>206</v>
      </c>
      <c r="B2471" s="172">
        <v>0</v>
      </c>
      <c r="C2471" s="172">
        <v>0</v>
      </c>
      <c r="D2471" s="172">
        <v>0</v>
      </c>
    </row>
    <row r="2472" spans="1:4" x14ac:dyDescent="0.2">
      <c r="A2472" s="171" t="s">
        <v>206</v>
      </c>
      <c r="B2472" s="172">
        <v>0</v>
      </c>
      <c r="C2472" s="172">
        <v>0</v>
      </c>
      <c r="D2472" s="172">
        <v>0</v>
      </c>
    </row>
    <row r="2473" spans="1:4" x14ac:dyDescent="0.2">
      <c r="A2473" s="169" t="s">
        <v>205</v>
      </c>
      <c r="B2473" s="170">
        <v>43000</v>
      </c>
      <c r="C2473" s="170">
        <v>42421.18</v>
      </c>
      <c r="D2473" s="170">
        <v>41819.21</v>
      </c>
    </row>
    <row r="2474" spans="1:4" x14ac:dyDescent="0.2">
      <c r="A2474" s="171" t="s">
        <v>206</v>
      </c>
      <c r="B2474" s="172">
        <v>43000</v>
      </c>
      <c r="C2474" s="172">
        <v>42421.18</v>
      </c>
      <c r="D2474" s="172">
        <v>41819.21</v>
      </c>
    </row>
    <row r="2475" spans="1:4" x14ac:dyDescent="0.2">
      <c r="A2475" s="171" t="s">
        <v>206</v>
      </c>
      <c r="B2475" s="172">
        <v>43000</v>
      </c>
      <c r="C2475" s="172">
        <v>42421.18</v>
      </c>
      <c r="D2475" s="172">
        <v>41819.21</v>
      </c>
    </row>
    <row r="2476" spans="1:4" x14ac:dyDescent="0.2">
      <c r="A2476" s="169" t="s">
        <v>207</v>
      </c>
      <c r="B2476" s="170">
        <v>48900</v>
      </c>
      <c r="C2476" s="170">
        <v>35052.6</v>
      </c>
      <c r="D2476" s="170">
        <v>6113.92</v>
      </c>
    </row>
    <row r="2477" spans="1:4" x14ac:dyDescent="0.2">
      <c r="A2477" s="171" t="s">
        <v>206</v>
      </c>
      <c r="B2477" s="172">
        <v>48900</v>
      </c>
      <c r="C2477" s="172">
        <v>35052.6</v>
      </c>
      <c r="D2477" s="172">
        <v>6113.92</v>
      </c>
    </row>
    <row r="2478" spans="1:4" x14ac:dyDescent="0.2">
      <c r="A2478" s="171" t="s">
        <v>206</v>
      </c>
      <c r="B2478" s="172">
        <v>48900</v>
      </c>
      <c r="C2478" s="172">
        <v>35052.6</v>
      </c>
      <c r="D2478" s="172">
        <v>6113.92</v>
      </c>
    </row>
    <row r="2479" spans="1:4" x14ac:dyDescent="0.2">
      <c r="A2479" s="169" t="s">
        <v>260</v>
      </c>
      <c r="B2479" s="170">
        <v>0</v>
      </c>
      <c r="C2479" s="170">
        <v>0</v>
      </c>
      <c r="D2479" s="170">
        <v>0</v>
      </c>
    </row>
    <row r="2480" spans="1:4" x14ac:dyDescent="0.2">
      <c r="A2480" s="171" t="s">
        <v>206</v>
      </c>
      <c r="B2480" s="172">
        <v>0</v>
      </c>
      <c r="C2480" s="172">
        <v>0</v>
      </c>
      <c r="D2480" s="172">
        <v>0</v>
      </c>
    </row>
    <row r="2481" spans="1:4" x14ac:dyDescent="0.2">
      <c r="A2481" s="171" t="s">
        <v>206</v>
      </c>
      <c r="B2481" s="172">
        <v>0</v>
      </c>
      <c r="C2481" s="172">
        <v>0</v>
      </c>
      <c r="D2481" s="172">
        <v>0</v>
      </c>
    </row>
    <row r="2482" spans="1:4" x14ac:dyDescent="0.2">
      <c r="A2482" s="169" t="s">
        <v>211</v>
      </c>
      <c r="B2482" s="170">
        <v>167640</v>
      </c>
      <c r="C2482" s="170">
        <v>167591.39000000001</v>
      </c>
      <c r="D2482" s="170">
        <v>167591.39000000001</v>
      </c>
    </row>
    <row r="2483" spans="1:4" x14ac:dyDescent="0.2">
      <c r="A2483" s="171" t="s">
        <v>206</v>
      </c>
      <c r="B2483" s="172">
        <v>14300</v>
      </c>
      <c r="C2483" s="172">
        <v>14251.72</v>
      </c>
      <c r="D2483" s="172">
        <v>14251.72</v>
      </c>
    </row>
    <row r="2484" spans="1:4" x14ac:dyDescent="0.2">
      <c r="A2484" s="171" t="s">
        <v>517</v>
      </c>
      <c r="B2484" s="172">
        <v>153340</v>
      </c>
      <c r="C2484" s="172">
        <v>153339.67000000001</v>
      </c>
      <c r="D2484" s="172">
        <v>153339.67000000001</v>
      </c>
    </row>
    <row r="2485" spans="1:4" x14ac:dyDescent="0.2">
      <c r="A2485" s="171" t="s">
        <v>206</v>
      </c>
      <c r="B2485" s="172">
        <v>167640</v>
      </c>
      <c r="C2485" s="172">
        <v>167591.39000000001</v>
      </c>
      <c r="D2485" s="172">
        <v>167591.39000000001</v>
      </c>
    </row>
    <row r="2486" spans="1:4" x14ac:dyDescent="0.2">
      <c r="A2486" s="167" t="s">
        <v>540</v>
      </c>
      <c r="B2486" s="168">
        <v>132000</v>
      </c>
      <c r="C2486" s="168">
        <v>0</v>
      </c>
      <c r="D2486" s="168">
        <v>0</v>
      </c>
    </row>
    <row r="2487" spans="1:4" x14ac:dyDescent="0.2">
      <c r="A2487" s="169" t="s">
        <v>204</v>
      </c>
      <c r="B2487" s="170">
        <v>132000</v>
      </c>
      <c r="C2487" s="170">
        <v>0</v>
      </c>
      <c r="D2487" s="170">
        <v>0</v>
      </c>
    </row>
    <row r="2488" spans="1:4" x14ac:dyDescent="0.2">
      <c r="A2488" s="169" t="s">
        <v>541</v>
      </c>
      <c r="B2488" s="170">
        <v>132000</v>
      </c>
      <c r="C2488" s="170">
        <v>0</v>
      </c>
      <c r="D2488" s="170">
        <v>0</v>
      </c>
    </row>
    <row r="2489" spans="1:4" x14ac:dyDescent="0.2">
      <c r="A2489" s="171" t="s">
        <v>206</v>
      </c>
      <c r="B2489" s="172">
        <v>132000</v>
      </c>
      <c r="C2489" s="172">
        <v>0</v>
      </c>
      <c r="D2489" s="172">
        <v>0</v>
      </c>
    </row>
    <row r="2490" spans="1:4" x14ac:dyDescent="0.2">
      <c r="A2490" s="171" t="s">
        <v>206</v>
      </c>
      <c r="B2490" s="172">
        <v>132000</v>
      </c>
      <c r="C2490" s="172">
        <v>0</v>
      </c>
      <c r="D2490" s="172">
        <v>0</v>
      </c>
    </row>
    <row r="2491" spans="1:4" x14ac:dyDescent="0.2">
      <c r="A2491" s="167" t="s">
        <v>542</v>
      </c>
      <c r="B2491" s="168">
        <v>184400</v>
      </c>
      <c r="C2491" s="168">
        <v>0</v>
      </c>
      <c r="D2491" s="168">
        <v>0</v>
      </c>
    </row>
    <row r="2492" spans="1:4" x14ac:dyDescent="0.2">
      <c r="A2492" s="169" t="s">
        <v>204</v>
      </c>
      <c r="B2492" s="170">
        <v>184400</v>
      </c>
      <c r="C2492" s="170">
        <v>0</v>
      </c>
      <c r="D2492" s="170">
        <v>0</v>
      </c>
    </row>
    <row r="2493" spans="1:4" x14ac:dyDescent="0.2">
      <c r="A2493" s="169" t="s">
        <v>541</v>
      </c>
      <c r="B2493" s="170">
        <v>184400</v>
      </c>
      <c r="C2493" s="170">
        <v>0</v>
      </c>
      <c r="D2493" s="170">
        <v>0</v>
      </c>
    </row>
    <row r="2494" spans="1:4" x14ac:dyDescent="0.2">
      <c r="A2494" s="171" t="s">
        <v>206</v>
      </c>
      <c r="B2494" s="172">
        <v>184400</v>
      </c>
      <c r="C2494" s="172">
        <v>0</v>
      </c>
      <c r="D2494" s="172">
        <v>0</v>
      </c>
    </row>
    <row r="2495" spans="1:4" x14ac:dyDescent="0.2">
      <c r="A2495" s="171" t="s">
        <v>206</v>
      </c>
      <c r="B2495" s="172">
        <v>184400</v>
      </c>
      <c r="C2495" s="172">
        <v>0</v>
      </c>
      <c r="D2495" s="172">
        <v>0</v>
      </c>
    </row>
    <row r="2496" spans="1:4" x14ac:dyDescent="0.2">
      <c r="A2496" s="159" t="s">
        <v>543</v>
      </c>
      <c r="B2496" s="160">
        <v>0</v>
      </c>
      <c r="C2496" s="160">
        <v>0</v>
      </c>
      <c r="D2496" s="160">
        <v>0</v>
      </c>
    </row>
    <row r="2497" spans="1:4" x14ac:dyDescent="0.2">
      <c r="A2497" s="161" t="s">
        <v>533</v>
      </c>
      <c r="B2497" s="162">
        <v>0</v>
      </c>
      <c r="C2497" s="162">
        <v>0</v>
      </c>
      <c r="D2497" s="162">
        <v>0</v>
      </c>
    </row>
    <row r="2498" spans="1:4" x14ac:dyDescent="0.2">
      <c r="A2498" s="163" t="s">
        <v>534</v>
      </c>
      <c r="B2498" s="164">
        <v>0</v>
      </c>
      <c r="C2498" s="164">
        <v>0</v>
      </c>
      <c r="D2498" s="164">
        <v>0</v>
      </c>
    </row>
    <row r="2499" spans="1:4" x14ac:dyDescent="0.2">
      <c r="A2499" s="165" t="s">
        <v>535</v>
      </c>
      <c r="B2499" s="166">
        <v>0</v>
      </c>
      <c r="C2499" s="166">
        <v>0</v>
      </c>
      <c r="D2499" s="166">
        <v>0</v>
      </c>
    </row>
    <row r="2500" spans="1:4" x14ac:dyDescent="0.2">
      <c r="A2500" s="167" t="s">
        <v>544</v>
      </c>
      <c r="B2500" s="168">
        <v>0</v>
      </c>
      <c r="C2500" s="168">
        <v>0</v>
      </c>
      <c r="D2500" s="168">
        <v>0</v>
      </c>
    </row>
    <row r="2501" spans="1:4" x14ac:dyDescent="0.2">
      <c r="A2501" s="169" t="s">
        <v>204</v>
      </c>
      <c r="B2501" s="170">
        <v>0</v>
      </c>
      <c r="C2501" s="170">
        <v>0</v>
      </c>
      <c r="D2501" s="170">
        <v>0</v>
      </c>
    </row>
    <row r="2502" spans="1:4" x14ac:dyDescent="0.2">
      <c r="A2502" s="169" t="s">
        <v>225</v>
      </c>
      <c r="B2502" s="170">
        <v>0</v>
      </c>
      <c r="C2502" s="170">
        <v>0</v>
      </c>
      <c r="D2502" s="170">
        <v>0</v>
      </c>
    </row>
    <row r="2503" spans="1:4" x14ac:dyDescent="0.2">
      <c r="A2503" s="171" t="s">
        <v>206</v>
      </c>
      <c r="B2503" s="172">
        <v>0</v>
      </c>
      <c r="C2503" s="172">
        <v>0</v>
      </c>
      <c r="D2503" s="172">
        <v>0</v>
      </c>
    </row>
    <row r="2504" spans="1:4" x14ac:dyDescent="0.2">
      <c r="A2504" s="171" t="s">
        <v>206</v>
      </c>
      <c r="B2504" s="172">
        <v>0</v>
      </c>
      <c r="C2504" s="172">
        <v>0</v>
      </c>
      <c r="D2504" s="172">
        <v>0</v>
      </c>
    </row>
    <row r="2505" spans="1:4" x14ac:dyDescent="0.2">
      <c r="A2505" s="169" t="s">
        <v>210</v>
      </c>
      <c r="B2505" s="170">
        <v>0</v>
      </c>
      <c r="C2505" s="170">
        <v>0</v>
      </c>
      <c r="D2505" s="170">
        <v>0</v>
      </c>
    </row>
    <row r="2506" spans="1:4" x14ac:dyDescent="0.2">
      <c r="A2506" s="171" t="s">
        <v>206</v>
      </c>
      <c r="B2506" s="172">
        <v>0</v>
      </c>
      <c r="C2506" s="172">
        <v>0</v>
      </c>
      <c r="D2506" s="172">
        <v>0</v>
      </c>
    </row>
    <row r="2507" spans="1:4" x14ac:dyDescent="0.2">
      <c r="A2507" s="171" t="s">
        <v>206</v>
      </c>
      <c r="B2507" s="172">
        <v>0</v>
      </c>
      <c r="C2507" s="172">
        <v>0</v>
      </c>
      <c r="D2507" s="172">
        <v>0</v>
      </c>
    </row>
    <row r="2508" spans="1:4" x14ac:dyDescent="0.2">
      <c r="A2508" s="169" t="s">
        <v>205</v>
      </c>
      <c r="B2508" s="170">
        <v>0</v>
      </c>
      <c r="C2508" s="170">
        <v>0</v>
      </c>
      <c r="D2508" s="170">
        <v>0</v>
      </c>
    </row>
    <row r="2509" spans="1:4" x14ac:dyDescent="0.2">
      <c r="A2509" s="171" t="s">
        <v>206</v>
      </c>
      <c r="B2509" s="172">
        <v>0</v>
      </c>
      <c r="C2509" s="172">
        <v>0</v>
      </c>
      <c r="D2509" s="172">
        <v>0</v>
      </c>
    </row>
    <row r="2510" spans="1:4" x14ac:dyDescent="0.2">
      <c r="A2510" s="171" t="s">
        <v>206</v>
      </c>
      <c r="B2510" s="172">
        <v>0</v>
      </c>
      <c r="C2510" s="172">
        <v>0</v>
      </c>
      <c r="D2510" s="172">
        <v>0</v>
      </c>
    </row>
    <row r="2511" spans="1:4" x14ac:dyDescent="0.2">
      <c r="A2511" s="169" t="s">
        <v>207</v>
      </c>
      <c r="B2511" s="170">
        <v>0</v>
      </c>
      <c r="C2511" s="170">
        <v>0</v>
      </c>
      <c r="D2511" s="170">
        <v>0</v>
      </c>
    </row>
    <row r="2512" spans="1:4" x14ac:dyDescent="0.2">
      <c r="A2512" s="171" t="s">
        <v>206</v>
      </c>
      <c r="B2512" s="172">
        <v>0</v>
      </c>
      <c r="C2512" s="172">
        <v>0</v>
      </c>
      <c r="D2512" s="172">
        <v>0</v>
      </c>
    </row>
    <row r="2513" spans="1:4" x14ac:dyDescent="0.2">
      <c r="A2513" s="171" t="s">
        <v>206</v>
      </c>
      <c r="B2513" s="172">
        <v>0</v>
      </c>
      <c r="C2513" s="172">
        <v>0</v>
      </c>
      <c r="D2513" s="172">
        <v>0</v>
      </c>
    </row>
    <row r="2514" spans="1:4" x14ac:dyDescent="0.2">
      <c r="A2514" s="159" t="s">
        <v>545</v>
      </c>
      <c r="B2514" s="160">
        <v>920574.15</v>
      </c>
      <c r="C2514" s="160">
        <v>9439.32</v>
      </c>
      <c r="D2514" s="160">
        <v>9439.32</v>
      </c>
    </row>
    <row r="2515" spans="1:4" x14ac:dyDescent="0.2">
      <c r="A2515" s="161" t="s">
        <v>533</v>
      </c>
      <c r="B2515" s="162">
        <v>920574.15</v>
      </c>
      <c r="C2515" s="162">
        <v>9439.32</v>
      </c>
      <c r="D2515" s="162">
        <v>9439.32</v>
      </c>
    </row>
    <row r="2516" spans="1:4" x14ac:dyDescent="0.2">
      <c r="A2516" s="163" t="s">
        <v>534</v>
      </c>
      <c r="B2516" s="164">
        <v>920574.15</v>
      </c>
      <c r="C2516" s="164">
        <v>9439.32</v>
      </c>
      <c r="D2516" s="164">
        <v>9439.32</v>
      </c>
    </row>
    <row r="2517" spans="1:4" x14ac:dyDescent="0.2">
      <c r="A2517" s="165" t="s">
        <v>535</v>
      </c>
      <c r="B2517" s="166">
        <v>920574.15</v>
      </c>
      <c r="C2517" s="166">
        <v>9439.32</v>
      </c>
      <c r="D2517" s="166">
        <v>9439.32</v>
      </c>
    </row>
    <row r="2518" spans="1:4" x14ac:dyDescent="0.2">
      <c r="A2518" s="167" t="s">
        <v>546</v>
      </c>
      <c r="B2518" s="168">
        <v>832000</v>
      </c>
      <c r="C2518" s="168">
        <v>9439.32</v>
      </c>
      <c r="D2518" s="168">
        <v>9439.32</v>
      </c>
    </row>
    <row r="2519" spans="1:4" x14ac:dyDescent="0.2">
      <c r="A2519" s="169" t="s">
        <v>204</v>
      </c>
      <c r="B2519" s="170">
        <v>832000</v>
      </c>
      <c r="C2519" s="170">
        <v>9439.32</v>
      </c>
      <c r="D2519" s="170">
        <v>9439.32</v>
      </c>
    </row>
    <row r="2520" spans="1:4" x14ac:dyDescent="0.2">
      <c r="A2520" s="169" t="s">
        <v>210</v>
      </c>
      <c r="B2520" s="170">
        <v>0</v>
      </c>
      <c r="C2520" s="170">
        <v>0</v>
      </c>
      <c r="D2520" s="170">
        <v>0</v>
      </c>
    </row>
    <row r="2521" spans="1:4" x14ac:dyDescent="0.2">
      <c r="A2521" s="171" t="s">
        <v>206</v>
      </c>
      <c r="B2521" s="172">
        <v>0</v>
      </c>
      <c r="C2521" s="172">
        <v>0</v>
      </c>
      <c r="D2521" s="172">
        <v>0</v>
      </c>
    </row>
    <row r="2522" spans="1:4" x14ac:dyDescent="0.2">
      <c r="A2522" s="171" t="s">
        <v>206</v>
      </c>
      <c r="B2522" s="172">
        <v>0</v>
      </c>
      <c r="C2522" s="172">
        <v>0</v>
      </c>
      <c r="D2522" s="172">
        <v>0</v>
      </c>
    </row>
    <row r="2523" spans="1:4" x14ac:dyDescent="0.2">
      <c r="A2523" s="169" t="s">
        <v>502</v>
      </c>
      <c r="B2523" s="170">
        <v>0</v>
      </c>
      <c r="C2523" s="170">
        <v>0</v>
      </c>
      <c r="D2523" s="170">
        <v>0</v>
      </c>
    </row>
    <row r="2524" spans="1:4" x14ac:dyDescent="0.2">
      <c r="A2524" s="171" t="s">
        <v>206</v>
      </c>
      <c r="B2524" s="172">
        <v>0</v>
      </c>
      <c r="C2524" s="172">
        <v>0</v>
      </c>
      <c r="D2524" s="172">
        <v>0</v>
      </c>
    </row>
    <row r="2525" spans="1:4" x14ac:dyDescent="0.2">
      <c r="A2525" s="171" t="s">
        <v>206</v>
      </c>
      <c r="B2525" s="172">
        <v>0</v>
      </c>
      <c r="C2525" s="172">
        <v>0</v>
      </c>
      <c r="D2525" s="172">
        <v>0</v>
      </c>
    </row>
    <row r="2526" spans="1:4" x14ac:dyDescent="0.2">
      <c r="A2526" s="169" t="s">
        <v>207</v>
      </c>
      <c r="B2526" s="170">
        <v>760000</v>
      </c>
      <c r="C2526" s="170">
        <v>9439.32</v>
      </c>
      <c r="D2526" s="170">
        <v>9439.32</v>
      </c>
    </row>
    <row r="2527" spans="1:4" x14ac:dyDescent="0.2">
      <c r="A2527" s="171" t="s">
        <v>206</v>
      </c>
      <c r="B2527" s="172">
        <v>0</v>
      </c>
      <c r="C2527" s="172">
        <v>0</v>
      </c>
      <c r="D2527" s="172">
        <v>0</v>
      </c>
    </row>
    <row r="2528" spans="1:4" x14ac:dyDescent="0.2">
      <c r="A2528" s="171" t="s">
        <v>301</v>
      </c>
      <c r="B2528" s="172">
        <v>760000</v>
      </c>
      <c r="C2528" s="172">
        <v>9439.32</v>
      </c>
      <c r="D2528" s="172">
        <v>9439.32</v>
      </c>
    </row>
    <row r="2529" spans="1:4" x14ac:dyDescent="0.2">
      <c r="A2529" s="171" t="s">
        <v>206</v>
      </c>
      <c r="B2529" s="172">
        <v>760000</v>
      </c>
      <c r="C2529" s="172">
        <v>9439.32</v>
      </c>
      <c r="D2529" s="172">
        <v>9439.32</v>
      </c>
    </row>
    <row r="2530" spans="1:4" x14ac:dyDescent="0.2">
      <c r="A2530" s="169" t="s">
        <v>234</v>
      </c>
      <c r="B2530" s="170">
        <v>72000</v>
      </c>
      <c r="C2530" s="170">
        <v>0</v>
      </c>
      <c r="D2530" s="170">
        <v>0</v>
      </c>
    </row>
    <row r="2531" spans="1:4" x14ac:dyDescent="0.2">
      <c r="A2531" s="171" t="s">
        <v>301</v>
      </c>
      <c r="B2531" s="172">
        <v>72000</v>
      </c>
      <c r="C2531" s="172">
        <v>0</v>
      </c>
      <c r="D2531" s="172">
        <v>0</v>
      </c>
    </row>
    <row r="2532" spans="1:4" x14ac:dyDescent="0.2">
      <c r="A2532" s="171" t="s">
        <v>301</v>
      </c>
      <c r="B2532" s="172">
        <v>72000</v>
      </c>
      <c r="C2532" s="172">
        <v>0</v>
      </c>
      <c r="D2532" s="172">
        <v>0</v>
      </c>
    </row>
    <row r="2533" spans="1:4" x14ac:dyDescent="0.2">
      <c r="A2533" s="167" t="s">
        <v>547</v>
      </c>
      <c r="B2533" s="168">
        <v>5000</v>
      </c>
      <c r="C2533" s="168">
        <v>0</v>
      </c>
      <c r="D2533" s="168">
        <v>0</v>
      </c>
    </row>
    <row r="2534" spans="1:4" x14ac:dyDescent="0.2">
      <c r="A2534" s="169" t="s">
        <v>204</v>
      </c>
      <c r="B2534" s="170">
        <v>5000</v>
      </c>
      <c r="C2534" s="170">
        <v>0</v>
      </c>
      <c r="D2534" s="170">
        <v>0</v>
      </c>
    </row>
    <row r="2535" spans="1:4" x14ac:dyDescent="0.2">
      <c r="A2535" s="169" t="s">
        <v>207</v>
      </c>
      <c r="B2535" s="170">
        <v>2000</v>
      </c>
      <c r="C2535" s="170">
        <v>0</v>
      </c>
      <c r="D2535" s="170">
        <v>0</v>
      </c>
    </row>
    <row r="2536" spans="1:4" x14ac:dyDescent="0.2">
      <c r="A2536" s="171" t="s">
        <v>301</v>
      </c>
      <c r="B2536" s="172">
        <v>2000</v>
      </c>
      <c r="C2536" s="172">
        <v>0</v>
      </c>
      <c r="D2536" s="172">
        <v>0</v>
      </c>
    </row>
    <row r="2537" spans="1:4" x14ac:dyDescent="0.2">
      <c r="A2537" s="171" t="s">
        <v>301</v>
      </c>
      <c r="B2537" s="172">
        <v>2000</v>
      </c>
      <c r="C2537" s="172">
        <v>0</v>
      </c>
      <c r="D2537" s="172">
        <v>0</v>
      </c>
    </row>
    <row r="2538" spans="1:4" x14ac:dyDescent="0.2">
      <c r="A2538" s="169" t="s">
        <v>234</v>
      </c>
      <c r="B2538" s="170">
        <v>3000</v>
      </c>
      <c r="C2538" s="170">
        <v>0</v>
      </c>
      <c r="D2538" s="170">
        <v>0</v>
      </c>
    </row>
    <row r="2539" spans="1:4" x14ac:dyDescent="0.2">
      <c r="A2539" s="171" t="s">
        <v>301</v>
      </c>
      <c r="B2539" s="172">
        <v>3000</v>
      </c>
      <c r="C2539" s="172">
        <v>0</v>
      </c>
      <c r="D2539" s="172">
        <v>0</v>
      </c>
    </row>
    <row r="2540" spans="1:4" x14ac:dyDescent="0.2">
      <c r="A2540" s="171" t="s">
        <v>301</v>
      </c>
      <c r="B2540" s="172">
        <v>3000</v>
      </c>
      <c r="C2540" s="172">
        <v>0</v>
      </c>
      <c r="D2540" s="172">
        <v>0</v>
      </c>
    </row>
    <row r="2541" spans="1:4" x14ac:dyDescent="0.2">
      <c r="A2541" s="167" t="s">
        <v>548</v>
      </c>
      <c r="B2541" s="168">
        <v>3574.15</v>
      </c>
      <c r="C2541" s="168">
        <v>0</v>
      </c>
      <c r="D2541" s="168">
        <v>0</v>
      </c>
    </row>
    <row r="2542" spans="1:4" x14ac:dyDescent="0.2">
      <c r="A2542" s="169" t="s">
        <v>204</v>
      </c>
      <c r="B2542" s="170">
        <v>3574.15</v>
      </c>
      <c r="C2542" s="170">
        <v>0</v>
      </c>
      <c r="D2542" s="170">
        <v>0</v>
      </c>
    </row>
    <row r="2543" spans="1:4" x14ac:dyDescent="0.2">
      <c r="A2543" s="169" t="s">
        <v>207</v>
      </c>
      <c r="B2543" s="170">
        <v>3574.15</v>
      </c>
      <c r="C2543" s="170">
        <v>0</v>
      </c>
      <c r="D2543" s="170">
        <v>0</v>
      </c>
    </row>
    <row r="2544" spans="1:4" x14ac:dyDescent="0.2">
      <c r="A2544" s="171" t="s">
        <v>301</v>
      </c>
      <c r="B2544" s="172">
        <v>3574.15</v>
      </c>
      <c r="C2544" s="172">
        <v>0</v>
      </c>
      <c r="D2544" s="172">
        <v>0</v>
      </c>
    </row>
    <row r="2545" spans="1:4" x14ac:dyDescent="0.2">
      <c r="A2545" s="171" t="s">
        <v>301</v>
      </c>
      <c r="B2545" s="172">
        <v>3574.15</v>
      </c>
      <c r="C2545" s="172">
        <v>0</v>
      </c>
      <c r="D2545" s="172">
        <v>0</v>
      </c>
    </row>
    <row r="2546" spans="1:4" x14ac:dyDescent="0.2">
      <c r="A2546" s="167" t="s">
        <v>549</v>
      </c>
      <c r="B2546" s="168">
        <v>80000</v>
      </c>
      <c r="C2546" s="168">
        <v>0</v>
      </c>
      <c r="D2546" s="168">
        <v>0</v>
      </c>
    </row>
    <row r="2547" spans="1:4" x14ac:dyDescent="0.2">
      <c r="A2547" s="169" t="s">
        <v>204</v>
      </c>
      <c r="B2547" s="170">
        <v>80000</v>
      </c>
      <c r="C2547" s="170">
        <v>0</v>
      </c>
      <c r="D2547" s="170">
        <v>0</v>
      </c>
    </row>
    <row r="2548" spans="1:4" x14ac:dyDescent="0.2">
      <c r="A2548" s="169" t="s">
        <v>225</v>
      </c>
      <c r="B2548" s="170">
        <v>80000</v>
      </c>
      <c r="C2548" s="170">
        <v>0</v>
      </c>
      <c r="D2548" s="170">
        <v>0</v>
      </c>
    </row>
    <row r="2549" spans="1:4" x14ac:dyDescent="0.2">
      <c r="A2549" s="171" t="s">
        <v>301</v>
      </c>
      <c r="B2549" s="172">
        <v>80000</v>
      </c>
      <c r="C2549" s="172">
        <v>0</v>
      </c>
      <c r="D2549" s="172">
        <v>0</v>
      </c>
    </row>
    <row r="2550" spans="1:4" x14ac:dyDescent="0.2">
      <c r="A2550" s="171" t="s">
        <v>301</v>
      </c>
      <c r="B2550" s="172">
        <v>80000</v>
      </c>
      <c r="C2550" s="172">
        <v>0</v>
      </c>
      <c r="D2550" s="172">
        <v>0</v>
      </c>
    </row>
    <row r="2551" spans="1:4" x14ac:dyDescent="0.2">
      <c r="A2551" s="159" t="s">
        <v>550</v>
      </c>
      <c r="B2551" s="160">
        <v>28604.43</v>
      </c>
      <c r="C2551" s="160">
        <v>0</v>
      </c>
      <c r="D2551" s="160">
        <v>0</v>
      </c>
    </row>
    <row r="2552" spans="1:4" x14ac:dyDescent="0.2">
      <c r="A2552" s="161" t="s">
        <v>533</v>
      </c>
      <c r="B2552" s="162">
        <v>28604.43</v>
      </c>
      <c r="C2552" s="162">
        <v>0</v>
      </c>
      <c r="D2552" s="162">
        <v>0</v>
      </c>
    </row>
    <row r="2553" spans="1:4" x14ac:dyDescent="0.2">
      <c r="A2553" s="163" t="s">
        <v>534</v>
      </c>
      <c r="B2553" s="164">
        <v>28604.43</v>
      </c>
      <c r="C2553" s="164">
        <v>0</v>
      </c>
      <c r="D2553" s="164">
        <v>0</v>
      </c>
    </row>
    <row r="2554" spans="1:4" x14ac:dyDescent="0.2">
      <c r="A2554" s="165" t="s">
        <v>535</v>
      </c>
      <c r="B2554" s="166">
        <v>28604.43</v>
      </c>
      <c r="C2554" s="166">
        <v>0</v>
      </c>
      <c r="D2554" s="166">
        <v>0</v>
      </c>
    </row>
    <row r="2555" spans="1:4" x14ac:dyDescent="0.2">
      <c r="A2555" s="167" t="s">
        <v>551</v>
      </c>
      <c r="B2555" s="168">
        <v>6000</v>
      </c>
      <c r="C2555" s="168">
        <v>0</v>
      </c>
      <c r="D2555" s="168">
        <v>0</v>
      </c>
    </row>
    <row r="2556" spans="1:4" x14ac:dyDescent="0.2">
      <c r="A2556" s="169" t="s">
        <v>204</v>
      </c>
      <c r="B2556" s="170">
        <v>6000</v>
      </c>
      <c r="C2556" s="170">
        <v>0</v>
      </c>
      <c r="D2556" s="170">
        <v>0</v>
      </c>
    </row>
    <row r="2557" spans="1:4" x14ac:dyDescent="0.2">
      <c r="A2557" s="169" t="s">
        <v>210</v>
      </c>
      <c r="B2557" s="170">
        <v>0</v>
      </c>
      <c r="C2557" s="170">
        <v>0</v>
      </c>
      <c r="D2557" s="170">
        <v>0</v>
      </c>
    </row>
    <row r="2558" spans="1:4" x14ac:dyDescent="0.2">
      <c r="A2558" s="171" t="s">
        <v>206</v>
      </c>
      <c r="B2558" s="172">
        <v>0</v>
      </c>
      <c r="C2558" s="172">
        <v>0</v>
      </c>
      <c r="D2558" s="172">
        <v>0</v>
      </c>
    </row>
    <row r="2559" spans="1:4" x14ac:dyDescent="0.2">
      <c r="A2559" s="171" t="s">
        <v>206</v>
      </c>
      <c r="B2559" s="172">
        <v>0</v>
      </c>
      <c r="C2559" s="172">
        <v>0</v>
      </c>
      <c r="D2559" s="172">
        <v>0</v>
      </c>
    </row>
    <row r="2560" spans="1:4" x14ac:dyDescent="0.2">
      <c r="A2560" s="169" t="s">
        <v>207</v>
      </c>
      <c r="B2560" s="170">
        <v>2000</v>
      </c>
      <c r="C2560" s="170">
        <v>0</v>
      </c>
      <c r="D2560" s="170">
        <v>0</v>
      </c>
    </row>
    <row r="2561" spans="1:4" x14ac:dyDescent="0.2">
      <c r="A2561" s="171" t="s">
        <v>206</v>
      </c>
      <c r="B2561" s="172">
        <v>0</v>
      </c>
      <c r="C2561" s="172">
        <v>0</v>
      </c>
      <c r="D2561" s="172">
        <v>0</v>
      </c>
    </row>
    <row r="2562" spans="1:4" x14ac:dyDescent="0.2">
      <c r="A2562" s="171" t="s">
        <v>301</v>
      </c>
      <c r="B2562" s="172">
        <v>2000</v>
      </c>
      <c r="C2562" s="172">
        <v>0</v>
      </c>
      <c r="D2562" s="172">
        <v>0</v>
      </c>
    </row>
    <row r="2563" spans="1:4" x14ac:dyDescent="0.2">
      <c r="A2563" s="171" t="s">
        <v>206</v>
      </c>
      <c r="B2563" s="172">
        <v>2000</v>
      </c>
      <c r="C2563" s="172">
        <v>0</v>
      </c>
      <c r="D2563" s="172">
        <v>0</v>
      </c>
    </row>
    <row r="2564" spans="1:4" x14ac:dyDescent="0.2">
      <c r="A2564" s="169" t="s">
        <v>234</v>
      </c>
      <c r="B2564" s="170">
        <v>4000</v>
      </c>
      <c r="C2564" s="170">
        <v>0</v>
      </c>
      <c r="D2564" s="170">
        <v>0</v>
      </c>
    </row>
    <row r="2565" spans="1:4" x14ac:dyDescent="0.2">
      <c r="A2565" s="171" t="s">
        <v>301</v>
      </c>
      <c r="B2565" s="172">
        <v>4000</v>
      </c>
      <c r="C2565" s="172">
        <v>0</v>
      </c>
      <c r="D2565" s="172">
        <v>0</v>
      </c>
    </row>
    <row r="2566" spans="1:4" x14ac:dyDescent="0.2">
      <c r="A2566" s="171" t="s">
        <v>301</v>
      </c>
      <c r="B2566" s="172">
        <v>4000</v>
      </c>
      <c r="C2566" s="172">
        <v>0</v>
      </c>
      <c r="D2566" s="172">
        <v>0</v>
      </c>
    </row>
    <row r="2567" spans="1:4" x14ac:dyDescent="0.2">
      <c r="A2567" s="167" t="s">
        <v>552</v>
      </c>
      <c r="B2567" s="168">
        <v>2000</v>
      </c>
      <c r="C2567" s="168">
        <v>0</v>
      </c>
      <c r="D2567" s="168">
        <v>0</v>
      </c>
    </row>
    <row r="2568" spans="1:4" x14ac:dyDescent="0.2">
      <c r="A2568" s="169" t="s">
        <v>204</v>
      </c>
      <c r="B2568" s="170">
        <v>2000</v>
      </c>
      <c r="C2568" s="170">
        <v>0</v>
      </c>
      <c r="D2568" s="170">
        <v>0</v>
      </c>
    </row>
    <row r="2569" spans="1:4" x14ac:dyDescent="0.2">
      <c r="A2569" s="169" t="s">
        <v>207</v>
      </c>
      <c r="B2569" s="170">
        <v>1000</v>
      </c>
      <c r="C2569" s="170">
        <v>0</v>
      </c>
      <c r="D2569" s="170">
        <v>0</v>
      </c>
    </row>
    <row r="2570" spans="1:4" x14ac:dyDescent="0.2">
      <c r="A2570" s="171" t="s">
        <v>301</v>
      </c>
      <c r="B2570" s="172">
        <v>1000</v>
      </c>
      <c r="C2570" s="172">
        <v>0</v>
      </c>
      <c r="D2570" s="172">
        <v>0</v>
      </c>
    </row>
    <row r="2571" spans="1:4" x14ac:dyDescent="0.2">
      <c r="A2571" s="171" t="s">
        <v>301</v>
      </c>
      <c r="B2571" s="172">
        <v>1000</v>
      </c>
      <c r="C2571" s="172">
        <v>0</v>
      </c>
      <c r="D2571" s="172">
        <v>0</v>
      </c>
    </row>
    <row r="2572" spans="1:4" x14ac:dyDescent="0.2">
      <c r="A2572" s="169" t="s">
        <v>234</v>
      </c>
      <c r="B2572" s="170">
        <v>1000</v>
      </c>
      <c r="C2572" s="170">
        <v>0</v>
      </c>
      <c r="D2572" s="170">
        <v>0</v>
      </c>
    </row>
    <row r="2573" spans="1:4" x14ac:dyDescent="0.2">
      <c r="A2573" s="171" t="s">
        <v>301</v>
      </c>
      <c r="B2573" s="172">
        <v>1000</v>
      </c>
      <c r="C2573" s="172">
        <v>0</v>
      </c>
      <c r="D2573" s="172">
        <v>0</v>
      </c>
    </row>
    <row r="2574" spans="1:4" x14ac:dyDescent="0.2">
      <c r="A2574" s="171" t="s">
        <v>301</v>
      </c>
      <c r="B2574" s="172">
        <v>1000</v>
      </c>
      <c r="C2574" s="172">
        <v>0</v>
      </c>
      <c r="D2574" s="172">
        <v>0</v>
      </c>
    </row>
    <row r="2575" spans="1:4" x14ac:dyDescent="0.2">
      <c r="A2575" s="167" t="s">
        <v>553</v>
      </c>
      <c r="B2575" s="168">
        <v>18604.43</v>
      </c>
      <c r="C2575" s="168">
        <v>0</v>
      </c>
      <c r="D2575" s="168">
        <v>0</v>
      </c>
    </row>
    <row r="2576" spans="1:4" x14ac:dyDescent="0.2">
      <c r="A2576" s="169" t="s">
        <v>204</v>
      </c>
      <c r="B2576" s="170">
        <v>18604.43</v>
      </c>
      <c r="C2576" s="170">
        <v>0</v>
      </c>
      <c r="D2576" s="170">
        <v>0</v>
      </c>
    </row>
    <row r="2577" spans="1:4" x14ac:dyDescent="0.2">
      <c r="A2577" s="169" t="s">
        <v>207</v>
      </c>
      <c r="B2577" s="170">
        <v>18604.43</v>
      </c>
      <c r="C2577" s="170">
        <v>0</v>
      </c>
      <c r="D2577" s="170">
        <v>0</v>
      </c>
    </row>
    <row r="2578" spans="1:4" x14ac:dyDescent="0.2">
      <c r="A2578" s="171" t="s">
        <v>301</v>
      </c>
      <c r="B2578" s="172">
        <v>18604.43</v>
      </c>
      <c r="C2578" s="172">
        <v>0</v>
      </c>
      <c r="D2578" s="172">
        <v>0</v>
      </c>
    </row>
    <row r="2579" spans="1:4" x14ac:dyDescent="0.2">
      <c r="A2579" s="171" t="s">
        <v>301</v>
      </c>
      <c r="B2579" s="172">
        <v>18604.43</v>
      </c>
      <c r="C2579" s="172">
        <v>0</v>
      </c>
      <c r="D2579" s="172">
        <v>0</v>
      </c>
    </row>
    <row r="2580" spans="1:4" x14ac:dyDescent="0.2">
      <c r="A2580" s="167" t="s">
        <v>554</v>
      </c>
      <c r="B2580" s="168">
        <v>2000</v>
      </c>
      <c r="C2580" s="168">
        <v>0</v>
      </c>
      <c r="D2580" s="168">
        <v>0</v>
      </c>
    </row>
    <row r="2581" spans="1:4" x14ac:dyDescent="0.2">
      <c r="A2581" s="169" t="s">
        <v>204</v>
      </c>
      <c r="B2581" s="170">
        <v>2000</v>
      </c>
      <c r="C2581" s="170">
        <v>0</v>
      </c>
      <c r="D2581" s="170">
        <v>0</v>
      </c>
    </row>
    <row r="2582" spans="1:4" x14ac:dyDescent="0.2">
      <c r="A2582" s="169" t="s">
        <v>207</v>
      </c>
      <c r="B2582" s="170">
        <v>2000</v>
      </c>
      <c r="C2582" s="170">
        <v>0</v>
      </c>
      <c r="D2582" s="170">
        <v>0</v>
      </c>
    </row>
    <row r="2583" spans="1:4" x14ac:dyDescent="0.2">
      <c r="A2583" s="171" t="s">
        <v>301</v>
      </c>
      <c r="B2583" s="172">
        <v>2000</v>
      </c>
      <c r="C2583" s="172">
        <v>0</v>
      </c>
      <c r="D2583" s="172">
        <v>0</v>
      </c>
    </row>
    <row r="2584" spans="1:4" x14ac:dyDescent="0.2">
      <c r="A2584" s="171" t="s">
        <v>301</v>
      </c>
      <c r="B2584" s="172">
        <v>2000</v>
      </c>
      <c r="C2584" s="172">
        <v>0</v>
      </c>
      <c r="D2584" s="172">
        <v>0</v>
      </c>
    </row>
    <row r="2585" spans="1:4" x14ac:dyDescent="0.2">
      <c r="A2585" s="159" t="s">
        <v>555</v>
      </c>
      <c r="B2585" s="160">
        <v>0</v>
      </c>
      <c r="C2585" s="160">
        <v>0</v>
      </c>
      <c r="D2585" s="160">
        <v>0</v>
      </c>
    </row>
    <row r="2586" spans="1:4" x14ac:dyDescent="0.2">
      <c r="A2586" s="161" t="s">
        <v>533</v>
      </c>
      <c r="B2586" s="162">
        <v>0</v>
      </c>
      <c r="C2586" s="162">
        <v>0</v>
      </c>
      <c r="D2586" s="162">
        <v>0</v>
      </c>
    </row>
    <row r="2587" spans="1:4" x14ac:dyDescent="0.2">
      <c r="A2587" s="163" t="s">
        <v>534</v>
      </c>
      <c r="B2587" s="164">
        <v>0</v>
      </c>
      <c r="C2587" s="164">
        <v>0</v>
      </c>
      <c r="D2587" s="164">
        <v>0</v>
      </c>
    </row>
    <row r="2588" spans="1:4" x14ac:dyDescent="0.2">
      <c r="A2588" s="165" t="s">
        <v>535</v>
      </c>
      <c r="B2588" s="166">
        <v>0</v>
      </c>
      <c r="C2588" s="166">
        <v>0</v>
      </c>
      <c r="D2588" s="166">
        <v>0</v>
      </c>
    </row>
    <row r="2589" spans="1:4" x14ac:dyDescent="0.2">
      <c r="A2589" s="167" t="s">
        <v>556</v>
      </c>
      <c r="B2589" s="168">
        <v>0</v>
      </c>
      <c r="C2589" s="168">
        <v>0</v>
      </c>
      <c r="D2589" s="168">
        <v>0</v>
      </c>
    </row>
    <row r="2590" spans="1:4" x14ac:dyDescent="0.2">
      <c r="A2590" s="169" t="s">
        <v>204</v>
      </c>
      <c r="B2590" s="170">
        <v>0</v>
      </c>
      <c r="C2590" s="170">
        <v>0</v>
      </c>
      <c r="D2590" s="170">
        <v>0</v>
      </c>
    </row>
    <row r="2591" spans="1:4" x14ac:dyDescent="0.2">
      <c r="A2591" s="169" t="s">
        <v>225</v>
      </c>
      <c r="B2591" s="170">
        <v>0</v>
      </c>
      <c r="C2591" s="170">
        <v>0</v>
      </c>
      <c r="D2591" s="170">
        <v>0</v>
      </c>
    </row>
    <row r="2592" spans="1:4" x14ac:dyDescent="0.2">
      <c r="A2592" s="171" t="s">
        <v>206</v>
      </c>
      <c r="B2592" s="172">
        <v>0</v>
      </c>
      <c r="C2592" s="172">
        <v>0</v>
      </c>
      <c r="D2592" s="172">
        <v>0</v>
      </c>
    </row>
    <row r="2593" spans="1:4" x14ac:dyDescent="0.2">
      <c r="A2593" s="171" t="s">
        <v>206</v>
      </c>
      <c r="B2593" s="172">
        <v>0</v>
      </c>
      <c r="C2593" s="172">
        <v>0</v>
      </c>
      <c r="D2593" s="172">
        <v>0</v>
      </c>
    </row>
    <row r="2594" spans="1:4" x14ac:dyDescent="0.2">
      <c r="A2594" s="169" t="s">
        <v>210</v>
      </c>
      <c r="B2594" s="170">
        <v>0</v>
      </c>
      <c r="C2594" s="170">
        <v>0</v>
      </c>
      <c r="D2594" s="170">
        <v>0</v>
      </c>
    </row>
    <row r="2595" spans="1:4" x14ac:dyDescent="0.2">
      <c r="A2595" s="171" t="s">
        <v>206</v>
      </c>
      <c r="B2595" s="172">
        <v>0</v>
      </c>
      <c r="C2595" s="172">
        <v>0</v>
      </c>
      <c r="D2595" s="172">
        <v>0</v>
      </c>
    </row>
    <row r="2596" spans="1:4" x14ac:dyDescent="0.2">
      <c r="A2596" s="171" t="s">
        <v>206</v>
      </c>
      <c r="B2596" s="172">
        <v>0</v>
      </c>
      <c r="C2596" s="172">
        <v>0</v>
      </c>
      <c r="D2596" s="172">
        <v>0</v>
      </c>
    </row>
    <row r="2597" spans="1:4" x14ac:dyDescent="0.2">
      <c r="A2597" s="169" t="s">
        <v>205</v>
      </c>
      <c r="B2597" s="170">
        <v>0</v>
      </c>
      <c r="C2597" s="170">
        <v>0</v>
      </c>
      <c r="D2597" s="170">
        <v>0</v>
      </c>
    </row>
    <row r="2598" spans="1:4" x14ac:dyDescent="0.2">
      <c r="A2598" s="171" t="s">
        <v>206</v>
      </c>
      <c r="B2598" s="172">
        <v>0</v>
      </c>
      <c r="C2598" s="172">
        <v>0</v>
      </c>
      <c r="D2598" s="172">
        <v>0</v>
      </c>
    </row>
    <row r="2599" spans="1:4" x14ac:dyDescent="0.2">
      <c r="A2599" s="171" t="s">
        <v>206</v>
      </c>
      <c r="B2599" s="172">
        <v>0</v>
      </c>
      <c r="C2599" s="172">
        <v>0</v>
      </c>
      <c r="D2599" s="172">
        <v>0</v>
      </c>
    </row>
    <row r="2600" spans="1:4" x14ac:dyDescent="0.2">
      <c r="A2600" s="169" t="s">
        <v>207</v>
      </c>
      <c r="B2600" s="170">
        <v>0</v>
      </c>
      <c r="C2600" s="170">
        <v>0</v>
      </c>
      <c r="D2600" s="170">
        <v>0</v>
      </c>
    </row>
    <row r="2601" spans="1:4" x14ac:dyDescent="0.2">
      <c r="A2601" s="171" t="s">
        <v>206</v>
      </c>
      <c r="B2601" s="172">
        <v>0</v>
      </c>
      <c r="C2601" s="172">
        <v>0</v>
      </c>
      <c r="D2601" s="172">
        <v>0</v>
      </c>
    </row>
    <row r="2602" spans="1:4" x14ac:dyDescent="0.2">
      <c r="A2602" s="171" t="s">
        <v>206</v>
      </c>
      <c r="B2602" s="172">
        <v>0</v>
      </c>
      <c r="C2602" s="172">
        <v>0</v>
      </c>
      <c r="D2602" s="172">
        <v>0</v>
      </c>
    </row>
    <row r="2603" spans="1:4" x14ac:dyDescent="0.2">
      <c r="A2603" s="159" t="s">
        <v>557</v>
      </c>
      <c r="B2603" s="160">
        <v>90833569.180000007</v>
      </c>
      <c r="C2603" s="160">
        <v>66892136.990000002</v>
      </c>
      <c r="D2603" s="160">
        <v>55404420.439999998</v>
      </c>
    </row>
    <row r="2604" spans="1:4" x14ac:dyDescent="0.2">
      <c r="A2604" s="161" t="s">
        <v>444</v>
      </c>
      <c r="B2604" s="162">
        <v>3336783</v>
      </c>
      <c r="C2604" s="162">
        <v>3053870.27</v>
      </c>
      <c r="D2604" s="162">
        <v>2997609.39</v>
      </c>
    </row>
    <row r="2605" spans="1:4" x14ac:dyDescent="0.2">
      <c r="A2605" s="163" t="s">
        <v>558</v>
      </c>
      <c r="B2605" s="164">
        <v>3336783</v>
      </c>
      <c r="C2605" s="164">
        <v>3053870.27</v>
      </c>
      <c r="D2605" s="164">
        <v>2997609.39</v>
      </c>
    </row>
    <row r="2606" spans="1:4" x14ac:dyDescent="0.2">
      <c r="A2606" s="165" t="s">
        <v>360</v>
      </c>
      <c r="B2606" s="166">
        <v>3336783</v>
      </c>
      <c r="C2606" s="166">
        <v>3053870.27</v>
      </c>
      <c r="D2606" s="166">
        <v>2997609.39</v>
      </c>
    </row>
    <row r="2607" spans="1:4" x14ac:dyDescent="0.2">
      <c r="A2607" s="167" t="s">
        <v>559</v>
      </c>
      <c r="B2607" s="168">
        <v>3336783</v>
      </c>
      <c r="C2607" s="168">
        <v>3053870.27</v>
      </c>
      <c r="D2607" s="168">
        <v>2997609.39</v>
      </c>
    </row>
    <row r="2608" spans="1:4" x14ac:dyDescent="0.2">
      <c r="A2608" s="169" t="s">
        <v>204</v>
      </c>
      <c r="B2608" s="170">
        <v>3336783</v>
      </c>
      <c r="C2608" s="170">
        <v>3053870.27</v>
      </c>
      <c r="D2608" s="170">
        <v>2997609.39</v>
      </c>
    </row>
    <row r="2609" spans="1:4" x14ac:dyDescent="0.2">
      <c r="A2609" s="169" t="s">
        <v>221</v>
      </c>
      <c r="B2609" s="170">
        <v>260000</v>
      </c>
      <c r="C2609" s="170">
        <v>250227.91</v>
      </c>
      <c r="D2609" s="170">
        <v>250227.91</v>
      </c>
    </row>
    <row r="2610" spans="1:4" x14ac:dyDescent="0.2">
      <c r="A2610" s="171" t="s">
        <v>206</v>
      </c>
      <c r="B2610" s="172">
        <v>260000</v>
      </c>
      <c r="C2610" s="172">
        <v>250227.91</v>
      </c>
      <c r="D2610" s="172">
        <v>250227.91</v>
      </c>
    </row>
    <row r="2611" spans="1:4" x14ac:dyDescent="0.2">
      <c r="A2611" s="171" t="s">
        <v>206</v>
      </c>
      <c r="B2611" s="172">
        <v>260000</v>
      </c>
      <c r="C2611" s="172">
        <v>250227.91</v>
      </c>
      <c r="D2611" s="172">
        <v>250227.91</v>
      </c>
    </row>
    <row r="2612" spans="1:4" x14ac:dyDescent="0.2">
      <c r="A2612" s="169" t="s">
        <v>209</v>
      </c>
      <c r="B2612" s="170">
        <v>1370583</v>
      </c>
      <c r="C2612" s="170">
        <v>1369195.39</v>
      </c>
      <c r="D2612" s="170">
        <v>1369195.39</v>
      </c>
    </row>
    <row r="2613" spans="1:4" x14ac:dyDescent="0.2">
      <c r="A2613" s="171" t="s">
        <v>206</v>
      </c>
      <c r="B2613" s="172">
        <v>1370583</v>
      </c>
      <c r="C2613" s="172">
        <v>1369195.39</v>
      </c>
      <c r="D2613" s="172">
        <v>1369195.39</v>
      </c>
    </row>
    <row r="2614" spans="1:4" x14ac:dyDescent="0.2">
      <c r="A2614" s="171" t="s">
        <v>206</v>
      </c>
      <c r="B2614" s="172">
        <v>1370583</v>
      </c>
      <c r="C2614" s="172">
        <v>1369195.39</v>
      </c>
      <c r="D2614" s="172">
        <v>1369195.39</v>
      </c>
    </row>
    <row r="2615" spans="1:4" x14ac:dyDescent="0.2">
      <c r="A2615" s="169" t="s">
        <v>248</v>
      </c>
      <c r="B2615" s="170">
        <v>785000</v>
      </c>
      <c r="C2615" s="170">
        <v>734046.11</v>
      </c>
      <c r="D2615" s="170">
        <v>734046.11</v>
      </c>
    </row>
    <row r="2616" spans="1:4" x14ac:dyDescent="0.2">
      <c r="A2616" s="171" t="s">
        <v>206</v>
      </c>
      <c r="B2616" s="172">
        <v>785000</v>
      </c>
      <c r="C2616" s="172">
        <v>734046.11</v>
      </c>
      <c r="D2616" s="172">
        <v>734046.11</v>
      </c>
    </row>
    <row r="2617" spans="1:4" x14ac:dyDescent="0.2">
      <c r="A2617" s="171" t="s">
        <v>206</v>
      </c>
      <c r="B2617" s="172">
        <v>785000</v>
      </c>
      <c r="C2617" s="172">
        <v>734046.11</v>
      </c>
      <c r="D2617" s="172">
        <v>734046.11</v>
      </c>
    </row>
    <row r="2618" spans="1:4" x14ac:dyDescent="0.2">
      <c r="A2618" s="169" t="s">
        <v>258</v>
      </c>
      <c r="B2618" s="170">
        <v>132300</v>
      </c>
      <c r="C2618" s="170">
        <v>131106.20000000001</v>
      </c>
      <c r="D2618" s="170">
        <v>131106.20000000001</v>
      </c>
    </row>
    <row r="2619" spans="1:4" x14ac:dyDescent="0.2">
      <c r="A2619" s="171" t="s">
        <v>206</v>
      </c>
      <c r="B2619" s="172">
        <v>132300</v>
      </c>
      <c r="C2619" s="172">
        <v>131106.20000000001</v>
      </c>
      <c r="D2619" s="172">
        <v>131106.20000000001</v>
      </c>
    </row>
    <row r="2620" spans="1:4" x14ac:dyDescent="0.2">
      <c r="A2620" s="171" t="s">
        <v>206</v>
      </c>
      <c r="B2620" s="172">
        <v>132300</v>
      </c>
      <c r="C2620" s="172">
        <v>131106.20000000001</v>
      </c>
      <c r="D2620" s="172">
        <v>131106.20000000001</v>
      </c>
    </row>
    <row r="2621" spans="1:4" x14ac:dyDescent="0.2">
      <c r="A2621" s="169" t="s">
        <v>214</v>
      </c>
      <c r="B2621" s="170">
        <v>14000</v>
      </c>
      <c r="C2621" s="170">
        <v>13380.5</v>
      </c>
      <c r="D2621" s="170">
        <v>13380.5</v>
      </c>
    </row>
    <row r="2622" spans="1:4" x14ac:dyDescent="0.2">
      <c r="A2622" s="171" t="s">
        <v>206</v>
      </c>
      <c r="B2622" s="172">
        <v>14000</v>
      </c>
      <c r="C2622" s="172">
        <v>13380.5</v>
      </c>
      <c r="D2622" s="172">
        <v>13380.5</v>
      </c>
    </row>
    <row r="2623" spans="1:4" x14ac:dyDescent="0.2">
      <c r="A2623" s="171" t="s">
        <v>206</v>
      </c>
      <c r="B2623" s="172">
        <v>14000</v>
      </c>
      <c r="C2623" s="172">
        <v>13380.5</v>
      </c>
      <c r="D2623" s="172">
        <v>13380.5</v>
      </c>
    </row>
    <row r="2624" spans="1:4" x14ac:dyDescent="0.2">
      <c r="A2624" s="169" t="s">
        <v>210</v>
      </c>
      <c r="B2624" s="170">
        <v>42500</v>
      </c>
      <c r="C2624" s="170">
        <v>17628.240000000002</v>
      </c>
      <c r="D2624" s="170">
        <v>16063.77</v>
      </c>
    </row>
    <row r="2625" spans="1:4" x14ac:dyDescent="0.2">
      <c r="A2625" s="171" t="s">
        <v>206</v>
      </c>
      <c r="B2625" s="172">
        <v>42500</v>
      </c>
      <c r="C2625" s="172">
        <v>17628.240000000002</v>
      </c>
      <c r="D2625" s="172">
        <v>16063.77</v>
      </c>
    </row>
    <row r="2626" spans="1:4" x14ac:dyDescent="0.2">
      <c r="A2626" s="171" t="s">
        <v>206</v>
      </c>
      <c r="B2626" s="172">
        <v>42500</v>
      </c>
      <c r="C2626" s="172">
        <v>17628.240000000002</v>
      </c>
      <c r="D2626" s="172">
        <v>16063.77</v>
      </c>
    </row>
    <row r="2627" spans="1:4" x14ac:dyDescent="0.2">
      <c r="A2627" s="169" t="s">
        <v>218</v>
      </c>
      <c r="B2627" s="170">
        <v>2000</v>
      </c>
      <c r="C2627" s="170">
        <v>1332.14</v>
      </c>
      <c r="D2627" s="170">
        <v>1332.14</v>
      </c>
    </row>
    <row r="2628" spans="1:4" x14ac:dyDescent="0.2">
      <c r="A2628" s="171" t="s">
        <v>206</v>
      </c>
      <c r="B2628" s="172">
        <v>2000</v>
      </c>
      <c r="C2628" s="172">
        <v>1332.14</v>
      </c>
      <c r="D2628" s="172">
        <v>1332.14</v>
      </c>
    </row>
    <row r="2629" spans="1:4" x14ac:dyDescent="0.2">
      <c r="A2629" s="171" t="s">
        <v>206</v>
      </c>
      <c r="B2629" s="172">
        <v>2000</v>
      </c>
      <c r="C2629" s="172">
        <v>1332.14</v>
      </c>
      <c r="D2629" s="172">
        <v>1332.14</v>
      </c>
    </row>
    <row r="2630" spans="1:4" x14ac:dyDescent="0.2">
      <c r="A2630" s="169" t="s">
        <v>259</v>
      </c>
      <c r="B2630" s="170">
        <v>0</v>
      </c>
      <c r="C2630" s="170">
        <v>0</v>
      </c>
      <c r="D2630" s="170">
        <v>0</v>
      </c>
    </row>
    <row r="2631" spans="1:4" x14ac:dyDescent="0.2">
      <c r="A2631" s="171" t="s">
        <v>206</v>
      </c>
      <c r="B2631" s="172">
        <v>0</v>
      </c>
      <c r="C2631" s="172">
        <v>0</v>
      </c>
      <c r="D2631" s="172">
        <v>0</v>
      </c>
    </row>
    <row r="2632" spans="1:4" x14ac:dyDescent="0.2">
      <c r="A2632" s="171" t="s">
        <v>206</v>
      </c>
      <c r="B2632" s="172">
        <v>0</v>
      </c>
      <c r="C2632" s="172">
        <v>0</v>
      </c>
      <c r="D2632" s="172">
        <v>0</v>
      </c>
    </row>
    <row r="2633" spans="1:4" x14ac:dyDescent="0.2">
      <c r="A2633" s="169" t="s">
        <v>205</v>
      </c>
      <c r="B2633" s="170">
        <v>16000</v>
      </c>
      <c r="C2633" s="170">
        <v>0</v>
      </c>
      <c r="D2633" s="170">
        <v>0</v>
      </c>
    </row>
    <row r="2634" spans="1:4" x14ac:dyDescent="0.2">
      <c r="A2634" s="171" t="s">
        <v>206</v>
      </c>
      <c r="B2634" s="172">
        <v>16000</v>
      </c>
      <c r="C2634" s="172">
        <v>0</v>
      </c>
      <c r="D2634" s="172">
        <v>0</v>
      </c>
    </row>
    <row r="2635" spans="1:4" x14ac:dyDescent="0.2">
      <c r="A2635" s="171" t="s">
        <v>206</v>
      </c>
      <c r="B2635" s="172">
        <v>16000</v>
      </c>
      <c r="C2635" s="172">
        <v>0</v>
      </c>
      <c r="D2635" s="172">
        <v>0</v>
      </c>
    </row>
    <row r="2636" spans="1:4" x14ac:dyDescent="0.2">
      <c r="A2636" s="169" t="s">
        <v>207</v>
      </c>
      <c r="B2636" s="170">
        <v>692000</v>
      </c>
      <c r="C2636" s="170">
        <v>529595.49</v>
      </c>
      <c r="D2636" s="170">
        <v>474899.08</v>
      </c>
    </row>
    <row r="2637" spans="1:4" x14ac:dyDescent="0.2">
      <c r="A2637" s="171" t="s">
        <v>206</v>
      </c>
      <c r="B2637" s="172">
        <v>692000</v>
      </c>
      <c r="C2637" s="172">
        <v>529595.49</v>
      </c>
      <c r="D2637" s="172">
        <v>474899.08</v>
      </c>
    </row>
    <row r="2638" spans="1:4" x14ac:dyDescent="0.2">
      <c r="A2638" s="171" t="s">
        <v>206</v>
      </c>
      <c r="B2638" s="172">
        <v>692000</v>
      </c>
      <c r="C2638" s="172">
        <v>529595.49</v>
      </c>
      <c r="D2638" s="172">
        <v>474899.08</v>
      </c>
    </row>
    <row r="2639" spans="1:4" x14ac:dyDescent="0.2">
      <c r="A2639" s="169" t="s">
        <v>260</v>
      </c>
      <c r="B2639" s="170">
        <v>2400</v>
      </c>
      <c r="C2639" s="170">
        <v>0</v>
      </c>
      <c r="D2639" s="170">
        <v>0</v>
      </c>
    </row>
    <row r="2640" spans="1:4" x14ac:dyDescent="0.2">
      <c r="A2640" s="171" t="s">
        <v>206</v>
      </c>
      <c r="B2640" s="172">
        <v>2400</v>
      </c>
      <c r="C2640" s="172">
        <v>0</v>
      </c>
      <c r="D2640" s="172">
        <v>0</v>
      </c>
    </row>
    <row r="2641" spans="1:4" x14ac:dyDescent="0.2">
      <c r="A2641" s="171" t="s">
        <v>206</v>
      </c>
      <c r="B2641" s="172">
        <v>2400</v>
      </c>
      <c r="C2641" s="172">
        <v>0</v>
      </c>
      <c r="D2641" s="172">
        <v>0</v>
      </c>
    </row>
    <row r="2642" spans="1:4" x14ac:dyDescent="0.2">
      <c r="A2642" s="169" t="s">
        <v>211</v>
      </c>
      <c r="B2642" s="170">
        <v>20000</v>
      </c>
      <c r="C2642" s="170">
        <v>7358.29</v>
      </c>
      <c r="D2642" s="170">
        <v>7358.29</v>
      </c>
    </row>
    <row r="2643" spans="1:4" x14ac:dyDescent="0.2">
      <c r="A2643" s="171" t="s">
        <v>206</v>
      </c>
      <c r="B2643" s="172">
        <v>20000</v>
      </c>
      <c r="C2643" s="172">
        <v>7358.29</v>
      </c>
      <c r="D2643" s="172">
        <v>7358.29</v>
      </c>
    </row>
    <row r="2644" spans="1:4" x14ac:dyDescent="0.2">
      <c r="A2644" s="171" t="s">
        <v>206</v>
      </c>
      <c r="B2644" s="172">
        <v>20000</v>
      </c>
      <c r="C2644" s="172">
        <v>7358.29</v>
      </c>
      <c r="D2644" s="172">
        <v>7358.29</v>
      </c>
    </row>
    <row r="2645" spans="1:4" x14ac:dyDescent="0.2">
      <c r="A2645" s="161" t="s">
        <v>358</v>
      </c>
      <c r="B2645" s="162">
        <v>18281027.719999999</v>
      </c>
      <c r="C2645" s="162">
        <v>14619357.449999999</v>
      </c>
      <c r="D2645" s="162">
        <v>13942302.99</v>
      </c>
    </row>
    <row r="2646" spans="1:4" x14ac:dyDescent="0.2">
      <c r="A2646" s="163" t="s">
        <v>359</v>
      </c>
      <c r="B2646" s="164">
        <v>18281027.719999999</v>
      </c>
      <c r="C2646" s="164">
        <v>14619357.449999999</v>
      </c>
      <c r="D2646" s="164">
        <v>13942302.99</v>
      </c>
    </row>
    <row r="2647" spans="1:4" x14ac:dyDescent="0.2">
      <c r="A2647" s="165" t="s">
        <v>360</v>
      </c>
      <c r="B2647" s="166">
        <v>18281027.719999999</v>
      </c>
      <c r="C2647" s="166">
        <v>14619357.449999999</v>
      </c>
      <c r="D2647" s="166">
        <v>13942302.99</v>
      </c>
    </row>
    <row r="2648" spans="1:4" x14ac:dyDescent="0.2">
      <c r="A2648" s="167" t="s">
        <v>560</v>
      </c>
      <c r="B2648" s="168">
        <v>0</v>
      </c>
      <c r="C2648" s="168">
        <v>0</v>
      </c>
      <c r="D2648" s="168">
        <v>0</v>
      </c>
    </row>
    <row r="2649" spans="1:4" x14ac:dyDescent="0.2">
      <c r="A2649" s="169" t="s">
        <v>204</v>
      </c>
      <c r="B2649" s="170">
        <v>0</v>
      </c>
      <c r="C2649" s="170">
        <v>0</v>
      </c>
      <c r="D2649" s="170">
        <v>0</v>
      </c>
    </row>
    <row r="2650" spans="1:4" x14ac:dyDescent="0.2">
      <c r="A2650" s="169" t="s">
        <v>237</v>
      </c>
      <c r="B2650" s="170">
        <v>0</v>
      </c>
      <c r="C2650" s="170">
        <v>0</v>
      </c>
      <c r="D2650" s="170">
        <v>0</v>
      </c>
    </row>
    <row r="2651" spans="1:4" x14ac:dyDescent="0.2">
      <c r="A2651" s="171" t="s">
        <v>206</v>
      </c>
      <c r="B2651" s="172">
        <v>0</v>
      </c>
      <c r="C2651" s="172">
        <v>0</v>
      </c>
      <c r="D2651" s="172">
        <v>0</v>
      </c>
    </row>
    <row r="2652" spans="1:4" x14ac:dyDescent="0.2">
      <c r="A2652" s="171" t="s">
        <v>206</v>
      </c>
      <c r="B2652" s="172">
        <v>0</v>
      </c>
      <c r="C2652" s="172">
        <v>0</v>
      </c>
      <c r="D2652" s="172">
        <v>0</v>
      </c>
    </row>
    <row r="2653" spans="1:4" x14ac:dyDescent="0.2">
      <c r="A2653" s="167" t="s">
        <v>561</v>
      </c>
      <c r="B2653" s="168">
        <v>0</v>
      </c>
      <c r="C2653" s="168">
        <v>0</v>
      </c>
      <c r="D2653" s="168">
        <v>0</v>
      </c>
    </row>
    <row r="2654" spans="1:4" x14ac:dyDescent="0.2">
      <c r="A2654" s="169" t="s">
        <v>204</v>
      </c>
      <c r="B2654" s="170">
        <v>0</v>
      </c>
      <c r="C2654" s="170">
        <v>0</v>
      </c>
      <c r="D2654" s="170">
        <v>0</v>
      </c>
    </row>
    <row r="2655" spans="1:4" x14ac:dyDescent="0.2">
      <c r="A2655" s="169" t="s">
        <v>237</v>
      </c>
      <c r="B2655" s="170">
        <v>0</v>
      </c>
      <c r="C2655" s="170">
        <v>0</v>
      </c>
      <c r="D2655" s="170">
        <v>0</v>
      </c>
    </row>
    <row r="2656" spans="1:4" x14ac:dyDescent="0.2">
      <c r="A2656" s="171" t="s">
        <v>206</v>
      </c>
      <c r="B2656" s="172">
        <v>0</v>
      </c>
      <c r="C2656" s="172">
        <v>0</v>
      </c>
      <c r="D2656" s="172">
        <v>0</v>
      </c>
    </row>
    <row r="2657" spans="1:4" x14ac:dyDescent="0.2">
      <c r="A2657" s="171" t="s">
        <v>206</v>
      </c>
      <c r="B2657" s="172">
        <v>0</v>
      </c>
      <c r="C2657" s="172">
        <v>0</v>
      </c>
      <c r="D2657" s="172">
        <v>0</v>
      </c>
    </row>
    <row r="2658" spans="1:4" x14ac:dyDescent="0.2">
      <c r="A2658" s="167" t="s">
        <v>562</v>
      </c>
      <c r="B2658" s="168">
        <v>0</v>
      </c>
      <c r="C2658" s="168">
        <v>0</v>
      </c>
      <c r="D2658" s="168">
        <v>0</v>
      </c>
    </row>
    <row r="2659" spans="1:4" x14ac:dyDescent="0.2">
      <c r="A2659" s="169" t="s">
        <v>204</v>
      </c>
      <c r="B2659" s="170">
        <v>0</v>
      </c>
      <c r="C2659" s="170">
        <v>0</v>
      </c>
      <c r="D2659" s="170">
        <v>0</v>
      </c>
    </row>
    <row r="2660" spans="1:4" x14ac:dyDescent="0.2">
      <c r="A2660" s="169" t="s">
        <v>237</v>
      </c>
      <c r="B2660" s="170">
        <v>0</v>
      </c>
      <c r="C2660" s="170">
        <v>0</v>
      </c>
      <c r="D2660" s="170">
        <v>0</v>
      </c>
    </row>
    <row r="2661" spans="1:4" x14ac:dyDescent="0.2">
      <c r="A2661" s="171" t="s">
        <v>206</v>
      </c>
      <c r="B2661" s="172">
        <v>0</v>
      </c>
      <c r="C2661" s="172">
        <v>0</v>
      </c>
      <c r="D2661" s="172">
        <v>0</v>
      </c>
    </row>
    <row r="2662" spans="1:4" x14ac:dyDescent="0.2">
      <c r="A2662" s="171" t="s">
        <v>206</v>
      </c>
      <c r="B2662" s="172">
        <v>0</v>
      </c>
      <c r="C2662" s="172">
        <v>0</v>
      </c>
      <c r="D2662" s="172">
        <v>0</v>
      </c>
    </row>
    <row r="2663" spans="1:4" x14ac:dyDescent="0.2">
      <c r="A2663" s="167" t="s">
        <v>563</v>
      </c>
      <c r="B2663" s="168">
        <v>150000</v>
      </c>
      <c r="C2663" s="168">
        <v>0</v>
      </c>
      <c r="D2663" s="168">
        <v>0</v>
      </c>
    </row>
    <row r="2664" spans="1:4" x14ac:dyDescent="0.2">
      <c r="A2664" s="169" t="s">
        <v>204</v>
      </c>
      <c r="B2664" s="170">
        <v>150000</v>
      </c>
      <c r="C2664" s="170">
        <v>0</v>
      </c>
      <c r="D2664" s="170">
        <v>0</v>
      </c>
    </row>
    <row r="2665" spans="1:4" x14ac:dyDescent="0.2">
      <c r="A2665" s="169" t="s">
        <v>237</v>
      </c>
      <c r="B2665" s="170">
        <v>150000</v>
      </c>
      <c r="C2665" s="170">
        <v>0</v>
      </c>
      <c r="D2665" s="170">
        <v>0</v>
      </c>
    </row>
    <row r="2666" spans="1:4" x14ac:dyDescent="0.2">
      <c r="A2666" s="171" t="s">
        <v>206</v>
      </c>
      <c r="B2666" s="172">
        <v>150000</v>
      </c>
      <c r="C2666" s="172">
        <v>0</v>
      </c>
      <c r="D2666" s="172">
        <v>0</v>
      </c>
    </row>
    <row r="2667" spans="1:4" x14ac:dyDescent="0.2">
      <c r="A2667" s="171" t="s">
        <v>206</v>
      </c>
      <c r="B2667" s="172">
        <v>150000</v>
      </c>
      <c r="C2667" s="172">
        <v>0</v>
      </c>
      <c r="D2667" s="172">
        <v>0</v>
      </c>
    </row>
    <row r="2668" spans="1:4" x14ac:dyDescent="0.2">
      <c r="A2668" s="167" t="s">
        <v>564</v>
      </c>
      <c r="B2668" s="168">
        <v>509000</v>
      </c>
      <c r="C2668" s="168">
        <v>270819.53999999998</v>
      </c>
      <c r="D2668" s="168">
        <v>80042.59</v>
      </c>
    </row>
    <row r="2669" spans="1:4" x14ac:dyDescent="0.2">
      <c r="A2669" s="169" t="s">
        <v>204</v>
      </c>
      <c r="B2669" s="170">
        <v>509000</v>
      </c>
      <c r="C2669" s="170">
        <v>270819.53999999998</v>
      </c>
      <c r="D2669" s="170">
        <v>80042.59</v>
      </c>
    </row>
    <row r="2670" spans="1:4" x14ac:dyDescent="0.2">
      <c r="A2670" s="169" t="s">
        <v>237</v>
      </c>
      <c r="B2670" s="170">
        <v>494000</v>
      </c>
      <c r="C2670" s="170">
        <v>270819.53999999998</v>
      </c>
      <c r="D2670" s="170">
        <v>80042.59</v>
      </c>
    </row>
    <row r="2671" spans="1:4" x14ac:dyDescent="0.2">
      <c r="A2671" s="171" t="s">
        <v>206</v>
      </c>
      <c r="B2671" s="172">
        <v>494000</v>
      </c>
      <c r="C2671" s="172">
        <v>270819.53999999998</v>
      </c>
      <c r="D2671" s="172">
        <v>80042.59</v>
      </c>
    </row>
    <row r="2672" spans="1:4" x14ac:dyDescent="0.2">
      <c r="A2672" s="171" t="s">
        <v>206</v>
      </c>
      <c r="B2672" s="172">
        <v>494000</v>
      </c>
      <c r="C2672" s="172">
        <v>270819.53999999998</v>
      </c>
      <c r="D2672" s="172">
        <v>80042.59</v>
      </c>
    </row>
    <row r="2673" spans="1:4" x14ac:dyDescent="0.2">
      <c r="A2673" s="169" t="s">
        <v>238</v>
      </c>
      <c r="B2673" s="170">
        <v>15000</v>
      </c>
      <c r="C2673" s="170">
        <v>0</v>
      </c>
      <c r="D2673" s="170">
        <v>0</v>
      </c>
    </row>
    <row r="2674" spans="1:4" x14ac:dyDescent="0.2">
      <c r="A2674" s="171" t="s">
        <v>206</v>
      </c>
      <c r="B2674" s="172">
        <v>15000</v>
      </c>
      <c r="C2674" s="172">
        <v>0</v>
      </c>
      <c r="D2674" s="172">
        <v>0</v>
      </c>
    </row>
    <row r="2675" spans="1:4" x14ac:dyDescent="0.2">
      <c r="A2675" s="171" t="s">
        <v>206</v>
      </c>
      <c r="B2675" s="172">
        <v>15000</v>
      </c>
      <c r="C2675" s="172">
        <v>0</v>
      </c>
      <c r="D2675" s="172">
        <v>0</v>
      </c>
    </row>
    <row r="2676" spans="1:4" x14ac:dyDescent="0.2">
      <c r="A2676" s="167" t="s">
        <v>565</v>
      </c>
      <c r="B2676" s="168">
        <v>27700</v>
      </c>
      <c r="C2676" s="168">
        <v>22746.71</v>
      </c>
      <c r="D2676" s="168">
        <v>22746.71</v>
      </c>
    </row>
    <row r="2677" spans="1:4" x14ac:dyDescent="0.2">
      <c r="A2677" s="169" t="s">
        <v>204</v>
      </c>
      <c r="B2677" s="170">
        <v>27700</v>
      </c>
      <c r="C2677" s="170">
        <v>22746.71</v>
      </c>
      <c r="D2677" s="170">
        <v>22746.71</v>
      </c>
    </row>
    <row r="2678" spans="1:4" x14ac:dyDescent="0.2">
      <c r="A2678" s="169" t="s">
        <v>234</v>
      </c>
      <c r="B2678" s="170">
        <v>27700</v>
      </c>
      <c r="C2678" s="170">
        <v>22746.71</v>
      </c>
      <c r="D2678" s="170">
        <v>22746.71</v>
      </c>
    </row>
    <row r="2679" spans="1:4" x14ac:dyDescent="0.2">
      <c r="A2679" s="171" t="s">
        <v>206</v>
      </c>
      <c r="B2679" s="172">
        <v>27700</v>
      </c>
      <c r="C2679" s="172">
        <v>22746.71</v>
      </c>
      <c r="D2679" s="172">
        <v>22746.71</v>
      </c>
    </row>
    <row r="2680" spans="1:4" x14ac:dyDescent="0.2">
      <c r="A2680" s="171" t="s">
        <v>206</v>
      </c>
      <c r="B2680" s="172">
        <v>27700</v>
      </c>
      <c r="C2680" s="172">
        <v>22746.71</v>
      </c>
      <c r="D2680" s="172">
        <v>22746.71</v>
      </c>
    </row>
    <row r="2681" spans="1:4" x14ac:dyDescent="0.2">
      <c r="A2681" s="167" t="s">
        <v>566</v>
      </c>
      <c r="B2681" s="168">
        <v>4234726.72</v>
      </c>
      <c r="C2681" s="168">
        <v>3892856.56</v>
      </c>
      <c r="D2681" s="168">
        <v>3831770.49</v>
      </c>
    </row>
    <row r="2682" spans="1:4" x14ac:dyDescent="0.2">
      <c r="A2682" s="169" t="s">
        <v>204</v>
      </c>
      <c r="B2682" s="170">
        <v>4234726.72</v>
      </c>
      <c r="C2682" s="170">
        <v>3892856.56</v>
      </c>
      <c r="D2682" s="170">
        <v>3831770.49</v>
      </c>
    </row>
    <row r="2683" spans="1:4" x14ac:dyDescent="0.2">
      <c r="A2683" s="169" t="s">
        <v>221</v>
      </c>
      <c r="B2683" s="170">
        <v>704042</v>
      </c>
      <c r="C2683" s="170">
        <v>704041.44</v>
      </c>
      <c r="D2683" s="170">
        <v>696959.86</v>
      </c>
    </row>
    <row r="2684" spans="1:4" x14ac:dyDescent="0.2">
      <c r="A2684" s="171" t="s">
        <v>206</v>
      </c>
      <c r="B2684" s="172">
        <v>704042</v>
      </c>
      <c r="C2684" s="172">
        <v>704041.44</v>
      </c>
      <c r="D2684" s="172">
        <v>696959.86</v>
      </c>
    </row>
    <row r="2685" spans="1:4" x14ac:dyDescent="0.2">
      <c r="A2685" s="171" t="s">
        <v>206</v>
      </c>
      <c r="B2685" s="172">
        <v>704042</v>
      </c>
      <c r="C2685" s="172">
        <v>704041.44</v>
      </c>
      <c r="D2685" s="172">
        <v>696959.86</v>
      </c>
    </row>
    <row r="2686" spans="1:4" x14ac:dyDescent="0.2">
      <c r="A2686" s="169" t="s">
        <v>209</v>
      </c>
      <c r="B2686" s="170">
        <v>995000</v>
      </c>
      <c r="C2686" s="170">
        <v>967412.28</v>
      </c>
      <c r="D2686" s="170">
        <v>967412.28</v>
      </c>
    </row>
    <row r="2687" spans="1:4" x14ac:dyDescent="0.2">
      <c r="A2687" s="171" t="s">
        <v>206</v>
      </c>
      <c r="B2687" s="172">
        <v>995000</v>
      </c>
      <c r="C2687" s="172">
        <v>967412.28</v>
      </c>
      <c r="D2687" s="172">
        <v>967412.28</v>
      </c>
    </row>
    <row r="2688" spans="1:4" x14ac:dyDescent="0.2">
      <c r="A2688" s="171" t="s">
        <v>206</v>
      </c>
      <c r="B2688" s="172">
        <v>995000</v>
      </c>
      <c r="C2688" s="172">
        <v>967412.28</v>
      </c>
      <c r="D2688" s="172">
        <v>967412.28</v>
      </c>
    </row>
    <row r="2689" spans="1:4" x14ac:dyDescent="0.2">
      <c r="A2689" s="169" t="s">
        <v>248</v>
      </c>
      <c r="B2689" s="170">
        <v>415924</v>
      </c>
      <c r="C2689" s="170">
        <v>415923.45</v>
      </c>
      <c r="D2689" s="170">
        <v>415923.45</v>
      </c>
    </row>
    <row r="2690" spans="1:4" x14ac:dyDescent="0.2">
      <c r="A2690" s="171" t="s">
        <v>206</v>
      </c>
      <c r="B2690" s="172">
        <v>415924</v>
      </c>
      <c r="C2690" s="172">
        <v>415923.45</v>
      </c>
      <c r="D2690" s="172">
        <v>415923.45</v>
      </c>
    </row>
    <row r="2691" spans="1:4" x14ac:dyDescent="0.2">
      <c r="A2691" s="171" t="s">
        <v>206</v>
      </c>
      <c r="B2691" s="172">
        <v>415924</v>
      </c>
      <c r="C2691" s="172">
        <v>415923.45</v>
      </c>
      <c r="D2691" s="172">
        <v>415923.45</v>
      </c>
    </row>
    <row r="2692" spans="1:4" x14ac:dyDescent="0.2">
      <c r="A2692" s="169" t="s">
        <v>258</v>
      </c>
      <c r="B2692" s="170">
        <v>15000</v>
      </c>
      <c r="C2692" s="170">
        <v>14393.74</v>
      </c>
      <c r="D2692" s="170">
        <v>14393.74</v>
      </c>
    </row>
    <row r="2693" spans="1:4" x14ac:dyDescent="0.2">
      <c r="A2693" s="171" t="s">
        <v>206</v>
      </c>
      <c r="B2693" s="172">
        <v>15000</v>
      </c>
      <c r="C2693" s="172">
        <v>14393.74</v>
      </c>
      <c r="D2693" s="172">
        <v>14393.74</v>
      </c>
    </row>
    <row r="2694" spans="1:4" x14ac:dyDescent="0.2">
      <c r="A2694" s="171" t="s">
        <v>206</v>
      </c>
      <c r="B2694" s="172">
        <v>15000</v>
      </c>
      <c r="C2694" s="172">
        <v>14393.74</v>
      </c>
      <c r="D2694" s="172">
        <v>14393.74</v>
      </c>
    </row>
    <row r="2695" spans="1:4" x14ac:dyDescent="0.2">
      <c r="A2695" s="169" t="s">
        <v>214</v>
      </c>
      <c r="B2695" s="170">
        <v>1000</v>
      </c>
      <c r="C2695" s="170">
        <v>0</v>
      </c>
      <c r="D2695" s="170">
        <v>0</v>
      </c>
    </row>
    <row r="2696" spans="1:4" x14ac:dyDescent="0.2">
      <c r="A2696" s="171" t="s">
        <v>206</v>
      </c>
      <c r="B2696" s="172">
        <v>1000</v>
      </c>
      <c r="C2696" s="172">
        <v>0</v>
      </c>
      <c r="D2696" s="172">
        <v>0</v>
      </c>
    </row>
    <row r="2697" spans="1:4" x14ac:dyDescent="0.2">
      <c r="A2697" s="171" t="s">
        <v>206</v>
      </c>
      <c r="B2697" s="172">
        <v>1000</v>
      </c>
      <c r="C2697" s="172">
        <v>0</v>
      </c>
      <c r="D2697" s="172">
        <v>0</v>
      </c>
    </row>
    <row r="2698" spans="1:4" x14ac:dyDescent="0.2">
      <c r="A2698" s="169" t="s">
        <v>210</v>
      </c>
      <c r="B2698" s="170">
        <v>36300</v>
      </c>
      <c r="C2698" s="170">
        <v>16411.400000000001</v>
      </c>
      <c r="D2698" s="170">
        <v>16411.400000000001</v>
      </c>
    </row>
    <row r="2699" spans="1:4" x14ac:dyDescent="0.2">
      <c r="A2699" s="171" t="s">
        <v>206</v>
      </c>
      <c r="B2699" s="172">
        <v>36300</v>
      </c>
      <c r="C2699" s="172">
        <v>16411.400000000001</v>
      </c>
      <c r="D2699" s="172">
        <v>16411.400000000001</v>
      </c>
    </row>
    <row r="2700" spans="1:4" x14ac:dyDescent="0.2">
      <c r="A2700" s="171" t="s">
        <v>206</v>
      </c>
      <c r="B2700" s="172">
        <v>36300</v>
      </c>
      <c r="C2700" s="172">
        <v>16411.400000000001</v>
      </c>
      <c r="D2700" s="172">
        <v>16411.400000000001</v>
      </c>
    </row>
    <row r="2701" spans="1:4" x14ac:dyDescent="0.2">
      <c r="A2701" s="169" t="s">
        <v>205</v>
      </c>
      <c r="B2701" s="170">
        <v>1000</v>
      </c>
      <c r="C2701" s="170">
        <v>0</v>
      </c>
      <c r="D2701" s="170">
        <v>0</v>
      </c>
    </row>
    <row r="2702" spans="1:4" x14ac:dyDescent="0.2">
      <c r="A2702" s="171" t="s">
        <v>206</v>
      </c>
      <c r="B2702" s="172">
        <v>1000</v>
      </c>
      <c r="C2702" s="172">
        <v>0</v>
      </c>
      <c r="D2702" s="172">
        <v>0</v>
      </c>
    </row>
    <row r="2703" spans="1:4" x14ac:dyDescent="0.2">
      <c r="A2703" s="171" t="s">
        <v>206</v>
      </c>
      <c r="B2703" s="172">
        <v>1000</v>
      </c>
      <c r="C2703" s="172">
        <v>0</v>
      </c>
      <c r="D2703" s="172">
        <v>0</v>
      </c>
    </row>
    <row r="2704" spans="1:4" x14ac:dyDescent="0.2">
      <c r="A2704" s="169" t="s">
        <v>207</v>
      </c>
      <c r="B2704" s="170">
        <v>2066260.72</v>
      </c>
      <c r="C2704" s="170">
        <v>1774674.25</v>
      </c>
      <c r="D2704" s="170">
        <v>1720669.76</v>
      </c>
    </row>
    <row r="2705" spans="1:4" x14ac:dyDescent="0.2">
      <c r="A2705" s="171" t="s">
        <v>206</v>
      </c>
      <c r="B2705" s="172">
        <v>2066260.72</v>
      </c>
      <c r="C2705" s="172">
        <v>1774674.25</v>
      </c>
      <c r="D2705" s="172">
        <v>1720669.76</v>
      </c>
    </row>
    <row r="2706" spans="1:4" x14ac:dyDescent="0.2">
      <c r="A2706" s="171" t="s">
        <v>206</v>
      </c>
      <c r="B2706" s="172">
        <v>2066260.72</v>
      </c>
      <c r="C2706" s="172">
        <v>1774674.25</v>
      </c>
      <c r="D2706" s="172">
        <v>1720669.76</v>
      </c>
    </row>
    <row r="2707" spans="1:4" x14ac:dyDescent="0.2">
      <c r="A2707" s="169" t="s">
        <v>260</v>
      </c>
      <c r="B2707" s="170">
        <v>200</v>
      </c>
      <c r="C2707" s="170">
        <v>0</v>
      </c>
      <c r="D2707" s="170">
        <v>0</v>
      </c>
    </row>
    <row r="2708" spans="1:4" x14ac:dyDescent="0.2">
      <c r="A2708" s="171" t="s">
        <v>206</v>
      </c>
      <c r="B2708" s="172">
        <v>200</v>
      </c>
      <c r="C2708" s="172">
        <v>0</v>
      </c>
      <c r="D2708" s="172">
        <v>0</v>
      </c>
    </row>
    <row r="2709" spans="1:4" x14ac:dyDescent="0.2">
      <c r="A2709" s="171" t="s">
        <v>206</v>
      </c>
      <c r="B2709" s="172">
        <v>200</v>
      </c>
      <c r="C2709" s="172">
        <v>0</v>
      </c>
      <c r="D2709" s="172">
        <v>0</v>
      </c>
    </row>
    <row r="2710" spans="1:4" x14ac:dyDescent="0.2">
      <c r="A2710" s="167" t="s">
        <v>567</v>
      </c>
      <c r="B2710" s="168">
        <v>28900</v>
      </c>
      <c r="C2710" s="168">
        <v>0</v>
      </c>
      <c r="D2710" s="168">
        <v>0</v>
      </c>
    </row>
    <row r="2711" spans="1:4" x14ac:dyDescent="0.2">
      <c r="A2711" s="169" t="s">
        <v>204</v>
      </c>
      <c r="B2711" s="170">
        <v>28900</v>
      </c>
      <c r="C2711" s="170">
        <v>0</v>
      </c>
      <c r="D2711" s="170">
        <v>0</v>
      </c>
    </row>
    <row r="2712" spans="1:4" x14ac:dyDescent="0.2">
      <c r="A2712" s="169" t="s">
        <v>210</v>
      </c>
      <c r="B2712" s="170">
        <v>8900</v>
      </c>
      <c r="C2712" s="170">
        <v>0</v>
      </c>
      <c r="D2712" s="170">
        <v>0</v>
      </c>
    </row>
    <row r="2713" spans="1:4" x14ac:dyDescent="0.2">
      <c r="A2713" s="171" t="s">
        <v>206</v>
      </c>
      <c r="B2713" s="172">
        <v>8900</v>
      </c>
      <c r="C2713" s="172">
        <v>0</v>
      </c>
      <c r="D2713" s="172">
        <v>0</v>
      </c>
    </row>
    <row r="2714" spans="1:4" x14ac:dyDescent="0.2">
      <c r="A2714" s="171" t="s">
        <v>206</v>
      </c>
      <c r="B2714" s="172">
        <v>8900</v>
      </c>
      <c r="C2714" s="172">
        <v>0</v>
      </c>
      <c r="D2714" s="172">
        <v>0</v>
      </c>
    </row>
    <row r="2715" spans="1:4" x14ac:dyDescent="0.2">
      <c r="A2715" s="169" t="s">
        <v>207</v>
      </c>
      <c r="B2715" s="170">
        <v>20000</v>
      </c>
      <c r="C2715" s="170">
        <v>0</v>
      </c>
      <c r="D2715" s="170">
        <v>0</v>
      </c>
    </row>
    <row r="2716" spans="1:4" x14ac:dyDescent="0.2">
      <c r="A2716" s="171" t="s">
        <v>206</v>
      </c>
      <c r="B2716" s="172">
        <v>20000</v>
      </c>
      <c r="C2716" s="172">
        <v>0</v>
      </c>
      <c r="D2716" s="172">
        <v>0</v>
      </c>
    </row>
    <row r="2717" spans="1:4" x14ac:dyDescent="0.2">
      <c r="A2717" s="171" t="s">
        <v>206</v>
      </c>
      <c r="B2717" s="172">
        <v>20000</v>
      </c>
      <c r="C2717" s="172">
        <v>0</v>
      </c>
      <c r="D2717" s="172">
        <v>0</v>
      </c>
    </row>
    <row r="2718" spans="1:4" x14ac:dyDescent="0.2">
      <c r="A2718" s="167" t="s">
        <v>568</v>
      </c>
      <c r="B2718" s="168">
        <v>1701000</v>
      </c>
      <c r="C2718" s="168">
        <v>126214.45</v>
      </c>
      <c r="D2718" s="168">
        <v>126214.45</v>
      </c>
    </row>
    <row r="2719" spans="1:4" x14ac:dyDescent="0.2">
      <c r="A2719" s="169" t="s">
        <v>204</v>
      </c>
      <c r="B2719" s="170">
        <v>1701000</v>
      </c>
      <c r="C2719" s="170">
        <v>126214.45</v>
      </c>
      <c r="D2719" s="170">
        <v>126214.45</v>
      </c>
    </row>
    <row r="2720" spans="1:4" x14ac:dyDescent="0.2">
      <c r="A2720" s="169" t="s">
        <v>210</v>
      </c>
      <c r="B2720" s="170">
        <v>90000</v>
      </c>
      <c r="C2720" s="170">
        <v>0</v>
      </c>
      <c r="D2720" s="170">
        <v>0</v>
      </c>
    </row>
    <row r="2721" spans="1:4" x14ac:dyDescent="0.2">
      <c r="A2721" s="171" t="s">
        <v>206</v>
      </c>
      <c r="B2721" s="172">
        <v>90000</v>
      </c>
      <c r="C2721" s="172">
        <v>0</v>
      </c>
      <c r="D2721" s="172">
        <v>0</v>
      </c>
    </row>
    <row r="2722" spans="1:4" x14ac:dyDescent="0.2">
      <c r="A2722" s="171" t="s">
        <v>206</v>
      </c>
      <c r="B2722" s="172">
        <v>90000</v>
      </c>
      <c r="C2722" s="172">
        <v>0</v>
      </c>
      <c r="D2722" s="172">
        <v>0</v>
      </c>
    </row>
    <row r="2723" spans="1:4" x14ac:dyDescent="0.2">
      <c r="A2723" s="169" t="s">
        <v>205</v>
      </c>
      <c r="B2723" s="170">
        <v>10000</v>
      </c>
      <c r="C2723" s="170">
        <v>0</v>
      </c>
      <c r="D2723" s="170">
        <v>0</v>
      </c>
    </row>
    <row r="2724" spans="1:4" x14ac:dyDescent="0.2">
      <c r="A2724" s="171" t="s">
        <v>206</v>
      </c>
      <c r="B2724" s="172">
        <v>10000</v>
      </c>
      <c r="C2724" s="172">
        <v>0</v>
      </c>
      <c r="D2724" s="172">
        <v>0</v>
      </c>
    </row>
    <row r="2725" spans="1:4" x14ac:dyDescent="0.2">
      <c r="A2725" s="171" t="s">
        <v>206</v>
      </c>
      <c r="B2725" s="172">
        <v>10000</v>
      </c>
      <c r="C2725" s="172">
        <v>0</v>
      </c>
      <c r="D2725" s="172">
        <v>0</v>
      </c>
    </row>
    <row r="2726" spans="1:4" x14ac:dyDescent="0.2">
      <c r="A2726" s="169" t="s">
        <v>207</v>
      </c>
      <c r="B2726" s="170">
        <v>600000</v>
      </c>
      <c r="C2726" s="170">
        <v>126214.45</v>
      </c>
      <c r="D2726" s="170">
        <v>126214.45</v>
      </c>
    </row>
    <row r="2727" spans="1:4" x14ac:dyDescent="0.2">
      <c r="A2727" s="171" t="s">
        <v>206</v>
      </c>
      <c r="B2727" s="172">
        <v>600000</v>
      </c>
      <c r="C2727" s="172">
        <v>126214.45</v>
      </c>
      <c r="D2727" s="172">
        <v>126214.45</v>
      </c>
    </row>
    <row r="2728" spans="1:4" x14ac:dyDescent="0.2">
      <c r="A2728" s="171" t="s">
        <v>206</v>
      </c>
      <c r="B2728" s="172">
        <v>600000</v>
      </c>
      <c r="C2728" s="172">
        <v>126214.45</v>
      </c>
      <c r="D2728" s="172">
        <v>126214.45</v>
      </c>
    </row>
    <row r="2729" spans="1:4" x14ac:dyDescent="0.2">
      <c r="A2729" s="169" t="s">
        <v>260</v>
      </c>
      <c r="B2729" s="170">
        <v>1000</v>
      </c>
      <c r="C2729" s="170">
        <v>0</v>
      </c>
      <c r="D2729" s="170">
        <v>0</v>
      </c>
    </row>
    <row r="2730" spans="1:4" x14ac:dyDescent="0.2">
      <c r="A2730" s="171" t="s">
        <v>206</v>
      </c>
      <c r="B2730" s="172">
        <v>1000</v>
      </c>
      <c r="C2730" s="172">
        <v>0</v>
      </c>
      <c r="D2730" s="172">
        <v>0</v>
      </c>
    </row>
    <row r="2731" spans="1:4" x14ac:dyDescent="0.2">
      <c r="A2731" s="171" t="s">
        <v>206</v>
      </c>
      <c r="B2731" s="172">
        <v>1000</v>
      </c>
      <c r="C2731" s="172">
        <v>0</v>
      </c>
      <c r="D2731" s="172">
        <v>0</v>
      </c>
    </row>
    <row r="2732" spans="1:4" x14ac:dyDescent="0.2">
      <c r="A2732" s="169" t="s">
        <v>237</v>
      </c>
      <c r="B2732" s="170">
        <v>1000000</v>
      </c>
      <c r="C2732" s="170">
        <v>0</v>
      </c>
      <c r="D2732" s="170">
        <v>0</v>
      </c>
    </row>
    <row r="2733" spans="1:4" x14ac:dyDescent="0.2">
      <c r="A2733" s="171" t="s">
        <v>569</v>
      </c>
      <c r="B2733" s="172">
        <v>1000000</v>
      </c>
      <c r="C2733" s="172">
        <v>0</v>
      </c>
      <c r="D2733" s="172">
        <v>0</v>
      </c>
    </row>
    <row r="2734" spans="1:4" x14ac:dyDescent="0.2">
      <c r="A2734" s="171" t="s">
        <v>569</v>
      </c>
      <c r="B2734" s="172">
        <v>1000000</v>
      </c>
      <c r="C2734" s="172">
        <v>0</v>
      </c>
      <c r="D2734" s="172">
        <v>0</v>
      </c>
    </row>
    <row r="2735" spans="1:4" x14ac:dyDescent="0.2">
      <c r="A2735" s="167" t="s">
        <v>570</v>
      </c>
      <c r="B2735" s="168">
        <v>768600</v>
      </c>
      <c r="C2735" s="168">
        <v>717578.37</v>
      </c>
      <c r="D2735" s="168">
        <v>717578.37</v>
      </c>
    </row>
    <row r="2736" spans="1:4" x14ac:dyDescent="0.2">
      <c r="A2736" s="169" t="s">
        <v>204</v>
      </c>
      <c r="B2736" s="170">
        <v>768600</v>
      </c>
      <c r="C2736" s="170">
        <v>717578.37</v>
      </c>
      <c r="D2736" s="170">
        <v>717578.37</v>
      </c>
    </row>
    <row r="2737" spans="1:4" x14ac:dyDescent="0.2">
      <c r="A2737" s="169" t="s">
        <v>364</v>
      </c>
      <c r="B2737" s="170">
        <v>390000</v>
      </c>
      <c r="C2737" s="170">
        <v>343582.53</v>
      </c>
      <c r="D2737" s="170">
        <v>343582.53</v>
      </c>
    </row>
    <row r="2738" spans="1:4" x14ac:dyDescent="0.2">
      <c r="A2738" s="171" t="s">
        <v>206</v>
      </c>
      <c r="B2738" s="172">
        <v>390000</v>
      </c>
      <c r="C2738" s="172">
        <v>343582.53</v>
      </c>
      <c r="D2738" s="172">
        <v>343582.53</v>
      </c>
    </row>
    <row r="2739" spans="1:4" x14ac:dyDescent="0.2">
      <c r="A2739" s="171" t="s">
        <v>206</v>
      </c>
      <c r="B2739" s="172">
        <v>390000</v>
      </c>
      <c r="C2739" s="172">
        <v>343582.53</v>
      </c>
      <c r="D2739" s="172">
        <v>343582.53</v>
      </c>
    </row>
    <row r="2740" spans="1:4" x14ac:dyDescent="0.2">
      <c r="A2740" s="169" t="s">
        <v>365</v>
      </c>
      <c r="B2740" s="170">
        <v>160000</v>
      </c>
      <c r="C2740" s="170">
        <v>157894.9</v>
      </c>
      <c r="D2740" s="170">
        <v>157894.9</v>
      </c>
    </row>
    <row r="2741" spans="1:4" x14ac:dyDescent="0.2">
      <c r="A2741" s="171" t="s">
        <v>206</v>
      </c>
      <c r="B2741" s="172">
        <v>160000</v>
      </c>
      <c r="C2741" s="172">
        <v>157894.9</v>
      </c>
      <c r="D2741" s="172">
        <v>157894.9</v>
      </c>
    </row>
    <row r="2742" spans="1:4" x14ac:dyDescent="0.2">
      <c r="A2742" s="171" t="s">
        <v>206</v>
      </c>
      <c r="B2742" s="172">
        <v>160000</v>
      </c>
      <c r="C2742" s="172">
        <v>157894.9</v>
      </c>
      <c r="D2742" s="172">
        <v>157894.9</v>
      </c>
    </row>
    <row r="2743" spans="1:4" x14ac:dyDescent="0.2">
      <c r="A2743" s="169" t="s">
        <v>366</v>
      </c>
      <c r="B2743" s="170">
        <v>218600</v>
      </c>
      <c r="C2743" s="170">
        <v>216100.94</v>
      </c>
      <c r="D2743" s="170">
        <v>216100.94</v>
      </c>
    </row>
    <row r="2744" spans="1:4" x14ac:dyDescent="0.2">
      <c r="A2744" s="171" t="s">
        <v>206</v>
      </c>
      <c r="B2744" s="172">
        <v>218600</v>
      </c>
      <c r="C2744" s="172">
        <v>216100.94</v>
      </c>
      <c r="D2744" s="172">
        <v>216100.94</v>
      </c>
    </row>
    <row r="2745" spans="1:4" x14ac:dyDescent="0.2">
      <c r="A2745" s="171" t="s">
        <v>206</v>
      </c>
      <c r="B2745" s="172">
        <v>218600</v>
      </c>
      <c r="C2745" s="172">
        <v>216100.94</v>
      </c>
      <c r="D2745" s="172">
        <v>216100.94</v>
      </c>
    </row>
    <row r="2746" spans="1:4" x14ac:dyDescent="0.2">
      <c r="A2746" s="167" t="s">
        <v>571</v>
      </c>
      <c r="B2746" s="168">
        <v>10861101</v>
      </c>
      <c r="C2746" s="168">
        <v>9589141.8200000003</v>
      </c>
      <c r="D2746" s="168">
        <v>9163950.3800000008</v>
      </c>
    </row>
    <row r="2747" spans="1:4" x14ac:dyDescent="0.2">
      <c r="A2747" s="169" t="s">
        <v>204</v>
      </c>
      <c r="B2747" s="170">
        <v>10861101</v>
      </c>
      <c r="C2747" s="170">
        <v>9589141.8200000003</v>
      </c>
      <c r="D2747" s="170">
        <v>9163950.3800000008</v>
      </c>
    </row>
    <row r="2748" spans="1:4" x14ac:dyDescent="0.2">
      <c r="A2748" s="169" t="s">
        <v>221</v>
      </c>
      <c r="B2748" s="170">
        <v>510000</v>
      </c>
      <c r="C2748" s="170">
        <v>491064.42</v>
      </c>
      <c r="D2748" s="170">
        <v>491064.42</v>
      </c>
    </row>
    <row r="2749" spans="1:4" x14ac:dyDescent="0.2">
      <c r="A2749" s="171" t="s">
        <v>206</v>
      </c>
      <c r="B2749" s="172">
        <v>510000</v>
      </c>
      <c r="C2749" s="172">
        <v>491064.42</v>
      </c>
      <c r="D2749" s="172">
        <v>491064.42</v>
      </c>
    </row>
    <row r="2750" spans="1:4" x14ac:dyDescent="0.2">
      <c r="A2750" s="171" t="s">
        <v>206</v>
      </c>
      <c r="B2750" s="172">
        <v>510000</v>
      </c>
      <c r="C2750" s="172">
        <v>491064.42</v>
      </c>
      <c r="D2750" s="172">
        <v>491064.42</v>
      </c>
    </row>
    <row r="2751" spans="1:4" x14ac:dyDescent="0.2">
      <c r="A2751" s="169" t="s">
        <v>209</v>
      </c>
      <c r="B2751" s="170">
        <v>2442601</v>
      </c>
      <c r="C2751" s="170">
        <v>2442600.21</v>
      </c>
      <c r="D2751" s="170">
        <v>2442600.21</v>
      </c>
    </row>
    <row r="2752" spans="1:4" x14ac:dyDescent="0.2">
      <c r="A2752" s="171" t="s">
        <v>206</v>
      </c>
      <c r="B2752" s="172">
        <v>2442601</v>
      </c>
      <c r="C2752" s="172">
        <v>2442600.21</v>
      </c>
      <c r="D2752" s="172">
        <v>2442600.21</v>
      </c>
    </row>
    <row r="2753" spans="1:4" x14ac:dyDescent="0.2">
      <c r="A2753" s="171" t="s">
        <v>206</v>
      </c>
      <c r="B2753" s="172">
        <v>2442601</v>
      </c>
      <c r="C2753" s="172">
        <v>2442600.21</v>
      </c>
      <c r="D2753" s="172">
        <v>2442600.21</v>
      </c>
    </row>
    <row r="2754" spans="1:4" x14ac:dyDescent="0.2">
      <c r="A2754" s="169" t="s">
        <v>248</v>
      </c>
      <c r="B2754" s="170">
        <v>650000</v>
      </c>
      <c r="C2754" s="170">
        <v>370671.29</v>
      </c>
      <c r="D2754" s="170">
        <v>370671.29</v>
      </c>
    </row>
    <row r="2755" spans="1:4" x14ac:dyDescent="0.2">
      <c r="A2755" s="171" t="s">
        <v>206</v>
      </c>
      <c r="B2755" s="172">
        <v>650000</v>
      </c>
      <c r="C2755" s="172">
        <v>370671.29</v>
      </c>
      <c r="D2755" s="172">
        <v>370671.29</v>
      </c>
    </row>
    <row r="2756" spans="1:4" x14ac:dyDescent="0.2">
      <c r="A2756" s="171" t="s">
        <v>206</v>
      </c>
      <c r="B2756" s="172">
        <v>650000</v>
      </c>
      <c r="C2756" s="172">
        <v>370671.29</v>
      </c>
      <c r="D2756" s="172">
        <v>370671.29</v>
      </c>
    </row>
    <row r="2757" spans="1:4" x14ac:dyDescent="0.2">
      <c r="A2757" s="169" t="s">
        <v>258</v>
      </c>
      <c r="B2757" s="170">
        <v>48500</v>
      </c>
      <c r="C2757" s="170">
        <v>44891.69</v>
      </c>
      <c r="D2757" s="170">
        <v>44891.69</v>
      </c>
    </row>
    <row r="2758" spans="1:4" x14ac:dyDescent="0.2">
      <c r="A2758" s="171" t="s">
        <v>206</v>
      </c>
      <c r="B2758" s="172">
        <v>48500</v>
      </c>
      <c r="C2758" s="172">
        <v>44891.69</v>
      </c>
      <c r="D2758" s="172">
        <v>44891.69</v>
      </c>
    </row>
    <row r="2759" spans="1:4" x14ac:dyDescent="0.2">
      <c r="A2759" s="171" t="s">
        <v>206</v>
      </c>
      <c r="B2759" s="172">
        <v>48500</v>
      </c>
      <c r="C2759" s="172">
        <v>44891.69</v>
      </c>
      <c r="D2759" s="172">
        <v>44891.69</v>
      </c>
    </row>
    <row r="2760" spans="1:4" x14ac:dyDescent="0.2">
      <c r="A2760" s="169" t="s">
        <v>214</v>
      </c>
      <c r="B2760" s="170">
        <v>1000</v>
      </c>
      <c r="C2760" s="170">
        <v>0</v>
      </c>
      <c r="D2760" s="170">
        <v>0</v>
      </c>
    </row>
    <row r="2761" spans="1:4" x14ac:dyDescent="0.2">
      <c r="A2761" s="171" t="s">
        <v>206</v>
      </c>
      <c r="B2761" s="172">
        <v>1000</v>
      </c>
      <c r="C2761" s="172">
        <v>0</v>
      </c>
      <c r="D2761" s="172">
        <v>0</v>
      </c>
    </row>
    <row r="2762" spans="1:4" x14ac:dyDescent="0.2">
      <c r="A2762" s="171" t="s">
        <v>206</v>
      </c>
      <c r="B2762" s="172">
        <v>1000</v>
      </c>
      <c r="C2762" s="172">
        <v>0</v>
      </c>
      <c r="D2762" s="172">
        <v>0</v>
      </c>
    </row>
    <row r="2763" spans="1:4" x14ac:dyDescent="0.2">
      <c r="A2763" s="169" t="s">
        <v>210</v>
      </c>
      <c r="B2763" s="170">
        <v>1520000</v>
      </c>
      <c r="C2763" s="170">
        <v>1234373.29</v>
      </c>
      <c r="D2763" s="170">
        <v>1152974.95</v>
      </c>
    </row>
    <row r="2764" spans="1:4" x14ac:dyDescent="0.2">
      <c r="A2764" s="171" t="s">
        <v>206</v>
      </c>
      <c r="B2764" s="172">
        <v>1520000</v>
      </c>
      <c r="C2764" s="172">
        <v>1234373.29</v>
      </c>
      <c r="D2764" s="172">
        <v>1152974.95</v>
      </c>
    </row>
    <row r="2765" spans="1:4" x14ac:dyDescent="0.2">
      <c r="A2765" s="171" t="s">
        <v>206</v>
      </c>
      <c r="B2765" s="172">
        <v>1520000</v>
      </c>
      <c r="C2765" s="172">
        <v>1234373.29</v>
      </c>
      <c r="D2765" s="172">
        <v>1152974.95</v>
      </c>
    </row>
    <row r="2766" spans="1:4" x14ac:dyDescent="0.2">
      <c r="A2766" s="169" t="s">
        <v>218</v>
      </c>
      <c r="B2766" s="170">
        <v>500</v>
      </c>
      <c r="C2766" s="170">
        <v>0</v>
      </c>
      <c r="D2766" s="170">
        <v>0</v>
      </c>
    </row>
    <row r="2767" spans="1:4" x14ac:dyDescent="0.2">
      <c r="A2767" s="171" t="s">
        <v>206</v>
      </c>
      <c r="B2767" s="172">
        <v>500</v>
      </c>
      <c r="C2767" s="172">
        <v>0</v>
      </c>
      <c r="D2767" s="172">
        <v>0</v>
      </c>
    </row>
    <row r="2768" spans="1:4" x14ac:dyDescent="0.2">
      <c r="A2768" s="171" t="s">
        <v>206</v>
      </c>
      <c r="B2768" s="172">
        <v>500</v>
      </c>
      <c r="C2768" s="172">
        <v>0</v>
      </c>
      <c r="D2768" s="172">
        <v>0</v>
      </c>
    </row>
    <row r="2769" spans="1:4" x14ac:dyDescent="0.2">
      <c r="A2769" s="169" t="s">
        <v>205</v>
      </c>
      <c r="B2769" s="170">
        <v>2000</v>
      </c>
      <c r="C2769" s="170">
        <v>0</v>
      </c>
      <c r="D2769" s="170">
        <v>0</v>
      </c>
    </row>
    <row r="2770" spans="1:4" x14ac:dyDescent="0.2">
      <c r="A2770" s="171" t="s">
        <v>206</v>
      </c>
      <c r="B2770" s="172">
        <v>2000</v>
      </c>
      <c r="C2770" s="172">
        <v>0</v>
      </c>
      <c r="D2770" s="172">
        <v>0</v>
      </c>
    </row>
    <row r="2771" spans="1:4" x14ac:dyDescent="0.2">
      <c r="A2771" s="171" t="s">
        <v>206</v>
      </c>
      <c r="B2771" s="172">
        <v>2000</v>
      </c>
      <c r="C2771" s="172">
        <v>0</v>
      </c>
      <c r="D2771" s="172">
        <v>0</v>
      </c>
    </row>
    <row r="2772" spans="1:4" x14ac:dyDescent="0.2">
      <c r="A2772" s="169" t="s">
        <v>207</v>
      </c>
      <c r="B2772" s="170">
        <v>5681000</v>
      </c>
      <c r="C2772" s="170">
        <v>5005540.92</v>
      </c>
      <c r="D2772" s="170">
        <v>4661747.82</v>
      </c>
    </row>
    <row r="2773" spans="1:4" x14ac:dyDescent="0.2">
      <c r="A2773" s="171" t="s">
        <v>206</v>
      </c>
      <c r="B2773" s="172">
        <v>5681000</v>
      </c>
      <c r="C2773" s="172">
        <v>5005540.92</v>
      </c>
      <c r="D2773" s="172">
        <v>4661747.82</v>
      </c>
    </row>
    <row r="2774" spans="1:4" x14ac:dyDescent="0.2">
      <c r="A2774" s="171" t="s">
        <v>206</v>
      </c>
      <c r="B2774" s="172">
        <v>5681000</v>
      </c>
      <c r="C2774" s="172">
        <v>5005540.92</v>
      </c>
      <c r="D2774" s="172">
        <v>4661747.82</v>
      </c>
    </row>
    <row r="2775" spans="1:4" x14ac:dyDescent="0.2">
      <c r="A2775" s="169" t="s">
        <v>260</v>
      </c>
      <c r="B2775" s="170">
        <v>500</v>
      </c>
      <c r="C2775" s="170">
        <v>0</v>
      </c>
      <c r="D2775" s="170">
        <v>0</v>
      </c>
    </row>
    <row r="2776" spans="1:4" x14ac:dyDescent="0.2">
      <c r="A2776" s="171" t="s">
        <v>206</v>
      </c>
      <c r="B2776" s="172">
        <v>500</v>
      </c>
      <c r="C2776" s="172">
        <v>0</v>
      </c>
      <c r="D2776" s="172">
        <v>0</v>
      </c>
    </row>
    <row r="2777" spans="1:4" x14ac:dyDescent="0.2">
      <c r="A2777" s="171" t="s">
        <v>206</v>
      </c>
      <c r="B2777" s="172">
        <v>500</v>
      </c>
      <c r="C2777" s="172">
        <v>0</v>
      </c>
      <c r="D2777" s="172">
        <v>0</v>
      </c>
    </row>
    <row r="2778" spans="1:4" x14ac:dyDescent="0.2">
      <c r="A2778" s="169" t="s">
        <v>211</v>
      </c>
      <c r="B2778" s="170">
        <v>5000</v>
      </c>
      <c r="C2778" s="170">
        <v>0</v>
      </c>
      <c r="D2778" s="170">
        <v>0</v>
      </c>
    </row>
    <row r="2779" spans="1:4" x14ac:dyDescent="0.2">
      <c r="A2779" s="171" t="s">
        <v>206</v>
      </c>
      <c r="B2779" s="172">
        <v>5000</v>
      </c>
      <c r="C2779" s="172">
        <v>0</v>
      </c>
      <c r="D2779" s="172">
        <v>0</v>
      </c>
    </row>
    <row r="2780" spans="1:4" x14ac:dyDescent="0.2">
      <c r="A2780" s="171" t="s">
        <v>206</v>
      </c>
      <c r="B2780" s="172">
        <v>5000</v>
      </c>
      <c r="C2780" s="172">
        <v>0</v>
      </c>
      <c r="D2780" s="172">
        <v>0</v>
      </c>
    </row>
    <row r="2781" spans="1:4" x14ac:dyDescent="0.2">
      <c r="A2781" s="161" t="s">
        <v>572</v>
      </c>
      <c r="B2781" s="162">
        <v>5708600</v>
      </c>
      <c r="C2781" s="162">
        <v>1542294.18</v>
      </c>
      <c r="D2781" s="162">
        <v>1447325.04</v>
      </c>
    </row>
    <row r="2782" spans="1:4" x14ac:dyDescent="0.2">
      <c r="A2782" s="163" t="s">
        <v>573</v>
      </c>
      <c r="B2782" s="164">
        <v>5708600</v>
      </c>
      <c r="C2782" s="164">
        <v>1542294.18</v>
      </c>
      <c r="D2782" s="164">
        <v>1447325.04</v>
      </c>
    </row>
    <row r="2783" spans="1:4" x14ac:dyDescent="0.2">
      <c r="A2783" s="165" t="s">
        <v>360</v>
      </c>
      <c r="B2783" s="166">
        <v>2000000</v>
      </c>
      <c r="C2783" s="166">
        <v>0</v>
      </c>
      <c r="D2783" s="166">
        <v>0</v>
      </c>
    </row>
    <row r="2784" spans="1:4" x14ac:dyDescent="0.2">
      <c r="A2784" s="167" t="s">
        <v>574</v>
      </c>
      <c r="B2784" s="168">
        <v>2000000</v>
      </c>
      <c r="C2784" s="168">
        <v>0</v>
      </c>
      <c r="D2784" s="168">
        <v>0</v>
      </c>
    </row>
    <row r="2785" spans="1:4" x14ac:dyDescent="0.2">
      <c r="A2785" s="169" t="s">
        <v>204</v>
      </c>
      <c r="B2785" s="170">
        <v>2000000</v>
      </c>
      <c r="C2785" s="170">
        <v>0</v>
      </c>
      <c r="D2785" s="170">
        <v>0</v>
      </c>
    </row>
    <row r="2786" spans="1:4" x14ac:dyDescent="0.2">
      <c r="A2786" s="169" t="s">
        <v>237</v>
      </c>
      <c r="B2786" s="170">
        <v>2000000</v>
      </c>
      <c r="C2786" s="170">
        <v>0</v>
      </c>
      <c r="D2786" s="170">
        <v>0</v>
      </c>
    </row>
    <row r="2787" spans="1:4" x14ac:dyDescent="0.2">
      <c r="A2787" s="171" t="s">
        <v>569</v>
      </c>
      <c r="B2787" s="172">
        <v>2000000</v>
      </c>
      <c r="C2787" s="172">
        <v>0</v>
      </c>
      <c r="D2787" s="172">
        <v>0</v>
      </c>
    </row>
    <row r="2788" spans="1:4" x14ac:dyDescent="0.2">
      <c r="A2788" s="171" t="s">
        <v>569</v>
      </c>
      <c r="B2788" s="172">
        <v>2000000</v>
      </c>
      <c r="C2788" s="172">
        <v>0</v>
      </c>
      <c r="D2788" s="172">
        <v>0</v>
      </c>
    </row>
    <row r="2789" spans="1:4" x14ac:dyDescent="0.2">
      <c r="A2789" s="165" t="s">
        <v>322</v>
      </c>
      <c r="B2789" s="166">
        <v>3708600</v>
      </c>
      <c r="C2789" s="166">
        <v>1542294.18</v>
      </c>
      <c r="D2789" s="166">
        <v>1447325.04</v>
      </c>
    </row>
    <row r="2790" spans="1:4" x14ac:dyDescent="0.2">
      <c r="A2790" s="167" t="s">
        <v>575</v>
      </c>
      <c r="B2790" s="168">
        <v>50000</v>
      </c>
      <c r="C2790" s="168">
        <v>0</v>
      </c>
      <c r="D2790" s="168">
        <v>0</v>
      </c>
    </row>
    <row r="2791" spans="1:4" x14ac:dyDescent="0.2">
      <c r="A2791" s="169" t="s">
        <v>204</v>
      </c>
      <c r="B2791" s="170">
        <v>50000</v>
      </c>
      <c r="C2791" s="170">
        <v>0</v>
      </c>
      <c r="D2791" s="170">
        <v>0</v>
      </c>
    </row>
    <row r="2792" spans="1:4" x14ac:dyDescent="0.2">
      <c r="A2792" s="169" t="s">
        <v>237</v>
      </c>
      <c r="B2792" s="170">
        <v>50000</v>
      </c>
      <c r="C2792" s="170">
        <v>0</v>
      </c>
      <c r="D2792" s="170">
        <v>0</v>
      </c>
    </row>
    <row r="2793" spans="1:4" x14ac:dyDescent="0.2">
      <c r="A2793" s="171" t="s">
        <v>206</v>
      </c>
      <c r="B2793" s="172">
        <v>50000</v>
      </c>
      <c r="C2793" s="172">
        <v>0</v>
      </c>
      <c r="D2793" s="172">
        <v>0</v>
      </c>
    </row>
    <row r="2794" spans="1:4" x14ac:dyDescent="0.2">
      <c r="A2794" s="171" t="s">
        <v>206</v>
      </c>
      <c r="B2794" s="172">
        <v>50000</v>
      </c>
      <c r="C2794" s="172">
        <v>0</v>
      </c>
      <c r="D2794" s="172">
        <v>0</v>
      </c>
    </row>
    <row r="2795" spans="1:4" x14ac:dyDescent="0.2">
      <c r="A2795" s="167" t="s">
        <v>576</v>
      </c>
      <c r="B2795" s="168">
        <v>35000</v>
      </c>
      <c r="C2795" s="168">
        <v>0</v>
      </c>
      <c r="D2795" s="168">
        <v>0</v>
      </c>
    </row>
    <row r="2796" spans="1:4" x14ac:dyDescent="0.2">
      <c r="A2796" s="169" t="s">
        <v>204</v>
      </c>
      <c r="B2796" s="170">
        <v>35000</v>
      </c>
      <c r="C2796" s="170">
        <v>0</v>
      </c>
      <c r="D2796" s="170">
        <v>0</v>
      </c>
    </row>
    <row r="2797" spans="1:4" x14ac:dyDescent="0.2">
      <c r="A2797" s="169" t="s">
        <v>237</v>
      </c>
      <c r="B2797" s="170">
        <v>35000</v>
      </c>
      <c r="C2797" s="170">
        <v>0</v>
      </c>
      <c r="D2797" s="170">
        <v>0</v>
      </c>
    </row>
    <row r="2798" spans="1:4" x14ac:dyDescent="0.2">
      <c r="A2798" s="171" t="s">
        <v>206</v>
      </c>
      <c r="B2798" s="172">
        <v>35000</v>
      </c>
      <c r="C2798" s="172">
        <v>0</v>
      </c>
      <c r="D2798" s="172">
        <v>0</v>
      </c>
    </row>
    <row r="2799" spans="1:4" x14ac:dyDescent="0.2">
      <c r="A2799" s="171" t="s">
        <v>206</v>
      </c>
      <c r="B2799" s="172">
        <v>35000</v>
      </c>
      <c r="C2799" s="172">
        <v>0</v>
      </c>
      <c r="D2799" s="172">
        <v>0</v>
      </c>
    </row>
    <row r="2800" spans="1:4" x14ac:dyDescent="0.2">
      <c r="A2800" s="167" t="s">
        <v>577</v>
      </c>
      <c r="B2800" s="168">
        <v>2000000</v>
      </c>
      <c r="C2800" s="168">
        <v>0</v>
      </c>
      <c r="D2800" s="168">
        <v>0</v>
      </c>
    </row>
    <row r="2801" spans="1:4" x14ac:dyDescent="0.2">
      <c r="A2801" s="169" t="s">
        <v>204</v>
      </c>
      <c r="B2801" s="170">
        <v>2000000</v>
      </c>
      <c r="C2801" s="170">
        <v>0</v>
      </c>
      <c r="D2801" s="170">
        <v>0</v>
      </c>
    </row>
    <row r="2802" spans="1:4" x14ac:dyDescent="0.2">
      <c r="A2802" s="169" t="s">
        <v>237</v>
      </c>
      <c r="B2802" s="170">
        <v>2000000</v>
      </c>
      <c r="C2802" s="170">
        <v>0</v>
      </c>
      <c r="D2802" s="170">
        <v>0</v>
      </c>
    </row>
    <row r="2803" spans="1:4" x14ac:dyDescent="0.2">
      <c r="A2803" s="171" t="s">
        <v>569</v>
      </c>
      <c r="B2803" s="172">
        <v>2000000</v>
      </c>
      <c r="C2803" s="172">
        <v>0</v>
      </c>
      <c r="D2803" s="172">
        <v>0</v>
      </c>
    </row>
    <row r="2804" spans="1:4" x14ac:dyDescent="0.2">
      <c r="A2804" s="171" t="s">
        <v>569</v>
      </c>
      <c r="B2804" s="172">
        <v>2000000</v>
      </c>
      <c r="C2804" s="172">
        <v>0</v>
      </c>
      <c r="D2804" s="172">
        <v>0</v>
      </c>
    </row>
    <row r="2805" spans="1:4" x14ac:dyDescent="0.2">
      <c r="A2805" s="167" t="s">
        <v>578</v>
      </c>
      <c r="B2805" s="168">
        <v>1623600</v>
      </c>
      <c r="C2805" s="168">
        <v>1542294.18</v>
      </c>
      <c r="D2805" s="168">
        <v>1447325.04</v>
      </c>
    </row>
    <row r="2806" spans="1:4" x14ac:dyDescent="0.2">
      <c r="A2806" s="169" t="s">
        <v>204</v>
      </c>
      <c r="B2806" s="170">
        <v>1623600</v>
      </c>
      <c r="C2806" s="170">
        <v>1542294.18</v>
      </c>
      <c r="D2806" s="170">
        <v>1447325.04</v>
      </c>
    </row>
    <row r="2807" spans="1:4" x14ac:dyDescent="0.2">
      <c r="A2807" s="169" t="s">
        <v>210</v>
      </c>
      <c r="B2807" s="170">
        <v>83000</v>
      </c>
      <c r="C2807" s="170">
        <v>23982.34</v>
      </c>
      <c r="D2807" s="170">
        <v>23982.34</v>
      </c>
    </row>
    <row r="2808" spans="1:4" x14ac:dyDescent="0.2">
      <c r="A2808" s="171" t="s">
        <v>206</v>
      </c>
      <c r="B2808" s="172">
        <v>83000</v>
      </c>
      <c r="C2808" s="172">
        <v>23982.34</v>
      </c>
      <c r="D2808" s="172">
        <v>23982.34</v>
      </c>
    </row>
    <row r="2809" spans="1:4" x14ac:dyDescent="0.2">
      <c r="A2809" s="171" t="s">
        <v>206</v>
      </c>
      <c r="B2809" s="172">
        <v>83000</v>
      </c>
      <c r="C2809" s="172">
        <v>23982.34</v>
      </c>
      <c r="D2809" s="172">
        <v>23982.34</v>
      </c>
    </row>
    <row r="2810" spans="1:4" x14ac:dyDescent="0.2">
      <c r="A2810" s="169" t="s">
        <v>207</v>
      </c>
      <c r="B2810" s="170">
        <v>1540600</v>
      </c>
      <c r="C2810" s="170">
        <v>1518311.84</v>
      </c>
      <c r="D2810" s="170">
        <v>1423342.7</v>
      </c>
    </row>
    <row r="2811" spans="1:4" x14ac:dyDescent="0.2">
      <c r="A2811" s="171" t="s">
        <v>206</v>
      </c>
      <c r="B2811" s="172">
        <v>1540600</v>
      </c>
      <c r="C2811" s="172">
        <v>1518311.84</v>
      </c>
      <c r="D2811" s="172">
        <v>1423342.7</v>
      </c>
    </row>
    <row r="2812" spans="1:4" x14ac:dyDescent="0.2">
      <c r="A2812" s="171" t="s">
        <v>206</v>
      </c>
      <c r="B2812" s="172">
        <v>1540600</v>
      </c>
      <c r="C2812" s="172">
        <v>1518311.84</v>
      </c>
      <c r="D2812" s="172">
        <v>1423342.7</v>
      </c>
    </row>
    <row r="2813" spans="1:4" x14ac:dyDescent="0.2">
      <c r="A2813" s="161" t="s">
        <v>579</v>
      </c>
      <c r="B2813" s="162">
        <v>5958253.5099999998</v>
      </c>
      <c r="C2813" s="162">
        <v>5510961.4400000004</v>
      </c>
      <c r="D2813" s="162">
        <v>4419874.96</v>
      </c>
    </row>
    <row r="2814" spans="1:4" x14ac:dyDescent="0.2">
      <c r="A2814" s="163" t="s">
        <v>580</v>
      </c>
      <c r="B2814" s="164">
        <v>5958253.5099999998</v>
      </c>
      <c r="C2814" s="164">
        <v>5510961.4400000004</v>
      </c>
      <c r="D2814" s="164">
        <v>4419874.96</v>
      </c>
    </row>
    <row r="2815" spans="1:4" x14ac:dyDescent="0.2">
      <c r="A2815" s="165" t="s">
        <v>360</v>
      </c>
      <c r="B2815" s="166">
        <v>5958253.5099999998</v>
      </c>
      <c r="C2815" s="166">
        <v>5510961.4400000004</v>
      </c>
      <c r="D2815" s="166">
        <v>4419874.96</v>
      </c>
    </row>
    <row r="2816" spans="1:4" x14ac:dyDescent="0.2">
      <c r="A2816" s="167" t="s">
        <v>581</v>
      </c>
      <c r="B2816" s="168">
        <v>1084253.51</v>
      </c>
      <c r="C2816" s="168">
        <v>1065193.8600000001</v>
      </c>
      <c r="D2816" s="168">
        <v>186546.24</v>
      </c>
    </row>
    <row r="2817" spans="1:4" x14ac:dyDescent="0.2">
      <c r="A2817" s="169" t="s">
        <v>204</v>
      </c>
      <c r="B2817" s="170">
        <v>1084253.51</v>
      </c>
      <c r="C2817" s="170">
        <v>1065193.8600000001</v>
      </c>
      <c r="D2817" s="170">
        <v>186546.24</v>
      </c>
    </row>
    <row r="2818" spans="1:4" x14ac:dyDescent="0.2">
      <c r="A2818" s="169" t="s">
        <v>237</v>
      </c>
      <c r="B2818" s="170">
        <v>1084253.51</v>
      </c>
      <c r="C2818" s="170">
        <v>1065193.8600000001</v>
      </c>
      <c r="D2818" s="170">
        <v>186546.24</v>
      </c>
    </row>
    <row r="2819" spans="1:4" x14ac:dyDescent="0.2">
      <c r="A2819" s="171" t="s">
        <v>206</v>
      </c>
      <c r="B2819" s="172">
        <v>1084253.51</v>
      </c>
      <c r="C2819" s="172">
        <v>1065193.8600000001</v>
      </c>
      <c r="D2819" s="172">
        <v>186546.24</v>
      </c>
    </row>
    <row r="2820" spans="1:4" x14ac:dyDescent="0.2">
      <c r="A2820" s="171" t="s">
        <v>206</v>
      </c>
      <c r="B2820" s="172">
        <v>1084253.51</v>
      </c>
      <c r="C2820" s="172">
        <v>1065193.8600000001</v>
      </c>
      <c r="D2820" s="172">
        <v>186546.24</v>
      </c>
    </row>
    <row r="2821" spans="1:4" x14ac:dyDescent="0.2">
      <c r="A2821" s="167" t="s">
        <v>582</v>
      </c>
      <c r="B2821" s="168">
        <v>4874000</v>
      </c>
      <c r="C2821" s="168">
        <v>4445767.58</v>
      </c>
      <c r="D2821" s="168">
        <v>4233328.72</v>
      </c>
    </row>
    <row r="2822" spans="1:4" x14ac:dyDescent="0.2">
      <c r="A2822" s="169" t="s">
        <v>204</v>
      </c>
      <c r="B2822" s="170">
        <v>4874000</v>
      </c>
      <c r="C2822" s="170">
        <v>4445767.58</v>
      </c>
      <c r="D2822" s="170">
        <v>4233328.72</v>
      </c>
    </row>
    <row r="2823" spans="1:4" x14ac:dyDescent="0.2">
      <c r="A2823" s="169" t="s">
        <v>207</v>
      </c>
      <c r="B2823" s="170">
        <v>4874000</v>
      </c>
      <c r="C2823" s="170">
        <v>4445767.58</v>
      </c>
      <c r="D2823" s="170">
        <v>4233328.72</v>
      </c>
    </row>
    <row r="2824" spans="1:4" x14ac:dyDescent="0.2">
      <c r="A2824" s="171" t="s">
        <v>206</v>
      </c>
      <c r="B2824" s="172">
        <v>3074000</v>
      </c>
      <c r="C2824" s="172">
        <v>2848024.12</v>
      </c>
      <c r="D2824" s="172">
        <v>2793276.08</v>
      </c>
    </row>
    <row r="2825" spans="1:4" x14ac:dyDescent="0.2">
      <c r="A2825" s="171" t="s">
        <v>583</v>
      </c>
      <c r="B2825" s="172">
        <v>1800000</v>
      </c>
      <c r="C2825" s="172">
        <v>1597743.46</v>
      </c>
      <c r="D2825" s="172">
        <v>1440052.64</v>
      </c>
    </row>
    <row r="2826" spans="1:4" x14ac:dyDescent="0.2">
      <c r="A2826" s="171" t="s">
        <v>583</v>
      </c>
      <c r="B2826" s="172">
        <v>4874000</v>
      </c>
      <c r="C2826" s="172">
        <v>4445767.58</v>
      </c>
      <c r="D2826" s="172">
        <v>4233328.72</v>
      </c>
    </row>
    <row r="2827" spans="1:4" x14ac:dyDescent="0.2">
      <c r="A2827" s="161" t="s">
        <v>584</v>
      </c>
      <c r="B2827" s="162">
        <v>57518904.950000003</v>
      </c>
      <c r="C2827" s="162">
        <v>42165653.649999999</v>
      </c>
      <c r="D2827" s="162">
        <v>32597308.059999999</v>
      </c>
    </row>
    <row r="2828" spans="1:4" x14ac:dyDescent="0.2">
      <c r="A2828" s="163" t="s">
        <v>585</v>
      </c>
      <c r="B2828" s="164">
        <v>57518904.950000003</v>
      </c>
      <c r="C2828" s="164">
        <v>42165653.649999999</v>
      </c>
      <c r="D2828" s="164">
        <v>32597308.059999999</v>
      </c>
    </row>
    <row r="2829" spans="1:4" x14ac:dyDescent="0.2">
      <c r="A2829" s="165" t="s">
        <v>586</v>
      </c>
      <c r="B2829" s="166">
        <v>47070649.75</v>
      </c>
      <c r="C2829" s="166">
        <v>41717398.450000003</v>
      </c>
      <c r="D2829" s="166">
        <v>32149052.859999999</v>
      </c>
    </row>
    <row r="2830" spans="1:4" x14ac:dyDescent="0.2">
      <c r="A2830" s="167" t="s">
        <v>587</v>
      </c>
      <c r="B2830" s="168">
        <v>22603081.75</v>
      </c>
      <c r="C2830" s="168">
        <v>18365875.41</v>
      </c>
      <c r="D2830" s="168">
        <v>16179877.59</v>
      </c>
    </row>
    <row r="2831" spans="1:4" x14ac:dyDescent="0.2">
      <c r="A2831" s="169" t="s">
        <v>204</v>
      </c>
      <c r="B2831" s="170">
        <v>22603081.75</v>
      </c>
      <c r="C2831" s="170">
        <v>18365875.41</v>
      </c>
      <c r="D2831" s="170">
        <v>16179877.59</v>
      </c>
    </row>
    <row r="2832" spans="1:4" x14ac:dyDescent="0.2">
      <c r="A2832" s="169" t="s">
        <v>237</v>
      </c>
      <c r="B2832" s="170">
        <v>22344631.75</v>
      </c>
      <c r="C2832" s="170">
        <v>18107425.41</v>
      </c>
      <c r="D2832" s="170">
        <v>15921427.59</v>
      </c>
    </row>
    <row r="2833" spans="1:4" x14ac:dyDescent="0.2">
      <c r="A2833" s="171" t="s">
        <v>206</v>
      </c>
      <c r="B2833" s="172">
        <v>17980656.75</v>
      </c>
      <c r="C2833" s="172">
        <v>17980655.850000001</v>
      </c>
      <c r="D2833" s="172">
        <v>15921427.59</v>
      </c>
    </row>
    <row r="2834" spans="1:4" x14ac:dyDescent="0.2">
      <c r="A2834" s="171" t="s">
        <v>588</v>
      </c>
      <c r="B2834" s="172">
        <v>108000</v>
      </c>
      <c r="C2834" s="172">
        <v>0</v>
      </c>
      <c r="D2834" s="172">
        <v>0</v>
      </c>
    </row>
    <row r="2835" spans="1:4" x14ac:dyDescent="0.2">
      <c r="A2835" s="171" t="s">
        <v>517</v>
      </c>
      <c r="B2835" s="172">
        <v>4255975</v>
      </c>
      <c r="C2835" s="172">
        <v>126769.56</v>
      </c>
      <c r="D2835" s="172">
        <v>0</v>
      </c>
    </row>
    <row r="2836" spans="1:4" x14ac:dyDescent="0.2">
      <c r="A2836" s="171" t="s">
        <v>206</v>
      </c>
      <c r="B2836" s="172">
        <v>22344631.75</v>
      </c>
      <c r="C2836" s="172">
        <v>18107425.41</v>
      </c>
      <c r="D2836" s="172">
        <v>15921427.59</v>
      </c>
    </row>
    <row r="2837" spans="1:4" x14ac:dyDescent="0.2">
      <c r="A2837" s="169" t="s">
        <v>238</v>
      </c>
      <c r="B2837" s="170">
        <v>258450</v>
      </c>
      <c r="C2837" s="170">
        <v>258450</v>
      </c>
      <c r="D2837" s="170">
        <v>258450</v>
      </c>
    </row>
    <row r="2838" spans="1:4" x14ac:dyDescent="0.2">
      <c r="A2838" s="171" t="s">
        <v>206</v>
      </c>
      <c r="B2838" s="172">
        <v>258450</v>
      </c>
      <c r="C2838" s="172">
        <v>258450</v>
      </c>
      <c r="D2838" s="172">
        <v>258450</v>
      </c>
    </row>
    <row r="2839" spans="1:4" x14ac:dyDescent="0.2">
      <c r="A2839" s="171" t="s">
        <v>206</v>
      </c>
      <c r="B2839" s="172">
        <v>258450</v>
      </c>
      <c r="C2839" s="172">
        <v>258450</v>
      </c>
      <c r="D2839" s="172">
        <v>258450</v>
      </c>
    </row>
    <row r="2840" spans="1:4" x14ac:dyDescent="0.2">
      <c r="A2840" s="167" t="s">
        <v>589</v>
      </c>
      <c r="B2840" s="168">
        <v>16682400</v>
      </c>
      <c r="C2840" s="168">
        <v>16682378.91</v>
      </c>
      <c r="D2840" s="168">
        <v>9462491.6199999992</v>
      </c>
    </row>
    <row r="2841" spans="1:4" x14ac:dyDescent="0.2">
      <c r="A2841" s="169" t="s">
        <v>204</v>
      </c>
      <c r="B2841" s="170">
        <v>16682400</v>
      </c>
      <c r="C2841" s="170">
        <v>16682378.91</v>
      </c>
      <c r="D2841" s="170">
        <v>9462491.6199999992</v>
      </c>
    </row>
    <row r="2842" spans="1:4" x14ac:dyDescent="0.2">
      <c r="A2842" s="169" t="s">
        <v>237</v>
      </c>
      <c r="B2842" s="170">
        <v>16682400</v>
      </c>
      <c r="C2842" s="170">
        <v>16682378.91</v>
      </c>
      <c r="D2842" s="170">
        <v>9462491.6199999992</v>
      </c>
    </row>
    <row r="2843" spans="1:4" x14ac:dyDescent="0.2">
      <c r="A2843" s="171" t="s">
        <v>206</v>
      </c>
      <c r="B2843" s="172">
        <v>16682400</v>
      </c>
      <c r="C2843" s="172">
        <v>16682378.91</v>
      </c>
      <c r="D2843" s="172">
        <v>9462491.6199999992</v>
      </c>
    </row>
    <row r="2844" spans="1:4" x14ac:dyDescent="0.2">
      <c r="A2844" s="171" t="s">
        <v>206</v>
      </c>
      <c r="B2844" s="172">
        <v>16682400</v>
      </c>
      <c r="C2844" s="172">
        <v>16682378.91</v>
      </c>
      <c r="D2844" s="172">
        <v>9462491.6199999992</v>
      </c>
    </row>
    <row r="2845" spans="1:4" x14ac:dyDescent="0.2">
      <c r="A2845" s="167" t="s">
        <v>590</v>
      </c>
      <c r="B2845" s="168">
        <v>6723918</v>
      </c>
      <c r="C2845" s="168">
        <v>5734676.5</v>
      </c>
      <c r="D2845" s="168">
        <v>5696424.21</v>
      </c>
    </row>
    <row r="2846" spans="1:4" x14ac:dyDescent="0.2">
      <c r="A2846" s="169" t="s">
        <v>204</v>
      </c>
      <c r="B2846" s="170">
        <v>6723918</v>
      </c>
      <c r="C2846" s="170">
        <v>5734676.5</v>
      </c>
      <c r="D2846" s="170">
        <v>5696424.21</v>
      </c>
    </row>
    <row r="2847" spans="1:4" x14ac:dyDescent="0.2">
      <c r="A2847" s="169" t="s">
        <v>221</v>
      </c>
      <c r="B2847" s="170">
        <v>567471</v>
      </c>
      <c r="C2847" s="170">
        <v>567470.09</v>
      </c>
      <c r="D2847" s="170">
        <v>561986.9</v>
      </c>
    </row>
    <row r="2848" spans="1:4" x14ac:dyDescent="0.2">
      <c r="A2848" s="171" t="s">
        <v>206</v>
      </c>
      <c r="B2848" s="172">
        <v>567471</v>
      </c>
      <c r="C2848" s="172">
        <v>567470.09</v>
      </c>
      <c r="D2848" s="172">
        <v>561986.9</v>
      </c>
    </row>
    <row r="2849" spans="1:4" x14ac:dyDescent="0.2">
      <c r="A2849" s="171" t="s">
        <v>206</v>
      </c>
      <c r="B2849" s="172">
        <v>567471</v>
      </c>
      <c r="C2849" s="172">
        <v>567470.09</v>
      </c>
      <c r="D2849" s="172">
        <v>561986.9</v>
      </c>
    </row>
    <row r="2850" spans="1:4" x14ac:dyDescent="0.2">
      <c r="A2850" s="169" t="s">
        <v>209</v>
      </c>
      <c r="B2850" s="170">
        <v>1158000</v>
      </c>
      <c r="C2850" s="170">
        <v>1126980.31</v>
      </c>
      <c r="D2850" s="170">
        <v>1124965.8899999999</v>
      </c>
    </row>
    <row r="2851" spans="1:4" x14ac:dyDescent="0.2">
      <c r="A2851" s="171" t="s">
        <v>206</v>
      </c>
      <c r="B2851" s="172">
        <v>1158000</v>
      </c>
      <c r="C2851" s="172">
        <v>1126980.31</v>
      </c>
      <c r="D2851" s="172">
        <v>1124965.8899999999</v>
      </c>
    </row>
    <row r="2852" spans="1:4" x14ac:dyDescent="0.2">
      <c r="A2852" s="171" t="s">
        <v>206</v>
      </c>
      <c r="B2852" s="172">
        <v>1158000</v>
      </c>
      <c r="C2852" s="172">
        <v>1126980.31</v>
      </c>
      <c r="D2852" s="172">
        <v>1124965.8899999999</v>
      </c>
    </row>
    <row r="2853" spans="1:4" x14ac:dyDescent="0.2">
      <c r="A2853" s="169" t="s">
        <v>248</v>
      </c>
      <c r="B2853" s="170">
        <v>410447</v>
      </c>
      <c r="C2853" s="170">
        <v>410446.08000000002</v>
      </c>
      <c r="D2853" s="170">
        <v>410446.08000000002</v>
      </c>
    </row>
    <row r="2854" spans="1:4" x14ac:dyDescent="0.2">
      <c r="A2854" s="171" t="s">
        <v>206</v>
      </c>
      <c r="B2854" s="172">
        <v>410447</v>
      </c>
      <c r="C2854" s="172">
        <v>410446.08000000002</v>
      </c>
      <c r="D2854" s="172">
        <v>410446.08000000002</v>
      </c>
    </row>
    <row r="2855" spans="1:4" x14ac:dyDescent="0.2">
      <c r="A2855" s="171" t="s">
        <v>206</v>
      </c>
      <c r="B2855" s="172">
        <v>410447</v>
      </c>
      <c r="C2855" s="172">
        <v>410446.08000000002</v>
      </c>
      <c r="D2855" s="172">
        <v>410446.08000000002</v>
      </c>
    </row>
    <row r="2856" spans="1:4" x14ac:dyDescent="0.2">
      <c r="A2856" s="169" t="s">
        <v>258</v>
      </c>
      <c r="B2856" s="170">
        <v>86000</v>
      </c>
      <c r="C2856" s="170">
        <v>84564.83</v>
      </c>
      <c r="D2856" s="170">
        <v>84564.83</v>
      </c>
    </row>
    <row r="2857" spans="1:4" x14ac:dyDescent="0.2">
      <c r="A2857" s="171" t="s">
        <v>206</v>
      </c>
      <c r="B2857" s="172">
        <v>86000</v>
      </c>
      <c r="C2857" s="172">
        <v>84564.83</v>
      </c>
      <c r="D2857" s="172">
        <v>84564.83</v>
      </c>
    </row>
    <row r="2858" spans="1:4" x14ac:dyDescent="0.2">
      <c r="A2858" s="171" t="s">
        <v>206</v>
      </c>
      <c r="B2858" s="172">
        <v>86000</v>
      </c>
      <c r="C2858" s="172">
        <v>84564.83</v>
      </c>
      <c r="D2858" s="172">
        <v>84564.83</v>
      </c>
    </row>
    <row r="2859" spans="1:4" x14ac:dyDescent="0.2">
      <c r="A2859" s="169" t="s">
        <v>214</v>
      </c>
      <c r="B2859" s="170">
        <v>1000</v>
      </c>
      <c r="C2859" s="170">
        <v>0</v>
      </c>
      <c r="D2859" s="170">
        <v>0</v>
      </c>
    </row>
    <row r="2860" spans="1:4" x14ac:dyDescent="0.2">
      <c r="A2860" s="171" t="s">
        <v>206</v>
      </c>
      <c r="B2860" s="172">
        <v>1000</v>
      </c>
      <c r="C2860" s="172">
        <v>0</v>
      </c>
      <c r="D2860" s="172">
        <v>0</v>
      </c>
    </row>
    <row r="2861" spans="1:4" x14ac:dyDescent="0.2">
      <c r="A2861" s="171" t="s">
        <v>206</v>
      </c>
      <c r="B2861" s="172">
        <v>1000</v>
      </c>
      <c r="C2861" s="172">
        <v>0</v>
      </c>
      <c r="D2861" s="172">
        <v>0</v>
      </c>
    </row>
    <row r="2862" spans="1:4" x14ac:dyDescent="0.2">
      <c r="A2862" s="169" t="s">
        <v>210</v>
      </c>
      <c r="B2862" s="170">
        <v>3695000</v>
      </c>
      <c r="C2862" s="170">
        <v>3041158.76</v>
      </c>
      <c r="D2862" s="170">
        <v>3012116.7</v>
      </c>
    </row>
    <row r="2863" spans="1:4" x14ac:dyDescent="0.2">
      <c r="A2863" s="171" t="s">
        <v>206</v>
      </c>
      <c r="B2863" s="172">
        <v>3695000</v>
      </c>
      <c r="C2863" s="172">
        <v>3041158.76</v>
      </c>
      <c r="D2863" s="172">
        <v>3012116.7</v>
      </c>
    </row>
    <row r="2864" spans="1:4" x14ac:dyDescent="0.2">
      <c r="A2864" s="171" t="s">
        <v>206</v>
      </c>
      <c r="B2864" s="172">
        <v>3695000</v>
      </c>
      <c r="C2864" s="172">
        <v>3041158.76</v>
      </c>
      <c r="D2864" s="172">
        <v>3012116.7</v>
      </c>
    </row>
    <row r="2865" spans="1:4" x14ac:dyDescent="0.2">
      <c r="A2865" s="169" t="s">
        <v>205</v>
      </c>
      <c r="B2865" s="170">
        <v>5000</v>
      </c>
      <c r="C2865" s="170">
        <v>0</v>
      </c>
      <c r="D2865" s="170">
        <v>0</v>
      </c>
    </row>
    <row r="2866" spans="1:4" x14ac:dyDescent="0.2">
      <c r="A2866" s="171" t="s">
        <v>206</v>
      </c>
      <c r="B2866" s="172">
        <v>5000</v>
      </c>
      <c r="C2866" s="172">
        <v>0</v>
      </c>
      <c r="D2866" s="172">
        <v>0</v>
      </c>
    </row>
    <row r="2867" spans="1:4" x14ac:dyDescent="0.2">
      <c r="A2867" s="171" t="s">
        <v>206</v>
      </c>
      <c r="B2867" s="172">
        <v>5000</v>
      </c>
      <c r="C2867" s="172">
        <v>0</v>
      </c>
      <c r="D2867" s="172">
        <v>0</v>
      </c>
    </row>
    <row r="2868" spans="1:4" x14ac:dyDescent="0.2">
      <c r="A2868" s="169" t="s">
        <v>207</v>
      </c>
      <c r="B2868" s="170">
        <v>800000</v>
      </c>
      <c r="C2868" s="170">
        <v>504056.43</v>
      </c>
      <c r="D2868" s="170">
        <v>502343.81</v>
      </c>
    </row>
    <row r="2869" spans="1:4" x14ac:dyDescent="0.2">
      <c r="A2869" s="171" t="s">
        <v>206</v>
      </c>
      <c r="B2869" s="172">
        <v>800000</v>
      </c>
      <c r="C2869" s="172">
        <v>504056.43</v>
      </c>
      <c r="D2869" s="172">
        <v>502343.81</v>
      </c>
    </row>
    <row r="2870" spans="1:4" x14ac:dyDescent="0.2">
      <c r="A2870" s="171" t="s">
        <v>206</v>
      </c>
      <c r="B2870" s="172">
        <v>800000</v>
      </c>
      <c r="C2870" s="172">
        <v>504056.43</v>
      </c>
      <c r="D2870" s="172">
        <v>502343.81</v>
      </c>
    </row>
    <row r="2871" spans="1:4" x14ac:dyDescent="0.2">
      <c r="A2871" s="169" t="s">
        <v>260</v>
      </c>
      <c r="B2871" s="170">
        <v>1000</v>
      </c>
      <c r="C2871" s="170">
        <v>0</v>
      </c>
      <c r="D2871" s="170">
        <v>0</v>
      </c>
    </row>
    <row r="2872" spans="1:4" x14ac:dyDescent="0.2">
      <c r="A2872" s="171" t="s">
        <v>206</v>
      </c>
      <c r="B2872" s="172">
        <v>1000</v>
      </c>
      <c r="C2872" s="172">
        <v>0</v>
      </c>
      <c r="D2872" s="172">
        <v>0</v>
      </c>
    </row>
    <row r="2873" spans="1:4" x14ac:dyDescent="0.2">
      <c r="A2873" s="171" t="s">
        <v>206</v>
      </c>
      <c r="B2873" s="172">
        <v>1000</v>
      </c>
      <c r="C2873" s="172">
        <v>0</v>
      </c>
      <c r="D2873" s="172">
        <v>0</v>
      </c>
    </row>
    <row r="2874" spans="1:4" x14ac:dyDescent="0.2">
      <c r="A2874" s="167" t="s">
        <v>591</v>
      </c>
      <c r="B2874" s="168">
        <v>1061250</v>
      </c>
      <c r="C2874" s="168">
        <v>934467.63</v>
      </c>
      <c r="D2874" s="168">
        <v>810259.44</v>
      </c>
    </row>
    <row r="2875" spans="1:4" x14ac:dyDescent="0.2">
      <c r="A2875" s="169" t="s">
        <v>204</v>
      </c>
      <c r="B2875" s="170">
        <v>1061250</v>
      </c>
      <c r="C2875" s="170">
        <v>934467.63</v>
      </c>
      <c r="D2875" s="170">
        <v>810259.44</v>
      </c>
    </row>
    <row r="2876" spans="1:4" x14ac:dyDescent="0.2">
      <c r="A2876" s="169" t="s">
        <v>207</v>
      </c>
      <c r="B2876" s="170">
        <v>1061250</v>
      </c>
      <c r="C2876" s="170">
        <v>934467.63</v>
      </c>
      <c r="D2876" s="170">
        <v>810259.44</v>
      </c>
    </row>
    <row r="2877" spans="1:4" x14ac:dyDescent="0.2">
      <c r="A2877" s="171" t="s">
        <v>206</v>
      </c>
      <c r="B2877" s="172">
        <v>936250</v>
      </c>
      <c r="C2877" s="172">
        <v>934467.63</v>
      </c>
      <c r="D2877" s="172">
        <v>810259.44</v>
      </c>
    </row>
    <row r="2878" spans="1:4" x14ac:dyDescent="0.2">
      <c r="A2878" s="171" t="s">
        <v>517</v>
      </c>
      <c r="B2878" s="172">
        <v>125000</v>
      </c>
      <c r="C2878" s="172">
        <v>0</v>
      </c>
      <c r="D2878" s="172">
        <v>0</v>
      </c>
    </row>
    <row r="2879" spans="1:4" x14ac:dyDescent="0.2">
      <c r="A2879" s="171" t="s">
        <v>206</v>
      </c>
      <c r="B2879" s="172">
        <v>1061250</v>
      </c>
      <c r="C2879" s="172">
        <v>934467.63</v>
      </c>
      <c r="D2879" s="172">
        <v>810259.44</v>
      </c>
    </row>
    <row r="2880" spans="1:4" x14ac:dyDescent="0.2">
      <c r="A2880" s="165" t="s">
        <v>360</v>
      </c>
      <c r="B2880" s="166">
        <v>10448255.199999999</v>
      </c>
      <c r="C2880" s="166">
        <v>448255.2</v>
      </c>
      <c r="D2880" s="166">
        <v>448255.2</v>
      </c>
    </row>
    <row r="2881" spans="1:4" x14ac:dyDescent="0.2">
      <c r="A2881" s="167" t="s">
        <v>592</v>
      </c>
      <c r="B2881" s="168">
        <v>10448255.199999999</v>
      </c>
      <c r="C2881" s="168">
        <v>448255.2</v>
      </c>
      <c r="D2881" s="168">
        <v>448255.2</v>
      </c>
    </row>
    <row r="2882" spans="1:4" x14ac:dyDescent="0.2">
      <c r="A2882" s="169" t="s">
        <v>204</v>
      </c>
      <c r="B2882" s="170">
        <v>10448255.199999999</v>
      </c>
      <c r="C2882" s="170">
        <v>448255.2</v>
      </c>
      <c r="D2882" s="170">
        <v>448255.2</v>
      </c>
    </row>
    <row r="2883" spans="1:4" x14ac:dyDescent="0.2">
      <c r="A2883" s="169" t="s">
        <v>237</v>
      </c>
      <c r="B2883" s="170">
        <v>10000000</v>
      </c>
      <c r="C2883" s="170">
        <v>0</v>
      </c>
      <c r="D2883" s="170">
        <v>0</v>
      </c>
    </row>
    <row r="2884" spans="1:4" x14ac:dyDescent="0.2">
      <c r="A2884" s="171" t="s">
        <v>569</v>
      </c>
      <c r="B2884" s="172">
        <v>10000000</v>
      </c>
      <c r="C2884" s="172">
        <v>0</v>
      </c>
      <c r="D2884" s="172">
        <v>0</v>
      </c>
    </row>
    <row r="2885" spans="1:4" x14ac:dyDescent="0.2">
      <c r="A2885" s="171" t="s">
        <v>569</v>
      </c>
      <c r="B2885" s="172">
        <v>10000000</v>
      </c>
      <c r="C2885" s="172">
        <v>0</v>
      </c>
      <c r="D2885" s="172">
        <v>0</v>
      </c>
    </row>
    <row r="2886" spans="1:4" x14ac:dyDescent="0.2">
      <c r="A2886" s="169" t="s">
        <v>238</v>
      </c>
      <c r="B2886" s="170">
        <v>448255.2</v>
      </c>
      <c r="C2886" s="170">
        <v>448255.2</v>
      </c>
      <c r="D2886" s="170">
        <v>448255.2</v>
      </c>
    </row>
    <row r="2887" spans="1:4" x14ac:dyDescent="0.2">
      <c r="A2887" s="171" t="s">
        <v>206</v>
      </c>
      <c r="B2887" s="172">
        <v>448255.2</v>
      </c>
      <c r="C2887" s="172">
        <v>448255.2</v>
      </c>
      <c r="D2887" s="172">
        <v>448255.2</v>
      </c>
    </row>
    <row r="2888" spans="1:4" x14ac:dyDescent="0.2">
      <c r="A2888" s="171" t="s">
        <v>206</v>
      </c>
      <c r="B2888" s="172">
        <v>448255.2</v>
      </c>
      <c r="C2888" s="172">
        <v>448255.2</v>
      </c>
      <c r="D2888" s="172">
        <v>448255.2</v>
      </c>
    </row>
    <row r="2889" spans="1:4" x14ac:dyDescent="0.2">
      <c r="A2889" s="161" t="s">
        <v>522</v>
      </c>
      <c r="B2889" s="162">
        <v>30000</v>
      </c>
      <c r="C2889" s="162">
        <v>0</v>
      </c>
      <c r="D2889" s="162">
        <v>0</v>
      </c>
    </row>
    <row r="2890" spans="1:4" x14ac:dyDescent="0.2">
      <c r="A2890" s="163" t="s">
        <v>523</v>
      </c>
      <c r="B2890" s="164">
        <v>30000</v>
      </c>
      <c r="C2890" s="164">
        <v>0</v>
      </c>
      <c r="D2890" s="164">
        <v>0</v>
      </c>
    </row>
    <row r="2891" spans="1:4" x14ac:dyDescent="0.2">
      <c r="A2891" s="165" t="s">
        <v>524</v>
      </c>
      <c r="B2891" s="166">
        <v>30000</v>
      </c>
      <c r="C2891" s="166">
        <v>0</v>
      </c>
      <c r="D2891" s="166">
        <v>0</v>
      </c>
    </row>
    <row r="2892" spans="1:4" x14ac:dyDescent="0.2">
      <c r="A2892" s="167" t="s">
        <v>593</v>
      </c>
      <c r="B2892" s="168">
        <v>30000</v>
      </c>
      <c r="C2892" s="168">
        <v>0</v>
      </c>
      <c r="D2892" s="168">
        <v>0</v>
      </c>
    </row>
    <row r="2893" spans="1:4" x14ac:dyDescent="0.2">
      <c r="A2893" s="169" t="s">
        <v>204</v>
      </c>
      <c r="B2893" s="170">
        <v>30000</v>
      </c>
      <c r="C2893" s="170">
        <v>0</v>
      </c>
      <c r="D2893" s="170">
        <v>0</v>
      </c>
    </row>
    <row r="2894" spans="1:4" x14ac:dyDescent="0.2">
      <c r="A2894" s="169" t="s">
        <v>237</v>
      </c>
      <c r="B2894" s="170">
        <v>30000</v>
      </c>
      <c r="C2894" s="170">
        <v>0</v>
      </c>
      <c r="D2894" s="170">
        <v>0</v>
      </c>
    </row>
    <row r="2895" spans="1:4" x14ac:dyDescent="0.2">
      <c r="A2895" s="171" t="s">
        <v>206</v>
      </c>
      <c r="B2895" s="172">
        <v>30000</v>
      </c>
      <c r="C2895" s="172">
        <v>0</v>
      </c>
      <c r="D2895" s="172">
        <v>0</v>
      </c>
    </row>
    <row r="2896" spans="1:4" x14ac:dyDescent="0.2">
      <c r="A2896" s="171" t="s">
        <v>206</v>
      </c>
      <c r="B2896" s="172">
        <v>30000</v>
      </c>
      <c r="C2896" s="172">
        <v>0</v>
      </c>
      <c r="D2896" s="172" t="s">
        <v>672</v>
      </c>
    </row>
    <row r="2897" spans="1:4" x14ac:dyDescent="0.2">
      <c r="A2897" s="173" t="s">
        <v>108</v>
      </c>
      <c r="B2897" s="174">
        <v>296212854.13</v>
      </c>
      <c r="C2897" s="174">
        <v>237083565.75</v>
      </c>
      <c r="D2897" s="174">
        <v>214583687.31999999</v>
      </c>
    </row>
    <row r="2898" spans="1:4" x14ac:dyDescent="0.2">
      <c r="A2898" s="152"/>
      <c r="B2898" s="152"/>
      <c r="C2898" s="152"/>
      <c r="D2898" s="152"/>
    </row>
    <row r="2899" spans="1:4" x14ac:dyDescent="0.2">
      <c r="A2899" s="152"/>
      <c r="B2899" s="152"/>
      <c r="C2899" s="152"/>
      <c r="D2899" s="152"/>
    </row>
  </sheetData>
  <hyperlinks>
    <hyperlink ref="A10" r:id="rId1"/>
    <hyperlink ref="A11" r:id="rId2"/>
    <hyperlink ref="A13" r:id="rId3"/>
    <hyperlink ref="A14" r:id="rId4"/>
    <hyperlink ref="A18" r:id="rId5"/>
    <hyperlink ref="A19" r:id="rId6"/>
    <hyperlink ref="A21" r:id="rId7"/>
    <hyperlink ref="A22" r:id="rId8"/>
    <hyperlink ref="A24" r:id="rId9"/>
    <hyperlink ref="A25" r:id="rId10"/>
    <hyperlink ref="A27" r:id="rId11"/>
    <hyperlink ref="A28" r:id="rId12"/>
    <hyperlink ref="A30" r:id="rId13"/>
    <hyperlink ref="A31" r:id="rId14"/>
    <hyperlink ref="A39" r:id="rId15"/>
    <hyperlink ref="A40" r:id="rId16"/>
    <hyperlink ref="A42" r:id="rId17"/>
    <hyperlink ref="A43" r:id="rId18"/>
    <hyperlink ref="A45" r:id="rId19"/>
    <hyperlink ref="A46" r:id="rId20"/>
    <hyperlink ref="A48" r:id="rId21"/>
    <hyperlink ref="A49" r:id="rId22"/>
    <hyperlink ref="A53" r:id="rId23"/>
    <hyperlink ref="A54" r:id="rId24"/>
    <hyperlink ref="A56" r:id="rId25"/>
    <hyperlink ref="A57" r:id="rId26"/>
    <hyperlink ref="A61" r:id="rId27"/>
    <hyperlink ref="A62" r:id="rId28"/>
    <hyperlink ref="A64" r:id="rId29"/>
    <hyperlink ref="A65" r:id="rId30"/>
    <hyperlink ref="A67" r:id="rId31"/>
    <hyperlink ref="A68" r:id="rId32"/>
    <hyperlink ref="A76" r:id="rId33"/>
    <hyperlink ref="A77" r:id="rId34"/>
    <hyperlink ref="A79" r:id="rId35"/>
    <hyperlink ref="A80" r:id="rId36"/>
    <hyperlink ref="A82" r:id="rId37"/>
    <hyperlink ref="A83" r:id="rId38"/>
    <hyperlink ref="A85" r:id="rId39"/>
    <hyperlink ref="A86" r:id="rId40"/>
    <hyperlink ref="A88" r:id="rId41"/>
    <hyperlink ref="A89" r:id="rId42"/>
    <hyperlink ref="A93" r:id="rId43"/>
    <hyperlink ref="A94" r:id="rId44"/>
    <hyperlink ref="A96" r:id="rId45"/>
    <hyperlink ref="A97" r:id="rId46"/>
    <hyperlink ref="A101" r:id="rId47"/>
    <hyperlink ref="A102" r:id="rId48"/>
    <hyperlink ref="A104" r:id="rId49"/>
    <hyperlink ref="A105" r:id="rId50"/>
    <hyperlink ref="A107" r:id="rId51"/>
    <hyperlink ref="A108" r:id="rId52"/>
    <hyperlink ref="A112" r:id="rId53"/>
    <hyperlink ref="A113" r:id="rId54"/>
    <hyperlink ref="A115" r:id="rId55"/>
    <hyperlink ref="A116" r:id="rId56"/>
    <hyperlink ref="A120" r:id="rId57"/>
    <hyperlink ref="A121" r:id="rId58"/>
    <hyperlink ref="A125" r:id="rId59"/>
    <hyperlink ref="A126" r:id="rId60"/>
    <hyperlink ref="A128" r:id="rId61"/>
    <hyperlink ref="A129" r:id="rId62"/>
    <hyperlink ref="A131" r:id="rId63"/>
    <hyperlink ref="A132" r:id="rId64"/>
    <hyperlink ref="A134" r:id="rId65"/>
    <hyperlink ref="A135" r:id="rId66"/>
    <hyperlink ref="A143" r:id="rId67"/>
    <hyperlink ref="A144" r:id="rId68"/>
    <hyperlink ref="A146" r:id="rId69"/>
    <hyperlink ref="A147" r:id="rId70"/>
    <hyperlink ref="A149" r:id="rId71"/>
    <hyperlink ref="A150" r:id="rId72"/>
    <hyperlink ref="A152" r:id="rId73"/>
    <hyperlink ref="A153" r:id="rId74"/>
    <hyperlink ref="A155" r:id="rId75"/>
    <hyperlink ref="A156" r:id="rId76"/>
    <hyperlink ref="A158" r:id="rId77"/>
    <hyperlink ref="A159" r:id="rId78"/>
    <hyperlink ref="A163" r:id="rId79"/>
    <hyperlink ref="A164" r:id="rId80"/>
    <hyperlink ref="A166" r:id="rId81"/>
    <hyperlink ref="A167" r:id="rId82"/>
    <hyperlink ref="A175" r:id="rId83"/>
    <hyperlink ref="A176" r:id="rId84"/>
    <hyperlink ref="A180" r:id="rId85"/>
    <hyperlink ref="A181" r:id="rId86"/>
    <hyperlink ref="A183" r:id="rId87"/>
    <hyperlink ref="A184" r:id="rId88"/>
    <hyperlink ref="A188" r:id="rId89"/>
    <hyperlink ref="A189" r:id="rId90"/>
    <hyperlink ref="A191" r:id="rId91"/>
    <hyperlink ref="A192" r:id="rId92"/>
    <hyperlink ref="A194" r:id="rId93"/>
    <hyperlink ref="A195" r:id="rId94"/>
    <hyperlink ref="A197" r:id="rId95"/>
    <hyperlink ref="A198" r:id="rId96"/>
    <hyperlink ref="A202" r:id="rId97"/>
    <hyperlink ref="A203" r:id="rId98"/>
    <hyperlink ref="A205" r:id="rId99"/>
    <hyperlink ref="A206" r:id="rId100"/>
    <hyperlink ref="A208" r:id="rId101"/>
    <hyperlink ref="A209" r:id="rId102"/>
    <hyperlink ref="A213" r:id="rId103"/>
    <hyperlink ref="A214" r:id="rId104"/>
    <hyperlink ref="A216" r:id="rId105"/>
    <hyperlink ref="A217" r:id="rId106"/>
    <hyperlink ref="A221" r:id="rId107"/>
    <hyperlink ref="A222" r:id="rId108"/>
    <hyperlink ref="A224" r:id="rId109"/>
    <hyperlink ref="A225" r:id="rId110"/>
    <hyperlink ref="A227" r:id="rId111"/>
    <hyperlink ref="A228" r:id="rId112"/>
    <hyperlink ref="A230" r:id="rId113"/>
    <hyperlink ref="A231" r:id="rId114"/>
    <hyperlink ref="A233" r:id="rId115"/>
    <hyperlink ref="A234" r:id="rId116"/>
    <hyperlink ref="A236" r:id="rId117"/>
    <hyperlink ref="A237" r:id="rId118"/>
    <hyperlink ref="A239" r:id="rId119"/>
    <hyperlink ref="A240" r:id="rId120"/>
    <hyperlink ref="A242" r:id="rId121"/>
    <hyperlink ref="A243" r:id="rId122"/>
    <hyperlink ref="A245" r:id="rId123"/>
    <hyperlink ref="A246" r:id="rId124"/>
    <hyperlink ref="A248" r:id="rId125"/>
    <hyperlink ref="A249" r:id="rId126"/>
    <hyperlink ref="A253" r:id="rId127"/>
    <hyperlink ref="A254" r:id="rId128"/>
    <hyperlink ref="A260" r:id="rId129"/>
    <hyperlink ref="A261" r:id="rId130"/>
    <hyperlink ref="A269" r:id="rId131"/>
    <hyperlink ref="A270" r:id="rId132"/>
    <hyperlink ref="A272" r:id="rId133"/>
    <hyperlink ref="A273" r:id="rId134"/>
    <hyperlink ref="A275" r:id="rId135"/>
    <hyperlink ref="A276" r:id="rId136"/>
    <hyperlink ref="A278" r:id="rId137"/>
    <hyperlink ref="A279" r:id="rId138"/>
    <hyperlink ref="A281" r:id="rId139"/>
    <hyperlink ref="A282" r:id="rId140"/>
    <hyperlink ref="A291" r:id="rId141"/>
    <hyperlink ref="A292" r:id="rId142"/>
    <hyperlink ref="A296" r:id="rId143"/>
    <hyperlink ref="A297" r:id="rId144"/>
    <hyperlink ref="A299" r:id="rId145"/>
    <hyperlink ref="A300" r:id="rId146"/>
    <hyperlink ref="A302" r:id="rId147"/>
    <hyperlink ref="A303" r:id="rId148"/>
    <hyperlink ref="A305" r:id="rId149"/>
    <hyperlink ref="A306" r:id="rId150"/>
    <hyperlink ref="A308" r:id="rId151"/>
    <hyperlink ref="A309" r:id="rId152"/>
    <hyperlink ref="A311" r:id="rId153"/>
    <hyperlink ref="A312" r:id="rId154"/>
    <hyperlink ref="A314" r:id="rId155"/>
    <hyperlink ref="A315" r:id="rId156"/>
    <hyperlink ref="A317" r:id="rId157"/>
    <hyperlink ref="A318" r:id="rId158"/>
    <hyperlink ref="A320" r:id="rId159"/>
    <hyperlink ref="A321" r:id="rId160"/>
    <hyperlink ref="A323" r:id="rId161"/>
    <hyperlink ref="A324" r:id="rId162"/>
    <hyperlink ref="A326" r:id="rId163"/>
    <hyperlink ref="A327" r:id="rId164"/>
    <hyperlink ref="A329" r:id="rId165"/>
    <hyperlink ref="A330" r:id="rId166"/>
    <hyperlink ref="A332" r:id="rId167"/>
    <hyperlink ref="A333" r:id="rId168"/>
    <hyperlink ref="A337" r:id="rId169"/>
    <hyperlink ref="A338" r:id="rId170"/>
    <hyperlink ref="A340" r:id="rId171"/>
    <hyperlink ref="A341" r:id="rId172"/>
    <hyperlink ref="A343" r:id="rId173"/>
    <hyperlink ref="A344" r:id="rId174"/>
    <hyperlink ref="A352" r:id="rId175"/>
    <hyperlink ref="A353" r:id="rId176"/>
    <hyperlink ref="A357" r:id="rId177"/>
    <hyperlink ref="A358" r:id="rId178"/>
    <hyperlink ref="A359" r:id="rId179"/>
    <hyperlink ref="A361" r:id="rId180"/>
    <hyperlink ref="A362" r:id="rId181"/>
    <hyperlink ref="A363" r:id="rId182"/>
    <hyperlink ref="A365" r:id="rId183"/>
    <hyperlink ref="A366" r:id="rId184"/>
    <hyperlink ref="A367" r:id="rId185"/>
    <hyperlink ref="A369" r:id="rId186"/>
    <hyperlink ref="A370" r:id="rId187"/>
    <hyperlink ref="A371" r:id="rId188"/>
    <hyperlink ref="A373" r:id="rId189"/>
    <hyperlink ref="A374" r:id="rId190"/>
    <hyperlink ref="A376" r:id="rId191"/>
    <hyperlink ref="A377" r:id="rId192"/>
    <hyperlink ref="A378" r:id="rId193"/>
    <hyperlink ref="A380" r:id="rId194"/>
    <hyperlink ref="A381" r:id="rId195"/>
    <hyperlink ref="A383" r:id="rId196"/>
    <hyperlink ref="A384" r:id="rId197"/>
    <hyperlink ref="A385" r:id="rId198"/>
    <hyperlink ref="A387" r:id="rId199"/>
    <hyperlink ref="A388" r:id="rId200"/>
    <hyperlink ref="A389" r:id="rId201"/>
    <hyperlink ref="A391" r:id="rId202"/>
    <hyperlink ref="A392" r:id="rId203"/>
    <hyperlink ref="A394" r:id="rId204"/>
    <hyperlink ref="A395" r:id="rId205"/>
    <hyperlink ref="A396" r:id="rId206"/>
    <hyperlink ref="A397" r:id="rId207"/>
    <hyperlink ref="A401" r:id="rId208"/>
    <hyperlink ref="A402" r:id="rId209"/>
    <hyperlink ref="A406" r:id="rId210"/>
    <hyperlink ref="A407" r:id="rId211"/>
    <hyperlink ref="A411" r:id="rId212"/>
    <hyperlink ref="A412" r:id="rId213"/>
    <hyperlink ref="A416" r:id="rId214"/>
    <hyperlink ref="A417" r:id="rId215"/>
    <hyperlink ref="A419" r:id="rId216"/>
    <hyperlink ref="A420" r:id="rId217"/>
    <hyperlink ref="A422" r:id="rId218"/>
    <hyperlink ref="A423" r:id="rId219"/>
    <hyperlink ref="A429" r:id="rId220"/>
    <hyperlink ref="A430" r:id="rId221"/>
    <hyperlink ref="A432" r:id="rId222"/>
    <hyperlink ref="A433" r:id="rId223"/>
    <hyperlink ref="A439" r:id="rId224"/>
    <hyperlink ref="A440" r:id="rId225"/>
    <hyperlink ref="A441" r:id="rId226"/>
    <hyperlink ref="A442" r:id="rId227"/>
    <hyperlink ref="A447" r:id="rId228"/>
    <hyperlink ref="A448" r:id="rId229"/>
    <hyperlink ref="A449" r:id="rId230"/>
    <hyperlink ref="A450" r:id="rId231"/>
    <hyperlink ref="A456" r:id="rId232"/>
    <hyperlink ref="A457" r:id="rId233"/>
    <hyperlink ref="A459" r:id="rId234"/>
    <hyperlink ref="A460" r:id="rId235"/>
    <hyperlink ref="A461" r:id="rId236"/>
    <hyperlink ref="A463" r:id="rId237"/>
    <hyperlink ref="A464" r:id="rId238"/>
    <hyperlink ref="A465" r:id="rId239"/>
    <hyperlink ref="A466" r:id="rId240"/>
    <hyperlink ref="A467" r:id="rId241"/>
    <hyperlink ref="A471" r:id="rId242"/>
    <hyperlink ref="A472" r:id="rId243"/>
    <hyperlink ref="A473" r:id="rId244"/>
    <hyperlink ref="A474" r:id="rId245"/>
    <hyperlink ref="A479" r:id="rId246"/>
    <hyperlink ref="A480" r:id="rId247"/>
    <hyperlink ref="A481" r:id="rId248"/>
    <hyperlink ref="A482" r:id="rId249"/>
    <hyperlink ref="A483" r:id="rId250"/>
    <hyperlink ref="A484" r:id="rId251"/>
    <hyperlink ref="A488" r:id="rId252"/>
    <hyperlink ref="A489" r:id="rId253"/>
    <hyperlink ref="A490" r:id="rId254"/>
    <hyperlink ref="A491" r:id="rId255"/>
    <hyperlink ref="A493" r:id="rId256"/>
    <hyperlink ref="A494" r:id="rId257"/>
    <hyperlink ref="A495" r:id="rId258"/>
    <hyperlink ref="A496" r:id="rId259"/>
    <hyperlink ref="A498" r:id="rId260"/>
    <hyperlink ref="A499" r:id="rId261"/>
    <hyperlink ref="A500" r:id="rId262"/>
    <hyperlink ref="A501" r:id="rId263"/>
    <hyperlink ref="A503" r:id="rId264"/>
    <hyperlink ref="A504" r:id="rId265"/>
    <hyperlink ref="A506" r:id="rId266"/>
    <hyperlink ref="A507" r:id="rId267"/>
    <hyperlink ref="A508" r:id="rId268"/>
    <hyperlink ref="A510" r:id="rId269"/>
    <hyperlink ref="A511" r:id="rId270"/>
    <hyperlink ref="A512" r:id="rId271"/>
    <hyperlink ref="A513" r:id="rId272"/>
    <hyperlink ref="A515" r:id="rId273"/>
    <hyperlink ref="A516" r:id="rId274"/>
    <hyperlink ref="A518" r:id="rId275"/>
    <hyperlink ref="A519" r:id="rId276"/>
    <hyperlink ref="A521" r:id="rId277"/>
    <hyperlink ref="A522" r:id="rId278"/>
    <hyperlink ref="A523" r:id="rId279"/>
    <hyperlink ref="A525" r:id="rId280"/>
    <hyperlink ref="A526" r:id="rId281"/>
    <hyperlink ref="A530" r:id="rId282"/>
    <hyperlink ref="A531" r:id="rId283"/>
    <hyperlink ref="A532" r:id="rId284"/>
    <hyperlink ref="A533" r:id="rId285"/>
    <hyperlink ref="A534" r:id="rId286"/>
    <hyperlink ref="A535" r:id="rId287"/>
    <hyperlink ref="A536" r:id="rId288"/>
    <hyperlink ref="A537" r:id="rId289"/>
    <hyperlink ref="A543" r:id="rId290"/>
    <hyperlink ref="A544" r:id="rId291"/>
    <hyperlink ref="A545" r:id="rId292"/>
    <hyperlink ref="A546" r:id="rId293"/>
    <hyperlink ref="A547" r:id="rId294"/>
    <hyperlink ref="A551" r:id="rId295"/>
    <hyperlink ref="A552" r:id="rId296"/>
    <hyperlink ref="A553" r:id="rId297"/>
    <hyperlink ref="A554" r:id="rId298"/>
    <hyperlink ref="A558" r:id="rId299"/>
    <hyperlink ref="A559" r:id="rId300"/>
    <hyperlink ref="A560" r:id="rId301"/>
    <hyperlink ref="A561" r:id="rId302"/>
    <hyperlink ref="A563" r:id="rId303"/>
    <hyperlink ref="A564" r:id="rId304"/>
    <hyperlink ref="A565" r:id="rId305"/>
    <hyperlink ref="A566" r:id="rId306"/>
    <hyperlink ref="A568" r:id="rId307"/>
    <hyperlink ref="A569" r:id="rId308"/>
    <hyperlink ref="A570" r:id="rId309"/>
    <hyperlink ref="A571" r:id="rId310"/>
    <hyperlink ref="A573" r:id="rId311"/>
    <hyperlink ref="A574" r:id="rId312"/>
    <hyperlink ref="A575" r:id="rId313"/>
    <hyperlink ref="A577" r:id="rId314"/>
    <hyperlink ref="A578" r:id="rId315"/>
    <hyperlink ref="A579" r:id="rId316"/>
    <hyperlink ref="A580" r:id="rId317"/>
    <hyperlink ref="A581" r:id="rId318"/>
    <hyperlink ref="A583" r:id="rId319"/>
    <hyperlink ref="A584" r:id="rId320"/>
    <hyperlink ref="A586" r:id="rId321"/>
    <hyperlink ref="A587" r:id="rId322"/>
    <hyperlink ref="A589" r:id="rId323"/>
    <hyperlink ref="A590" r:id="rId324"/>
    <hyperlink ref="A592" r:id="rId325"/>
    <hyperlink ref="A593" r:id="rId326"/>
    <hyperlink ref="A599" r:id="rId327"/>
    <hyperlink ref="A600" r:id="rId328"/>
    <hyperlink ref="A604" r:id="rId329"/>
    <hyperlink ref="A605" r:id="rId330"/>
    <hyperlink ref="A607" r:id="rId331"/>
    <hyperlink ref="A608" r:id="rId332"/>
    <hyperlink ref="A610" r:id="rId333"/>
    <hyperlink ref="A611" r:id="rId334"/>
    <hyperlink ref="A613" r:id="rId335"/>
    <hyperlink ref="A614" r:id="rId336"/>
    <hyperlink ref="A616" r:id="rId337"/>
    <hyperlink ref="A617" r:id="rId338"/>
    <hyperlink ref="A618" r:id="rId339"/>
    <hyperlink ref="A619" r:id="rId340"/>
    <hyperlink ref="A621" r:id="rId341"/>
    <hyperlink ref="A622" r:id="rId342"/>
    <hyperlink ref="A630" r:id="rId343"/>
    <hyperlink ref="A631" r:id="rId344"/>
    <hyperlink ref="A632" r:id="rId345"/>
    <hyperlink ref="A633" r:id="rId346"/>
    <hyperlink ref="A635" r:id="rId347"/>
    <hyperlink ref="A636" r:id="rId348"/>
    <hyperlink ref="A637" r:id="rId349"/>
    <hyperlink ref="A638" r:id="rId350"/>
    <hyperlink ref="A639" r:id="rId351"/>
    <hyperlink ref="A641" r:id="rId352"/>
    <hyperlink ref="A642" r:id="rId353"/>
    <hyperlink ref="A643" r:id="rId354"/>
    <hyperlink ref="A645" r:id="rId355"/>
    <hyperlink ref="A646" r:id="rId356"/>
    <hyperlink ref="A648" r:id="rId357"/>
    <hyperlink ref="A649" r:id="rId358"/>
    <hyperlink ref="A651" r:id="rId359"/>
    <hyperlink ref="A652" r:id="rId360"/>
    <hyperlink ref="A654" r:id="rId361"/>
    <hyperlink ref="A655" r:id="rId362"/>
    <hyperlink ref="A656" r:id="rId363"/>
    <hyperlink ref="A658" r:id="rId364"/>
    <hyperlink ref="A659" r:id="rId365"/>
    <hyperlink ref="A661" r:id="rId366"/>
    <hyperlink ref="A662" r:id="rId367"/>
    <hyperlink ref="A664" r:id="rId368"/>
    <hyperlink ref="A665" r:id="rId369"/>
    <hyperlink ref="A666" r:id="rId370"/>
    <hyperlink ref="A667" r:id="rId371"/>
    <hyperlink ref="A668" r:id="rId372"/>
    <hyperlink ref="A670" r:id="rId373"/>
    <hyperlink ref="A671" r:id="rId374"/>
    <hyperlink ref="A673" r:id="rId375"/>
    <hyperlink ref="A674" r:id="rId376"/>
    <hyperlink ref="A676" r:id="rId377"/>
    <hyperlink ref="A677" r:id="rId378"/>
    <hyperlink ref="A681" r:id="rId379"/>
    <hyperlink ref="A682" r:id="rId380"/>
    <hyperlink ref="A684" r:id="rId381"/>
    <hyperlink ref="A685" r:id="rId382"/>
    <hyperlink ref="A686" r:id="rId383"/>
    <hyperlink ref="A688" r:id="rId384"/>
    <hyperlink ref="A689" r:id="rId385"/>
    <hyperlink ref="A691" r:id="rId386"/>
    <hyperlink ref="A692" r:id="rId387"/>
    <hyperlink ref="A694" r:id="rId388"/>
    <hyperlink ref="A695" r:id="rId389"/>
    <hyperlink ref="A697" r:id="rId390"/>
    <hyperlink ref="A698" r:id="rId391"/>
    <hyperlink ref="A703" r:id="rId392"/>
    <hyperlink ref="A704" r:id="rId393"/>
    <hyperlink ref="A706" r:id="rId394"/>
    <hyperlink ref="A707" r:id="rId395"/>
    <hyperlink ref="A709" r:id="rId396"/>
    <hyperlink ref="A710" r:id="rId397"/>
    <hyperlink ref="A714" r:id="rId398"/>
    <hyperlink ref="A715" r:id="rId399"/>
    <hyperlink ref="A717" r:id="rId400"/>
    <hyperlink ref="A718" r:id="rId401"/>
    <hyperlink ref="A722" r:id="rId402"/>
    <hyperlink ref="A723" r:id="rId403"/>
    <hyperlink ref="A724" r:id="rId404"/>
    <hyperlink ref="A725" r:id="rId405"/>
    <hyperlink ref="A733" r:id="rId406"/>
    <hyperlink ref="A734" r:id="rId407"/>
    <hyperlink ref="A735" r:id="rId408"/>
    <hyperlink ref="A736" r:id="rId409"/>
    <hyperlink ref="A737" r:id="rId410"/>
    <hyperlink ref="A738" r:id="rId411"/>
    <hyperlink ref="A739" r:id="rId412"/>
    <hyperlink ref="A740" r:id="rId413"/>
    <hyperlink ref="A741" r:id="rId414"/>
    <hyperlink ref="A743" r:id="rId415"/>
    <hyperlink ref="A744" r:id="rId416"/>
    <hyperlink ref="A746" r:id="rId417"/>
    <hyperlink ref="A747" r:id="rId418"/>
    <hyperlink ref="A751" r:id="rId419"/>
    <hyperlink ref="A752" r:id="rId420"/>
    <hyperlink ref="A753" r:id="rId421"/>
    <hyperlink ref="A755" r:id="rId422"/>
    <hyperlink ref="A756" r:id="rId423"/>
    <hyperlink ref="A758" r:id="rId424"/>
    <hyperlink ref="A759" r:id="rId425"/>
    <hyperlink ref="A763" r:id="rId426"/>
    <hyperlink ref="A764" r:id="rId427"/>
    <hyperlink ref="A765" r:id="rId428"/>
    <hyperlink ref="A767" r:id="rId429"/>
    <hyperlink ref="A768" r:id="rId430"/>
    <hyperlink ref="A770" r:id="rId431"/>
    <hyperlink ref="A771" r:id="rId432"/>
    <hyperlink ref="A779" r:id="rId433"/>
    <hyperlink ref="A780" r:id="rId434"/>
    <hyperlink ref="A782" r:id="rId435"/>
    <hyperlink ref="A783" r:id="rId436"/>
    <hyperlink ref="A784" r:id="rId437"/>
    <hyperlink ref="A790" r:id="rId438"/>
    <hyperlink ref="A791" r:id="rId439"/>
    <hyperlink ref="A792" r:id="rId440"/>
    <hyperlink ref="A793" r:id="rId441"/>
    <hyperlink ref="A794" r:id="rId442"/>
    <hyperlink ref="A796" r:id="rId443"/>
    <hyperlink ref="A797" r:id="rId444"/>
    <hyperlink ref="A798" r:id="rId445"/>
    <hyperlink ref="A799" r:id="rId446"/>
    <hyperlink ref="A800" r:id="rId447"/>
    <hyperlink ref="A801" r:id="rId448"/>
    <hyperlink ref="A802" r:id="rId449"/>
    <hyperlink ref="A808" r:id="rId450"/>
    <hyperlink ref="A809" r:id="rId451"/>
    <hyperlink ref="A810" r:id="rId452"/>
    <hyperlink ref="A811" r:id="rId453"/>
    <hyperlink ref="A812" r:id="rId454"/>
    <hyperlink ref="A814" r:id="rId455"/>
    <hyperlink ref="A815" r:id="rId456"/>
    <hyperlink ref="A816" r:id="rId457"/>
    <hyperlink ref="A817" r:id="rId458"/>
    <hyperlink ref="A818" r:id="rId459"/>
    <hyperlink ref="A819" r:id="rId460"/>
    <hyperlink ref="A820" r:id="rId461"/>
    <hyperlink ref="A826" r:id="rId462"/>
    <hyperlink ref="A827" r:id="rId463"/>
    <hyperlink ref="A828" r:id="rId464"/>
    <hyperlink ref="A829" r:id="rId465"/>
    <hyperlink ref="A831" r:id="rId466"/>
    <hyperlink ref="A832" r:id="rId467"/>
    <hyperlink ref="A833" r:id="rId468"/>
    <hyperlink ref="A834" r:id="rId469"/>
    <hyperlink ref="A835" r:id="rId470"/>
    <hyperlink ref="A843" r:id="rId471"/>
    <hyperlink ref="A844" r:id="rId472"/>
    <hyperlink ref="A845" r:id="rId473"/>
    <hyperlink ref="A846" r:id="rId474"/>
    <hyperlink ref="A847" r:id="rId475"/>
    <hyperlink ref="A849" r:id="rId476"/>
    <hyperlink ref="A850" r:id="rId477"/>
    <hyperlink ref="A851" r:id="rId478"/>
    <hyperlink ref="A852" r:id="rId479"/>
    <hyperlink ref="A853" r:id="rId480"/>
    <hyperlink ref="A855" r:id="rId481"/>
    <hyperlink ref="A856" r:id="rId482"/>
    <hyperlink ref="A857" r:id="rId483"/>
    <hyperlink ref="A859" r:id="rId484"/>
    <hyperlink ref="A860" r:id="rId485"/>
    <hyperlink ref="A862" r:id="rId486"/>
    <hyperlink ref="A863" r:id="rId487"/>
    <hyperlink ref="A865" r:id="rId488"/>
    <hyperlink ref="A866" r:id="rId489"/>
    <hyperlink ref="A868" r:id="rId490"/>
    <hyperlink ref="A869" r:id="rId491"/>
    <hyperlink ref="A870" r:id="rId492"/>
    <hyperlink ref="A871" r:id="rId493"/>
    <hyperlink ref="A873" r:id="rId494"/>
    <hyperlink ref="A874" r:id="rId495"/>
    <hyperlink ref="A876" r:id="rId496"/>
    <hyperlink ref="A877" r:id="rId497"/>
    <hyperlink ref="A879" r:id="rId498"/>
    <hyperlink ref="A880" r:id="rId499"/>
    <hyperlink ref="A881" r:id="rId500"/>
    <hyperlink ref="A883" r:id="rId501"/>
    <hyperlink ref="A884" r:id="rId502"/>
    <hyperlink ref="A885" r:id="rId503"/>
    <hyperlink ref="A886" r:id="rId504"/>
    <hyperlink ref="A888" r:id="rId505"/>
    <hyperlink ref="A889" r:id="rId506"/>
    <hyperlink ref="A891" r:id="rId507"/>
    <hyperlink ref="A892" r:id="rId508"/>
    <hyperlink ref="A893" r:id="rId509"/>
    <hyperlink ref="A895" r:id="rId510"/>
    <hyperlink ref="A896" r:id="rId511"/>
    <hyperlink ref="A898" r:id="rId512"/>
    <hyperlink ref="A899" r:id="rId513"/>
    <hyperlink ref="A907" r:id="rId514"/>
    <hyperlink ref="A908" r:id="rId515"/>
    <hyperlink ref="A909" r:id="rId516"/>
    <hyperlink ref="A910" r:id="rId517"/>
    <hyperlink ref="A912" r:id="rId518"/>
    <hyperlink ref="A913" r:id="rId519"/>
    <hyperlink ref="A914" r:id="rId520"/>
    <hyperlink ref="A915" r:id="rId521"/>
    <hyperlink ref="A917" r:id="rId522"/>
    <hyperlink ref="A918" r:id="rId523"/>
    <hyperlink ref="A919" r:id="rId524"/>
    <hyperlink ref="A921" r:id="rId525"/>
    <hyperlink ref="A922" r:id="rId526"/>
    <hyperlink ref="A924" r:id="rId527"/>
    <hyperlink ref="A925" r:id="rId528"/>
    <hyperlink ref="A927" r:id="rId529"/>
    <hyperlink ref="A928" r:id="rId530"/>
    <hyperlink ref="A930" r:id="rId531"/>
    <hyperlink ref="A931" r:id="rId532"/>
    <hyperlink ref="A933" r:id="rId533"/>
    <hyperlink ref="A934" r:id="rId534"/>
    <hyperlink ref="A936" r:id="rId535"/>
    <hyperlink ref="A937" r:id="rId536"/>
    <hyperlink ref="A939" r:id="rId537"/>
    <hyperlink ref="A940" r:id="rId538"/>
    <hyperlink ref="A942" r:id="rId539"/>
    <hyperlink ref="A943" r:id="rId540"/>
    <hyperlink ref="A944" r:id="rId541"/>
    <hyperlink ref="A945" r:id="rId542"/>
    <hyperlink ref="A947" r:id="rId543"/>
    <hyperlink ref="A948" r:id="rId544"/>
    <hyperlink ref="A950" r:id="rId545"/>
    <hyperlink ref="A951" r:id="rId546"/>
    <hyperlink ref="A953" r:id="rId547"/>
    <hyperlink ref="A954" r:id="rId548"/>
    <hyperlink ref="A962" r:id="rId549"/>
    <hyperlink ref="A963" r:id="rId550"/>
    <hyperlink ref="A965" r:id="rId551"/>
    <hyperlink ref="A966" r:id="rId552"/>
    <hyperlink ref="A968" r:id="rId553"/>
    <hyperlink ref="A969" r:id="rId554"/>
    <hyperlink ref="A971" r:id="rId555"/>
    <hyperlink ref="A972" r:id="rId556"/>
    <hyperlink ref="A974" r:id="rId557"/>
    <hyperlink ref="A975" r:id="rId558"/>
    <hyperlink ref="A977" r:id="rId559"/>
    <hyperlink ref="A978" r:id="rId560"/>
    <hyperlink ref="A980" r:id="rId561"/>
    <hyperlink ref="A981" r:id="rId562"/>
    <hyperlink ref="A983" r:id="rId563"/>
    <hyperlink ref="A984" r:id="rId564"/>
    <hyperlink ref="A986" r:id="rId565"/>
    <hyperlink ref="A987" r:id="rId566"/>
    <hyperlink ref="A989" r:id="rId567"/>
    <hyperlink ref="A990" r:id="rId568"/>
    <hyperlink ref="A991" r:id="rId569"/>
    <hyperlink ref="A995" r:id="rId570"/>
    <hyperlink ref="A996" r:id="rId571"/>
    <hyperlink ref="A997" r:id="rId572"/>
    <hyperlink ref="A1001" r:id="rId573"/>
    <hyperlink ref="A1002" r:id="rId574"/>
    <hyperlink ref="A1003" r:id="rId575"/>
    <hyperlink ref="A1004" r:id="rId576"/>
    <hyperlink ref="A1006" r:id="rId577"/>
    <hyperlink ref="A1007" r:id="rId578"/>
    <hyperlink ref="A1008" r:id="rId579"/>
    <hyperlink ref="A1009" r:id="rId580"/>
    <hyperlink ref="A1011" r:id="rId581"/>
    <hyperlink ref="A1012" r:id="rId582"/>
    <hyperlink ref="A1013" r:id="rId583"/>
    <hyperlink ref="A1015" r:id="rId584"/>
    <hyperlink ref="A1016" r:id="rId585"/>
    <hyperlink ref="A1018" r:id="rId586"/>
    <hyperlink ref="A1019" r:id="rId587"/>
    <hyperlink ref="A1020" r:id="rId588"/>
    <hyperlink ref="A1022" r:id="rId589"/>
    <hyperlink ref="A1023" r:id="rId590"/>
    <hyperlink ref="A1025" r:id="rId591"/>
    <hyperlink ref="A1026" r:id="rId592"/>
    <hyperlink ref="A1028" r:id="rId593"/>
    <hyperlink ref="A1029" r:id="rId594"/>
    <hyperlink ref="A1031" r:id="rId595"/>
    <hyperlink ref="A1032" r:id="rId596"/>
    <hyperlink ref="A1034" r:id="rId597"/>
    <hyperlink ref="A1035" r:id="rId598"/>
    <hyperlink ref="A1037" r:id="rId599"/>
    <hyperlink ref="A1038" r:id="rId600"/>
    <hyperlink ref="A1040" r:id="rId601"/>
    <hyperlink ref="A1041" r:id="rId602"/>
    <hyperlink ref="A1043" r:id="rId603"/>
    <hyperlink ref="A1044" r:id="rId604"/>
    <hyperlink ref="A1046" r:id="rId605"/>
    <hyperlink ref="A1047" r:id="rId606"/>
    <hyperlink ref="A1049" r:id="rId607"/>
    <hyperlink ref="A1050" r:id="rId608"/>
    <hyperlink ref="A1054" r:id="rId609"/>
    <hyperlink ref="A1055" r:id="rId610"/>
    <hyperlink ref="A1056" r:id="rId611"/>
    <hyperlink ref="A1057" r:id="rId612"/>
    <hyperlink ref="A1058" r:id="rId613"/>
    <hyperlink ref="A1059" r:id="rId614"/>
    <hyperlink ref="A1060" r:id="rId615"/>
    <hyperlink ref="A1062" r:id="rId616"/>
    <hyperlink ref="A1063" r:id="rId617"/>
    <hyperlink ref="A1064" r:id="rId618"/>
    <hyperlink ref="A1065" r:id="rId619"/>
    <hyperlink ref="A1066" r:id="rId620"/>
    <hyperlink ref="A1068" r:id="rId621"/>
    <hyperlink ref="A1069" r:id="rId622"/>
    <hyperlink ref="A1070" r:id="rId623"/>
    <hyperlink ref="A1071" r:id="rId624"/>
    <hyperlink ref="A1072" r:id="rId625"/>
    <hyperlink ref="A1073" r:id="rId626"/>
    <hyperlink ref="A1075" r:id="rId627"/>
    <hyperlink ref="A1076" r:id="rId628"/>
    <hyperlink ref="A1084" r:id="rId629"/>
    <hyperlink ref="A1085" r:id="rId630"/>
    <hyperlink ref="A1089" r:id="rId631"/>
    <hyperlink ref="A1090" r:id="rId632"/>
    <hyperlink ref="A1092" r:id="rId633"/>
    <hyperlink ref="A1093" r:id="rId634"/>
    <hyperlink ref="A1097" r:id="rId635"/>
    <hyperlink ref="A1098" r:id="rId636"/>
    <hyperlink ref="A1100" r:id="rId637"/>
    <hyperlink ref="A1101" r:id="rId638"/>
    <hyperlink ref="A1103" r:id="rId639"/>
    <hyperlink ref="A1104" r:id="rId640"/>
    <hyperlink ref="A1108" r:id="rId641"/>
    <hyperlink ref="A1109" r:id="rId642"/>
    <hyperlink ref="A1116" r:id="rId643"/>
    <hyperlink ref="A1117" r:id="rId644"/>
    <hyperlink ref="A1122" r:id="rId645"/>
    <hyperlink ref="A1123" r:id="rId646"/>
    <hyperlink ref="A1128" r:id="rId647"/>
    <hyperlink ref="A1129" r:id="rId648"/>
    <hyperlink ref="A1133" r:id="rId649"/>
    <hyperlink ref="A1134" r:id="rId650"/>
    <hyperlink ref="A1136" r:id="rId651"/>
    <hyperlink ref="A1137" r:id="rId652"/>
    <hyperlink ref="A1139" r:id="rId653"/>
    <hyperlink ref="A1140" r:id="rId654"/>
    <hyperlink ref="A1142" r:id="rId655"/>
    <hyperlink ref="A1143" r:id="rId656"/>
    <hyperlink ref="A1145" r:id="rId657"/>
    <hyperlink ref="A1146" r:id="rId658"/>
    <hyperlink ref="A1148" r:id="rId659"/>
    <hyperlink ref="A1149" r:id="rId660"/>
    <hyperlink ref="A1151" r:id="rId661"/>
    <hyperlink ref="A1152" r:id="rId662"/>
    <hyperlink ref="A1154" r:id="rId663"/>
    <hyperlink ref="A1155" r:id="rId664"/>
    <hyperlink ref="A1157" r:id="rId665"/>
    <hyperlink ref="A1158" r:id="rId666"/>
    <hyperlink ref="A1160" r:id="rId667"/>
    <hyperlink ref="A1161" r:id="rId668"/>
    <hyperlink ref="A1163" r:id="rId669"/>
    <hyperlink ref="A1164" r:id="rId670"/>
    <hyperlink ref="A1166" r:id="rId671"/>
    <hyperlink ref="A1167" r:id="rId672"/>
    <hyperlink ref="A1169" r:id="rId673"/>
    <hyperlink ref="A1170" r:id="rId674"/>
    <hyperlink ref="A1178" r:id="rId675"/>
    <hyperlink ref="A1179" r:id="rId676"/>
    <hyperlink ref="A1186" r:id="rId677"/>
    <hyperlink ref="A1187" r:id="rId678"/>
    <hyperlink ref="A1192" r:id="rId679"/>
    <hyperlink ref="A1193" r:id="rId680"/>
    <hyperlink ref="A1197" r:id="rId681"/>
    <hyperlink ref="A1198" r:id="rId682"/>
    <hyperlink ref="A1199" r:id="rId683"/>
    <hyperlink ref="A1204" r:id="rId684"/>
    <hyperlink ref="A1205" r:id="rId685"/>
    <hyperlink ref="A1209" r:id="rId686"/>
    <hyperlink ref="A1210" r:id="rId687"/>
    <hyperlink ref="A1215" r:id="rId688"/>
    <hyperlink ref="A1216" r:id="rId689"/>
    <hyperlink ref="A1220" r:id="rId690"/>
    <hyperlink ref="A1221" r:id="rId691"/>
    <hyperlink ref="A1223" r:id="rId692"/>
    <hyperlink ref="A1224" r:id="rId693"/>
    <hyperlink ref="A1229" r:id="rId694"/>
    <hyperlink ref="A1230" r:id="rId695"/>
    <hyperlink ref="A1236" r:id="rId696"/>
    <hyperlink ref="A1237" r:id="rId697"/>
    <hyperlink ref="A1239" r:id="rId698"/>
    <hyperlink ref="A1240" r:id="rId699"/>
    <hyperlink ref="A1248" r:id="rId700"/>
    <hyperlink ref="A1249" r:id="rId701"/>
    <hyperlink ref="A1251" r:id="rId702"/>
    <hyperlink ref="A1252" r:id="rId703"/>
    <hyperlink ref="A1254" r:id="rId704"/>
    <hyperlink ref="A1255" r:id="rId705"/>
    <hyperlink ref="A1257" r:id="rId706"/>
    <hyperlink ref="A1258" r:id="rId707"/>
    <hyperlink ref="A1260" r:id="rId708"/>
    <hyperlink ref="A1261" r:id="rId709"/>
    <hyperlink ref="A1263" r:id="rId710"/>
    <hyperlink ref="A1264" r:id="rId711"/>
    <hyperlink ref="A1266" r:id="rId712"/>
    <hyperlink ref="A1267" r:id="rId713"/>
    <hyperlink ref="A1273" r:id="rId714"/>
    <hyperlink ref="A1274" r:id="rId715"/>
    <hyperlink ref="A1278" r:id="rId716"/>
    <hyperlink ref="A1279" r:id="rId717"/>
    <hyperlink ref="A1281" r:id="rId718"/>
    <hyperlink ref="A1282" r:id="rId719"/>
    <hyperlink ref="A1284" r:id="rId720"/>
    <hyperlink ref="A1285" r:id="rId721"/>
    <hyperlink ref="A1287" r:id="rId722"/>
    <hyperlink ref="A1288" r:id="rId723"/>
    <hyperlink ref="A1290" r:id="rId724"/>
    <hyperlink ref="A1291" r:id="rId725"/>
    <hyperlink ref="A1295" r:id="rId726"/>
    <hyperlink ref="A1296" r:id="rId727"/>
    <hyperlink ref="A1300" r:id="rId728"/>
    <hyperlink ref="A1301" r:id="rId729"/>
    <hyperlink ref="A1305" r:id="rId730"/>
    <hyperlink ref="A1306" r:id="rId731"/>
    <hyperlink ref="A1310" r:id="rId732"/>
    <hyperlink ref="A1311" r:id="rId733"/>
    <hyperlink ref="A1313" r:id="rId734"/>
    <hyperlink ref="A1314" r:id="rId735"/>
    <hyperlink ref="A1316" r:id="rId736"/>
    <hyperlink ref="A1317" r:id="rId737"/>
    <hyperlink ref="A1319" r:id="rId738"/>
    <hyperlink ref="A1320" r:id="rId739"/>
    <hyperlink ref="A1322" r:id="rId740"/>
    <hyperlink ref="A1323" r:id="rId741"/>
    <hyperlink ref="A1325" r:id="rId742"/>
    <hyperlink ref="A1326" r:id="rId743"/>
    <hyperlink ref="A1328" r:id="rId744"/>
    <hyperlink ref="A1329" r:id="rId745"/>
    <hyperlink ref="A1331" r:id="rId746"/>
    <hyperlink ref="A1332" r:id="rId747"/>
    <hyperlink ref="A1334" r:id="rId748"/>
    <hyperlink ref="A1335" r:id="rId749"/>
    <hyperlink ref="A1337" r:id="rId750"/>
    <hyperlink ref="A1338" r:id="rId751"/>
    <hyperlink ref="A1340" r:id="rId752"/>
    <hyperlink ref="A1341" r:id="rId753"/>
    <hyperlink ref="A1343" r:id="rId754"/>
    <hyperlink ref="A1344" r:id="rId755"/>
    <hyperlink ref="A1348" r:id="rId756"/>
    <hyperlink ref="A1349" r:id="rId757"/>
    <hyperlink ref="A1351" r:id="rId758"/>
    <hyperlink ref="A1352" r:id="rId759"/>
    <hyperlink ref="A1354" r:id="rId760"/>
    <hyperlink ref="A1355" r:id="rId761"/>
    <hyperlink ref="A1357" r:id="rId762"/>
    <hyperlink ref="A1358" r:id="rId763"/>
    <hyperlink ref="A1360" r:id="rId764"/>
    <hyperlink ref="A1361" r:id="rId765"/>
    <hyperlink ref="A1363" r:id="rId766"/>
    <hyperlink ref="A1364" r:id="rId767"/>
    <hyperlink ref="A1366" r:id="rId768"/>
    <hyperlink ref="A1367" r:id="rId769"/>
    <hyperlink ref="A1371" r:id="rId770"/>
    <hyperlink ref="A1372" r:id="rId771"/>
    <hyperlink ref="A1379" r:id="rId772"/>
    <hyperlink ref="A1380" r:id="rId773"/>
    <hyperlink ref="A1384" r:id="rId774"/>
    <hyperlink ref="A1385" r:id="rId775"/>
    <hyperlink ref="A1387" r:id="rId776"/>
    <hyperlink ref="A1388" r:id="rId777"/>
    <hyperlink ref="A1390" r:id="rId778"/>
    <hyperlink ref="A1391" r:id="rId779"/>
    <hyperlink ref="A1399" r:id="rId780"/>
    <hyperlink ref="A1400" r:id="rId781"/>
    <hyperlink ref="A1402" r:id="rId782"/>
    <hyperlink ref="A1403" r:id="rId783"/>
    <hyperlink ref="A1404" r:id="rId784"/>
    <hyperlink ref="A1406" r:id="rId785"/>
    <hyperlink ref="A1407" r:id="rId786"/>
    <hyperlink ref="A1409" r:id="rId787"/>
    <hyperlink ref="A1410" r:id="rId788"/>
    <hyperlink ref="A1412" r:id="rId789"/>
    <hyperlink ref="A1413" r:id="rId790"/>
    <hyperlink ref="A1415" r:id="rId791"/>
    <hyperlink ref="A1416" r:id="rId792"/>
    <hyperlink ref="A1420" r:id="rId793"/>
    <hyperlink ref="A1421" r:id="rId794"/>
    <hyperlink ref="A1423" r:id="rId795"/>
    <hyperlink ref="A1424" r:id="rId796"/>
    <hyperlink ref="A1426" r:id="rId797"/>
    <hyperlink ref="A1427" r:id="rId798"/>
    <hyperlink ref="A1429" r:id="rId799"/>
    <hyperlink ref="A1430" r:id="rId800"/>
    <hyperlink ref="A1436" r:id="rId801"/>
    <hyperlink ref="A1437" r:id="rId802"/>
    <hyperlink ref="A1438" r:id="rId803"/>
    <hyperlink ref="A1440" r:id="rId804"/>
    <hyperlink ref="A1441" r:id="rId805"/>
    <hyperlink ref="A1442" r:id="rId806"/>
    <hyperlink ref="A1444" r:id="rId807"/>
    <hyperlink ref="A1445" r:id="rId808"/>
    <hyperlink ref="A1446" r:id="rId809"/>
    <hyperlink ref="A1448" r:id="rId810"/>
    <hyperlink ref="A1449" r:id="rId811"/>
    <hyperlink ref="A1450" r:id="rId812"/>
    <hyperlink ref="A1452" r:id="rId813"/>
    <hyperlink ref="A1453" r:id="rId814"/>
    <hyperlink ref="A1457" r:id="rId815"/>
    <hyperlink ref="A1458" r:id="rId816"/>
    <hyperlink ref="A1459" r:id="rId817"/>
    <hyperlink ref="A1460" r:id="rId818"/>
    <hyperlink ref="A1461" r:id="rId819"/>
    <hyperlink ref="A1463" r:id="rId820"/>
    <hyperlink ref="A1464" r:id="rId821"/>
    <hyperlink ref="A1465" r:id="rId822"/>
    <hyperlink ref="A1467" r:id="rId823"/>
    <hyperlink ref="A1468" r:id="rId824"/>
    <hyperlink ref="A1469" r:id="rId825"/>
    <hyperlink ref="A1470" r:id="rId826"/>
    <hyperlink ref="A1476" r:id="rId827"/>
    <hyperlink ref="A1477" r:id="rId828"/>
    <hyperlink ref="A1478" r:id="rId829"/>
    <hyperlink ref="A1479" r:id="rId830"/>
    <hyperlink ref="A1483" r:id="rId831"/>
    <hyperlink ref="A1484" r:id="rId832"/>
    <hyperlink ref="A1485" r:id="rId833"/>
    <hyperlink ref="A1486" r:id="rId834"/>
    <hyperlink ref="A1490" r:id="rId835"/>
    <hyperlink ref="A1491" r:id="rId836"/>
    <hyperlink ref="A1492" r:id="rId837"/>
    <hyperlink ref="A1496" r:id="rId838"/>
    <hyperlink ref="A1497" r:id="rId839"/>
    <hyperlink ref="A1499" r:id="rId840"/>
    <hyperlink ref="A1500" r:id="rId841"/>
    <hyperlink ref="A1502" r:id="rId842"/>
    <hyperlink ref="A1503" r:id="rId843"/>
    <hyperlink ref="A1505" r:id="rId844"/>
    <hyperlink ref="A1506" r:id="rId845"/>
    <hyperlink ref="A1508" r:id="rId846"/>
    <hyperlink ref="A1509" r:id="rId847"/>
    <hyperlink ref="A1513" r:id="rId848"/>
    <hyperlink ref="A1514" r:id="rId849"/>
    <hyperlink ref="A1515" r:id="rId850"/>
    <hyperlink ref="A1516" r:id="rId851"/>
    <hyperlink ref="A1518" r:id="rId852"/>
    <hyperlink ref="A1519" r:id="rId853"/>
    <hyperlink ref="A1521" r:id="rId854"/>
    <hyperlink ref="A1522" r:id="rId855"/>
    <hyperlink ref="A1524" r:id="rId856"/>
    <hyperlink ref="A1525" r:id="rId857"/>
    <hyperlink ref="A1526" r:id="rId858"/>
    <hyperlink ref="A1528" r:id="rId859"/>
    <hyperlink ref="A1529" r:id="rId860"/>
    <hyperlink ref="A1530" r:id="rId861"/>
    <hyperlink ref="A1531" r:id="rId862"/>
    <hyperlink ref="A1533" r:id="rId863"/>
    <hyperlink ref="A1534" r:id="rId864"/>
    <hyperlink ref="A1535" r:id="rId865"/>
    <hyperlink ref="A1537" r:id="rId866"/>
    <hyperlink ref="A1538" r:id="rId867"/>
    <hyperlink ref="A1539" r:id="rId868"/>
    <hyperlink ref="A1543" r:id="rId869"/>
    <hyperlink ref="A1544" r:id="rId870"/>
    <hyperlink ref="A1548" r:id="rId871"/>
    <hyperlink ref="A1549" r:id="rId872"/>
    <hyperlink ref="A1553" r:id="rId873"/>
    <hyperlink ref="A1554" r:id="rId874"/>
    <hyperlink ref="A1556" r:id="rId875"/>
    <hyperlink ref="A1557" r:id="rId876"/>
    <hyperlink ref="A1559" r:id="rId877"/>
    <hyperlink ref="A1560" r:id="rId878"/>
    <hyperlink ref="A1561" r:id="rId879"/>
    <hyperlink ref="A1563" r:id="rId880"/>
    <hyperlink ref="A1564" r:id="rId881"/>
    <hyperlink ref="A1566" r:id="rId882"/>
    <hyperlink ref="A1567" r:id="rId883"/>
    <hyperlink ref="A1568" r:id="rId884"/>
    <hyperlink ref="A1569" r:id="rId885"/>
    <hyperlink ref="A1571" r:id="rId886"/>
    <hyperlink ref="A1572" r:id="rId887"/>
    <hyperlink ref="A1573" r:id="rId888"/>
    <hyperlink ref="A1574" r:id="rId889"/>
    <hyperlink ref="A1576" r:id="rId890"/>
    <hyperlink ref="A1577" r:id="rId891"/>
    <hyperlink ref="A1578" r:id="rId892"/>
    <hyperlink ref="A1582" r:id="rId893"/>
    <hyperlink ref="A1583" r:id="rId894"/>
    <hyperlink ref="A1584" r:id="rId895"/>
    <hyperlink ref="A1585" r:id="rId896"/>
    <hyperlink ref="A1589" r:id="rId897"/>
    <hyperlink ref="A1590" r:id="rId898"/>
    <hyperlink ref="A1591" r:id="rId899"/>
    <hyperlink ref="A1593" r:id="rId900"/>
    <hyperlink ref="A1594" r:id="rId901"/>
    <hyperlink ref="A1595" r:id="rId902"/>
    <hyperlink ref="A1597" r:id="rId903"/>
    <hyperlink ref="A1598" r:id="rId904"/>
    <hyperlink ref="A1599" r:id="rId905"/>
    <hyperlink ref="A1601" r:id="rId906"/>
    <hyperlink ref="A1602" r:id="rId907"/>
    <hyperlink ref="A1604" r:id="rId908"/>
    <hyperlink ref="A1605" r:id="rId909"/>
    <hyperlink ref="A1606" r:id="rId910"/>
    <hyperlink ref="A1608" r:id="rId911"/>
    <hyperlink ref="A1609" r:id="rId912"/>
    <hyperlink ref="A1610" r:id="rId913"/>
    <hyperlink ref="A1612" r:id="rId914"/>
    <hyperlink ref="A1613" r:id="rId915"/>
    <hyperlink ref="A1614" r:id="rId916"/>
    <hyperlink ref="A1618" r:id="rId917"/>
    <hyperlink ref="A1619" r:id="rId918"/>
    <hyperlink ref="A1621" r:id="rId919"/>
    <hyperlink ref="A1622" r:id="rId920"/>
    <hyperlink ref="A1623" r:id="rId921"/>
    <hyperlink ref="A1625" r:id="rId922"/>
    <hyperlink ref="A1626" r:id="rId923"/>
    <hyperlink ref="A1627" r:id="rId924"/>
    <hyperlink ref="A1629" r:id="rId925"/>
    <hyperlink ref="A1630" r:id="rId926"/>
    <hyperlink ref="A1631" r:id="rId927"/>
    <hyperlink ref="A1633" r:id="rId928"/>
    <hyperlink ref="A1634" r:id="rId929"/>
    <hyperlink ref="A1636" r:id="rId930"/>
    <hyperlink ref="A1637" r:id="rId931"/>
    <hyperlink ref="A1638" r:id="rId932"/>
    <hyperlink ref="A1640" r:id="rId933"/>
    <hyperlink ref="A1641" r:id="rId934"/>
    <hyperlink ref="A1642" r:id="rId935"/>
    <hyperlink ref="A1646" r:id="rId936"/>
    <hyperlink ref="A1647" r:id="rId937"/>
    <hyperlink ref="A1651" r:id="rId938"/>
    <hyperlink ref="A1652" r:id="rId939"/>
    <hyperlink ref="A1653" r:id="rId940"/>
    <hyperlink ref="A1654" r:id="rId941"/>
    <hyperlink ref="A1656" r:id="rId942"/>
    <hyperlink ref="A1657" r:id="rId943"/>
    <hyperlink ref="A1658" r:id="rId944"/>
    <hyperlink ref="A1662" r:id="rId945"/>
    <hyperlink ref="A1663" r:id="rId946"/>
    <hyperlink ref="A1665" r:id="rId947"/>
    <hyperlink ref="A1666" r:id="rId948"/>
    <hyperlink ref="A1674" r:id="rId949"/>
    <hyperlink ref="A1675" r:id="rId950"/>
    <hyperlink ref="A1679" r:id="rId951"/>
    <hyperlink ref="A1680" r:id="rId952"/>
    <hyperlink ref="A1681" r:id="rId953"/>
    <hyperlink ref="A1685" r:id="rId954"/>
    <hyperlink ref="A1686" r:id="rId955"/>
    <hyperlink ref="A1688" r:id="rId956"/>
    <hyperlink ref="A1689" r:id="rId957"/>
    <hyperlink ref="A1690" r:id="rId958"/>
    <hyperlink ref="A1692" r:id="rId959"/>
    <hyperlink ref="A1693" r:id="rId960"/>
    <hyperlink ref="A1697" r:id="rId961"/>
    <hyperlink ref="A1698" r:id="rId962"/>
    <hyperlink ref="A1699" r:id="rId963"/>
    <hyperlink ref="A1707" r:id="rId964"/>
    <hyperlink ref="A1708" r:id="rId965"/>
    <hyperlink ref="A1710" r:id="rId966"/>
    <hyperlink ref="A1711" r:id="rId967"/>
    <hyperlink ref="A1713" r:id="rId968"/>
    <hyperlink ref="A1714" r:id="rId969"/>
    <hyperlink ref="A1716" r:id="rId970"/>
    <hyperlink ref="A1717" r:id="rId971"/>
    <hyperlink ref="A1725" r:id="rId972"/>
    <hyperlink ref="A1726" r:id="rId973"/>
    <hyperlink ref="A1727" r:id="rId974"/>
    <hyperlink ref="A1729" r:id="rId975"/>
    <hyperlink ref="A1730" r:id="rId976"/>
    <hyperlink ref="A1732" r:id="rId977"/>
    <hyperlink ref="A1733" r:id="rId978"/>
    <hyperlink ref="A1734" r:id="rId979"/>
    <hyperlink ref="A1736" r:id="rId980"/>
    <hyperlink ref="A1737" r:id="rId981"/>
    <hyperlink ref="A1741" r:id="rId982"/>
    <hyperlink ref="A1742" r:id="rId983"/>
    <hyperlink ref="A1743" r:id="rId984"/>
    <hyperlink ref="A1751" r:id="rId985"/>
    <hyperlink ref="A1752" r:id="rId986"/>
    <hyperlink ref="A1756" r:id="rId987"/>
    <hyperlink ref="A1757" r:id="rId988"/>
    <hyperlink ref="A1759" r:id="rId989"/>
    <hyperlink ref="A1760" r:id="rId990"/>
    <hyperlink ref="A1762" r:id="rId991"/>
    <hyperlink ref="A1763" r:id="rId992"/>
    <hyperlink ref="A1765" r:id="rId993"/>
    <hyperlink ref="A1766" r:id="rId994"/>
    <hyperlink ref="A1768" r:id="rId995"/>
    <hyperlink ref="A1769" r:id="rId996"/>
    <hyperlink ref="A1771" r:id="rId997"/>
    <hyperlink ref="A1772" r:id="rId998"/>
    <hyperlink ref="A1774" r:id="rId999"/>
    <hyperlink ref="A1775" r:id="rId1000"/>
    <hyperlink ref="A1777" r:id="rId1001"/>
    <hyperlink ref="A1778" r:id="rId1002"/>
    <hyperlink ref="A1780" r:id="rId1003"/>
    <hyperlink ref="A1781" r:id="rId1004"/>
    <hyperlink ref="A1783" r:id="rId1005"/>
    <hyperlink ref="A1784" r:id="rId1006"/>
    <hyperlink ref="A1786" r:id="rId1007"/>
    <hyperlink ref="A1787" r:id="rId1008"/>
    <hyperlink ref="A1795" r:id="rId1009"/>
    <hyperlink ref="A1796" r:id="rId1010"/>
    <hyperlink ref="A1801" r:id="rId1011"/>
    <hyperlink ref="A1802" r:id="rId1012"/>
    <hyperlink ref="A1806" r:id="rId1013"/>
    <hyperlink ref="A1807" r:id="rId1014"/>
    <hyperlink ref="A1809" r:id="rId1015"/>
    <hyperlink ref="A1810" r:id="rId1016"/>
    <hyperlink ref="A1812" r:id="rId1017"/>
    <hyperlink ref="A1813" r:id="rId1018"/>
    <hyperlink ref="A1815" r:id="rId1019"/>
    <hyperlink ref="A1816" r:id="rId1020"/>
    <hyperlink ref="A1818" r:id="rId1021"/>
    <hyperlink ref="A1819" r:id="rId1022"/>
    <hyperlink ref="A1821" r:id="rId1023"/>
    <hyperlink ref="A1822" r:id="rId1024"/>
    <hyperlink ref="A1824" r:id="rId1025"/>
    <hyperlink ref="A1825" r:id="rId1026"/>
    <hyperlink ref="A1827" r:id="rId1027"/>
    <hyperlink ref="A1828" r:id="rId1028"/>
    <hyperlink ref="A1830" r:id="rId1029"/>
    <hyperlink ref="A1831" r:id="rId1030"/>
    <hyperlink ref="A1833" r:id="rId1031"/>
    <hyperlink ref="A1834" r:id="rId1032"/>
    <hyperlink ref="A1836" r:id="rId1033"/>
    <hyperlink ref="A1837" r:id="rId1034"/>
    <hyperlink ref="A1839" r:id="rId1035"/>
    <hyperlink ref="A1840" r:id="rId1036"/>
    <hyperlink ref="A1842" r:id="rId1037"/>
    <hyperlink ref="A1843" r:id="rId1038"/>
    <hyperlink ref="A1845" r:id="rId1039"/>
    <hyperlink ref="A1846" r:id="rId1040"/>
    <hyperlink ref="A1848" r:id="rId1041"/>
    <hyperlink ref="A1849" r:id="rId1042"/>
    <hyperlink ref="A1851" r:id="rId1043"/>
    <hyperlink ref="A1852" r:id="rId1044"/>
    <hyperlink ref="A1856" r:id="rId1045"/>
    <hyperlink ref="A1857" r:id="rId1046"/>
    <hyperlink ref="A1861" r:id="rId1047"/>
    <hyperlink ref="A1862" r:id="rId1048"/>
    <hyperlink ref="A1866" r:id="rId1049"/>
    <hyperlink ref="A1867" r:id="rId1050"/>
    <hyperlink ref="A1871" r:id="rId1051"/>
    <hyperlink ref="A1872" r:id="rId1052"/>
    <hyperlink ref="A1876" r:id="rId1053"/>
    <hyperlink ref="A1877" r:id="rId1054"/>
    <hyperlink ref="A1879" r:id="rId1055"/>
    <hyperlink ref="A1880" r:id="rId1056"/>
    <hyperlink ref="A1884" r:id="rId1057"/>
    <hyperlink ref="A1885" r:id="rId1058"/>
    <hyperlink ref="A1887" r:id="rId1059"/>
    <hyperlink ref="A1888" r:id="rId1060"/>
    <hyperlink ref="A1892" r:id="rId1061"/>
    <hyperlink ref="A1893" r:id="rId1062"/>
    <hyperlink ref="A1899" r:id="rId1063"/>
    <hyperlink ref="A1900" r:id="rId1064"/>
    <hyperlink ref="A1902" r:id="rId1065"/>
    <hyperlink ref="A1903" r:id="rId1066"/>
    <hyperlink ref="A1905" r:id="rId1067"/>
    <hyperlink ref="A1906" r:id="rId1068"/>
    <hyperlink ref="A1908" r:id="rId1069"/>
    <hyperlink ref="A1909" r:id="rId1070"/>
    <hyperlink ref="A1916" r:id="rId1071"/>
    <hyperlink ref="A1917" r:id="rId1072"/>
    <hyperlink ref="A1919" r:id="rId1073"/>
    <hyperlink ref="A1920" r:id="rId1074"/>
    <hyperlink ref="A1922" r:id="rId1075"/>
    <hyperlink ref="A1923" r:id="rId1076"/>
    <hyperlink ref="A1925" r:id="rId1077"/>
    <hyperlink ref="A1926" r:id="rId1078"/>
    <hyperlink ref="A1928" r:id="rId1079"/>
    <hyperlink ref="A1929" r:id="rId1080"/>
    <hyperlink ref="A1931" r:id="rId1081"/>
    <hyperlink ref="A1932" r:id="rId1082"/>
    <hyperlink ref="A1936" r:id="rId1083"/>
    <hyperlink ref="A1937" r:id="rId1084"/>
    <hyperlink ref="A1939" r:id="rId1085"/>
    <hyperlink ref="A1940" r:id="rId1086"/>
    <hyperlink ref="A1942" r:id="rId1087"/>
    <hyperlink ref="A1943" r:id="rId1088"/>
    <hyperlink ref="A1945" r:id="rId1089"/>
    <hyperlink ref="A1946" r:id="rId1090"/>
    <hyperlink ref="A1948" r:id="rId1091"/>
    <hyperlink ref="A1949" r:id="rId1092"/>
    <hyperlink ref="A1951" r:id="rId1093"/>
    <hyperlink ref="A1952" r:id="rId1094"/>
    <hyperlink ref="A1954" r:id="rId1095"/>
    <hyperlink ref="A1955" r:id="rId1096"/>
    <hyperlink ref="A1959" r:id="rId1097"/>
    <hyperlink ref="A1960" r:id="rId1098"/>
    <hyperlink ref="A1962" r:id="rId1099"/>
    <hyperlink ref="A1963" r:id="rId1100"/>
    <hyperlink ref="A1965" r:id="rId1101"/>
    <hyperlink ref="A1966" r:id="rId1102"/>
    <hyperlink ref="A1973" r:id="rId1103"/>
    <hyperlink ref="A1974" r:id="rId1104"/>
    <hyperlink ref="A1976" r:id="rId1105"/>
    <hyperlink ref="A1977" r:id="rId1106"/>
    <hyperlink ref="A1984" r:id="rId1107"/>
    <hyperlink ref="A1985" r:id="rId1108"/>
    <hyperlink ref="A1993" r:id="rId1109"/>
    <hyperlink ref="A1994" r:id="rId1110"/>
    <hyperlink ref="A1998" r:id="rId1111"/>
    <hyperlink ref="A1999" r:id="rId1112"/>
    <hyperlink ref="A2001" r:id="rId1113"/>
    <hyperlink ref="A2002" r:id="rId1114"/>
    <hyperlink ref="A2004" r:id="rId1115"/>
    <hyperlink ref="A2005" r:id="rId1116"/>
    <hyperlink ref="A2007" r:id="rId1117"/>
    <hyperlink ref="A2008" r:id="rId1118"/>
    <hyperlink ref="A2010" r:id="rId1119"/>
    <hyperlink ref="A2011" r:id="rId1120"/>
    <hyperlink ref="A2013" r:id="rId1121"/>
    <hyperlink ref="A2014" r:id="rId1122"/>
    <hyperlink ref="A2016" r:id="rId1123"/>
    <hyperlink ref="A2017" r:id="rId1124"/>
    <hyperlink ref="A2019" r:id="rId1125"/>
    <hyperlink ref="A2020" r:id="rId1126"/>
    <hyperlink ref="A2022" r:id="rId1127"/>
    <hyperlink ref="A2023" r:id="rId1128"/>
    <hyperlink ref="A2025" r:id="rId1129"/>
    <hyperlink ref="A2026" r:id="rId1130"/>
    <hyperlink ref="A2033" r:id="rId1131"/>
    <hyperlink ref="A2034" r:id="rId1132"/>
    <hyperlink ref="A2042" r:id="rId1133"/>
    <hyperlink ref="A2043" r:id="rId1134"/>
    <hyperlink ref="A2045" r:id="rId1135"/>
    <hyperlink ref="A2046" r:id="rId1136"/>
    <hyperlink ref="A2048" r:id="rId1137"/>
    <hyperlink ref="A2049" r:id="rId1138"/>
    <hyperlink ref="A2057" r:id="rId1139"/>
    <hyperlink ref="A2058" r:id="rId1140"/>
    <hyperlink ref="A2064" r:id="rId1141"/>
    <hyperlink ref="A2065" r:id="rId1142"/>
    <hyperlink ref="A2067" r:id="rId1143"/>
    <hyperlink ref="A2068" r:id="rId1144"/>
    <hyperlink ref="A2070" r:id="rId1145"/>
    <hyperlink ref="A2071" r:id="rId1146"/>
    <hyperlink ref="A2073" r:id="rId1147"/>
    <hyperlink ref="A2074" r:id="rId1148"/>
    <hyperlink ref="A2076" r:id="rId1149"/>
    <hyperlink ref="A2077" r:id="rId1150"/>
    <hyperlink ref="A2079" r:id="rId1151"/>
    <hyperlink ref="A2080" r:id="rId1152"/>
    <hyperlink ref="A2082" r:id="rId1153"/>
    <hyperlink ref="A2083" r:id="rId1154"/>
    <hyperlink ref="A2085" r:id="rId1155"/>
    <hyperlink ref="A2086" r:id="rId1156"/>
    <hyperlink ref="A2088" r:id="rId1157"/>
    <hyperlink ref="A2089" r:id="rId1158"/>
    <hyperlink ref="A2091" r:id="rId1159"/>
    <hyperlink ref="A2092" r:id="rId1160"/>
    <hyperlink ref="A2094" r:id="rId1161"/>
    <hyperlink ref="A2095" r:id="rId1162"/>
    <hyperlink ref="A2102" r:id="rId1163"/>
    <hyperlink ref="A2103" r:id="rId1164"/>
    <hyperlink ref="A2111" r:id="rId1165"/>
    <hyperlink ref="A2112" r:id="rId1166"/>
    <hyperlink ref="A2116" r:id="rId1167"/>
    <hyperlink ref="A2117" r:id="rId1168"/>
    <hyperlink ref="A2119" r:id="rId1169"/>
    <hyperlink ref="A2120" r:id="rId1170"/>
    <hyperlink ref="A2122" r:id="rId1171"/>
    <hyperlink ref="A2123" r:id="rId1172"/>
    <hyperlink ref="A2125" r:id="rId1173"/>
    <hyperlink ref="A2126" r:id="rId1174"/>
    <hyperlink ref="A2128" r:id="rId1175"/>
    <hyperlink ref="A2129" r:id="rId1176"/>
    <hyperlink ref="A2131" r:id="rId1177"/>
    <hyperlink ref="A2132" r:id="rId1178"/>
    <hyperlink ref="A2134" r:id="rId1179"/>
    <hyperlink ref="A2135" r:id="rId1180"/>
    <hyperlink ref="A2137" r:id="rId1181"/>
    <hyperlink ref="A2138" r:id="rId1182"/>
    <hyperlink ref="A2140" r:id="rId1183"/>
    <hyperlink ref="A2141" r:id="rId1184"/>
    <hyperlink ref="A2143" r:id="rId1185"/>
    <hyperlink ref="A2144" r:id="rId1186"/>
    <hyperlink ref="A2146" r:id="rId1187"/>
    <hyperlink ref="A2147" r:id="rId1188"/>
    <hyperlink ref="A2149" r:id="rId1189"/>
    <hyperlink ref="A2150" r:id="rId1190"/>
    <hyperlink ref="A2152" r:id="rId1191"/>
    <hyperlink ref="A2153" r:id="rId1192"/>
    <hyperlink ref="A2157" r:id="rId1193"/>
    <hyperlink ref="A2158" r:id="rId1194"/>
    <hyperlink ref="A2160" r:id="rId1195"/>
    <hyperlink ref="A2161" r:id="rId1196"/>
    <hyperlink ref="A2163" r:id="rId1197"/>
    <hyperlink ref="A2164" r:id="rId1198"/>
    <hyperlink ref="A2168" r:id="rId1199"/>
    <hyperlink ref="A2169" r:id="rId1200"/>
    <hyperlink ref="A2171" r:id="rId1201"/>
    <hyperlink ref="A2172" r:id="rId1202"/>
    <hyperlink ref="A2174" r:id="rId1203"/>
    <hyperlink ref="A2175" r:id="rId1204"/>
    <hyperlink ref="A2177" r:id="rId1205"/>
    <hyperlink ref="A2178" r:id="rId1206"/>
    <hyperlink ref="A2180" r:id="rId1207"/>
    <hyperlink ref="A2181" r:id="rId1208"/>
    <hyperlink ref="A2183" r:id="rId1209"/>
    <hyperlink ref="A2184" r:id="rId1210"/>
    <hyperlink ref="A2186" r:id="rId1211"/>
    <hyperlink ref="A2187" r:id="rId1212"/>
    <hyperlink ref="A2189" r:id="rId1213"/>
    <hyperlink ref="A2190" r:id="rId1214"/>
    <hyperlink ref="A2192" r:id="rId1215"/>
    <hyperlink ref="A2193" r:id="rId1216"/>
    <hyperlink ref="A2195" r:id="rId1217"/>
    <hyperlink ref="A2196" r:id="rId1218"/>
    <hyperlink ref="A2202" r:id="rId1219"/>
    <hyperlink ref="A2203" r:id="rId1220"/>
    <hyperlink ref="A2211" r:id="rId1221"/>
    <hyperlink ref="A2212" r:id="rId1222"/>
    <hyperlink ref="A2214" r:id="rId1223"/>
    <hyperlink ref="A2215" r:id="rId1224"/>
    <hyperlink ref="A2217" r:id="rId1225"/>
    <hyperlink ref="A2218" r:id="rId1226"/>
    <hyperlink ref="A2220" r:id="rId1227"/>
    <hyperlink ref="A2221" r:id="rId1228"/>
    <hyperlink ref="A2223" r:id="rId1229"/>
    <hyperlink ref="A2224" r:id="rId1230"/>
    <hyperlink ref="A2226" r:id="rId1231"/>
    <hyperlink ref="A2227" r:id="rId1232"/>
    <hyperlink ref="A2229" r:id="rId1233"/>
    <hyperlink ref="A2230" r:id="rId1234"/>
    <hyperlink ref="A2234" r:id="rId1235"/>
    <hyperlink ref="A2235" r:id="rId1236"/>
    <hyperlink ref="A2237" r:id="rId1237"/>
    <hyperlink ref="A2238" r:id="rId1238"/>
    <hyperlink ref="A2240" r:id="rId1239"/>
    <hyperlink ref="A2241" r:id="rId1240"/>
    <hyperlink ref="A2243" r:id="rId1241"/>
    <hyperlink ref="A2244" r:id="rId1242"/>
    <hyperlink ref="A2246" r:id="rId1243"/>
    <hyperlink ref="A2247" r:id="rId1244"/>
    <hyperlink ref="A2253" r:id="rId1245"/>
    <hyperlink ref="A2254" r:id="rId1246"/>
    <hyperlink ref="A2256" r:id="rId1247"/>
    <hyperlink ref="A2257" r:id="rId1248"/>
    <hyperlink ref="A2264" r:id="rId1249"/>
    <hyperlink ref="A2265" r:id="rId1250"/>
    <hyperlink ref="A2271" r:id="rId1251"/>
    <hyperlink ref="A2272" r:id="rId1252"/>
    <hyperlink ref="A2279" r:id="rId1253"/>
    <hyperlink ref="A2280" r:id="rId1254"/>
    <hyperlink ref="A2282" r:id="rId1255"/>
    <hyperlink ref="A2283" r:id="rId1256"/>
    <hyperlink ref="A2285" r:id="rId1257"/>
    <hyperlink ref="A2286" r:id="rId1258"/>
    <hyperlink ref="A2288" r:id="rId1259"/>
    <hyperlink ref="A2289" r:id="rId1260"/>
    <hyperlink ref="A2295" r:id="rId1261"/>
    <hyperlink ref="A2296" r:id="rId1262"/>
    <hyperlink ref="A2297" r:id="rId1263"/>
    <hyperlink ref="A2301" r:id="rId1264"/>
    <hyperlink ref="A2302" r:id="rId1265"/>
    <hyperlink ref="A2304" r:id="rId1266"/>
    <hyperlink ref="A2305" r:id="rId1267"/>
    <hyperlink ref="A2307" r:id="rId1268"/>
    <hyperlink ref="A2308" r:id="rId1269"/>
    <hyperlink ref="A2310" r:id="rId1270"/>
    <hyperlink ref="A2311" r:id="rId1271"/>
    <hyperlink ref="A2315" r:id="rId1272"/>
    <hyperlink ref="A2316" r:id="rId1273"/>
    <hyperlink ref="A2318" r:id="rId1274"/>
    <hyperlink ref="A2319" r:id="rId1275"/>
    <hyperlink ref="A2321" r:id="rId1276"/>
    <hyperlink ref="A2322" r:id="rId1277"/>
    <hyperlink ref="A2324" r:id="rId1278"/>
    <hyperlink ref="A2325" r:id="rId1279"/>
    <hyperlink ref="A2327" r:id="rId1280"/>
    <hyperlink ref="A2328" r:id="rId1281"/>
    <hyperlink ref="A2330" r:id="rId1282"/>
    <hyperlink ref="A2331" r:id="rId1283"/>
    <hyperlink ref="A2333" r:id="rId1284"/>
    <hyperlink ref="A2334" r:id="rId1285"/>
    <hyperlink ref="A2336" r:id="rId1286"/>
    <hyperlink ref="A2337" r:id="rId1287"/>
    <hyperlink ref="A2339" r:id="rId1288"/>
    <hyperlink ref="A2340" r:id="rId1289"/>
    <hyperlink ref="A2342" r:id="rId1290"/>
    <hyperlink ref="A2343" r:id="rId1291"/>
    <hyperlink ref="A2345" r:id="rId1292"/>
    <hyperlink ref="A2346" r:id="rId1293"/>
    <hyperlink ref="A2348" r:id="rId1294"/>
    <hyperlink ref="A2349" r:id="rId1295"/>
    <hyperlink ref="A2354" r:id="rId1296"/>
    <hyperlink ref="A2355" r:id="rId1297"/>
    <hyperlink ref="A2363" r:id="rId1298"/>
    <hyperlink ref="A2364" r:id="rId1299"/>
    <hyperlink ref="A2368" r:id="rId1300"/>
    <hyperlink ref="A2369" r:id="rId1301"/>
    <hyperlink ref="A2373" r:id="rId1302"/>
    <hyperlink ref="A2374" r:id="rId1303"/>
    <hyperlink ref="A2378" r:id="rId1304"/>
    <hyperlink ref="A2379" r:id="rId1305"/>
    <hyperlink ref="A2383" r:id="rId1306"/>
    <hyperlink ref="A2384" r:id="rId1307"/>
    <hyperlink ref="A2388" r:id="rId1308"/>
    <hyperlink ref="A2389" r:id="rId1309"/>
    <hyperlink ref="A2391" r:id="rId1310"/>
    <hyperlink ref="A2392" r:id="rId1311"/>
    <hyperlink ref="A2394" r:id="rId1312"/>
    <hyperlink ref="A2395" r:id="rId1313"/>
    <hyperlink ref="A2397" r:id="rId1314"/>
    <hyperlink ref="A2398" r:id="rId1315"/>
    <hyperlink ref="A2400" r:id="rId1316"/>
    <hyperlink ref="A2401" r:id="rId1317"/>
    <hyperlink ref="A2403" r:id="rId1318"/>
    <hyperlink ref="A2404" r:id="rId1319"/>
    <hyperlink ref="A2406" r:id="rId1320"/>
    <hyperlink ref="A2407" r:id="rId1321"/>
    <hyperlink ref="A2409" r:id="rId1322"/>
    <hyperlink ref="A2410" r:id="rId1323"/>
    <hyperlink ref="A2412" r:id="rId1324"/>
    <hyperlink ref="A2413" r:id="rId1325"/>
    <hyperlink ref="A2415" r:id="rId1326"/>
    <hyperlink ref="A2416" r:id="rId1327"/>
    <hyperlink ref="A2418" r:id="rId1328"/>
    <hyperlink ref="A2419" r:id="rId1329"/>
    <hyperlink ref="A2423" r:id="rId1330"/>
    <hyperlink ref="A2424" r:id="rId1331"/>
    <hyperlink ref="A2426" r:id="rId1332"/>
    <hyperlink ref="A2427" r:id="rId1333"/>
    <hyperlink ref="A2435" r:id="rId1334"/>
    <hyperlink ref="A2436" r:id="rId1335"/>
    <hyperlink ref="A2438" r:id="rId1336"/>
    <hyperlink ref="A2439" r:id="rId1337"/>
    <hyperlink ref="A2443" r:id="rId1338"/>
    <hyperlink ref="A2444" r:id="rId1339"/>
    <hyperlink ref="A2448" r:id="rId1340"/>
    <hyperlink ref="A2449" r:id="rId1341"/>
    <hyperlink ref="A2453" r:id="rId1342"/>
    <hyperlink ref="A2454" r:id="rId1343"/>
    <hyperlink ref="A2456" r:id="rId1344"/>
    <hyperlink ref="A2457" r:id="rId1345"/>
    <hyperlink ref="A2459" r:id="rId1346"/>
    <hyperlink ref="A2460" r:id="rId1347"/>
    <hyperlink ref="A2462" r:id="rId1348"/>
    <hyperlink ref="A2463" r:id="rId1349"/>
    <hyperlink ref="A2465" r:id="rId1350"/>
    <hyperlink ref="A2466" r:id="rId1351"/>
    <hyperlink ref="A2468" r:id="rId1352"/>
    <hyperlink ref="A2469" r:id="rId1353"/>
    <hyperlink ref="A2471" r:id="rId1354"/>
    <hyperlink ref="A2472" r:id="rId1355"/>
    <hyperlink ref="A2474" r:id="rId1356"/>
    <hyperlink ref="A2475" r:id="rId1357"/>
    <hyperlink ref="A2477" r:id="rId1358"/>
    <hyperlink ref="A2478" r:id="rId1359"/>
    <hyperlink ref="A2480" r:id="rId1360"/>
    <hyperlink ref="A2481" r:id="rId1361"/>
    <hyperlink ref="A2483" r:id="rId1362"/>
    <hyperlink ref="A2484" r:id="rId1363"/>
    <hyperlink ref="A2485" r:id="rId1364"/>
    <hyperlink ref="A2489" r:id="rId1365"/>
    <hyperlink ref="A2490" r:id="rId1366"/>
    <hyperlink ref="A2494" r:id="rId1367"/>
    <hyperlink ref="A2495" r:id="rId1368"/>
    <hyperlink ref="A2503" r:id="rId1369"/>
    <hyperlink ref="A2504" r:id="rId1370"/>
    <hyperlink ref="A2506" r:id="rId1371"/>
    <hyperlink ref="A2507" r:id="rId1372"/>
    <hyperlink ref="A2509" r:id="rId1373"/>
    <hyperlink ref="A2510" r:id="rId1374"/>
    <hyperlink ref="A2512" r:id="rId1375"/>
    <hyperlink ref="A2513" r:id="rId1376"/>
    <hyperlink ref="A2521" r:id="rId1377"/>
    <hyperlink ref="A2522" r:id="rId1378"/>
    <hyperlink ref="A2524" r:id="rId1379"/>
    <hyperlink ref="A2525" r:id="rId1380"/>
    <hyperlink ref="A2527" r:id="rId1381"/>
    <hyperlink ref="A2528" r:id="rId1382"/>
    <hyperlink ref="A2529" r:id="rId1383"/>
    <hyperlink ref="A2531" r:id="rId1384"/>
    <hyperlink ref="A2532" r:id="rId1385"/>
    <hyperlink ref="A2536" r:id="rId1386"/>
    <hyperlink ref="A2537" r:id="rId1387"/>
    <hyperlink ref="A2539" r:id="rId1388"/>
    <hyperlink ref="A2540" r:id="rId1389"/>
    <hyperlink ref="A2544" r:id="rId1390"/>
    <hyperlink ref="A2545" r:id="rId1391"/>
    <hyperlink ref="A2549" r:id="rId1392"/>
    <hyperlink ref="A2550" r:id="rId1393"/>
    <hyperlink ref="A2558" r:id="rId1394"/>
    <hyperlink ref="A2559" r:id="rId1395"/>
    <hyperlink ref="A2561" r:id="rId1396"/>
    <hyperlink ref="A2562" r:id="rId1397"/>
    <hyperlink ref="A2563" r:id="rId1398"/>
    <hyperlink ref="A2565" r:id="rId1399"/>
    <hyperlink ref="A2566" r:id="rId1400"/>
    <hyperlink ref="A2570" r:id="rId1401"/>
    <hyperlink ref="A2571" r:id="rId1402"/>
    <hyperlink ref="A2573" r:id="rId1403"/>
    <hyperlink ref="A2574" r:id="rId1404"/>
    <hyperlink ref="A2578" r:id="rId1405"/>
    <hyperlink ref="A2579" r:id="rId1406"/>
    <hyperlink ref="A2583" r:id="rId1407"/>
    <hyperlink ref="A2584" r:id="rId1408"/>
    <hyperlink ref="A2592" r:id="rId1409"/>
    <hyperlink ref="A2593" r:id="rId1410"/>
    <hyperlink ref="A2595" r:id="rId1411"/>
    <hyperlink ref="A2596" r:id="rId1412"/>
    <hyperlink ref="A2598" r:id="rId1413"/>
    <hyperlink ref="A2599" r:id="rId1414"/>
    <hyperlink ref="A2601" r:id="rId1415"/>
    <hyperlink ref="A2602" r:id="rId1416"/>
    <hyperlink ref="A2610" r:id="rId1417"/>
    <hyperlink ref="A2611" r:id="rId1418"/>
    <hyperlink ref="A2613" r:id="rId1419"/>
    <hyperlink ref="A2614" r:id="rId1420"/>
    <hyperlink ref="A2616" r:id="rId1421"/>
    <hyperlink ref="A2617" r:id="rId1422"/>
    <hyperlink ref="A2619" r:id="rId1423"/>
    <hyperlink ref="A2620" r:id="rId1424"/>
    <hyperlink ref="A2622" r:id="rId1425"/>
    <hyperlink ref="A2623" r:id="rId1426"/>
    <hyperlink ref="A2625" r:id="rId1427"/>
    <hyperlink ref="A2626" r:id="rId1428"/>
    <hyperlink ref="A2628" r:id="rId1429"/>
    <hyperlink ref="A2629" r:id="rId1430"/>
    <hyperlink ref="A2631" r:id="rId1431"/>
    <hyperlink ref="A2632" r:id="rId1432"/>
    <hyperlink ref="A2634" r:id="rId1433"/>
    <hyperlink ref="A2635" r:id="rId1434"/>
    <hyperlink ref="A2637" r:id="rId1435"/>
    <hyperlink ref="A2638" r:id="rId1436"/>
    <hyperlink ref="A2640" r:id="rId1437"/>
    <hyperlink ref="A2641" r:id="rId1438"/>
    <hyperlink ref="A2643" r:id="rId1439"/>
    <hyperlink ref="A2644" r:id="rId1440"/>
    <hyperlink ref="A2651" r:id="rId1441"/>
    <hyperlink ref="A2652" r:id="rId1442"/>
    <hyperlink ref="A2656" r:id="rId1443"/>
    <hyperlink ref="A2657" r:id="rId1444"/>
    <hyperlink ref="A2661" r:id="rId1445"/>
    <hyperlink ref="A2662" r:id="rId1446"/>
    <hyperlink ref="A2666" r:id="rId1447"/>
    <hyperlink ref="A2667" r:id="rId1448"/>
    <hyperlink ref="A2671" r:id="rId1449"/>
    <hyperlink ref="A2672" r:id="rId1450"/>
    <hyperlink ref="A2674" r:id="rId1451"/>
    <hyperlink ref="A2675" r:id="rId1452"/>
    <hyperlink ref="A2679" r:id="rId1453"/>
    <hyperlink ref="A2680" r:id="rId1454"/>
    <hyperlink ref="A2684" r:id="rId1455"/>
    <hyperlink ref="A2685" r:id="rId1456"/>
    <hyperlink ref="A2687" r:id="rId1457"/>
    <hyperlink ref="A2688" r:id="rId1458"/>
    <hyperlink ref="A2690" r:id="rId1459"/>
    <hyperlink ref="A2691" r:id="rId1460"/>
    <hyperlink ref="A2693" r:id="rId1461"/>
    <hyperlink ref="A2694" r:id="rId1462"/>
    <hyperlink ref="A2696" r:id="rId1463"/>
    <hyperlink ref="A2697" r:id="rId1464"/>
    <hyperlink ref="A2699" r:id="rId1465"/>
    <hyperlink ref="A2700" r:id="rId1466"/>
    <hyperlink ref="A2702" r:id="rId1467"/>
    <hyperlink ref="A2703" r:id="rId1468"/>
    <hyperlink ref="A2705" r:id="rId1469"/>
    <hyperlink ref="A2706" r:id="rId1470"/>
    <hyperlink ref="A2708" r:id="rId1471"/>
    <hyperlink ref="A2709" r:id="rId1472"/>
    <hyperlink ref="A2713" r:id="rId1473"/>
    <hyperlink ref="A2714" r:id="rId1474"/>
    <hyperlink ref="A2716" r:id="rId1475"/>
    <hyperlink ref="A2717" r:id="rId1476"/>
    <hyperlink ref="A2721" r:id="rId1477"/>
    <hyperlink ref="A2722" r:id="rId1478"/>
    <hyperlink ref="A2724" r:id="rId1479"/>
    <hyperlink ref="A2725" r:id="rId1480"/>
    <hyperlink ref="A2727" r:id="rId1481"/>
    <hyperlink ref="A2728" r:id="rId1482"/>
    <hyperlink ref="A2730" r:id="rId1483"/>
    <hyperlink ref="A2731" r:id="rId1484"/>
    <hyperlink ref="A2733" r:id="rId1485"/>
    <hyperlink ref="A2734" r:id="rId1486"/>
    <hyperlink ref="A2738" r:id="rId1487"/>
    <hyperlink ref="A2739" r:id="rId1488"/>
    <hyperlink ref="A2741" r:id="rId1489"/>
    <hyperlink ref="A2742" r:id="rId1490"/>
    <hyperlink ref="A2744" r:id="rId1491"/>
    <hyperlink ref="A2745" r:id="rId1492"/>
    <hyperlink ref="A2749" r:id="rId1493"/>
    <hyperlink ref="A2750" r:id="rId1494"/>
    <hyperlink ref="A2752" r:id="rId1495"/>
    <hyperlink ref="A2753" r:id="rId1496"/>
    <hyperlink ref="A2755" r:id="rId1497"/>
    <hyperlink ref="A2756" r:id="rId1498"/>
    <hyperlink ref="A2758" r:id="rId1499"/>
    <hyperlink ref="A2759" r:id="rId1500"/>
    <hyperlink ref="A2761" r:id="rId1501"/>
    <hyperlink ref="A2762" r:id="rId1502"/>
    <hyperlink ref="A2764" r:id="rId1503"/>
    <hyperlink ref="A2765" r:id="rId1504"/>
    <hyperlink ref="A2767" r:id="rId1505"/>
    <hyperlink ref="A2768" r:id="rId1506"/>
    <hyperlink ref="A2770" r:id="rId1507"/>
    <hyperlink ref="A2771" r:id="rId1508"/>
    <hyperlink ref="A2773" r:id="rId1509"/>
    <hyperlink ref="A2774" r:id="rId1510"/>
    <hyperlink ref="A2776" r:id="rId1511"/>
    <hyperlink ref="A2777" r:id="rId1512"/>
    <hyperlink ref="A2779" r:id="rId1513"/>
    <hyperlink ref="A2780" r:id="rId1514"/>
    <hyperlink ref="A2787" r:id="rId1515"/>
    <hyperlink ref="A2788" r:id="rId1516"/>
    <hyperlink ref="A2793" r:id="rId1517"/>
    <hyperlink ref="A2794" r:id="rId1518"/>
    <hyperlink ref="A2798" r:id="rId1519"/>
    <hyperlink ref="A2799" r:id="rId1520"/>
    <hyperlink ref="A2803" r:id="rId1521"/>
    <hyperlink ref="A2804" r:id="rId1522"/>
    <hyperlink ref="A2808" r:id="rId1523"/>
    <hyperlink ref="A2809" r:id="rId1524"/>
    <hyperlink ref="A2811" r:id="rId1525"/>
    <hyperlink ref="A2812" r:id="rId1526"/>
    <hyperlink ref="A2819" r:id="rId1527"/>
    <hyperlink ref="A2820" r:id="rId1528"/>
    <hyperlink ref="A2824" r:id="rId1529"/>
    <hyperlink ref="A2825" r:id="rId1530"/>
    <hyperlink ref="A2826" r:id="rId1531"/>
    <hyperlink ref="A2833" r:id="rId1532"/>
    <hyperlink ref="A2834" r:id="rId1533"/>
    <hyperlink ref="A2835" r:id="rId1534"/>
    <hyperlink ref="A2836" r:id="rId1535"/>
    <hyperlink ref="A2838" r:id="rId1536"/>
    <hyperlink ref="A2839" r:id="rId1537"/>
    <hyperlink ref="A2843" r:id="rId1538"/>
    <hyperlink ref="A2844" r:id="rId1539"/>
    <hyperlink ref="A2848" r:id="rId1540"/>
    <hyperlink ref="A2849" r:id="rId1541"/>
    <hyperlink ref="A2851" r:id="rId1542"/>
    <hyperlink ref="A2852" r:id="rId1543"/>
    <hyperlink ref="A2854" r:id="rId1544"/>
    <hyperlink ref="A2855" r:id="rId1545"/>
    <hyperlink ref="A2857" r:id="rId1546"/>
    <hyperlink ref="A2858" r:id="rId1547"/>
    <hyperlink ref="A2860" r:id="rId1548"/>
    <hyperlink ref="A2861" r:id="rId1549"/>
    <hyperlink ref="A2863" r:id="rId1550"/>
    <hyperlink ref="A2864" r:id="rId1551"/>
    <hyperlink ref="A2866" r:id="rId1552"/>
    <hyperlink ref="A2867" r:id="rId1553"/>
    <hyperlink ref="A2869" r:id="rId1554"/>
    <hyperlink ref="A2870" r:id="rId1555"/>
    <hyperlink ref="A2872" r:id="rId1556"/>
    <hyperlink ref="A2873" r:id="rId1557"/>
    <hyperlink ref="A2877" r:id="rId1558"/>
    <hyperlink ref="A2878" r:id="rId1559"/>
    <hyperlink ref="A2879" r:id="rId1560"/>
    <hyperlink ref="A2884" r:id="rId1561"/>
    <hyperlink ref="A2885" r:id="rId1562"/>
    <hyperlink ref="A2887" r:id="rId1563"/>
    <hyperlink ref="A2888" r:id="rId1564"/>
    <hyperlink ref="A2895" r:id="rId1565"/>
    <hyperlink ref="A2896" r:id="rId1566"/>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0"/>
  <sheetViews>
    <sheetView workbookViewId="0">
      <selection activeCell="M19" sqref="M19"/>
    </sheetView>
  </sheetViews>
  <sheetFormatPr baseColWidth="10" defaultColWidth="8.83203125" defaultRowHeight="15" x14ac:dyDescent="0.2"/>
  <cols>
    <col min="1" max="1" width="38.83203125" customWidth="1"/>
    <col min="2" max="3" width="9.1640625" customWidth="1"/>
    <col min="4" max="4" width="8" customWidth="1"/>
    <col min="5" max="5" width="9.1640625" customWidth="1"/>
    <col min="6" max="6" width="15" bestFit="1" customWidth="1"/>
    <col min="7" max="7" width="7.83203125" bestFit="1" customWidth="1"/>
    <col min="8" max="8" width="25.1640625" bestFit="1" customWidth="1"/>
    <col min="9" max="9" width="0" hidden="1" customWidth="1"/>
    <col min="10" max="10" width="20.33203125" bestFit="1" customWidth="1"/>
    <col min="11" max="11" width="10.5" bestFit="1" customWidth="1"/>
    <col min="12" max="12" width="11.6640625" bestFit="1" customWidth="1"/>
    <col min="13" max="13" width="19.33203125" bestFit="1" customWidth="1"/>
    <col min="14" max="14" width="19" bestFit="1" customWidth="1"/>
    <col min="15" max="15" width="12.5" bestFit="1" customWidth="1"/>
    <col min="16" max="16" width="0" hidden="1" customWidth="1"/>
    <col min="17" max="17" width="16" bestFit="1" customWidth="1"/>
    <col min="18" max="18" width="8.5" bestFit="1" customWidth="1"/>
    <col min="19" max="19" width="22.1640625" bestFit="1" customWidth="1"/>
    <col min="20" max="21" width="0" hidden="1" customWidth="1"/>
    <col min="22" max="22" width="19.33203125" bestFit="1" customWidth="1"/>
    <col min="23" max="23" width="11.6640625" bestFit="1" customWidth="1"/>
    <col min="24" max="24" width="8.5" bestFit="1" customWidth="1"/>
    <col min="25" max="25" width="11.6640625" bestFit="1" customWidth="1"/>
    <col min="26" max="26" width="16.5" bestFit="1" customWidth="1"/>
    <col min="27" max="27" width="34.83203125" bestFit="1" customWidth="1"/>
    <col min="28" max="28" width="17.6640625" bestFit="1" customWidth="1"/>
    <col min="29" max="29" width="10.1640625" bestFit="1" customWidth="1"/>
    <col min="30" max="30" width="12" bestFit="1" customWidth="1"/>
    <col min="31" max="32" width="16" bestFit="1" customWidth="1"/>
  </cols>
  <sheetData>
    <row r="1" spans="1:32" x14ac:dyDescent="0.2">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5" customHeight="1" x14ac:dyDescent="0.2">
      <c r="A2" s="14" t="s">
        <v>80</v>
      </c>
      <c r="B2" s="14"/>
      <c r="C2" s="14"/>
      <c r="D2" s="14"/>
      <c r="E2" s="14"/>
      <c r="F2" s="14"/>
      <c r="G2" s="14"/>
      <c r="H2" s="14"/>
      <c r="I2" s="14"/>
      <c r="J2" s="14"/>
      <c r="K2" s="14"/>
      <c r="L2" s="14"/>
      <c r="M2" s="14"/>
      <c r="N2" s="14"/>
      <c r="O2" s="14"/>
      <c r="P2" s="14"/>
      <c r="Q2" s="14"/>
      <c r="R2" s="14"/>
      <c r="S2" s="14" t="s">
        <v>81</v>
      </c>
      <c r="T2" s="14"/>
      <c r="U2" s="14"/>
      <c r="V2" s="14"/>
      <c r="W2" s="14"/>
      <c r="X2" s="14"/>
      <c r="Y2" s="14"/>
      <c r="Z2" s="14"/>
      <c r="AA2" s="14" t="s">
        <v>82</v>
      </c>
      <c r="AB2" s="14"/>
      <c r="AC2" s="14"/>
      <c r="AD2" s="14"/>
      <c r="AE2" s="14"/>
      <c r="AF2" s="14"/>
    </row>
    <row r="3" spans="1:32" ht="15" customHeight="1" x14ac:dyDescent="0.2">
      <c r="A3" s="15" t="s">
        <v>83</v>
      </c>
      <c r="B3" s="15"/>
      <c r="C3" s="15"/>
      <c r="D3" s="15"/>
      <c r="E3" s="15"/>
      <c r="F3" s="15"/>
      <c r="G3" s="15"/>
      <c r="H3" s="15"/>
      <c r="I3" s="15"/>
      <c r="J3" s="15"/>
      <c r="K3" s="15"/>
      <c r="L3" s="15"/>
      <c r="M3" s="15"/>
      <c r="N3" s="15"/>
      <c r="O3" s="15"/>
      <c r="P3" s="15"/>
      <c r="Q3" s="15"/>
      <c r="R3" s="15"/>
      <c r="S3" s="14" t="s">
        <v>84</v>
      </c>
      <c r="T3" s="14"/>
      <c r="U3" s="14"/>
      <c r="V3" s="14"/>
      <c r="W3" s="14"/>
      <c r="X3" s="14"/>
      <c r="Y3" s="14"/>
      <c r="Z3" s="14"/>
      <c r="AA3" s="14"/>
      <c r="AB3" s="14"/>
      <c r="AC3" s="14"/>
      <c r="AD3" s="14"/>
      <c r="AE3" s="14"/>
      <c r="AF3" s="14"/>
    </row>
    <row r="4" spans="1:32" ht="15" customHeight="1" x14ac:dyDescent="0.2">
      <c r="A4" s="16" t="s">
        <v>85</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1:32" ht="15" customHeight="1" x14ac:dyDescent="0.2">
      <c r="A5" s="17" t="s">
        <v>86</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row>
    <row r="6" spans="1:32" x14ac:dyDescent="0.2">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1:32" ht="15" customHeight="1" x14ac:dyDescent="0.2">
      <c r="A7" s="18" t="s">
        <v>87</v>
      </c>
      <c r="B7" s="18"/>
      <c r="C7" s="18"/>
      <c r="D7" s="18"/>
      <c r="E7" s="18"/>
      <c r="F7" s="9" t="s">
        <v>88</v>
      </c>
      <c r="G7" s="9"/>
      <c r="H7" s="9"/>
      <c r="I7" s="9"/>
      <c r="J7" s="9"/>
      <c r="K7" s="9"/>
      <c r="L7" s="9"/>
      <c r="M7" s="9"/>
      <c r="N7" s="9"/>
      <c r="O7" s="9"/>
      <c r="P7" s="9"/>
      <c r="Q7" s="9"/>
      <c r="R7" s="9"/>
      <c r="S7" s="9"/>
      <c r="T7" s="9"/>
      <c r="U7" s="9"/>
      <c r="V7" s="9"/>
      <c r="W7" s="9"/>
      <c r="X7" s="9"/>
      <c r="Y7" s="9"/>
      <c r="Z7" s="9"/>
      <c r="AA7" s="9"/>
      <c r="AB7" s="9"/>
      <c r="AC7" s="9"/>
      <c r="AD7" s="9"/>
      <c r="AE7" s="9" t="s">
        <v>88</v>
      </c>
      <c r="AF7" s="9"/>
    </row>
    <row r="8" spans="1:32" ht="15" customHeight="1" x14ac:dyDescent="0.2">
      <c r="A8" s="38" t="s">
        <v>89</v>
      </c>
      <c r="B8" s="39"/>
      <c r="C8" s="39"/>
      <c r="D8" s="39"/>
      <c r="E8" s="40"/>
      <c r="F8" s="38" t="s">
        <v>90</v>
      </c>
      <c r="G8" s="39"/>
      <c r="H8" s="39"/>
      <c r="I8" s="40"/>
      <c r="J8" s="38" t="s">
        <v>91</v>
      </c>
      <c r="K8" s="39"/>
      <c r="L8" s="39"/>
      <c r="M8" s="40"/>
      <c r="N8" s="38" t="s">
        <v>92</v>
      </c>
      <c r="O8" s="39"/>
      <c r="P8" s="40"/>
      <c r="Q8" s="38" t="s">
        <v>93</v>
      </c>
      <c r="R8" s="39"/>
      <c r="S8" s="39"/>
      <c r="T8" s="39"/>
      <c r="U8" s="40"/>
      <c r="V8" s="38" t="s">
        <v>94</v>
      </c>
      <c r="W8" s="39"/>
      <c r="X8" s="40"/>
      <c r="Y8" s="38" t="s">
        <v>95</v>
      </c>
      <c r="Z8" s="39"/>
      <c r="AA8" s="40"/>
      <c r="AB8" s="38" t="s">
        <v>96</v>
      </c>
      <c r="AC8" s="39"/>
      <c r="AD8" s="40"/>
      <c r="AE8" s="38" t="s">
        <v>97</v>
      </c>
      <c r="AF8" s="40"/>
    </row>
    <row r="9" spans="1:32" x14ac:dyDescent="0.2">
      <c r="A9" s="41" t="s">
        <v>98</v>
      </c>
      <c r="B9" s="42"/>
      <c r="C9" s="42"/>
      <c r="D9" s="42"/>
      <c r="E9" s="42"/>
      <c r="F9" s="43">
        <v>160</v>
      </c>
      <c r="G9" s="43"/>
      <c r="H9" s="43"/>
      <c r="I9" s="43"/>
      <c r="J9" s="44">
        <v>0</v>
      </c>
      <c r="K9" s="44"/>
      <c r="L9" s="44"/>
      <c r="M9" s="44"/>
      <c r="N9" s="45">
        <v>1384740.94</v>
      </c>
      <c r="O9" s="45"/>
      <c r="P9" s="45"/>
      <c r="Q9" s="45">
        <v>0</v>
      </c>
      <c r="R9" s="45"/>
      <c r="S9" s="45"/>
      <c r="T9" s="45"/>
      <c r="U9" s="45"/>
      <c r="V9" s="44">
        <v>0</v>
      </c>
      <c r="W9" s="44"/>
      <c r="X9" s="44"/>
      <c r="Y9" s="45">
        <v>0</v>
      </c>
      <c r="Z9" s="45"/>
      <c r="AA9" s="45"/>
      <c r="AB9" s="45">
        <v>0</v>
      </c>
      <c r="AC9" s="45"/>
      <c r="AD9" s="45"/>
      <c r="AE9" s="45">
        <v>0</v>
      </c>
      <c r="AF9" s="46"/>
    </row>
    <row r="10" spans="1:32" x14ac:dyDescent="0.2">
      <c r="A10" s="19" t="s">
        <v>88</v>
      </c>
      <c r="B10" s="15"/>
      <c r="C10" s="15"/>
      <c r="D10" s="15"/>
      <c r="E10" s="47"/>
      <c r="F10" s="28" t="s">
        <v>99</v>
      </c>
      <c r="G10" s="48"/>
      <c r="H10" s="48"/>
      <c r="I10" s="29"/>
      <c r="J10" s="49">
        <v>0</v>
      </c>
      <c r="K10" s="50"/>
      <c r="L10" s="50"/>
      <c r="M10" s="32"/>
      <c r="N10" s="51">
        <v>1384740.94</v>
      </c>
      <c r="O10" s="52"/>
      <c r="P10" s="53"/>
      <c r="Q10" s="51">
        <v>0</v>
      </c>
      <c r="R10" s="52"/>
      <c r="S10" s="52"/>
      <c r="T10" s="52"/>
      <c r="U10" s="53"/>
      <c r="V10" s="49">
        <v>0</v>
      </c>
      <c r="W10" s="50"/>
      <c r="X10" s="32"/>
      <c r="Y10" s="51">
        <v>0</v>
      </c>
      <c r="Z10" s="52"/>
      <c r="AA10" s="53"/>
      <c r="AB10" s="51">
        <v>0</v>
      </c>
      <c r="AC10" s="52"/>
      <c r="AD10" s="53"/>
      <c r="AE10" s="51">
        <v>0</v>
      </c>
      <c r="AF10" s="53"/>
    </row>
    <row r="11" spans="1:32" ht="15" customHeight="1" x14ac:dyDescent="0.2">
      <c r="A11" s="19" t="s">
        <v>100</v>
      </c>
      <c r="B11" s="15"/>
      <c r="C11" s="15"/>
      <c r="D11" s="15"/>
      <c r="E11" s="15"/>
      <c r="F11" s="54">
        <v>100</v>
      </c>
      <c r="G11" s="54"/>
      <c r="H11" s="54"/>
      <c r="I11" s="54"/>
      <c r="J11" s="55">
        <v>35525941.600000001</v>
      </c>
      <c r="K11" s="55"/>
      <c r="L11" s="55"/>
      <c r="M11" s="55"/>
      <c r="N11" s="56">
        <v>207407344.72</v>
      </c>
      <c r="O11" s="56"/>
      <c r="P11" s="56"/>
      <c r="Q11" s="56">
        <v>86726035.319999993</v>
      </c>
      <c r="R11" s="56"/>
      <c r="S11" s="56"/>
      <c r="T11" s="56"/>
      <c r="U11" s="56"/>
      <c r="V11" s="55">
        <v>78297955.780000001</v>
      </c>
      <c r="W11" s="55"/>
      <c r="X11" s="55"/>
      <c r="Y11" s="56">
        <v>165023991.09999999</v>
      </c>
      <c r="Z11" s="56"/>
      <c r="AA11" s="56"/>
      <c r="AB11" s="56">
        <v>146318503.56999999</v>
      </c>
      <c r="AC11" s="56"/>
      <c r="AD11" s="56"/>
      <c r="AE11" s="56">
        <v>126952942.8</v>
      </c>
      <c r="AF11" s="57"/>
    </row>
    <row r="12" spans="1:32" x14ac:dyDescent="0.2">
      <c r="A12" s="19" t="s">
        <v>88</v>
      </c>
      <c r="B12" s="15"/>
      <c r="C12" s="15"/>
      <c r="D12" s="15"/>
      <c r="E12" s="47"/>
      <c r="F12" s="28" t="s">
        <v>99</v>
      </c>
      <c r="G12" s="48"/>
      <c r="H12" s="48"/>
      <c r="I12" s="29"/>
      <c r="J12" s="49">
        <v>35525941.600000001</v>
      </c>
      <c r="K12" s="50"/>
      <c r="L12" s="50"/>
      <c r="M12" s="32"/>
      <c r="N12" s="51">
        <v>207407344.72</v>
      </c>
      <c r="O12" s="52"/>
      <c r="P12" s="53"/>
      <c r="Q12" s="51">
        <v>86726035.319999993</v>
      </c>
      <c r="R12" s="52"/>
      <c r="S12" s="52"/>
      <c r="T12" s="52"/>
      <c r="U12" s="53"/>
      <c r="V12" s="49">
        <v>78297955.780000001</v>
      </c>
      <c r="W12" s="50"/>
      <c r="X12" s="32"/>
      <c r="Y12" s="51">
        <v>165023991.09999999</v>
      </c>
      <c r="Z12" s="52"/>
      <c r="AA12" s="53"/>
      <c r="AB12" s="51">
        <v>146318503.56999999</v>
      </c>
      <c r="AC12" s="52"/>
      <c r="AD12" s="53"/>
      <c r="AE12" s="51">
        <v>126952942.8</v>
      </c>
      <c r="AF12" s="53"/>
    </row>
    <row r="13" spans="1:32" ht="15" customHeight="1" x14ac:dyDescent="0.2">
      <c r="A13" s="19" t="s">
        <v>101</v>
      </c>
      <c r="B13" s="15"/>
      <c r="C13" s="15"/>
      <c r="D13" s="15"/>
      <c r="E13" s="15"/>
      <c r="F13" s="43">
        <v>101</v>
      </c>
      <c r="G13" s="43"/>
      <c r="H13" s="43"/>
      <c r="I13" s="43"/>
      <c r="J13" s="44">
        <v>-5871931.71</v>
      </c>
      <c r="K13" s="44"/>
      <c r="L13" s="44"/>
      <c r="M13" s="44"/>
      <c r="N13" s="45">
        <v>19220935.140000001</v>
      </c>
      <c r="O13" s="45"/>
      <c r="P13" s="45"/>
      <c r="Q13" s="45">
        <v>21424607</v>
      </c>
      <c r="R13" s="45"/>
      <c r="S13" s="45"/>
      <c r="T13" s="45"/>
      <c r="U13" s="45"/>
      <c r="V13" s="44">
        <v>3016433.56</v>
      </c>
      <c r="W13" s="44"/>
      <c r="X13" s="44"/>
      <c r="Y13" s="45">
        <v>24441040.559999999</v>
      </c>
      <c r="Z13" s="45"/>
      <c r="AA13" s="45"/>
      <c r="AB13" s="45">
        <v>20142340.16</v>
      </c>
      <c r="AC13" s="45"/>
      <c r="AD13" s="45"/>
      <c r="AE13" s="45">
        <v>19414284.859999999</v>
      </c>
      <c r="AF13" s="46"/>
    </row>
    <row r="14" spans="1:32" x14ac:dyDescent="0.2">
      <c r="A14" s="19" t="s">
        <v>88</v>
      </c>
      <c r="B14" s="15"/>
      <c r="C14" s="15"/>
      <c r="D14" s="15"/>
      <c r="E14" s="47"/>
      <c r="F14" s="28" t="s">
        <v>99</v>
      </c>
      <c r="G14" s="48"/>
      <c r="H14" s="48"/>
      <c r="I14" s="29"/>
      <c r="J14" s="49">
        <v>-5871931.71</v>
      </c>
      <c r="K14" s="50"/>
      <c r="L14" s="50"/>
      <c r="M14" s="32"/>
      <c r="N14" s="51">
        <v>19220935.140000001</v>
      </c>
      <c r="O14" s="52"/>
      <c r="P14" s="53"/>
      <c r="Q14" s="51">
        <v>21424607</v>
      </c>
      <c r="R14" s="52"/>
      <c r="S14" s="52"/>
      <c r="T14" s="52"/>
      <c r="U14" s="53"/>
      <c r="V14" s="49">
        <v>3016433.56</v>
      </c>
      <c r="W14" s="50"/>
      <c r="X14" s="32"/>
      <c r="Y14" s="51">
        <v>24441040.559999999</v>
      </c>
      <c r="Z14" s="52"/>
      <c r="AA14" s="53"/>
      <c r="AB14" s="51">
        <v>20142340.16</v>
      </c>
      <c r="AC14" s="52"/>
      <c r="AD14" s="53"/>
      <c r="AE14" s="51">
        <v>19414284.859999999</v>
      </c>
      <c r="AF14" s="53"/>
    </row>
    <row r="15" spans="1:32" ht="15" customHeight="1" x14ac:dyDescent="0.2">
      <c r="A15" s="19" t="s">
        <v>102</v>
      </c>
      <c r="B15" s="15"/>
      <c r="C15" s="15"/>
      <c r="D15" s="15"/>
      <c r="E15" s="15"/>
      <c r="F15" s="58">
        <v>118</v>
      </c>
      <c r="G15" s="58"/>
      <c r="H15" s="58"/>
      <c r="I15" s="58"/>
      <c r="J15" s="59">
        <v>-124798.03</v>
      </c>
      <c r="K15" s="59"/>
      <c r="L15" s="59"/>
      <c r="M15" s="59"/>
      <c r="N15" s="60">
        <v>13572855.27</v>
      </c>
      <c r="O15" s="60"/>
      <c r="P15" s="60"/>
      <c r="Q15" s="60">
        <v>18030000</v>
      </c>
      <c r="R15" s="60"/>
      <c r="S15" s="60"/>
      <c r="T15" s="60"/>
      <c r="U15" s="60"/>
      <c r="V15" s="59">
        <v>2316033</v>
      </c>
      <c r="W15" s="59"/>
      <c r="X15" s="59"/>
      <c r="Y15" s="60">
        <v>20346033</v>
      </c>
      <c r="Z15" s="60"/>
      <c r="AA15" s="60"/>
      <c r="AB15" s="60">
        <v>20141875.609999999</v>
      </c>
      <c r="AC15" s="60"/>
      <c r="AD15" s="60"/>
      <c r="AE15" s="60">
        <v>20139490.210000001</v>
      </c>
      <c r="AF15" s="61"/>
    </row>
    <row r="16" spans="1:32" x14ac:dyDescent="0.2">
      <c r="A16" s="19"/>
      <c r="B16" s="15"/>
      <c r="C16" s="15"/>
      <c r="D16" s="15"/>
      <c r="E16" s="15"/>
      <c r="F16" s="62">
        <v>119</v>
      </c>
      <c r="G16" s="62"/>
      <c r="H16" s="62"/>
      <c r="I16" s="62"/>
      <c r="J16" s="63">
        <v>147109.45000000001</v>
      </c>
      <c r="K16" s="63"/>
      <c r="L16" s="63"/>
      <c r="M16" s="63"/>
      <c r="N16" s="64">
        <v>9002918.3399999999</v>
      </c>
      <c r="O16" s="64"/>
      <c r="P16" s="64"/>
      <c r="Q16" s="64">
        <v>1970000</v>
      </c>
      <c r="R16" s="64"/>
      <c r="S16" s="64"/>
      <c r="T16" s="64"/>
      <c r="U16" s="64"/>
      <c r="V16" s="63">
        <v>0</v>
      </c>
      <c r="W16" s="63"/>
      <c r="X16" s="63"/>
      <c r="Y16" s="64">
        <v>1970000</v>
      </c>
      <c r="Z16" s="64"/>
      <c r="AA16" s="64"/>
      <c r="AB16" s="64">
        <v>853783.49</v>
      </c>
      <c r="AC16" s="64"/>
      <c r="AD16" s="64"/>
      <c r="AE16" s="64">
        <v>495498.27</v>
      </c>
      <c r="AF16" s="65"/>
    </row>
    <row r="17" spans="1:32" x14ac:dyDescent="0.2">
      <c r="A17" s="19" t="s">
        <v>88</v>
      </c>
      <c r="B17" s="15"/>
      <c r="C17" s="15"/>
      <c r="D17" s="15"/>
      <c r="E17" s="47"/>
      <c r="F17" s="28" t="s">
        <v>99</v>
      </c>
      <c r="G17" s="48"/>
      <c r="H17" s="48"/>
      <c r="I17" s="29"/>
      <c r="J17" s="49">
        <v>22311.42</v>
      </c>
      <c r="K17" s="50"/>
      <c r="L17" s="50"/>
      <c r="M17" s="32"/>
      <c r="N17" s="51">
        <v>22575773.609999999</v>
      </c>
      <c r="O17" s="52"/>
      <c r="P17" s="53"/>
      <c r="Q17" s="51">
        <v>20000000</v>
      </c>
      <c r="R17" s="52"/>
      <c r="S17" s="52"/>
      <c r="T17" s="52"/>
      <c r="U17" s="53"/>
      <c r="V17" s="49">
        <v>2316033</v>
      </c>
      <c r="W17" s="50"/>
      <c r="X17" s="32"/>
      <c r="Y17" s="51">
        <v>22316033</v>
      </c>
      <c r="Z17" s="52"/>
      <c r="AA17" s="53"/>
      <c r="AB17" s="51">
        <v>20995659.100000001</v>
      </c>
      <c r="AC17" s="52"/>
      <c r="AD17" s="53"/>
      <c r="AE17" s="51">
        <v>20634988.48</v>
      </c>
      <c r="AF17" s="53"/>
    </row>
    <row r="18" spans="1:32" ht="15" customHeight="1" x14ac:dyDescent="0.2">
      <c r="A18" s="19" t="s">
        <v>103</v>
      </c>
      <c r="B18" s="15"/>
      <c r="C18" s="15"/>
      <c r="D18" s="15"/>
      <c r="E18" s="15"/>
      <c r="F18" s="58">
        <v>122</v>
      </c>
      <c r="G18" s="58"/>
      <c r="H18" s="58"/>
      <c r="I18" s="58"/>
      <c r="J18" s="59">
        <v>0</v>
      </c>
      <c r="K18" s="59"/>
      <c r="L18" s="59"/>
      <c r="M18" s="59"/>
      <c r="N18" s="60">
        <v>0</v>
      </c>
      <c r="O18" s="60"/>
      <c r="P18" s="60"/>
      <c r="Q18" s="60">
        <v>91000</v>
      </c>
      <c r="R18" s="60"/>
      <c r="S18" s="60"/>
      <c r="T18" s="60"/>
      <c r="U18" s="60"/>
      <c r="V18" s="59">
        <v>0</v>
      </c>
      <c r="W18" s="59"/>
      <c r="X18" s="59"/>
      <c r="Y18" s="60">
        <v>91000</v>
      </c>
      <c r="Z18" s="60"/>
      <c r="AA18" s="60"/>
      <c r="AB18" s="60">
        <v>0</v>
      </c>
      <c r="AC18" s="60"/>
      <c r="AD18" s="60"/>
      <c r="AE18" s="60">
        <v>0</v>
      </c>
      <c r="AF18" s="61"/>
    </row>
    <row r="19" spans="1:32" x14ac:dyDescent="0.2">
      <c r="A19" s="19"/>
      <c r="B19" s="15"/>
      <c r="C19" s="15"/>
      <c r="D19" s="15"/>
      <c r="E19" s="15"/>
      <c r="F19" s="20">
        <v>144</v>
      </c>
      <c r="G19" s="20"/>
      <c r="H19" s="20"/>
      <c r="I19" s="20"/>
      <c r="J19" s="21">
        <v>110589.02</v>
      </c>
      <c r="K19" s="21"/>
      <c r="L19" s="21"/>
      <c r="M19" s="21"/>
      <c r="N19" s="22">
        <v>558672.62</v>
      </c>
      <c r="O19" s="22"/>
      <c r="P19" s="22"/>
      <c r="Q19" s="22">
        <v>722590</v>
      </c>
      <c r="R19" s="22"/>
      <c r="S19" s="22"/>
      <c r="T19" s="22"/>
      <c r="U19" s="22"/>
      <c r="V19" s="21">
        <v>0</v>
      </c>
      <c r="W19" s="21"/>
      <c r="X19" s="21"/>
      <c r="Y19" s="22">
        <v>722590</v>
      </c>
      <c r="Z19" s="22"/>
      <c r="AA19" s="22"/>
      <c r="AB19" s="22">
        <v>582984.66</v>
      </c>
      <c r="AC19" s="22"/>
      <c r="AD19" s="22"/>
      <c r="AE19" s="22">
        <v>475905.78</v>
      </c>
      <c r="AF19" s="23"/>
    </row>
    <row r="20" spans="1:32" x14ac:dyDescent="0.2">
      <c r="A20" s="19"/>
      <c r="B20" s="15"/>
      <c r="C20" s="15"/>
      <c r="D20" s="15"/>
      <c r="E20" s="15"/>
      <c r="F20" s="24">
        <v>145</v>
      </c>
      <c r="G20" s="24"/>
      <c r="H20" s="24"/>
      <c r="I20" s="24"/>
      <c r="J20" s="25">
        <v>696</v>
      </c>
      <c r="K20" s="25"/>
      <c r="L20" s="25"/>
      <c r="M20" s="25"/>
      <c r="N20" s="26">
        <v>469147.78</v>
      </c>
      <c r="O20" s="26"/>
      <c r="P20" s="26"/>
      <c r="Q20" s="26">
        <v>410000</v>
      </c>
      <c r="R20" s="26"/>
      <c r="S20" s="26"/>
      <c r="T20" s="26"/>
      <c r="U20" s="26"/>
      <c r="V20" s="25">
        <v>0</v>
      </c>
      <c r="W20" s="25"/>
      <c r="X20" s="25"/>
      <c r="Y20" s="26">
        <v>410000</v>
      </c>
      <c r="Z20" s="26"/>
      <c r="AA20" s="26"/>
      <c r="AB20" s="26">
        <v>390491.2</v>
      </c>
      <c r="AC20" s="26"/>
      <c r="AD20" s="26"/>
      <c r="AE20" s="26">
        <v>390491.2</v>
      </c>
      <c r="AF20" s="27"/>
    </row>
    <row r="21" spans="1:32" x14ac:dyDescent="0.2">
      <c r="A21" s="19"/>
      <c r="B21" s="15"/>
      <c r="C21" s="15"/>
      <c r="D21" s="15"/>
      <c r="E21" s="15"/>
      <c r="F21" s="20">
        <v>146</v>
      </c>
      <c r="G21" s="20"/>
      <c r="H21" s="20"/>
      <c r="I21" s="20"/>
      <c r="J21" s="21">
        <v>1895599.15</v>
      </c>
      <c r="K21" s="21"/>
      <c r="L21" s="21"/>
      <c r="M21" s="21"/>
      <c r="N21" s="22">
        <v>26130.68</v>
      </c>
      <c r="O21" s="22"/>
      <c r="P21" s="22"/>
      <c r="Q21" s="22">
        <v>1535100</v>
      </c>
      <c r="R21" s="22"/>
      <c r="S21" s="22"/>
      <c r="T21" s="22"/>
      <c r="U21" s="22"/>
      <c r="V21" s="21">
        <v>0</v>
      </c>
      <c r="W21" s="21"/>
      <c r="X21" s="21"/>
      <c r="Y21" s="22">
        <v>1535100</v>
      </c>
      <c r="Z21" s="22"/>
      <c r="AA21" s="22"/>
      <c r="AB21" s="22">
        <v>29461.39</v>
      </c>
      <c r="AC21" s="22"/>
      <c r="AD21" s="22"/>
      <c r="AE21" s="22">
        <v>29461.39</v>
      </c>
      <c r="AF21" s="23"/>
    </row>
    <row r="22" spans="1:32" x14ac:dyDescent="0.2">
      <c r="A22" s="19"/>
      <c r="B22" s="15"/>
      <c r="C22" s="15"/>
      <c r="D22" s="15"/>
      <c r="E22" s="15"/>
      <c r="F22" s="66">
        <v>147</v>
      </c>
      <c r="G22" s="66"/>
      <c r="H22" s="66"/>
      <c r="I22" s="66"/>
      <c r="J22" s="67">
        <v>1109.5</v>
      </c>
      <c r="K22" s="67"/>
      <c r="L22" s="67"/>
      <c r="M22" s="67"/>
      <c r="N22" s="68">
        <v>1733300.18</v>
      </c>
      <c r="O22" s="68"/>
      <c r="P22" s="68"/>
      <c r="Q22" s="68">
        <v>1463482.27</v>
      </c>
      <c r="R22" s="68"/>
      <c r="S22" s="68"/>
      <c r="T22" s="68"/>
      <c r="U22" s="68"/>
      <c r="V22" s="67">
        <v>0</v>
      </c>
      <c r="W22" s="67"/>
      <c r="X22" s="67"/>
      <c r="Y22" s="68">
        <v>1463482.27</v>
      </c>
      <c r="Z22" s="68"/>
      <c r="AA22" s="68"/>
      <c r="AB22" s="68">
        <v>1463444.91</v>
      </c>
      <c r="AC22" s="68"/>
      <c r="AD22" s="68"/>
      <c r="AE22" s="68">
        <v>1463444.91</v>
      </c>
      <c r="AF22" s="69"/>
    </row>
    <row r="23" spans="1:32" x14ac:dyDescent="0.2">
      <c r="A23" s="19" t="s">
        <v>88</v>
      </c>
      <c r="B23" s="15"/>
      <c r="C23" s="15"/>
      <c r="D23" s="15"/>
      <c r="E23" s="47"/>
      <c r="F23" s="28" t="s">
        <v>99</v>
      </c>
      <c r="G23" s="48"/>
      <c r="H23" s="48"/>
      <c r="I23" s="29"/>
      <c r="J23" s="49">
        <v>2007993.67</v>
      </c>
      <c r="K23" s="50"/>
      <c r="L23" s="50"/>
      <c r="M23" s="32"/>
      <c r="N23" s="51">
        <v>2787251.26</v>
      </c>
      <c r="O23" s="52"/>
      <c r="P23" s="53"/>
      <c r="Q23" s="51">
        <v>4222172.2699999996</v>
      </c>
      <c r="R23" s="52"/>
      <c r="S23" s="52"/>
      <c r="T23" s="52"/>
      <c r="U23" s="53"/>
      <c r="V23" s="49">
        <v>0</v>
      </c>
      <c r="W23" s="50"/>
      <c r="X23" s="32"/>
      <c r="Y23" s="51">
        <v>4222172.2699999996</v>
      </c>
      <c r="Z23" s="52"/>
      <c r="AA23" s="53"/>
      <c r="AB23" s="51">
        <v>2466382.16</v>
      </c>
      <c r="AC23" s="52"/>
      <c r="AD23" s="53"/>
      <c r="AE23" s="51">
        <v>2359303.2799999998</v>
      </c>
      <c r="AF23" s="53"/>
    </row>
    <row r="24" spans="1:32" ht="15" customHeight="1" x14ac:dyDescent="0.2">
      <c r="A24" s="19" t="s">
        <v>104</v>
      </c>
      <c r="B24" s="15"/>
      <c r="C24" s="15"/>
      <c r="D24" s="15"/>
      <c r="E24" s="15"/>
      <c r="F24" s="43">
        <v>102</v>
      </c>
      <c r="G24" s="43"/>
      <c r="H24" s="43"/>
      <c r="I24" s="43"/>
      <c r="J24" s="44">
        <v>-9026956.0600000005</v>
      </c>
      <c r="K24" s="44"/>
      <c r="L24" s="44"/>
      <c r="M24" s="44"/>
      <c r="N24" s="45">
        <v>43963398.200000003</v>
      </c>
      <c r="O24" s="45"/>
      <c r="P24" s="45"/>
      <c r="Q24" s="45">
        <v>30837390.289999999</v>
      </c>
      <c r="R24" s="45"/>
      <c r="S24" s="45"/>
      <c r="T24" s="45"/>
      <c r="U24" s="45"/>
      <c r="V24" s="44">
        <v>3206185.87</v>
      </c>
      <c r="W24" s="44"/>
      <c r="X24" s="44"/>
      <c r="Y24" s="45">
        <v>34043576.159999996</v>
      </c>
      <c r="Z24" s="45"/>
      <c r="AA24" s="45"/>
      <c r="AB24" s="45">
        <v>32504232.789999999</v>
      </c>
      <c r="AC24" s="45"/>
      <c r="AD24" s="45"/>
      <c r="AE24" s="45">
        <v>32004865.77</v>
      </c>
      <c r="AF24" s="46"/>
    </row>
    <row r="25" spans="1:32" x14ac:dyDescent="0.2">
      <c r="A25" s="19" t="s">
        <v>88</v>
      </c>
      <c r="B25" s="15"/>
      <c r="C25" s="15"/>
      <c r="D25" s="15"/>
      <c r="E25" s="47"/>
      <c r="F25" s="28" t="s">
        <v>99</v>
      </c>
      <c r="G25" s="48"/>
      <c r="H25" s="48"/>
      <c r="I25" s="29"/>
      <c r="J25" s="49">
        <v>-9026956.0600000005</v>
      </c>
      <c r="K25" s="50"/>
      <c r="L25" s="50"/>
      <c r="M25" s="32"/>
      <c r="N25" s="51">
        <v>43963398.200000003</v>
      </c>
      <c r="O25" s="52"/>
      <c r="P25" s="53"/>
      <c r="Q25" s="51">
        <v>30837390.289999999</v>
      </c>
      <c r="R25" s="52"/>
      <c r="S25" s="52"/>
      <c r="T25" s="52"/>
      <c r="U25" s="53"/>
      <c r="V25" s="49">
        <v>3206185.87</v>
      </c>
      <c r="W25" s="50"/>
      <c r="X25" s="32"/>
      <c r="Y25" s="51">
        <v>34043576.159999996</v>
      </c>
      <c r="Z25" s="52"/>
      <c r="AA25" s="53"/>
      <c r="AB25" s="51">
        <v>32504232.789999999</v>
      </c>
      <c r="AC25" s="52"/>
      <c r="AD25" s="53"/>
      <c r="AE25" s="51">
        <v>32004865.77</v>
      </c>
      <c r="AF25" s="53"/>
    </row>
    <row r="26" spans="1:32" ht="15" customHeight="1" x14ac:dyDescent="0.2">
      <c r="A26" s="19" t="s">
        <v>105</v>
      </c>
      <c r="B26" s="15"/>
      <c r="C26" s="15"/>
      <c r="D26" s="15"/>
      <c r="E26" s="15"/>
      <c r="F26" s="58">
        <v>123</v>
      </c>
      <c r="G26" s="58"/>
      <c r="H26" s="58"/>
      <c r="I26" s="58"/>
      <c r="J26" s="59">
        <v>3055.68</v>
      </c>
      <c r="K26" s="59"/>
      <c r="L26" s="59"/>
      <c r="M26" s="59"/>
      <c r="N26" s="60">
        <v>0</v>
      </c>
      <c r="O26" s="60"/>
      <c r="P26" s="60"/>
      <c r="Q26" s="60">
        <v>7000000</v>
      </c>
      <c r="R26" s="60"/>
      <c r="S26" s="60"/>
      <c r="T26" s="60"/>
      <c r="U26" s="60"/>
      <c r="V26" s="59">
        <v>0</v>
      </c>
      <c r="W26" s="59"/>
      <c r="X26" s="59"/>
      <c r="Y26" s="60">
        <v>7000000</v>
      </c>
      <c r="Z26" s="60"/>
      <c r="AA26" s="60"/>
      <c r="AB26" s="60">
        <v>0</v>
      </c>
      <c r="AC26" s="60"/>
      <c r="AD26" s="60"/>
      <c r="AE26" s="60">
        <v>0</v>
      </c>
      <c r="AF26" s="61"/>
    </row>
    <row r="27" spans="1:32" x14ac:dyDescent="0.2">
      <c r="A27" s="19"/>
      <c r="B27" s="15"/>
      <c r="C27" s="15"/>
      <c r="D27" s="15"/>
      <c r="E27" s="15"/>
      <c r="F27" s="20">
        <v>148</v>
      </c>
      <c r="G27" s="20"/>
      <c r="H27" s="20"/>
      <c r="I27" s="20"/>
      <c r="J27" s="21">
        <v>258897.26</v>
      </c>
      <c r="K27" s="21"/>
      <c r="L27" s="21"/>
      <c r="M27" s="21"/>
      <c r="N27" s="22">
        <v>6190292.4400000004</v>
      </c>
      <c r="O27" s="22"/>
      <c r="P27" s="22"/>
      <c r="Q27" s="22">
        <v>5450000</v>
      </c>
      <c r="R27" s="22"/>
      <c r="S27" s="22"/>
      <c r="T27" s="22"/>
      <c r="U27" s="22"/>
      <c r="V27" s="21">
        <v>0</v>
      </c>
      <c r="W27" s="21"/>
      <c r="X27" s="21"/>
      <c r="Y27" s="22">
        <v>5450000</v>
      </c>
      <c r="Z27" s="22"/>
      <c r="AA27" s="22"/>
      <c r="AB27" s="22">
        <v>5092273.0999999996</v>
      </c>
      <c r="AC27" s="22"/>
      <c r="AD27" s="22"/>
      <c r="AE27" s="22">
        <v>4971036.41</v>
      </c>
      <c r="AF27" s="23"/>
    </row>
    <row r="28" spans="1:32" x14ac:dyDescent="0.2">
      <c r="A28" s="19"/>
      <c r="B28" s="15"/>
      <c r="C28" s="15"/>
      <c r="D28" s="15"/>
      <c r="E28" s="15"/>
      <c r="F28" s="24">
        <v>149</v>
      </c>
      <c r="G28" s="24"/>
      <c r="H28" s="24"/>
      <c r="I28" s="24"/>
      <c r="J28" s="25">
        <v>-155878.18</v>
      </c>
      <c r="K28" s="25"/>
      <c r="L28" s="25"/>
      <c r="M28" s="25"/>
      <c r="N28" s="26">
        <v>6285309.0599999996</v>
      </c>
      <c r="O28" s="26"/>
      <c r="P28" s="26"/>
      <c r="Q28" s="26">
        <v>4200000</v>
      </c>
      <c r="R28" s="26"/>
      <c r="S28" s="26"/>
      <c r="T28" s="26"/>
      <c r="U28" s="26"/>
      <c r="V28" s="25">
        <v>0</v>
      </c>
      <c r="W28" s="25"/>
      <c r="X28" s="25"/>
      <c r="Y28" s="26">
        <v>4200000</v>
      </c>
      <c r="Z28" s="26"/>
      <c r="AA28" s="26"/>
      <c r="AB28" s="26">
        <v>3988536.11</v>
      </c>
      <c r="AC28" s="26"/>
      <c r="AD28" s="26"/>
      <c r="AE28" s="26">
        <v>3214463.86</v>
      </c>
      <c r="AF28" s="27"/>
    </row>
    <row r="29" spans="1:32" x14ac:dyDescent="0.2">
      <c r="A29" s="19"/>
      <c r="B29" s="15"/>
      <c r="C29" s="15"/>
      <c r="D29" s="15"/>
      <c r="E29" s="15"/>
      <c r="F29" s="20">
        <v>150</v>
      </c>
      <c r="G29" s="20"/>
      <c r="H29" s="20"/>
      <c r="I29" s="20"/>
      <c r="J29" s="21">
        <v>276484.33</v>
      </c>
      <c r="K29" s="21"/>
      <c r="L29" s="21"/>
      <c r="M29" s="21"/>
      <c r="N29" s="22">
        <v>525639.48</v>
      </c>
      <c r="O29" s="22"/>
      <c r="P29" s="22"/>
      <c r="Q29" s="22">
        <v>400000</v>
      </c>
      <c r="R29" s="22"/>
      <c r="S29" s="22"/>
      <c r="T29" s="22"/>
      <c r="U29" s="22"/>
      <c r="V29" s="21">
        <v>0</v>
      </c>
      <c r="W29" s="21"/>
      <c r="X29" s="21"/>
      <c r="Y29" s="22">
        <v>400000</v>
      </c>
      <c r="Z29" s="22"/>
      <c r="AA29" s="22"/>
      <c r="AB29" s="22">
        <v>335558.88</v>
      </c>
      <c r="AC29" s="22"/>
      <c r="AD29" s="22"/>
      <c r="AE29" s="22">
        <v>250950.56</v>
      </c>
      <c r="AF29" s="23"/>
    </row>
    <row r="30" spans="1:32" x14ac:dyDescent="0.2">
      <c r="A30" s="19"/>
      <c r="B30" s="15"/>
      <c r="C30" s="15"/>
      <c r="D30" s="15"/>
      <c r="E30" s="15"/>
      <c r="F30" s="24">
        <v>151</v>
      </c>
      <c r="G30" s="24"/>
      <c r="H30" s="24"/>
      <c r="I30" s="24"/>
      <c r="J30" s="25">
        <v>3025855.15</v>
      </c>
      <c r="K30" s="25"/>
      <c r="L30" s="25"/>
      <c r="M30" s="25"/>
      <c r="N30" s="26">
        <v>198204.18</v>
      </c>
      <c r="O30" s="26"/>
      <c r="P30" s="26"/>
      <c r="Q30" s="26">
        <v>200000</v>
      </c>
      <c r="R30" s="26"/>
      <c r="S30" s="26"/>
      <c r="T30" s="26"/>
      <c r="U30" s="26"/>
      <c r="V30" s="25">
        <v>0</v>
      </c>
      <c r="W30" s="25"/>
      <c r="X30" s="25"/>
      <c r="Y30" s="26">
        <v>200000</v>
      </c>
      <c r="Z30" s="26"/>
      <c r="AA30" s="26"/>
      <c r="AB30" s="26">
        <v>171807.05</v>
      </c>
      <c r="AC30" s="26"/>
      <c r="AD30" s="26"/>
      <c r="AE30" s="26">
        <v>171807.05</v>
      </c>
      <c r="AF30" s="27"/>
    </row>
    <row r="31" spans="1:32" x14ac:dyDescent="0.2">
      <c r="A31" s="19"/>
      <c r="B31" s="15"/>
      <c r="C31" s="15"/>
      <c r="D31" s="15"/>
      <c r="E31" s="15"/>
      <c r="F31" s="20">
        <v>152</v>
      </c>
      <c r="G31" s="20"/>
      <c r="H31" s="20"/>
      <c r="I31" s="20"/>
      <c r="J31" s="21">
        <v>-251.11</v>
      </c>
      <c r="K31" s="21"/>
      <c r="L31" s="21"/>
      <c r="M31" s="21"/>
      <c r="N31" s="22">
        <v>24609.59</v>
      </c>
      <c r="O31" s="22"/>
      <c r="P31" s="22"/>
      <c r="Q31" s="22">
        <v>0</v>
      </c>
      <c r="R31" s="22"/>
      <c r="S31" s="22"/>
      <c r="T31" s="22"/>
      <c r="U31" s="22"/>
      <c r="V31" s="21">
        <v>0</v>
      </c>
      <c r="W31" s="21"/>
      <c r="X31" s="21"/>
      <c r="Y31" s="22">
        <v>0</v>
      </c>
      <c r="Z31" s="22"/>
      <c r="AA31" s="22"/>
      <c r="AB31" s="22">
        <v>0</v>
      </c>
      <c r="AC31" s="22"/>
      <c r="AD31" s="22"/>
      <c r="AE31" s="22">
        <v>0</v>
      </c>
      <c r="AF31" s="23"/>
    </row>
    <row r="32" spans="1:32" x14ac:dyDescent="0.2">
      <c r="A32" s="19"/>
      <c r="B32" s="15"/>
      <c r="C32" s="15"/>
      <c r="D32" s="15"/>
      <c r="E32" s="15"/>
      <c r="F32" s="24">
        <v>153</v>
      </c>
      <c r="G32" s="24"/>
      <c r="H32" s="24"/>
      <c r="I32" s="24"/>
      <c r="J32" s="25">
        <v>0</v>
      </c>
      <c r="K32" s="25"/>
      <c r="L32" s="25"/>
      <c r="M32" s="25"/>
      <c r="N32" s="26">
        <v>562359.82999999996</v>
      </c>
      <c r="O32" s="26"/>
      <c r="P32" s="26"/>
      <c r="Q32" s="26">
        <v>111000</v>
      </c>
      <c r="R32" s="26"/>
      <c r="S32" s="26"/>
      <c r="T32" s="26"/>
      <c r="U32" s="26"/>
      <c r="V32" s="25">
        <v>0</v>
      </c>
      <c r="W32" s="25"/>
      <c r="X32" s="25"/>
      <c r="Y32" s="26">
        <v>111000</v>
      </c>
      <c r="Z32" s="26"/>
      <c r="AA32" s="26"/>
      <c r="AB32" s="26">
        <v>88012.46</v>
      </c>
      <c r="AC32" s="26"/>
      <c r="AD32" s="26"/>
      <c r="AE32" s="26">
        <v>88012.46</v>
      </c>
      <c r="AF32" s="27"/>
    </row>
    <row r="33" spans="1:32" x14ac:dyDescent="0.2">
      <c r="A33" s="19"/>
      <c r="B33" s="15"/>
      <c r="C33" s="15"/>
      <c r="D33" s="15"/>
      <c r="E33" s="15"/>
      <c r="F33" s="62">
        <v>155</v>
      </c>
      <c r="G33" s="62"/>
      <c r="H33" s="62"/>
      <c r="I33" s="62"/>
      <c r="J33" s="63">
        <v>678018.44</v>
      </c>
      <c r="K33" s="63"/>
      <c r="L33" s="63"/>
      <c r="M33" s="63"/>
      <c r="N33" s="64">
        <v>732143.79</v>
      </c>
      <c r="O33" s="64"/>
      <c r="P33" s="64"/>
      <c r="Q33" s="64">
        <v>1000000</v>
      </c>
      <c r="R33" s="64"/>
      <c r="S33" s="64"/>
      <c r="T33" s="64"/>
      <c r="U33" s="64"/>
      <c r="V33" s="63">
        <v>0</v>
      </c>
      <c r="W33" s="63"/>
      <c r="X33" s="63"/>
      <c r="Y33" s="64">
        <v>1000000</v>
      </c>
      <c r="Z33" s="64"/>
      <c r="AA33" s="64"/>
      <c r="AB33" s="64">
        <v>586719.96</v>
      </c>
      <c r="AC33" s="64"/>
      <c r="AD33" s="64"/>
      <c r="AE33" s="64">
        <v>522499.16</v>
      </c>
      <c r="AF33" s="65"/>
    </row>
    <row r="34" spans="1:32" x14ac:dyDescent="0.2">
      <c r="A34" s="19" t="s">
        <v>88</v>
      </c>
      <c r="B34" s="15"/>
      <c r="C34" s="15"/>
      <c r="D34" s="15"/>
      <c r="E34" s="47"/>
      <c r="F34" s="28" t="s">
        <v>99</v>
      </c>
      <c r="G34" s="48"/>
      <c r="H34" s="48"/>
      <c r="I34" s="29"/>
      <c r="J34" s="49">
        <v>4086181.57</v>
      </c>
      <c r="K34" s="50"/>
      <c r="L34" s="50"/>
      <c r="M34" s="32"/>
      <c r="N34" s="51">
        <v>14518558.369999999</v>
      </c>
      <c r="O34" s="52"/>
      <c r="P34" s="53"/>
      <c r="Q34" s="51">
        <v>18361000</v>
      </c>
      <c r="R34" s="52"/>
      <c r="S34" s="52"/>
      <c r="T34" s="52"/>
      <c r="U34" s="53"/>
      <c r="V34" s="49">
        <v>0</v>
      </c>
      <c r="W34" s="50"/>
      <c r="X34" s="32"/>
      <c r="Y34" s="51">
        <v>18361000</v>
      </c>
      <c r="Z34" s="52"/>
      <c r="AA34" s="53"/>
      <c r="AB34" s="51">
        <v>10262907.560000001</v>
      </c>
      <c r="AC34" s="52"/>
      <c r="AD34" s="53"/>
      <c r="AE34" s="51">
        <v>9218769.5</v>
      </c>
      <c r="AF34" s="53"/>
    </row>
    <row r="35" spans="1:32" ht="15" customHeight="1" x14ac:dyDescent="0.2">
      <c r="A35" s="19" t="s">
        <v>106</v>
      </c>
      <c r="B35" s="15"/>
      <c r="C35" s="15"/>
      <c r="D35" s="15"/>
      <c r="E35" s="15"/>
      <c r="F35" s="58">
        <v>129</v>
      </c>
      <c r="G35" s="58"/>
      <c r="H35" s="58"/>
      <c r="I35" s="58"/>
      <c r="J35" s="59">
        <v>818223.52</v>
      </c>
      <c r="K35" s="59"/>
      <c r="L35" s="59"/>
      <c r="M35" s="59"/>
      <c r="N35" s="60">
        <v>121298.6</v>
      </c>
      <c r="O35" s="60"/>
      <c r="P35" s="60"/>
      <c r="Q35" s="60">
        <v>365783</v>
      </c>
      <c r="R35" s="60"/>
      <c r="S35" s="60"/>
      <c r="T35" s="60"/>
      <c r="U35" s="60"/>
      <c r="V35" s="59">
        <v>0</v>
      </c>
      <c r="W35" s="59"/>
      <c r="X35" s="59"/>
      <c r="Y35" s="60">
        <v>365783</v>
      </c>
      <c r="Z35" s="60"/>
      <c r="AA35" s="60"/>
      <c r="AB35" s="60">
        <v>1886.88</v>
      </c>
      <c r="AC35" s="60"/>
      <c r="AD35" s="60"/>
      <c r="AE35" s="60">
        <v>1740.28</v>
      </c>
      <c r="AF35" s="61"/>
    </row>
    <row r="36" spans="1:32" x14ac:dyDescent="0.2">
      <c r="A36" s="19"/>
      <c r="B36" s="15"/>
      <c r="C36" s="15"/>
      <c r="D36" s="15"/>
      <c r="E36" s="15"/>
      <c r="F36" s="20">
        <v>142</v>
      </c>
      <c r="G36" s="20"/>
      <c r="H36" s="20"/>
      <c r="I36" s="20"/>
      <c r="J36" s="21">
        <v>20729.990000000002</v>
      </c>
      <c r="K36" s="21"/>
      <c r="L36" s="21"/>
      <c r="M36" s="21"/>
      <c r="N36" s="22">
        <v>259896.49</v>
      </c>
      <c r="O36" s="22"/>
      <c r="P36" s="22"/>
      <c r="Q36" s="22">
        <v>0</v>
      </c>
      <c r="R36" s="22"/>
      <c r="S36" s="22"/>
      <c r="T36" s="22"/>
      <c r="U36" s="22"/>
      <c r="V36" s="21">
        <v>0</v>
      </c>
      <c r="W36" s="21"/>
      <c r="X36" s="21"/>
      <c r="Y36" s="22">
        <v>0</v>
      </c>
      <c r="Z36" s="22"/>
      <c r="AA36" s="22"/>
      <c r="AB36" s="22">
        <v>0</v>
      </c>
      <c r="AC36" s="22"/>
      <c r="AD36" s="22"/>
      <c r="AE36" s="22">
        <v>0</v>
      </c>
      <c r="AF36" s="23"/>
    </row>
    <row r="37" spans="1:32" x14ac:dyDescent="0.2">
      <c r="A37" s="19"/>
      <c r="B37" s="15"/>
      <c r="C37" s="15"/>
      <c r="D37" s="15"/>
      <c r="E37" s="15"/>
      <c r="F37" s="66">
        <v>156</v>
      </c>
      <c r="G37" s="66"/>
      <c r="H37" s="66"/>
      <c r="I37" s="66"/>
      <c r="J37" s="67">
        <v>24211.95</v>
      </c>
      <c r="K37" s="67"/>
      <c r="L37" s="67"/>
      <c r="M37" s="67"/>
      <c r="N37" s="68">
        <v>292488.18</v>
      </c>
      <c r="O37" s="68"/>
      <c r="P37" s="68"/>
      <c r="Q37" s="68">
        <v>76132</v>
      </c>
      <c r="R37" s="68"/>
      <c r="S37" s="68"/>
      <c r="T37" s="68"/>
      <c r="U37" s="68"/>
      <c r="V37" s="67">
        <v>0</v>
      </c>
      <c r="W37" s="67"/>
      <c r="X37" s="67"/>
      <c r="Y37" s="68">
        <v>76132</v>
      </c>
      <c r="Z37" s="68"/>
      <c r="AA37" s="68"/>
      <c r="AB37" s="68">
        <v>40550</v>
      </c>
      <c r="AC37" s="68"/>
      <c r="AD37" s="68"/>
      <c r="AE37" s="68">
        <v>40550</v>
      </c>
      <c r="AF37" s="69"/>
    </row>
    <row r="38" spans="1:32" x14ac:dyDescent="0.2">
      <c r="A38" s="19" t="s">
        <v>88</v>
      </c>
      <c r="B38" s="15"/>
      <c r="C38" s="15"/>
      <c r="D38" s="15"/>
      <c r="E38" s="47"/>
      <c r="F38" s="28" t="s">
        <v>99</v>
      </c>
      <c r="G38" s="48"/>
      <c r="H38" s="48"/>
      <c r="I38" s="29"/>
      <c r="J38" s="49">
        <v>863165.46</v>
      </c>
      <c r="K38" s="50"/>
      <c r="L38" s="50"/>
      <c r="M38" s="32"/>
      <c r="N38" s="51">
        <v>673683.27</v>
      </c>
      <c r="O38" s="52"/>
      <c r="P38" s="53"/>
      <c r="Q38" s="51">
        <v>441915</v>
      </c>
      <c r="R38" s="52"/>
      <c r="S38" s="52"/>
      <c r="T38" s="52"/>
      <c r="U38" s="53"/>
      <c r="V38" s="49">
        <v>0</v>
      </c>
      <c r="W38" s="50"/>
      <c r="X38" s="32"/>
      <c r="Y38" s="51">
        <v>441915</v>
      </c>
      <c r="Z38" s="52"/>
      <c r="AA38" s="53"/>
      <c r="AB38" s="51">
        <v>42436.88</v>
      </c>
      <c r="AC38" s="52"/>
      <c r="AD38" s="53"/>
      <c r="AE38" s="51">
        <v>42290.28</v>
      </c>
      <c r="AF38" s="53"/>
    </row>
    <row r="39" spans="1:32" ht="15" customHeight="1" x14ac:dyDescent="0.2">
      <c r="A39" s="19" t="s">
        <v>107</v>
      </c>
      <c r="B39" s="15"/>
      <c r="C39" s="15"/>
      <c r="D39" s="15"/>
      <c r="E39" s="15"/>
      <c r="F39" s="70">
        <v>116</v>
      </c>
      <c r="G39" s="70"/>
      <c r="H39" s="70"/>
      <c r="I39" s="70"/>
      <c r="J39" s="71">
        <v>2302.41</v>
      </c>
      <c r="K39" s="71"/>
      <c r="L39" s="71"/>
      <c r="M39" s="71"/>
      <c r="N39" s="72">
        <v>45283.17</v>
      </c>
      <c r="O39" s="72"/>
      <c r="P39" s="72"/>
      <c r="Q39" s="72">
        <v>108000</v>
      </c>
      <c r="R39" s="72"/>
      <c r="S39" s="72"/>
      <c r="T39" s="72"/>
      <c r="U39" s="72"/>
      <c r="V39" s="71">
        <v>0</v>
      </c>
      <c r="W39" s="71"/>
      <c r="X39" s="71"/>
      <c r="Y39" s="72">
        <v>108000</v>
      </c>
      <c r="Z39" s="72"/>
      <c r="AA39" s="72"/>
      <c r="AB39" s="72">
        <v>0</v>
      </c>
      <c r="AC39" s="72"/>
      <c r="AD39" s="72"/>
      <c r="AE39" s="72">
        <v>0</v>
      </c>
      <c r="AF39" s="73"/>
    </row>
    <row r="40" spans="1:32" x14ac:dyDescent="0.2">
      <c r="A40" s="19"/>
      <c r="B40" s="15"/>
      <c r="C40" s="15"/>
      <c r="D40" s="15"/>
      <c r="E40" s="15"/>
      <c r="F40" s="24">
        <v>117</v>
      </c>
      <c r="G40" s="24"/>
      <c r="H40" s="24"/>
      <c r="I40" s="24"/>
      <c r="J40" s="25">
        <v>104217.02</v>
      </c>
      <c r="K40" s="25"/>
      <c r="L40" s="25"/>
      <c r="M40" s="25"/>
      <c r="N40" s="26">
        <v>2228955.65</v>
      </c>
      <c r="O40" s="26"/>
      <c r="P40" s="26"/>
      <c r="Q40" s="26">
        <v>1800000</v>
      </c>
      <c r="R40" s="26"/>
      <c r="S40" s="26"/>
      <c r="T40" s="26"/>
      <c r="U40" s="26"/>
      <c r="V40" s="25">
        <v>0</v>
      </c>
      <c r="W40" s="25"/>
      <c r="X40" s="25"/>
      <c r="Y40" s="26">
        <v>1800000</v>
      </c>
      <c r="Z40" s="26"/>
      <c r="AA40" s="26"/>
      <c r="AB40" s="26">
        <v>1597743.46</v>
      </c>
      <c r="AC40" s="26"/>
      <c r="AD40" s="26"/>
      <c r="AE40" s="26">
        <v>1440052.64</v>
      </c>
      <c r="AF40" s="27"/>
    </row>
    <row r="41" spans="1:32" x14ac:dyDescent="0.2">
      <c r="A41" s="19"/>
      <c r="B41" s="15"/>
      <c r="C41" s="15"/>
      <c r="D41" s="15"/>
      <c r="E41" s="15"/>
      <c r="F41" s="20">
        <v>124</v>
      </c>
      <c r="G41" s="20"/>
      <c r="H41" s="20"/>
      <c r="I41" s="20"/>
      <c r="J41" s="21">
        <v>1154485.93</v>
      </c>
      <c r="K41" s="21"/>
      <c r="L41" s="21"/>
      <c r="M41" s="21"/>
      <c r="N41" s="22">
        <v>453124.31</v>
      </c>
      <c r="O41" s="22"/>
      <c r="P41" s="22"/>
      <c r="Q41" s="22">
        <v>4922775</v>
      </c>
      <c r="R41" s="22"/>
      <c r="S41" s="22"/>
      <c r="T41" s="22"/>
      <c r="U41" s="22"/>
      <c r="V41" s="21">
        <v>0</v>
      </c>
      <c r="W41" s="21"/>
      <c r="X41" s="21"/>
      <c r="Y41" s="22">
        <v>4922775</v>
      </c>
      <c r="Z41" s="22"/>
      <c r="AA41" s="22"/>
      <c r="AB41" s="22">
        <v>456869.23</v>
      </c>
      <c r="AC41" s="22"/>
      <c r="AD41" s="22"/>
      <c r="AE41" s="22">
        <v>330099.67</v>
      </c>
      <c r="AF41" s="23"/>
    </row>
    <row r="42" spans="1:32" x14ac:dyDescent="0.2">
      <c r="A42" s="19"/>
      <c r="B42" s="15"/>
      <c r="C42" s="15"/>
      <c r="D42" s="15"/>
      <c r="E42" s="15"/>
      <c r="F42" s="24">
        <v>157</v>
      </c>
      <c r="G42" s="24"/>
      <c r="H42" s="24"/>
      <c r="I42" s="24"/>
      <c r="J42" s="25">
        <v>1307.94</v>
      </c>
      <c r="K42" s="25"/>
      <c r="L42" s="25"/>
      <c r="M42" s="25"/>
      <c r="N42" s="26">
        <v>0</v>
      </c>
      <c r="O42" s="26"/>
      <c r="P42" s="26"/>
      <c r="Q42" s="26">
        <v>0</v>
      </c>
      <c r="R42" s="26"/>
      <c r="S42" s="26"/>
      <c r="T42" s="26"/>
      <c r="U42" s="26"/>
      <c r="V42" s="25">
        <v>0</v>
      </c>
      <c r="W42" s="25"/>
      <c r="X42" s="25"/>
      <c r="Y42" s="26">
        <v>0</v>
      </c>
      <c r="Z42" s="26"/>
      <c r="AA42" s="26"/>
      <c r="AB42" s="26">
        <v>0</v>
      </c>
      <c r="AC42" s="26"/>
      <c r="AD42" s="26"/>
      <c r="AE42" s="26">
        <v>0</v>
      </c>
      <c r="AF42" s="27"/>
    </row>
    <row r="43" spans="1:32" x14ac:dyDescent="0.2">
      <c r="A43" s="19"/>
      <c r="B43" s="15"/>
      <c r="C43" s="15"/>
      <c r="D43" s="15"/>
      <c r="E43" s="15"/>
      <c r="F43" s="62">
        <v>190</v>
      </c>
      <c r="G43" s="62"/>
      <c r="H43" s="62"/>
      <c r="I43" s="62"/>
      <c r="J43" s="63">
        <v>0</v>
      </c>
      <c r="K43" s="63"/>
      <c r="L43" s="63"/>
      <c r="M43" s="63"/>
      <c r="N43" s="64">
        <v>0</v>
      </c>
      <c r="O43" s="64"/>
      <c r="P43" s="64"/>
      <c r="Q43" s="64">
        <v>15000000</v>
      </c>
      <c r="R43" s="64"/>
      <c r="S43" s="64"/>
      <c r="T43" s="64"/>
      <c r="U43" s="64"/>
      <c r="V43" s="63">
        <v>0</v>
      </c>
      <c r="W43" s="63"/>
      <c r="X43" s="63"/>
      <c r="Y43" s="64">
        <v>15000000</v>
      </c>
      <c r="Z43" s="64"/>
      <c r="AA43" s="64"/>
      <c r="AB43" s="64">
        <v>0</v>
      </c>
      <c r="AC43" s="64"/>
      <c r="AD43" s="64"/>
      <c r="AE43" s="64">
        <v>0</v>
      </c>
      <c r="AF43" s="65"/>
    </row>
    <row r="44" spans="1:32" x14ac:dyDescent="0.2">
      <c r="A44" s="74" t="s">
        <v>88</v>
      </c>
      <c r="B44" s="75"/>
      <c r="C44" s="75"/>
      <c r="D44" s="75"/>
      <c r="E44" s="76"/>
      <c r="F44" s="28" t="s">
        <v>99</v>
      </c>
      <c r="G44" s="48"/>
      <c r="H44" s="48"/>
      <c r="I44" s="29"/>
      <c r="J44" s="49">
        <v>1262313.3</v>
      </c>
      <c r="K44" s="50"/>
      <c r="L44" s="50"/>
      <c r="M44" s="32"/>
      <c r="N44" s="51">
        <v>2727363.13</v>
      </c>
      <c r="O44" s="52"/>
      <c r="P44" s="53"/>
      <c r="Q44" s="51">
        <v>21830775</v>
      </c>
      <c r="R44" s="52"/>
      <c r="S44" s="52"/>
      <c r="T44" s="52"/>
      <c r="U44" s="53"/>
      <c r="V44" s="49">
        <v>0</v>
      </c>
      <c r="W44" s="50"/>
      <c r="X44" s="32"/>
      <c r="Y44" s="51">
        <v>21830775</v>
      </c>
      <c r="Z44" s="52"/>
      <c r="AA44" s="53"/>
      <c r="AB44" s="51">
        <v>2054612.69</v>
      </c>
      <c r="AC44" s="52"/>
      <c r="AD44" s="53"/>
      <c r="AE44" s="51">
        <v>1770152.31</v>
      </c>
      <c r="AF44" s="53"/>
    </row>
    <row r="45" spans="1:32" x14ac:dyDescent="0.2">
      <c r="A45" s="28" t="s">
        <v>88</v>
      </c>
      <c r="B45" s="48"/>
      <c r="C45" s="48"/>
      <c r="D45" s="48"/>
      <c r="E45" s="48"/>
      <c r="F45" s="48" t="s">
        <v>108</v>
      </c>
      <c r="G45" s="48"/>
      <c r="H45" s="48"/>
      <c r="I45" s="29"/>
      <c r="J45" s="49">
        <v>28869019.25</v>
      </c>
      <c r="K45" s="50"/>
      <c r="L45" s="50"/>
      <c r="M45" s="32"/>
      <c r="N45" s="51">
        <v>315259048.63999999</v>
      </c>
      <c r="O45" s="52"/>
      <c r="P45" s="53"/>
      <c r="Q45" s="51">
        <v>203843894.88</v>
      </c>
      <c r="R45" s="52"/>
      <c r="S45" s="52"/>
      <c r="T45" s="52"/>
      <c r="U45" s="53"/>
      <c r="V45" s="49">
        <v>86836608.209999993</v>
      </c>
      <c r="W45" s="50"/>
      <c r="X45" s="32"/>
      <c r="Y45" s="51">
        <v>290680503.08999997</v>
      </c>
      <c r="Z45" s="52"/>
      <c r="AA45" s="53"/>
      <c r="AB45" s="51">
        <v>234787074.91</v>
      </c>
      <c r="AC45" s="52"/>
      <c r="AD45" s="53"/>
      <c r="AE45" s="51">
        <v>212397597.28</v>
      </c>
      <c r="AF45" s="53"/>
    </row>
    <row r="46" spans="1:32" x14ac:dyDescent="0.2">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row>
    <row r="47" spans="1:32" ht="15" customHeight="1" x14ac:dyDescent="0.2">
      <c r="A47" s="30" t="s">
        <v>89</v>
      </c>
      <c r="B47" s="77"/>
      <c r="C47" s="78"/>
      <c r="D47" s="30" t="s">
        <v>109</v>
      </c>
      <c r="E47" s="77"/>
      <c r="F47" s="77"/>
      <c r="G47" s="78"/>
      <c r="H47" s="38" t="s">
        <v>110</v>
      </c>
      <c r="I47" s="39"/>
      <c r="J47" s="39"/>
      <c r="K47" s="39"/>
      <c r="L47" s="39"/>
      <c r="M47" s="39"/>
      <c r="N47" s="39"/>
      <c r="O47" s="39"/>
      <c r="P47" s="39"/>
      <c r="Q47" s="39"/>
      <c r="R47" s="39"/>
      <c r="S47" s="39"/>
      <c r="T47" s="39"/>
      <c r="U47" s="39"/>
      <c r="V47" s="39"/>
      <c r="W47" s="40"/>
      <c r="X47" s="30" t="s">
        <v>111</v>
      </c>
      <c r="Y47" s="77"/>
      <c r="Z47" s="78"/>
      <c r="AA47" s="30" t="s">
        <v>112</v>
      </c>
      <c r="AB47" s="77"/>
      <c r="AC47" s="78"/>
      <c r="AD47" s="30" t="s">
        <v>112</v>
      </c>
      <c r="AE47" s="77"/>
      <c r="AF47" s="78"/>
    </row>
    <row r="48" spans="1:32" ht="15" customHeight="1" x14ac:dyDescent="0.2">
      <c r="A48" s="79"/>
      <c r="B48" s="80"/>
      <c r="C48" s="81"/>
      <c r="D48" s="82" t="s">
        <v>113</v>
      </c>
      <c r="E48" s="83"/>
      <c r="F48" s="83"/>
      <c r="G48" s="84"/>
      <c r="H48" s="85" t="s">
        <v>114</v>
      </c>
      <c r="I48" s="86"/>
      <c r="J48" s="86"/>
      <c r="K48" s="86"/>
      <c r="L48" s="87"/>
      <c r="M48" s="85" t="s">
        <v>115</v>
      </c>
      <c r="N48" s="86"/>
      <c r="O48" s="86"/>
      <c r="P48" s="86"/>
      <c r="Q48" s="86"/>
      <c r="R48" s="87"/>
      <c r="S48" s="85" t="s">
        <v>116</v>
      </c>
      <c r="T48" s="86"/>
      <c r="U48" s="86"/>
      <c r="V48" s="86"/>
      <c r="W48" s="87"/>
      <c r="X48" s="82" t="s">
        <v>117</v>
      </c>
      <c r="Y48" s="83"/>
      <c r="Z48" s="84"/>
      <c r="AA48" s="82" t="s">
        <v>118</v>
      </c>
      <c r="AB48" s="83"/>
      <c r="AC48" s="84"/>
      <c r="AD48" s="82" t="s">
        <v>119</v>
      </c>
      <c r="AE48" s="83"/>
      <c r="AF48" s="84"/>
    </row>
    <row r="49" spans="1:32" x14ac:dyDescent="0.2">
      <c r="A49" s="19" t="s">
        <v>98</v>
      </c>
      <c r="B49" s="15"/>
      <c r="C49" s="15"/>
      <c r="D49" s="43">
        <v>160</v>
      </c>
      <c r="E49" s="43"/>
      <c r="F49" s="43"/>
      <c r="G49" s="43"/>
      <c r="H49" s="45">
        <v>0</v>
      </c>
      <c r="I49" s="45"/>
      <c r="J49" s="45"/>
      <c r="K49" s="45"/>
      <c r="L49" s="45"/>
      <c r="M49" s="45">
        <v>0</v>
      </c>
      <c r="N49" s="45"/>
      <c r="O49" s="45"/>
      <c r="P49" s="45"/>
      <c r="Q49" s="45"/>
      <c r="R49" s="45"/>
      <c r="S49" s="45">
        <v>0</v>
      </c>
      <c r="T49" s="45"/>
      <c r="U49" s="45"/>
      <c r="V49" s="45"/>
      <c r="W49" s="45"/>
      <c r="X49" s="45">
        <v>0</v>
      </c>
      <c r="Y49" s="45"/>
      <c r="Z49" s="45"/>
      <c r="AA49" s="44">
        <v>1384740.94</v>
      </c>
      <c r="AB49" s="44"/>
      <c r="AC49" s="44"/>
      <c r="AD49" s="44">
        <v>1384740.94</v>
      </c>
      <c r="AE49" s="44"/>
      <c r="AF49" s="88"/>
    </row>
    <row r="50" spans="1:32" x14ac:dyDescent="0.2">
      <c r="A50" s="19"/>
      <c r="B50" s="15"/>
      <c r="C50" s="15"/>
      <c r="D50" s="28" t="s">
        <v>99</v>
      </c>
      <c r="E50" s="48"/>
      <c r="F50" s="48"/>
      <c r="G50" s="29"/>
      <c r="H50" s="51">
        <v>0</v>
      </c>
      <c r="I50" s="52"/>
      <c r="J50" s="52"/>
      <c r="K50" s="52"/>
      <c r="L50" s="53"/>
      <c r="M50" s="51">
        <v>0</v>
      </c>
      <c r="N50" s="52"/>
      <c r="O50" s="52"/>
      <c r="P50" s="52"/>
      <c r="Q50" s="52"/>
      <c r="R50" s="53"/>
      <c r="S50" s="51">
        <v>0</v>
      </c>
      <c r="T50" s="52"/>
      <c r="U50" s="52"/>
      <c r="V50" s="52"/>
      <c r="W50" s="53"/>
      <c r="X50" s="51">
        <v>0</v>
      </c>
      <c r="Y50" s="52"/>
      <c r="Z50" s="53"/>
      <c r="AA50" s="49">
        <v>1384740.94</v>
      </c>
      <c r="AB50" s="50"/>
      <c r="AC50" s="32"/>
      <c r="AD50" s="49">
        <v>1384740.94</v>
      </c>
      <c r="AE50" s="50"/>
      <c r="AF50" s="32"/>
    </row>
    <row r="51" spans="1:32" ht="15" customHeight="1" x14ac:dyDescent="0.2">
      <c r="A51" s="19" t="s">
        <v>100</v>
      </c>
      <c r="B51" s="15"/>
      <c r="C51" s="15"/>
      <c r="D51" s="54">
        <v>100</v>
      </c>
      <c r="E51" s="54"/>
      <c r="F51" s="54"/>
      <c r="G51" s="54"/>
      <c r="H51" s="56">
        <v>114181802.40000001</v>
      </c>
      <c r="I51" s="56"/>
      <c r="J51" s="56"/>
      <c r="K51" s="56"/>
      <c r="L51" s="56"/>
      <c r="M51" s="56">
        <v>38877243.740000002</v>
      </c>
      <c r="N51" s="56"/>
      <c r="O51" s="56"/>
      <c r="P51" s="56"/>
      <c r="Q51" s="56"/>
      <c r="R51" s="56"/>
      <c r="S51" s="56">
        <v>7090392.2999999998</v>
      </c>
      <c r="T51" s="56"/>
      <c r="U51" s="56"/>
      <c r="V51" s="56"/>
      <c r="W51" s="56"/>
      <c r="X51" s="56">
        <v>0</v>
      </c>
      <c r="Y51" s="56"/>
      <c r="Z51" s="56"/>
      <c r="AA51" s="55">
        <v>54776887.57</v>
      </c>
      <c r="AB51" s="55"/>
      <c r="AC51" s="55"/>
      <c r="AD51" s="55">
        <v>82783847.879999995</v>
      </c>
      <c r="AE51" s="55"/>
      <c r="AF51" s="89"/>
    </row>
    <row r="52" spans="1:32" x14ac:dyDescent="0.2">
      <c r="A52" s="19"/>
      <c r="B52" s="15"/>
      <c r="C52" s="15"/>
      <c r="D52" s="28" t="s">
        <v>99</v>
      </c>
      <c r="E52" s="48"/>
      <c r="F52" s="48"/>
      <c r="G52" s="29"/>
      <c r="H52" s="51">
        <v>114181802.40000001</v>
      </c>
      <c r="I52" s="52"/>
      <c r="J52" s="52"/>
      <c r="K52" s="52"/>
      <c r="L52" s="53"/>
      <c r="M52" s="51">
        <v>38877243.740000002</v>
      </c>
      <c r="N52" s="52"/>
      <c r="O52" s="52"/>
      <c r="P52" s="52"/>
      <c r="Q52" s="52"/>
      <c r="R52" s="53"/>
      <c r="S52" s="51">
        <v>7090392.2999999998</v>
      </c>
      <c r="T52" s="52"/>
      <c r="U52" s="52"/>
      <c r="V52" s="52"/>
      <c r="W52" s="53"/>
      <c r="X52" s="51">
        <v>0</v>
      </c>
      <c r="Y52" s="52"/>
      <c r="Z52" s="53"/>
      <c r="AA52" s="49">
        <v>54776887.57</v>
      </c>
      <c r="AB52" s="50"/>
      <c r="AC52" s="32"/>
      <c r="AD52" s="49">
        <v>82783847.879999995</v>
      </c>
      <c r="AE52" s="50"/>
      <c r="AF52" s="32"/>
    </row>
    <row r="53" spans="1:32" ht="15" customHeight="1" x14ac:dyDescent="0.2">
      <c r="A53" s="19" t="s">
        <v>101</v>
      </c>
      <c r="B53" s="15"/>
      <c r="C53" s="15"/>
      <c r="D53" s="43">
        <v>101</v>
      </c>
      <c r="E53" s="43"/>
      <c r="F53" s="43"/>
      <c r="G53" s="43"/>
      <c r="H53" s="45">
        <v>17531259.850000001</v>
      </c>
      <c r="I53" s="45"/>
      <c r="J53" s="45"/>
      <c r="K53" s="45"/>
      <c r="L53" s="45"/>
      <c r="M53" s="45">
        <v>996410.87</v>
      </c>
      <c r="N53" s="45"/>
      <c r="O53" s="45"/>
      <c r="P53" s="45"/>
      <c r="Q53" s="45"/>
      <c r="R53" s="45"/>
      <c r="S53" s="45">
        <v>1259409.18</v>
      </c>
      <c r="T53" s="45"/>
      <c r="U53" s="45"/>
      <c r="V53" s="45"/>
      <c r="W53" s="45"/>
      <c r="X53" s="45">
        <v>0</v>
      </c>
      <c r="Y53" s="45"/>
      <c r="Z53" s="45"/>
      <c r="AA53" s="44">
        <v>18481673.739999998</v>
      </c>
      <c r="AB53" s="44"/>
      <c r="AC53" s="44"/>
      <c r="AD53" s="44">
        <v>-6438076.4699999997</v>
      </c>
      <c r="AE53" s="44"/>
      <c r="AF53" s="88"/>
    </row>
    <row r="54" spans="1:32" x14ac:dyDescent="0.2">
      <c r="A54" s="19"/>
      <c r="B54" s="15"/>
      <c r="C54" s="15"/>
      <c r="D54" s="28" t="s">
        <v>99</v>
      </c>
      <c r="E54" s="48"/>
      <c r="F54" s="48"/>
      <c r="G54" s="29"/>
      <c r="H54" s="51">
        <v>17531259.850000001</v>
      </c>
      <c r="I54" s="52"/>
      <c r="J54" s="52"/>
      <c r="K54" s="52"/>
      <c r="L54" s="53"/>
      <c r="M54" s="51">
        <v>996410.87</v>
      </c>
      <c r="N54" s="52"/>
      <c r="O54" s="52"/>
      <c r="P54" s="52"/>
      <c r="Q54" s="52"/>
      <c r="R54" s="53"/>
      <c r="S54" s="51">
        <v>1259409.18</v>
      </c>
      <c r="T54" s="52"/>
      <c r="U54" s="52"/>
      <c r="V54" s="52"/>
      <c r="W54" s="53"/>
      <c r="X54" s="51">
        <v>0</v>
      </c>
      <c r="Y54" s="52"/>
      <c r="Z54" s="53"/>
      <c r="AA54" s="49">
        <v>18481673.739999998</v>
      </c>
      <c r="AB54" s="50"/>
      <c r="AC54" s="32"/>
      <c r="AD54" s="49">
        <v>-6438076.4699999997</v>
      </c>
      <c r="AE54" s="50"/>
      <c r="AF54" s="32"/>
    </row>
    <row r="55" spans="1:32" ht="15" customHeight="1" x14ac:dyDescent="0.2">
      <c r="A55" s="19" t="s">
        <v>102</v>
      </c>
      <c r="B55" s="15"/>
      <c r="C55" s="15"/>
      <c r="D55" s="58">
        <v>118</v>
      </c>
      <c r="E55" s="58"/>
      <c r="F55" s="58"/>
      <c r="G55" s="58"/>
      <c r="H55" s="60">
        <v>15812657.27</v>
      </c>
      <c r="I55" s="60"/>
      <c r="J55" s="60"/>
      <c r="K55" s="60"/>
      <c r="L55" s="60"/>
      <c r="M55" s="60">
        <v>2451433.79</v>
      </c>
      <c r="N55" s="60"/>
      <c r="O55" s="60"/>
      <c r="P55" s="60"/>
      <c r="Q55" s="60"/>
      <c r="R55" s="60"/>
      <c r="S55" s="60">
        <v>1026468.05</v>
      </c>
      <c r="T55" s="60"/>
      <c r="U55" s="60"/>
      <c r="V55" s="60"/>
      <c r="W55" s="60"/>
      <c r="X55" s="60">
        <v>0</v>
      </c>
      <c r="Y55" s="60"/>
      <c r="Z55" s="60"/>
      <c r="AA55" s="59">
        <v>4690434.5999999996</v>
      </c>
      <c r="AB55" s="59"/>
      <c r="AC55" s="59"/>
      <c r="AD55" s="59">
        <v>-5842501.8700000001</v>
      </c>
      <c r="AE55" s="59"/>
      <c r="AF55" s="90"/>
    </row>
    <row r="56" spans="1:32" x14ac:dyDescent="0.2">
      <c r="A56" s="19"/>
      <c r="B56" s="15"/>
      <c r="C56" s="15"/>
      <c r="D56" s="62">
        <v>119</v>
      </c>
      <c r="E56" s="62"/>
      <c r="F56" s="62"/>
      <c r="G56" s="62"/>
      <c r="H56" s="64">
        <v>441358.68</v>
      </c>
      <c r="I56" s="64"/>
      <c r="J56" s="64"/>
      <c r="K56" s="64"/>
      <c r="L56" s="64"/>
      <c r="M56" s="64">
        <v>10291.34</v>
      </c>
      <c r="N56" s="64"/>
      <c r="O56" s="64"/>
      <c r="P56" s="64"/>
      <c r="Q56" s="64"/>
      <c r="R56" s="64"/>
      <c r="S56" s="64">
        <v>0</v>
      </c>
      <c r="T56" s="64"/>
      <c r="U56" s="64"/>
      <c r="V56" s="64"/>
      <c r="W56" s="64"/>
      <c r="X56" s="64">
        <v>0</v>
      </c>
      <c r="Y56" s="64"/>
      <c r="Z56" s="64"/>
      <c r="AA56" s="63">
        <v>7105421.8300000001</v>
      </c>
      <c r="AB56" s="63"/>
      <c r="AC56" s="63"/>
      <c r="AD56" s="63">
        <v>8698377.7699999996</v>
      </c>
      <c r="AE56" s="63"/>
      <c r="AF56" s="91"/>
    </row>
    <row r="57" spans="1:32" x14ac:dyDescent="0.2">
      <c r="A57" s="19"/>
      <c r="B57" s="15"/>
      <c r="C57" s="15"/>
      <c r="D57" s="28" t="s">
        <v>99</v>
      </c>
      <c r="E57" s="48"/>
      <c r="F57" s="48"/>
      <c r="G57" s="29"/>
      <c r="H57" s="51">
        <v>16254015.949999999</v>
      </c>
      <c r="I57" s="52"/>
      <c r="J57" s="52"/>
      <c r="K57" s="52"/>
      <c r="L57" s="53"/>
      <c r="M57" s="51">
        <v>2461725.13</v>
      </c>
      <c r="N57" s="52"/>
      <c r="O57" s="52"/>
      <c r="P57" s="52"/>
      <c r="Q57" s="52"/>
      <c r="R57" s="53"/>
      <c r="S57" s="51">
        <v>1026468.05</v>
      </c>
      <c r="T57" s="52"/>
      <c r="U57" s="52"/>
      <c r="V57" s="52"/>
      <c r="W57" s="53"/>
      <c r="X57" s="51">
        <v>0</v>
      </c>
      <c r="Y57" s="52"/>
      <c r="Z57" s="53"/>
      <c r="AA57" s="49">
        <v>11795856.43</v>
      </c>
      <c r="AB57" s="50"/>
      <c r="AC57" s="32"/>
      <c r="AD57" s="49">
        <v>2855875.9</v>
      </c>
      <c r="AE57" s="50"/>
      <c r="AF57" s="32"/>
    </row>
    <row r="58" spans="1:32" ht="15" customHeight="1" x14ac:dyDescent="0.2">
      <c r="A58" s="19" t="s">
        <v>103</v>
      </c>
      <c r="B58" s="15"/>
      <c r="C58" s="15"/>
      <c r="D58" s="58">
        <v>122</v>
      </c>
      <c r="E58" s="58"/>
      <c r="F58" s="58"/>
      <c r="G58" s="58"/>
      <c r="H58" s="60">
        <v>0</v>
      </c>
      <c r="I58" s="60"/>
      <c r="J58" s="60"/>
      <c r="K58" s="60"/>
      <c r="L58" s="60"/>
      <c r="M58" s="60">
        <v>0</v>
      </c>
      <c r="N58" s="60"/>
      <c r="O58" s="60"/>
      <c r="P58" s="60"/>
      <c r="Q58" s="60"/>
      <c r="R58" s="60"/>
      <c r="S58" s="60">
        <v>0</v>
      </c>
      <c r="T58" s="60"/>
      <c r="U58" s="60"/>
      <c r="V58" s="60"/>
      <c r="W58" s="60"/>
      <c r="X58" s="60">
        <v>0</v>
      </c>
      <c r="Y58" s="60"/>
      <c r="Z58" s="60"/>
      <c r="AA58" s="59">
        <v>0</v>
      </c>
      <c r="AB58" s="59"/>
      <c r="AC58" s="59"/>
      <c r="AD58" s="59">
        <v>0</v>
      </c>
      <c r="AE58" s="59"/>
      <c r="AF58" s="90"/>
    </row>
    <row r="59" spans="1:32" x14ac:dyDescent="0.2">
      <c r="A59" s="19"/>
      <c r="B59" s="15"/>
      <c r="C59" s="15"/>
      <c r="D59" s="20">
        <v>144</v>
      </c>
      <c r="E59" s="20"/>
      <c r="F59" s="20"/>
      <c r="G59" s="20"/>
      <c r="H59" s="22">
        <v>434236.88</v>
      </c>
      <c r="I59" s="22"/>
      <c r="J59" s="22"/>
      <c r="K59" s="22"/>
      <c r="L59" s="22"/>
      <c r="M59" s="22">
        <v>0</v>
      </c>
      <c r="N59" s="22"/>
      <c r="O59" s="22"/>
      <c r="P59" s="22"/>
      <c r="Q59" s="22"/>
      <c r="R59" s="22"/>
      <c r="S59" s="22">
        <v>22989.43</v>
      </c>
      <c r="T59" s="22"/>
      <c r="U59" s="22"/>
      <c r="V59" s="22"/>
      <c r="W59" s="22"/>
      <c r="X59" s="22">
        <v>0</v>
      </c>
      <c r="Y59" s="22"/>
      <c r="Z59" s="22"/>
      <c r="AA59" s="21">
        <v>347975.66</v>
      </c>
      <c r="AB59" s="21"/>
      <c r="AC59" s="21"/>
      <c r="AD59" s="21">
        <v>212035.33</v>
      </c>
      <c r="AE59" s="21"/>
      <c r="AF59" s="31"/>
    </row>
    <row r="60" spans="1:32" x14ac:dyDescent="0.2">
      <c r="A60" s="19"/>
      <c r="B60" s="15"/>
      <c r="C60" s="15"/>
      <c r="D60" s="24">
        <v>145</v>
      </c>
      <c r="E60" s="24"/>
      <c r="F60" s="24"/>
      <c r="G60" s="24"/>
      <c r="H60" s="26">
        <v>390491.2</v>
      </c>
      <c r="I60" s="26"/>
      <c r="J60" s="26"/>
      <c r="K60" s="26"/>
      <c r="L60" s="26"/>
      <c r="M60" s="26">
        <v>0</v>
      </c>
      <c r="N60" s="26"/>
      <c r="O60" s="26"/>
      <c r="P60" s="26"/>
      <c r="Q60" s="26"/>
      <c r="R60" s="26"/>
      <c r="S60" s="26">
        <v>0</v>
      </c>
      <c r="T60" s="26"/>
      <c r="U60" s="26"/>
      <c r="V60" s="26"/>
      <c r="W60" s="26"/>
      <c r="X60" s="26">
        <v>0</v>
      </c>
      <c r="Y60" s="26"/>
      <c r="Z60" s="26"/>
      <c r="AA60" s="25">
        <v>122710.64</v>
      </c>
      <c r="AB60" s="25"/>
      <c r="AC60" s="25"/>
      <c r="AD60" s="25">
        <v>79352.58</v>
      </c>
      <c r="AE60" s="25"/>
      <c r="AF60" s="33"/>
    </row>
    <row r="61" spans="1:32" x14ac:dyDescent="0.2">
      <c r="A61" s="19"/>
      <c r="B61" s="15"/>
      <c r="C61" s="15"/>
      <c r="D61" s="20">
        <v>146</v>
      </c>
      <c r="E61" s="20"/>
      <c r="F61" s="20"/>
      <c r="G61" s="20"/>
      <c r="H61" s="22">
        <v>29461.39</v>
      </c>
      <c r="I61" s="22"/>
      <c r="J61" s="22"/>
      <c r="K61" s="22"/>
      <c r="L61" s="22"/>
      <c r="M61" s="22">
        <v>0</v>
      </c>
      <c r="N61" s="22"/>
      <c r="O61" s="22"/>
      <c r="P61" s="22"/>
      <c r="Q61" s="22"/>
      <c r="R61" s="22"/>
      <c r="S61" s="22">
        <v>147460.5</v>
      </c>
      <c r="T61" s="22"/>
      <c r="U61" s="22"/>
      <c r="V61" s="22"/>
      <c r="W61" s="22"/>
      <c r="X61" s="22">
        <v>0</v>
      </c>
      <c r="Y61" s="22"/>
      <c r="Z61" s="22"/>
      <c r="AA61" s="21">
        <v>1744807.94</v>
      </c>
      <c r="AB61" s="21"/>
      <c r="AC61" s="21"/>
      <c r="AD61" s="21">
        <v>1744807.94</v>
      </c>
      <c r="AE61" s="21"/>
      <c r="AF61" s="31"/>
    </row>
    <row r="62" spans="1:32" x14ac:dyDescent="0.2">
      <c r="A62" s="19"/>
      <c r="B62" s="15"/>
      <c r="C62" s="15"/>
      <c r="D62" s="66">
        <v>147</v>
      </c>
      <c r="E62" s="66"/>
      <c r="F62" s="66"/>
      <c r="G62" s="66"/>
      <c r="H62" s="68">
        <v>1399734.1</v>
      </c>
      <c r="I62" s="68"/>
      <c r="J62" s="68"/>
      <c r="K62" s="68"/>
      <c r="L62" s="68"/>
      <c r="M62" s="68">
        <v>39668.99</v>
      </c>
      <c r="N62" s="68"/>
      <c r="O62" s="68"/>
      <c r="P62" s="68"/>
      <c r="Q62" s="68"/>
      <c r="R62" s="68"/>
      <c r="S62" s="68">
        <v>0</v>
      </c>
      <c r="T62" s="68"/>
      <c r="U62" s="68"/>
      <c r="V62" s="68"/>
      <c r="W62" s="68"/>
      <c r="X62" s="68">
        <v>0</v>
      </c>
      <c r="Y62" s="68"/>
      <c r="Z62" s="68"/>
      <c r="AA62" s="67">
        <v>323512.77</v>
      </c>
      <c r="AB62" s="67"/>
      <c r="AC62" s="67"/>
      <c r="AD62" s="67">
        <v>295006.59000000003</v>
      </c>
      <c r="AE62" s="67"/>
      <c r="AF62" s="92"/>
    </row>
    <row r="63" spans="1:32" x14ac:dyDescent="0.2">
      <c r="A63" s="19"/>
      <c r="B63" s="15"/>
      <c r="C63" s="15"/>
      <c r="D63" s="28" t="s">
        <v>99</v>
      </c>
      <c r="E63" s="48"/>
      <c r="F63" s="48"/>
      <c r="G63" s="29"/>
      <c r="H63" s="51">
        <v>2253923.5699999998</v>
      </c>
      <c r="I63" s="52"/>
      <c r="J63" s="52"/>
      <c r="K63" s="52"/>
      <c r="L63" s="53"/>
      <c r="M63" s="51">
        <v>39668.99</v>
      </c>
      <c r="N63" s="52"/>
      <c r="O63" s="52"/>
      <c r="P63" s="52"/>
      <c r="Q63" s="52"/>
      <c r="R63" s="53"/>
      <c r="S63" s="51">
        <v>170449.93</v>
      </c>
      <c r="T63" s="52"/>
      <c r="U63" s="52"/>
      <c r="V63" s="52"/>
      <c r="W63" s="53"/>
      <c r="X63" s="51">
        <v>0</v>
      </c>
      <c r="Y63" s="52"/>
      <c r="Z63" s="53"/>
      <c r="AA63" s="49">
        <v>2539007.0099999998</v>
      </c>
      <c r="AB63" s="50"/>
      <c r="AC63" s="32"/>
      <c r="AD63" s="49">
        <v>2331202.44</v>
      </c>
      <c r="AE63" s="50"/>
      <c r="AF63" s="32"/>
    </row>
    <row r="64" spans="1:32" ht="15" customHeight="1" x14ac:dyDescent="0.2">
      <c r="A64" s="19" t="s">
        <v>104</v>
      </c>
      <c r="B64" s="15"/>
      <c r="C64" s="15"/>
      <c r="D64" s="43">
        <v>102</v>
      </c>
      <c r="E64" s="43"/>
      <c r="F64" s="43"/>
      <c r="G64" s="43"/>
      <c r="H64" s="45">
        <v>26403486.16</v>
      </c>
      <c r="I64" s="45"/>
      <c r="J64" s="45"/>
      <c r="K64" s="45"/>
      <c r="L64" s="45"/>
      <c r="M64" s="45">
        <v>39682572.020000003</v>
      </c>
      <c r="N64" s="45"/>
      <c r="O64" s="45"/>
      <c r="P64" s="45"/>
      <c r="Q64" s="45"/>
      <c r="R64" s="45"/>
      <c r="S64" s="45">
        <v>3380759.04</v>
      </c>
      <c r="T64" s="45"/>
      <c r="U64" s="45"/>
      <c r="V64" s="45"/>
      <c r="W64" s="45"/>
      <c r="X64" s="45">
        <v>0</v>
      </c>
      <c r="Y64" s="45"/>
      <c r="Z64" s="45"/>
      <c r="AA64" s="44">
        <v>22970187.050000001</v>
      </c>
      <c r="AB64" s="44"/>
      <c r="AC64" s="44"/>
      <c r="AD64" s="44">
        <v>-34530375.079999998</v>
      </c>
      <c r="AE64" s="44"/>
      <c r="AF64" s="88"/>
    </row>
    <row r="65" spans="1:32" x14ac:dyDescent="0.2">
      <c r="A65" s="19"/>
      <c r="B65" s="15"/>
      <c r="C65" s="15"/>
      <c r="D65" s="28" t="s">
        <v>99</v>
      </c>
      <c r="E65" s="48"/>
      <c r="F65" s="48"/>
      <c r="G65" s="29"/>
      <c r="H65" s="51">
        <v>26403486.16</v>
      </c>
      <c r="I65" s="52"/>
      <c r="J65" s="52"/>
      <c r="K65" s="52"/>
      <c r="L65" s="53"/>
      <c r="M65" s="51">
        <v>39682572.020000003</v>
      </c>
      <c r="N65" s="52"/>
      <c r="O65" s="52"/>
      <c r="P65" s="52"/>
      <c r="Q65" s="52"/>
      <c r="R65" s="53"/>
      <c r="S65" s="51">
        <v>3380759.04</v>
      </c>
      <c r="T65" s="52"/>
      <c r="U65" s="52"/>
      <c r="V65" s="52"/>
      <c r="W65" s="53"/>
      <c r="X65" s="51">
        <v>0</v>
      </c>
      <c r="Y65" s="52"/>
      <c r="Z65" s="53"/>
      <c r="AA65" s="49">
        <v>22970187.050000001</v>
      </c>
      <c r="AB65" s="50"/>
      <c r="AC65" s="32"/>
      <c r="AD65" s="49">
        <v>-34530375.079999998</v>
      </c>
      <c r="AE65" s="50"/>
      <c r="AF65" s="32"/>
    </row>
    <row r="66" spans="1:32" ht="15" customHeight="1" x14ac:dyDescent="0.2">
      <c r="A66" s="19" t="s">
        <v>105</v>
      </c>
      <c r="B66" s="15"/>
      <c r="C66" s="15"/>
      <c r="D66" s="58">
        <v>123</v>
      </c>
      <c r="E66" s="58"/>
      <c r="F66" s="58"/>
      <c r="G66" s="58"/>
      <c r="H66" s="60">
        <v>0</v>
      </c>
      <c r="I66" s="60"/>
      <c r="J66" s="60"/>
      <c r="K66" s="60"/>
      <c r="L66" s="60"/>
      <c r="M66" s="60">
        <v>0</v>
      </c>
      <c r="N66" s="60"/>
      <c r="O66" s="60"/>
      <c r="P66" s="60"/>
      <c r="Q66" s="60"/>
      <c r="R66" s="60"/>
      <c r="S66" s="60">
        <v>0</v>
      </c>
      <c r="T66" s="60"/>
      <c r="U66" s="60"/>
      <c r="V66" s="60"/>
      <c r="W66" s="60"/>
      <c r="X66" s="60">
        <v>0</v>
      </c>
      <c r="Y66" s="60"/>
      <c r="Z66" s="60"/>
      <c r="AA66" s="59">
        <v>3055.68</v>
      </c>
      <c r="AB66" s="59"/>
      <c r="AC66" s="59"/>
      <c r="AD66" s="59">
        <v>3055.68</v>
      </c>
      <c r="AE66" s="59"/>
      <c r="AF66" s="90"/>
    </row>
    <row r="67" spans="1:32" x14ac:dyDescent="0.2">
      <c r="A67" s="19"/>
      <c r="B67" s="15"/>
      <c r="C67" s="15"/>
      <c r="D67" s="20">
        <v>148</v>
      </c>
      <c r="E67" s="20"/>
      <c r="F67" s="20"/>
      <c r="G67" s="20"/>
      <c r="H67" s="22">
        <v>4458853.6500000004</v>
      </c>
      <c r="I67" s="22"/>
      <c r="J67" s="22"/>
      <c r="K67" s="22"/>
      <c r="L67" s="22"/>
      <c r="M67" s="22">
        <v>355562.85</v>
      </c>
      <c r="N67" s="22"/>
      <c r="O67" s="22"/>
      <c r="P67" s="22"/>
      <c r="Q67" s="22"/>
      <c r="R67" s="22"/>
      <c r="S67" s="22">
        <v>244484.97</v>
      </c>
      <c r="T67" s="22"/>
      <c r="U67" s="22"/>
      <c r="V67" s="22"/>
      <c r="W67" s="22"/>
      <c r="X67" s="22">
        <v>0</v>
      </c>
      <c r="Y67" s="22"/>
      <c r="Z67" s="22"/>
      <c r="AA67" s="21">
        <v>-2087137.24</v>
      </c>
      <c r="AB67" s="21"/>
      <c r="AC67" s="21"/>
      <c r="AD67" s="21">
        <v>1390288.23</v>
      </c>
      <c r="AE67" s="21"/>
      <c r="AF67" s="31"/>
    </row>
    <row r="68" spans="1:32" x14ac:dyDescent="0.2">
      <c r="A68" s="19"/>
      <c r="B68" s="15"/>
      <c r="C68" s="15"/>
      <c r="D68" s="24">
        <v>149</v>
      </c>
      <c r="E68" s="24"/>
      <c r="F68" s="24"/>
      <c r="G68" s="24"/>
      <c r="H68" s="26">
        <v>3082950.68</v>
      </c>
      <c r="I68" s="26"/>
      <c r="J68" s="26"/>
      <c r="K68" s="26"/>
      <c r="L68" s="26"/>
      <c r="M68" s="26">
        <v>116164.35</v>
      </c>
      <c r="N68" s="26"/>
      <c r="O68" s="26"/>
      <c r="P68" s="26"/>
      <c r="Q68" s="26"/>
      <c r="R68" s="26"/>
      <c r="S68" s="26">
        <v>324263.89</v>
      </c>
      <c r="T68" s="26"/>
      <c r="U68" s="26"/>
      <c r="V68" s="26"/>
      <c r="W68" s="26"/>
      <c r="X68" s="26">
        <v>0</v>
      </c>
      <c r="Y68" s="26"/>
      <c r="Z68" s="26"/>
      <c r="AA68" s="25">
        <v>5740533.5499999998</v>
      </c>
      <c r="AB68" s="25"/>
      <c r="AC68" s="25"/>
      <c r="AD68" s="25">
        <v>2606051.96</v>
      </c>
      <c r="AE68" s="25"/>
      <c r="AF68" s="33"/>
    </row>
    <row r="69" spans="1:32" x14ac:dyDescent="0.2">
      <c r="A69" s="19"/>
      <c r="B69" s="15"/>
      <c r="C69" s="15"/>
      <c r="D69" s="20">
        <v>150</v>
      </c>
      <c r="E69" s="20"/>
      <c r="F69" s="20"/>
      <c r="G69" s="20"/>
      <c r="H69" s="22">
        <v>241422.72</v>
      </c>
      <c r="I69" s="22"/>
      <c r="J69" s="22"/>
      <c r="K69" s="22"/>
      <c r="L69" s="22"/>
      <c r="M69" s="22">
        <v>6673.66</v>
      </c>
      <c r="N69" s="22"/>
      <c r="O69" s="22"/>
      <c r="P69" s="22"/>
      <c r="Q69" s="22"/>
      <c r="R69" s="22"/>
      <c r="S69" s="22">
        <v>18341.240000000002</v>
      </c>
      <c r="T69" s="22"/>
      <c r="U69" s="22"/>
      <c r="V69" s="22"/>
      <c r="W69" s="22"/>
      <c r="X69" s="22">
        <v>0</v>
      </c>
      <c r="Y69" s="22"/>
      <c r="Z69" s="22"/>
      <c r="AA69" s="21">
        <v>879032.33</v>
      </c>
      <c r="AB69" s="21"/>
      <c r="AC69" s="21"/>
      <c r="AD69" s="21">
        <v>535686.18999999994</v>
      </c>
      <c r="AE69" s="21"/>
      <c r="AF69" s="31"/>
    </row>
    <row r="70" spans="1:32" x14ac:dyDescent="0.2">
      <c r="A70" s="19"/>
      <c r="B70" s="15"/>
      <c r="C70" s="15"/>
      <c r="D70" s="24">
        <v>151</v>
      </c>
      <c r="E70" s="24"/>
      <c r="F70" s="24"/>
      <c r="G70" s="24"/>
      <c r="H70" s="26">
        <v>171807.05</v>
      </c>
      <c r="I70" s="26"/>
      <c r="J70" s="26"/>
      <c r="K70" s="26"/>
      <c r="L70" s="26"/>
      <c r="M70" s="26">
        <v>0</v>
      </c>
      <c r="N70" s="26"/>
      <c r="O70" s="26"/>
      <c r="P70" s="26"/>
      <c r="Q70" s="26"/>
      <c r="R70" s="26"/>
      <c r="S70" s="26">
        <v>35524.019999999997</v>
      </c>
      <c r="T70" s="26"/>
      <c r="U70" s="26"/>
      <c r="V70" s="26"/>
      <c r="W70" s="26"/>
      <c r="X70" s="26">
        <v>0</v>
      </c>
      <c r="Y70" s="26"/>
      <c r="Z70" s="26"/>
      <c r="AA70" s="25">
        <v>3087613.34</v>
      </c>
      <c r="AB70" s="25"/>
      <c r="AC70" s="25"/>
      <c r="AD70" s="25">
        <v>3016728.26</v>
      </c>
      <c r="AE70" s="25"/>
      <c r="AF70" s="33"/>
    </row>
    <row r="71" spans="1:32" x14ac:dyDescent="0.2">
      <c r="A71" s="19"/>
      <c r="B71" s="15"/>
      <c r="C71" s="15"/>
      <c r="D71" s="20">
        <v>152</v>
      </c>
      <c r="E71" s="20"/>
      <c r="F71" s="20"/>
      <c r="G71" s="20"/>
      <c r="H71" s="22">
        <v>0</v>
      </c>
      <c r="I71" s="22"/>
      <c r="J71" s="22"/>
      <c r="K71" s="22"/>
      <c r="L71" s="22"/>
      <c r="M71" s="22">
        <v>0</v>
      </c>
      <c r="N71" s="22"/>
      <c r="O71" s="22"/>
      <c r="P71" s="22"/>
      <c r="Q71" s="22"/>
      <c r="R71" s="22"/>
      <c r="S71" s="22">
        <v>0</v>
      </c>
      <c r="T71" s="22"/>
      <c r="U71" s="22"/>
      <c r="V71" s="22"/>
      <c r="W71" s="22"/>
      <c r="X71" s="22">
        <v>0</v>
      </c>
      <c r="Y71" s="22"/>
      <c r="Z71" s="22"/>
      <c r="AA71" s="21">
        <v>48758.48</v>
      </c>
      <c r="AB71" s="21"/>
      <c r="AC71" s="21"/>
      <c r="AD71" s="21">
        <v>24358.48</v>
      </c>
      <c r="AE71" s="21"/>
      <c r="AF71" s="31"/>
    </row>
    <row r="72" spans="1:32" x14ac:dyDescent="0.2">
      <c r="A72" s="19"/>
      <c r="B72" s="15"/>
      <c r="C72" s="15"/>
      <c r="D72" s="24">
        <v>153</v>
      </c>
      <c r="E72" s="24"/>
      <c r="F72" s="24"/>
      <c r="G72" s="24"/>
      <c r="H72" s="26">
        <v>88012.46</v>
      </c>
      <c r="I72" s="26"/>
      <c r="J72" s="26"/>
      <c r="K72" s="26"/>
      <c r="L72" s="26"/>
      <c r="M72" s="26">
        <v>0</v>
      </c>
      <c r="N72" s="26"/>
      <c r="O72" s="26"/>
      <c r="P72" s="26"/>
      <c r="Q72" s="26"/>
      <c r="R72" s="26"/>
      <c r="S72" s="26">
        <v>48730</v>
      </c>
      <c r="T72" s="26"/>
      <c r="U72" s="26"/>
      <c r="V72" s="26"/>
      <c r="W72" s="26"/>
      <c r="X72" s="26">
        <v>0</v>
      </c>
      <c r="Y72" s="26"/>
      <c r="Z72" s="26"/>
      <c r="AA72" s="25">
        <v>596877.41</v>
      </c>
      <c r="AB72" s="25"/>
      <c r="AC72" s="25"/>
      <c r="AD72" s="25">
        <v>425617.37</v>
      </c>
      <c r="AE72" s="25"/>
      <c r="AF72" s="33"/>
    </row>
    <row r="73" spans="1:32" x14ac:dyDescent="0.2">
      <c r="A73" s="19"/>
      <c r="B73" s="15"/>
      <c r="C73" s="15"/>
      <c r="D73" s="62">
        <v>155</v>
      </c>
      <c r="E73" s="62"/>
      <c r="F73" s="62"/>
      <c r="G73" s="62"/>
      <c r="H73" s="64">
        <v>490717.37</v>
      </c>
      <c r="I73" s="64"/>
      <c r="J73" s="64"/>
      <c r="K73" s="64"/>
      <c r="L73" s="64"/>
      <c r="M73" s="64">
        <v>0</v>
      </c>
      <c r="N73" s="64"/>
      <c r="O73" s="64"/>
      <c r="P73" s="64"/>
      <c r="Q73" s="64"/>
      <c r="R73" s="64"/>
      <c r="S73" s="64">
        <v>2827.13</v>
      </c>
      <c r="T73" s="64"/>
      <c r="U73" s="64"/>
      <c r="V73" s="64"/>
      <c r="W73" s="64"/>
      <c r="X73" s="64">
        <v>0</v>
      </c>
      <c r="Y73" s="64"/>
      <c r="Z73" s="64"/>
      <c r="AA73" s="63">
        <v>902484.12</v>
      </c>
      <c r="AB73" s="63"/>
      <c r="AC73" s="63"/>
      <c r="AD73" s="63">
        <v>916617.73</v>
      </c>
      <c r="AE73" s="63"/>
      <c r="AF73" s="91"/>
    </row>
    <row r="74" spans="1:32" x14ac:dyDescent="0.2">
      <c r="A74" s="19"/>
      <c r="B74" s="15"/>
      <c r="C74" s="15"/>
      <c r="D74" s="28" t="s">
        <v>99</v>
      </c>
      <c r="E74" s="48"/>
      <c r="F74" s="48"/>
      <c r="G74" s="29"/>
      <c r="H74" s="51">
        <v>8533763.9299999997</v>
      </c>
      <c r="I74" s="52"/>
      <c r="J74" s="52"/>
      <c r="K74" s="52"/>
      <c r="L74" s="53"/>
      <c r="M74" s="51">
        <v>478400.86</v>
      </c>
      <c r="N74" s="52"/>
      <c r="O74" s="52"/>
      <c r="P74" s="52"/>
      <c r="Q74" s="52"/>
      <c r="R74" s="53"/>
      <c r="S74" s="51">
        <v>674171.25</v>
      </c>
      <c r="T74" s="52"/>
      <c r="U74" s="52"/>
      <c r="V74" s="52"/>
      <c r="W74" s="53"/>
      <c r="X74" s="51">
        <v>0</v>
      </c>
      <c r="Y74" s="52"/>
      <c r="Z74" s="53"/>
      <c r="AA74" s="49">
        <v>9171217.6699999999</v>
      </c>
      <c r="AB74" s="50"/>
      <c r="AC74" s="32"/>
      <c r="AD74" s="49">
        <v>8918403.9000000004</v>
      </c>
      <c r="AE74" s="50"/>
      <c r="AF74" s="32"/>
    </row>
    <row r="75" spans="1:32" ht="15" customHeight="1" x14ac:dyDescent="0.2">
      <c r="A75" s="19" t="s">
        <v>106</v>
      </c>
      <c r="B75" s="15"/>
      <c r="C75" s="15"/>
      <c r="D75" s="58">
        <v>129</v>
      </c>
      <c r="E75" s="58"/>
      <c r="F75" s="58"/>
      <c r="G75" s="58"/>
      <c r="H75" s="60">
        <v>1740.28</v>
      </c>
      <c r="I75" s="60"/>
      <c r="J75" s="60"/>
      <c r="K75" s="60"/>
      <c r="L75" s="60"/>
      <c r="M75" s="60">
        <v>0</v>
      </c>
      <c r="N75" s="60"/>
      <c r="O75" s="60"/>
      <c r="P75" s="60"/>
      <c r="Q75" s="60"/>
      <c r="R75" s="60"/>
      <c r="S75" s="60">
        <v>0</v>
      </c>
      <c r="T75" s="60"/>
      <c r="U75" s="60"/>
      <c r="V75" s="60"/>
      <c r="W75" s="60"/>
      <c r="X75" s="60">
        <v>0</v>
      </c>
      <c r="Y75" s="60"/>
      <c r="Z75" s="60"/>
      <c r="AA75" s="59">
        <v>866080.27</v>
      </c>
      <c r="AB75" s="59"/>
      <c r="AC75" s="59"/>
      <c r="AD75" s="59">
        <v>937781.84</v>
      </c>
      <c r="AE75" s="59"/>
      <c r="AF75" s="90"/>
    </row>
    <row r="76" spans="1:32" x14ac:dyDescent="0.2">
      <c r="A76" s="19"/>
      <c r="B76" s="15"/>
      <c r="C76" s="15"/>
      <c r="D76" s="20">
        <v>142</v>
      </c>
      <c r="E76" s="20"/>
      <c r="F76" s="20"/>
      <c r="G76" s="20"/>
      <c r="H76" s="22">
        <v>0</v>
      </c>
      <c r="I76" s="22"/>
      <c r="J76" s="22"/>
      <c r="K76" s="22"/>
      <c r="L76" s="22"/>
      <c r="M76" s="22">
        <v>0</v>
      </c>
      <c r="N76" s="22"/>
      <c r="O76" s="22"/>
      <c r="P76" s="22"/>
      <c r="Q76" s="22"/>
      <c r="R76" s="22"/>
      <c r="S76" s="22">
        <v>0</v>
      </c>
      <c r="T76" s="22"/>
      <c r="U76" s="22"/>
      <c r="V76" s="22"/>
      <c r="W76" s="22"/>
      <c r="X76" s="22">
        <v>0</v>
      </c>
      <c r="Y76" s="22"/>
      <c r="Z76" s="22"/>
      <c r="AA76" s="21">
        <v>280626.48</v>
      </c>
      <c r="AB76" s="21"/>
      <c r="AC76" s="21"/>
      <c r="AD76" s="21">
        <v>280626.48</v>
      </c>
      <c r="AE76" s="21"/>
      <c r="AF76" s="31"/>
    </row>
    <row r="77" spans="1:32" x14ac:dyDescent="0.2">
      <c r="A77" s="19"/>
      <c r="B77" s="15"/>
      <c r="C77" s="15"/>
      <c r="D77" s="66">
        <v>156</v>
      </c>
      <c r="E77" s="66"/>
      <c r="F77" s="66"/>
      <c r="G77" s="66"/>
      <c r="H77" s="68">
        <v>35730</v>
      </c>
      <c r="I77" s="68"/>
      <c r="J77" s="68"/>
      <c r="K77" s="68"/>
      <c r="L77" s="68"/>
      <c r="M77" s="68">
        <v>0</v>
      </c>
      <c r="N77" s="68"/>
      <c r="O77" s="68"/>
      <c r="P77" s="68"/>
      <c r="Q77" s="68"/>
      <c r="R77" s="68"/>
      <c r="S77" s="68">
        <v>14292</v>
      </c>
      <c r="T77" s="68"/>
      <c r="U77" s="68"/>
      <c r="V77" s="68"/>
      <c r="W77" s="68"/>
      <c r="X77" s="68">
        <v>0</v>
      </c>
      <c r="Y77" s="68"/>
      <c r="Z77" s="68"/>
      <c r="AA77" s="67">
        <v>288939.64</v>
      </c>
      <c r="AB77" s="67"/>
      <c r="AC77" s="67"/>
      <c r="AD77" s="67">
        <v>266678.13</v>
      </c>
      <c r="AE77" s="67"/>
      <c r="AF77" s="92"/>
    </row>
    <row r="78" spans="1:32" x14ac:dyDescent="0.2">
      <c r="A78" s="19"/>
      <c r="B78" s="15"/>
      <c r="C78" s="15"/>
      <c r="D78" s="28" t="s">
        <v>99</v>
      </c>
      <c r="E78" s="48"/>
      <c r="F78" s="48"/>
      <c r="G78" s="29"/>
      <c r="H78" s="51">
        <v>37470.28</v>
      </c>
      <c r="I78" s="52"/>
      <c r="J78" s="52"/>
      <c r="K78" s="52"/>
      <c r="L78" s="53"/>
      <c r="M78" s="51">
        <v>0</v>
      </c>
      <c r="N78" s="52"/>
      <c r="O78" s="52"/>
      <c r="P78" s="52"/>
      <c r="Q78" s="52"/>
      <c r="R78" s="53"/>
      <c r="S78" s="51">
        <v>14292</v>
      </c>
      <c r="T78" s="52"/>
      <c r="U78" s="52"/>
      <c r="V78" s="52"/>
      <c r="W78" s="53"/>
      <c r="X78" s="51">
        <v>0</v>
      </c>
      <c r="Y78" s="52"/>
      <c r="Z78" s="53"/>
      <c r="AA78" s="49">
        <v>1435646.39</v>
      </c>
      <c r="AB78" s="50"/>
      <c r="AC78" s="32"/>
      <c r="AD78" s="49">
        <v>1485086.45</v>
      </c>
      <c r="AE78" s="50"/>
      <c r="AF78" s="32"/>
    </row>
    <row r="79" spans="1:32" ht="15" customHeight="1" x14ac:dyDescent="0.2">
      <c r="A79" s="19" t="s">
        <v>107</v>
      </c>
      <c r="B79" s="15"/>
      <c r="C79" s="15"/>
      <c r="D79" s="70">
        <v>116</v>
      </c>
      <c r="E79" s="70"/>
      <c r="F79" s="70"/>
      <c r="G79" s="70"/>
      <c r="H79" s="72">
        <v>0</v>
      </c>
      <c r="I79" s="72"/>
      <c r="J79" s="72"/>
      <c r="K79" s="72"/>
      <c r="L79" s="72"/>
      <c r="M79" s="72">
        <v>0</v>
      </c>
      <c r="N79" s="72"/>
      <c r="O79" s="72"/>
      <c r="P79" s="72"/>
      <c r="Q79" s="72"/>
      <c r="R79" s="72"/>
      <c r="S79" s="72">
        <v>0</v>
      </c>
      <c r="T79" s="72"/>
      <c r="U79" s="72"/>
      <c r="V79" s="72"/>
      <c r="W79" s="72"/>
      <c r="X79" s="72">
        <v>0</v>
      </c>
      <c r="Y79" s="72"/>
      <c r="Z79" s="72"/>
      <c r="AA79" s="71">
        <v>-10022.4</v>
      </c>
      <c r="AB79" s="71"/>
      <c r="AC79" s="71"/>
      <c r="AD79" s="71">
        <v>47585.58</v>
      </c>
      <c r="AE79" s="71"/>
      <c r="AF79" s="93"/>
    </row>
    <row r="80" spans="1:32" x14ac:dyDescent="0.2">
      <c r="A80" s="19"/>
      <c r="B80" s="15"/>
      <c r="C80" s="15"/>
      <c r="D80" s="24">
        <v>117</v>
      </c>
      <c r="E80" s="24"/>
      <c r="F80" s="24"/>
      <c r="G80" s="24"/>
      <c r="H80" s="26">
        <v>1440052.64</v>
      </c>
      <c r="I80" s="26"/>
      <c r="J80" s="26"/>
      <c r="K80" s="26"/>
      <c r="L80" s="26"/>
      <c r="M80" s="26">
        <v>0</v>
      </c>
      <c r="N80" s="26"/>
      <c r="O80" s="26"/>
      <c r="P80" s="26"/>
      <c r="Q80" s="26"/>
      <c r="R80" s="26"/>
      <c r="S80" s="26">
        <v>10529.38</v>
      </c>
      <c r="T80" s="26"/>
      <c r="U80" s="26"/>
      <c r="V80" s="26"/>
      <c r="W80" s="26"/>
      <c r="X80" s="26">
        <v>0</v>
      </c>
      <c r="Y80" s="26"/>
      <c r="Z80" s="26"/>
      <c r="AA80" s="25">
        <v>384330.48</v>
      </c>
      <c r="AB80" s="25"/>
      <c r="AC80" s="25"/>
      <c r="AD80" s="25">
        <v>882590.65</v>
      </c>
      <c r="AE80" s="25"/>
      <c r="AF80" s="33"/>
    </row>
    <row r="81" spans="1:32" x14ac:dyDescent="0.2">
      <c r="A81" s="19"/>
      <c r="B81" s="15"/>
      <c r="C81" s="15"/>
      <c r="D81" s="20">
        <v>124</v>
      </c>
      <c r="E81" s="20"/>
      <c r="F81" s="20"/>
      <c r="G81" s="20"/>
      <c r="H81" s="22">
        <v>153339.67000000001</v>
      </c>
      <c r="I81" s="22"/>
      <c r="J81" s="22"/>
      <c r="K81" s="22"/>
      <c r="L81" s="22"/>
      <c r="M81" s="22">
        <v>0</v>
      </c>
      <c r="N81" s="22"/>
      <c r="O81" s="22"/>
      <c r="P81" s="22"/>
      <c r="Q81" s="22"/>
      <c r="R81" s="22"/>
      <c r="S81" s="22">
        <v>924810.66</v>
      </c>
      <c r="T81" s="22"/>
      <c r="U81" s="22"/>
      <c r="V81" s="22"/>
      <c r="W81" s="22"/>
      <c r="X81" s="22">
        <v>0</v>
      </c>
      <c r="Y81" s="22"/>
      <c r="Z81" s="22"/>
      <c r="AA81" s="21">
        <v>2238547.56</v>
      </c>
      <c r="AB81" s="21"/>
      <c r="AC81" s="21"/>
      <c r="AD81" s="21">
        <v>529459.91</v>
      </c>
      <c r="AE81" s="21"/>
      <c r="AF81" s="31"/>
    </row>
    <row r="82" spans="1:32" x14ac:dyDescent="0.2">
      <c r="A82" s="19"/>
      <c r="B82" s="15"/>
      <c r="C82" s="15"/>
      <c r="D82" s="24">
        <v>157</v>
      </c>
      <c r="E82" s="24"/>
      <c r="F82" s="24"/>
      <c r="G82" s="24"/>
      <c r="H82" s="26">
        <v>0</v>
      </c>
      <c r="I82" s="26"/>
      <c r="J82" s="26"/>
      <c r="K82" s="26"/>
      <c r="L82" s="26"/>
      <c r="M82" s="26">
        <v>0</v>
      </c>
      <c r="N82" s="26"/>
      <c r="O82" s="26"/>
      <c r="P82" s="26"/>
      <c r="Q82" s="26"/>
      <c r="R82" s="26"/>
      <c r="S82" s="26">
        <v>0</v>
      </c>
      <c r="T82" s="26"/>
      <c r="U82" s="26"/>
      <c r="V82" s="26"/>
      <c r="W82" s="26"/>
      <c r="X82" s="26">
        <v>0</v>
      </c>
      <c r="Y82" s="26"/>
      <c r="Z82" s="26"/>
      <c r="AA82" s="25">
        <v>1307.94</v>
      </c>
      <c r="AB82" s="25"/>
      <c r="AC82" s="25"/>
      <c r="AD82" s="25">
        <v>1307.94</v>
      </c>
      <c r="AE82" s="25"/>
      <c r="AF82" s="33"/>
    </row>
    <row r="83" spans="1:32" x14ac:dyDescent="0.2">
      <c r="A83" s="19"/>
      <c r="B83" s="15"/>
      <c r="C83" s="15"/>
      <c r="D83" s="62">
        <v>190</v>
      </c>
      <c r="E83" s="62"/>
      <c r="F83" s="62"/>
      <c r="G83" s="62"/>
      <c r="H83" s="64">
        <v>0</v>
      </c>
      <c r="I83" s="64"/>
      <c r="J83" s="64"/>
      <c r="K83" s="64"/>
      <c r="L83" s="64"/>
      <c r="M83" s="64">
        <v>0</v>
      </c>
      <c r="N83" s="64"/>
      <c r="O83" s="64"/>
      <c r="P83" s="64"/>
      <c r="Q83" s="64"/>
      <c r="R83" s="64"/>
      <c r="S83" s="64">
        <v>0</v>
      </c>
      <c r="T83" s="64"/>
      <c r="U83" s="64"/>
      <c r="V83" s="64"/>
      <c r="W83" s="64"/>
      <c r="X83" s="64">
        <v>0</v>
      </c>
      <c r="Y83" s="64"/>
      <c r="Z83" s="64"/>
      <c r="AA83" s="63">
        <v>0</v>
      </c>
      <c r="AB83" s="63"/>
      <c r="AC83" s="63"/>
      <c r="AD83" s="63">
        <v>0</v>
      </c>
      <c r="AE83" s="63"/>
      <c r="AF83" s="91"/>
    </row>
    <row r="84" spans="1:32" x14ac:dyDescent="0.2">
      <c r="A84" s="74"/>
      <c r="B84" s="75"/>
      <c r="C84" s="75"/>
      <c r="D84" s="28" t="s">
        <v>99</v>
      </c>
      <c r="E84" s="48"/>
      <c r="F84" s="48"/>
      <c r="G84" s="29"/>
      <c r="H84" s="51">
        <v>1593392.31</v>
      </c>
      <c r="I84" s="52"/>
      <c r="J84" s="52"/>
      <c r="K84" s="52"/>
      <c r="L84" s="53"/>
      <c r="M84" s="51">
        <v>0</v>
      </c>
      <c r="N84" s="52"/>
      <c r="O84" s="52"/>
      <c r="P84" s="52"/>
      <c r="Q84" s="52"/>
      <c r="R84" s="53"/>
      <c r="S84" s="51">
        <v>935340.04</v>
      </c>
      <c r="T84" s="52"/>
      <c r="U84" s="52"/>
      <c r="V84" s="52"/>
      <c r="W84" s="53"/>
      <c r="X84" s="51">
        <v>0</v>
      </c>
      <c r="Y84" s="52"/>
      <c r="Z84" s="53"/>
      <c r="AA84" s="49">
        <v>2614163.58</v>
      </c>
      <c r="AB84" s="50"/>
      <c r="AC84" s="32"/>
      <c r="AD84" s="49">
        <v>1460944.08</v>
      </c>
      <c r="AE84" s="50"/>
      <c r="AF84" s="32"/>
    </row>
    <row r="85" spans="1:32" x14ac:dyDescent="0.2">
      <c r="A85" s="28" t="s">
        <v>88</v>
      </c>
      <c r="B85" s="48"/>
      <c r="C85" s="48"/>
      <c r="D85" s="48" t="s">
        <v>108</v>
      </c>
      <c r="E85" s="48"/>
      <c r="F85" s="48"/>
      <c r="G85" s="29"/>
      <c r="H85" s="51">
        <v>186789114.44999999</v>
      </c>
      <c r="I85" s="52"/>
      <c r="J85" s="52"/>
      <c r="K85" s="52"/>
      <c r="L85" s="53"/>
      <c r="M85" s="51">
        <v>82536021.609999999</v>
      </c>
      <c r="N85" s="52"/>
      <c r="O85" s="52"/>
      <c r="P85" s="52"/>
      <c r="Q85" s="52"/>
      <c r="R85" s="53"/>
      <c r="S85" s="51">
        <v>14551281.789999999</v>
      </c>
      <c r="T85" s="52"/>
      <c r="U85" s="52"/>
      <c r="V85" s="52"/>
      <c r="W85" s="53"/>
      <c r="X85" s="51">
        <v>0</v>
      </c>
      <c r="Y85" s="52"/>
      <c r="Z85" s="53"/>
      <c r="AA85" s="49">
        <v>125169380.38</v>
      </c>
      <c r="AB85" s="50"/>
      <c r="AC85" s="32"/>
      <c r="AD85" s="49">
        <v>60251650.039999999</v>
      </c>
      <c r="AE85" s="50"/>
      <c r="AF85" s="32"/>
    </row>
    <row r="86" spans="1:32" x14ac:dyDescent="0.2">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5" customHeight="1" x14ac:dyDescent="0.2">
      <c r="A87" s="18" t="s">
        <v>120</v>
      </c>
      <c r="B87" s="18"/>
      <c r="C87" s="18"/>
      <c r="D87" s="18"/>
      <c r="E87" s="18"/>
      <c r="F87" s="18"/>
      <c r="G87" s="9" t="s">
        <v>88</v>
      </c>
      <c r="H87" s="9"/>
      <c r="I87" s="9"/>
      <c r="J87" s="9"/>
      <c r="K87" s="9"/>
      <c r="L87" s="9"/>
      <c r="M87" s="9"/>
      <c r="N87" s="9"/>
      <c r="O87" s="9"/>
      <c r="P87" s="9"/>
      <c r="Q87" s="9"/>
      <c r="R87" s="9"/>
      <c r="S87" s="9"/>
      <c r="T87" s="9"/>
      <c r="U87" s="9"/>
      <c r="V87" s="9"/>
      <c r="W87" s="9"/>
      <c r="X87" s="9"/>
      <c r="Y87" s="9"/>
      <c r="Z87" s="9"/>
      <c r="AA87" s="9"/>
      <c r="AB87" s="9"/>
      <c r="AC87" s="9"/>
      <c r="AD87" s="9"/>
      <c r="AE87" s="9"/>
      <c r="AF87" s="9" t="s">
        <v>88</v>
      </c>
    </row>
    <row r="88" spans="1:32" ht="22.5" customHeight="1" x14ac:dyDescent="0.2">
      <c r="A88" s="38" t="s">
        <v>89</v>
      </c>
      <c r="B88" s="39"/>
      <c r="C88" s="39"/>
      <c r="D88" s="39"/>
      <c r="E88" s="39"/>
      <c r="F88" s="40"/>
      <c r="G88" s="38" t="s">
        <v>90</v>
      </c>
      <c r="H88" s="39"/>
      <c r="I88" s="39"/>
      <c r="J88" s="40"/>
      <c r="K88" s="38" t="s">
        <v>91</v>
      </c>
      <c r="L88" s="39"/>
      <c r="M88" s="39"/>
      <c r="N88" s="40"/>
      <c r="O88" s="38" t="s">
        <v>92</v>
      </c>
      <c r="P88" s="39"/>
      <c r="Q88" s="40"/>
      <c r="R88" s="38" t="s">
        <v>93</v>
      </c>
      <c r="S88" s="39"/>
      <c r="T88" s="39"/>
      <c r="U88" s="39"/>
      <c r="V88" s="40"/>
      <c r="W88" s="38" t="s">
        <v>94</v>
      </c>
      <c r="X88" s="39"/>
      <c r="Y88" s="40"/>
      <c r="Z88" s="38" t="s">
        <v>95</v>
      </c>
      <c r="AA88" s="39"/>
      <c r="AB88" s="40"/>
      <c r="AC88" s="38" t="s">
        <v>96</v>
      </c>
      <c r="AD88" s="39"/>
      <c r="AE88" s="40"/>
      <c r="AF88" s="10" t="s">
        <v>97</v>
      </c>
    </row>
    <row r="89" spans="1:32" ht="15" customHeight="1" x14ac:dyDescent="0.2">
      <c r="A89" s="94" t="s">
        <v>100</v>
      </c>
      <c r="B89" s="95"/>
      <c r="C89" s="95"/>
      <c r="D89" s="95"/>
      <c r="E89" s="95"/>
      <c r="F89" s="95"/>
      <c r="G89" s="96">
        <v>200</v>
      </c>
      <c r="H89" s="96"/>
      <c r="I89" s="96"/>
      <c r="J89" s="96"/>
      <c r="K89" s="97">
        <v>-65220.78</v>
      </c>
      <c r="L89" s="97"/>
      <c r="M89" s="97"/>
      <c r="N89" s="97"/>
      <c r="O89" s="98">
        <v>0</v>
      </c>
      <c r="P89" s="98"/>
      <c r="Q89" s="98"/>
      <c r="R89" s="98">
        <v>0</v>
      </c>
      <c r="S89" s="98"/>
      <c r="T89" s="98"/>
      <c r="U89" s="98"/>
      <c r="V89" s="98"/>
      <c r="W89" s="97">
        <v>3278950.91</v>
      </c>
      <c r="X89" s="97"/>
      <c r="Y89" s="97"/>
      <c r="Z89" s="98">
        <v>3278950.91</v>
      </c>
      <c r="AA89" s="98"/>
      <c r="AB89" s="98"/>
      <c r="AC89" s="98">
        <v>1886758.86</v>
      </c>
      <c r="AD89" s="98"/>
      <c r="AE89" s="98"/>
      <c r="AF89" s="11">
        <v>1886636.86</v>
      </c>
    </row>
    <row r="90" spans="1:32" x14ac:dyDescent="0.2">
      <c r="A90" s="34"/>
      <c r="B90" s="14"/>
      <c r="C90" s="14"/>
      <c r="D90" s="14"/>
      <c r="E90" s="14"/>
      <c r="F90" s="14"/>
      <c r="G90" s="35" t="s">
        <v>99</v>
      </c>
      <c r="H90" s="99"/>
      <c r="I90" s="99"/>
      <c r="J90" s="36"/>
      <c r="K90" s="100">
        <v>-65220.78</v>
      </c>
      <c r="L90" s="101"/>
      <c r="M90" s="101"/>
      <c r="N90" s="37"/>
      <c r="O90" s="102">
        <v>0</v>
      </c>
      <c r="P90" s="103"/>
      <c r="Q90" s="104"/>
      <c r="R90" s="102">
        <v>0</v>
      </c>
      <c r="S90" s="103"/>
      <c r="T90" s="103"/>
      <c r="U90" s="103"/>
      <c r="V90" s="104"/>
      <c r="W90" s="100">
        <v>3278950.91</v>
      </c>
      <c r="X90" s="101"/>
      <c r="Y90" s="37"/>
      <c r="Z90" s="102">
        <v>3278950.91</v>
      </c>
      <c r="AA90" s="103"/>
      <c r="AB90" s="104"/>
      <c r="AC90" s="102">
        <v>1886758.86</v>
      </c>
      <c r="AD90" s="103"/>
      <c r="AE90" s="104"/>
      <c r="AF90" s="12">
        <v>1886636.86</v>
      </c>
    </row>
    <row r="91" spans="1:32" ht="15" customHeight="1" x14ac:dyDescent="0.2">
      <c r="A91" s="34" t="s">
        <v>103</v>
      </c>
      <c r="B91" s="14"/>
      <c r="C91" s="14"/>
      <c r="D91" s="14"/>
      <c r="E91" s="14"/>
      <c r="F91" s="14"/>
      <c r="G91" s="105">
        <v>244</v>
      </c>
      <c r="H91" s="105"/>
      <c r="I91" s="105"/>
      <c r="J91" s="105"/>
      <c r="K91" s="106">
        <v>0</v>
      </c>
      <c r="L91" s="106"/>
      <c r="M91" s="106"/>
      <c r="N91" s="106"/>
      <c r="O91" s="107">
        <v>0</v>
      </c>
      <c r="P91" s="107"/>
      <c r="Q91" s="107"/>
      <c r="R91" s="107">
        <v>0</v>
      </c>
      <c r="S91" s="107"/>
      <c r="T91" s="107"/>
      <c r="U91" s="107"/>
      <c r="V91" s="107"/>
      <c r="W91" s="106">
        <v>104413.15</v>
      </c>
      <c r="X91" s="106"/>
      <c r="Y91" s="106"/>
      <c r="Z91" s="107">
        <v>104413.15</v>
      </c>
      <c r="AA91" s="107"/>
      <c r="AB91" s="107"/>
      <c r="AC91" s="107">
        <v>71147.17</v>
      </c>
      <c r="AD91" s="107"/>
      <c r="AE91" s="107"/>
      <c r="AF91" s="13">
        <v>59717.2</v>
      </c>
    </row>
    <row r="92" spans="1:32" x14ac:dyDescent="0.2">
      <c r="A92" s="34"/>
      <c r="B92" s="14"/>
      <c r="C92" s="14"/>
      <c r="D92" s="14"/>
      <c r="E92" s="14"/>
      <c r="F92" s="14"/>
      <c r="G92" s="108">
        <v>246</v>
      </c>
      <c r="H92" s="108"/>
      <c r="I92" s="108"/>
      <c r="J92" s="108"/>
      <c r="K92" s="109">
        <v>-33473.910000000003</v>
      </c>
      <c r="L92" s="109"/>
      <c r="M92" s="109"/>
      <c r="N92" s="109"/>
      <c r="O92" s="110">
        <v>0</v>
      </c>
      <c r="P92" s="110"/>
      <c r="Q92" s="110"/>
      <c r="R92" s="110">
        <v>0</v>
      </c>
      <c r="S92" s="110"/>
      <c r="T92" s="110"/>
      <c r="U92" s="110"/>
      <c r="V92" s="110"/>
      <c r="W92" s="109">
        <v>1324384.46</v>
      </c>
      <c r="X92" s="109"/>
      <c r="Y92" s="109"/>
      <c r="Z92" s="110">
        <v>1324384.46</v>
      </c>
      <c r="AA92" s="110"/>
      <c r="AB92" s="110"/>
      <c r="AC92" s="110">
        <v>183511.88</v>
      </c>
      <c r="AD92" s="110"/>
      <c r="AE92" s="110"/>
      <c r="AF92" s="11">
        <v>181217.63</v>
      </c>
    </row>
    <row r="93" spans="1:32" x14ac:dyDescent="0.2">
      <c r="A93" s="34"/>
      <c r="B93" s="14"/>
      <c r="C93" s="14"/>
      <c r="D93" s="14"/>
      <c r="E93" s="14"/>
      <c r="F93" s="14"/>
      <c r="G93" s="35" t="s">
        <v>99</v>
      </c>
      <c r="H93" s="99"/>
      <c r="I93" s="99"/>
      <c r="J93" s="36"/>
      <c r="K93" s="100">
        <v>-33473.910000000003</v>
      </c>
      <c r="L93" s="101"/>
      <c r="M93" s="101"/>
      <c r="N93" s="37"/>
      <c r="O93" s="102">
        <v>0</v>
      </c>
      <c r="P93" s="103"/>
      <c r="Q93" s="104"/>
      <c r="R93" s="102">
        <v>0</v>
      </c>
      <c r="S93" s="103"/>
      <c r="T93" s="103"/>
      <c r="U93" s="103"/>
      <c r="V93" s="104"/>
      <c r="W93" s="100">
        <v>1428797.61</v>
      </c>
      <c r="X93" s="101"/>
      <c r="Y93" s="37"/>
      <c r="Z93" s="102">
        <v>1428797.61</v>
      </c>
      <c r="AA93" s="103"/>
      <c r="AB93" s="104"/>
      <c r="AC93" s="102">
        <v>254659.05</v>
      </c>
      <c r="AD93" s="103"/>
      <c r="AE93" s="104"/>
      <c r="AF93" s="12">
        <v>240934.83</v>
      </c>
    </row>
    <row r="94" spans="1:32" ht="15" customHeight="1" x14ac:dyDescent="0.2">
      <c r="A94" s="34" t="s">
        <v>104</v>
      </c>
      <c r="B94" s="14"/>
      <c r="C94" s="14"/>
      <c r="D94" s="14"/>
      <c r="E94" s="14"/>
      <c r="F94" s="14"/>
      <c r="G94" s="111">
        <v>202</v>
      </c>
      <c r="H94" s="111"/>
      <c r="I94" s="111"/>
      <c r="J94" s="111"/>
      <c r="K94" s="112">
        <v>-3945.37</v>
      </c>
      <c r="L94" s="112"/>
      <c r="M94" s="112"/>
      <c r="N94" s="112"/>
      <c r="O94" s="113">
        <v>0</v>
      </c>
      <c r="P94" s="113"/>
      <c r="Q94" s="113"/>
      <c r="R94" s="113">
        <v>0</v>
      </c>
      <c r="S94" s="113"/>
      <c r="T94" s="113"/>
      <c r="U94" s="113"/>
      <c r="V94" s="113"/>
      <c r="W94" s="112">
        <v>0</v>
      </c>
      <c r="X94" s="112"/>
      <c r="Y94" s="112"/>
      <c r="Z94" s="113">
        <v>0</v>
      </c>
      <c r="AA94" s="113"/>
      <c r="AB94" s="113"/>
      <c r="AC94" s="113">
        <v>0</v>
      </c>
      <c r="AD94" s="113"/>
      <c r="AE94" s="113"/>
      <c r="AF94" s="13">
        <v>0</v>
      </c>
    </row>
    <row r="95" spans="1:32" x14ac:dyDescent="0.2">
      <c r="A95" s="34"/>
      <c r="B95" s="14"/>
      <c r="C95" s="14"/>
      <c r="D95" s="14"/>
      <c r="E95" s="14"/>
      <c r="F95" s="14"/>
      <c r="G95" s="35" t="s">
        <v>99</v>
      </c>
      <c r="H95" s="99"/>
      <c r="I95" s="99"/>
      <c r="J95" s="36"/>
      <c r="K95" s="100">
        <v>-3945.37</v>
      </c>
      <c r="L95" s="101"/>
      <c r="M95" s="101"/>
      <c r="N95" s="37"/>
      <c r="O95" s="102">
        <v>0</v>
      </c>
      <c r="P95" s="103"/>
      <c r="Q95" s="104"/>
      <c r="R95" s="102">
        <v>0</v>
      </c>
      <c r="S95" s="103"/>
      <c r="T95" s="103"/>
      <c r="U95" s="103"/>
      <c r="V95" s="104"/>
      <c r="W95" s="100">
        <v>0</v>
      </c>
      <c r="X95" s="101"/>
      <c r="Y95" s="37"/>
      <c r="Z95" s="102">
        <v>0</v>
      </c>
      <c r="AA95" s="103"/>
      <c r="AB95" s="104"/>
      <c r="AC95" s="102">
        <v>0</v>
      </c>
      <c r="AD95" s="103"/>
      <c r="AE95" s="104"/>
      <c r="AF95" s="12">
        <v>0</v>
      </c>
    </row>
    <row r="96" spans="1:32" ht="15" customHeight="1" x14ac:dyDescent="0.2">
      <c r="A96" s="34" t="s">
        <v>105</v>
      </c>
      <c r="B96" s="14"/>
      <c r="C96" s="14"/>
      <c r="D96" s="14"/>
      <c r="E96" s="14"/>
      <c r="F96" s="14"/>
      <c r="G96" s="114">
        <v>250</v>
      </c>
      <c r="H96" s="114"/>
      <c r="I96" s="114"/>
      <c r="J96" s="114"/>
      <c r="K96" s="115">
        <v>-3342.6</v>
      </c>
      <c r="L96" s="115"/>
      <c r="M96" s="115"/>
      <c r="N96" s="115"/>
      <c r="O96" s="116">
        <v>0</v>
      </c>
      <c r="P96" s="116"/>
      <c r="Q96" s="116"/>
      <c r="R96" s="116">
        <v>0</v>
      </c>
      <c r="S96" s="116"/>
      <c r="T96" s="116"/>
      <c r="U96" s="116"/>
      <c r="V96" s="116"/>
      <c r="W96" s="115">
        <v>0</v>
      </c>
      <c r="X96" s="115"/>
      <c r="Y96" s="115"/>
      <c r="Z96" s="116">
        <v>0</v>
      </c>
      <c r="AA96" s="116"/>
      <c r="AB96" s="116"/>
      <c r="AC96" s="116">
        <v>0</v>
      </c>
      <c r="AD96" s="116"/>
      <c r="AE96" s="116"/>
      <c r="AF96" s="11">
        <v>0</v>
      </c>
    </row>
    <row r="97" spans="1:32" x14ac:dyDescent="0.2">
      <c r="A97" s="34"/>
      <c r="B97" s="14"/>
      <c r="C97" s="14"/>
      <c r="D97" s="14"/>
      <c r="E97" s="14"/>
      <c r="F97" s="14"/>
      <c r="G97" s="117">
        <v>255</v>
      </c>
      <c r="H97" s="117"/>
      <c r="I97" s="117"/>
      <c r="J97" s="117"/>
      <c r="K97" s="118">
        <v>-68181.95</v>
      </c>
      <c r="L97" s="118"/>
      <c r="M97" s="118"/>
      <c r="N97" s="118"/>
      <c r="O97" s="119">
        <v>0</v>
      </c>
      <c r="P97" s="119"/>
      <c r="Q97" s="119"/>
      <c r="R97" s="119">
        <v>0</v>
      </c>
      <c r="S97" s="119"/>
      <c r="T97" s="119"/>
      <c r="U97" s="119"/>
      <c r="V97" s="119"/>
      <c r="W97" s="118">
        <v>0</v>
      </c>
      <c r="X97" s="118"/>
      <c r="Y97" s="118"/>
      <c r="Z97" s="119">
        <v>0</v>
      </c>
      <c r="AA97" s="119"/>
      <c r="AB97" s="119"/>
      <c r="AC97" s="119">
        <v>0</v>
      </c>
      <c r="AD97" s="119"/>
      <c r="AE97" s="119"/>
      <c r="AF97" s="13">
        <v>0</v>
      </c>
    </row>
    <row r="98" spans="1:32" x14ac:dyDescent="0.2">
      <c r="A98" s="34"/>
      <c r="B98" s="14"/>
      <c r="C98" s="14"/>
      <c r="D98" s="14"/>
      <c r="E98" s="14"/>
      <c r="F98" s="14"/>
      <c r="G98" s="35" t="s">
        <v>99</v>
      </c>
      <c r="H98" s="99"/>
      <c r="I98" s="99"/>
      <c r="J98" s="36"/>
      <c r="K98" s="100">
        <v>-71524.55</v>
      </c>
      <c r="L98" s="101"/>
      <c r="M98" s="101"/>
      <c r="N98" s="37"/>
      <c r="O98" s="102">
        <v>0</v>
      </c>
      <c r="P98" s="103"/>
      <c r="Q98" s="104"/>
      <c r="R98" s="102">
        <v>0</v>
      </c>
      <c r="S98" s="103"/>
      <c r="T98" s="103"/>
      <c r="U98" s="103"/>
      <c r="V98" s="104"/>
      <c r="W98" s="100">
        <v>0</v>
      </c>
      <c r="X98" s="101"/>
      <c r="Y98" s="37"/>
      <c r="Z98" s="102">
        <v>0</v>
      </c>
      <c r="AA98" s="103"/>
      <c r="AB98" s="104"/>
      <c r="AC98" s="102">
        <v>0</v>
      </c>
      <c r="AD98" s="103"/>
      <c r="AE98" s="104"/>
      <c r="AF98" s="12">
        <v>0</v>
      </c>
    </row>
    <row r="99" spans="1:32" ht="15" customHeight="1" x14ac:dyDescent="0.2">
      <c r="A99" s="34" t="s">
        <v>106</v>
      </c>
      <c r="B99" s="14"/>
      <c r="C99" s="14"/>
      <c r="D99" s="14"/>
      <c r="E99" s="14"/>
      <c r="F99" s="14"/>
      <c r="G99" s="114">
        <v>229</v>
      </c>
      <c r="H99" s="114"/>
      <c r="I99" s="114"/>
      <c r="J99" s="114"/>
      <c r="K99" s="115">
        <v>82926.149999999994</v>
      </c>
      <c r="L99" s="115"/>
      <c r="M99" s="115"/>
      <c r="N99" s="115"/>
      <c r="O99" s="116">
        <v>0</v>
      </c>
      <c r="P99" s="116"/>
      <c r="Q99" s="116"/>
      <c r="R99" s="116">
        <v>0</v>
      </c>
      <c r="S99" s="116"/>
      <c r="T99" s="116"/>
      <c r="U99" s="116"/>
      <c r="V99" s="116"/>
      <c r="W99" s="115">
        <v>816405.78</v>
      </c>
      <c r="X99" s="115"/>
      <c r="Y99" s="115"/>
      <c r="Z99" s="116">
        <v>816405.78</v>
      </c>
      <c r="AA99" s="116"/>
      <c r="AB99" s="116"/>
      <c r="AC99" s="116">
        <v>147044.51</v>
      </c>
      <c r="AD99" s="116"/>
      <c r="AE99" s="116"/>
      <c r="AF99" s="11">
        <v>50489.93</v>
      </c>
    </row>
    <row r="100" spans="1:32" x14ac:dyDescent="0.2">
      <c r="A100" s="34"/>
      <c r="B100" s="14"/>
      <c r="C100" s="14"/>
      <c r="D100" s="14"/>
      <c r="E100" s="14"/>
      <c r="F100" s="14"/>
      <c r="G100" s="117">
        <v>256</v>
      </c>
      <c r="H100" s="117"/>
      <c r="I100" s="117"/>
      <c r="J100" s="117"/>
      <c r="K100" s="118">
        <v>-3041</v>
      </c>
      <c r="L100" s="118"/>
      <c r="M100" s="118"/>
      <c r="N100" s="118"/>
      <c r="O100" s="119">
        <v>0</v>
      </c>
      <c r="P100" s="119"/>
      <c r="Q100" s="119"/>
      <c r="R100" s="119">
        <v>0</v>
      </c>
      <c r="S100" s="119"/>
      <c r="T100" s="119"/>
      <c r="U100" s="119"/>
      <c r="V100" s="119"/>
      <c r="W100" s="118">
        <v>8196.74</v>
      </c>
      <c r="X100" s="118"/>
      <c r="Y100" s="118"/>
      <c r="Z100" s="119">
        <v>8196.74</v>
      </c>
      <c r="AA100" s="119"/>
      <c r="AB100" s="119"/>
      <c r="AC100" s="119">
        <v>8028.42</v>
      </c>
      <c r="AD100" s="119"/>
      <c r="AE100" s="119"/>
      <c r="AF100" s="13">
        <v>8028.42</v>
      </c>
    </row>
    <row r="101" spans="1:32" x14ac:dyDescent="0.2">
      <c r="A101" s="34"/>
      <c r="B101" s="14"/>
      <c r="C101" s="14"/>
      <c r="D101" s="14"/>
      <c r="E101" s="14"/>
      <c r="F101" s="14"/>
      <c r="G101" s="35" t="s">
        <v>99</v>
      </c>
      <c r="H101" s="99"/>
      <c r="I101" s="99"/>
      <c r="J101" s="36"/>
      <c r="K101" s="100">
        <v>79885.149999999994</v>
      </c>
      <c r="L101" s="101"/>
      <c r="M101" s="101"/>
      <c r="N101" s="37"/>
      <c r="O101" s="102">
        <v>0</v>
      </c>
      <c r="P101" s="103"/>
      <c r="Q101" s="104"/>
      <c r="R101" s="102">
        <v>0</v>
      </c>
      <c r="S101" s="103"/>
      <c r="T101" s="103"/>
      <c r="U101" s="103"/>
      <c r="V101" s="104"/>
      <c r="W101" s="100">
        <v>824602.52</v>
      </c>
      <c r="X101" s="101"/>
      <c r="Y101" s="37"/>
      <c r="Z101" s="102">
        <v>824602.52</v>
      </c>
      <c r="AA101" s="103"/>
      <c r="AB101" s="104"/>
      <c r="AC101" s="102">
        <v>155072.93</v>
      </c>
      <c r="AD101" s="103"/>
      <c r="AE101" s="104"/>
      <c r="AF101" s="12">
        <v>58518.35</v>
      </c>
    </row>
    <row r="102" spans="1:32" ht="15" customHeight="1" x14ac:dyDescent="0.2">
      <c r="A102" s="34" t="s">
        <v>107</v>
      </c>
      <c r="B102" s="14"/>
      <c r="C102" s="14"/>
      <c r="D102" s="14"/>
      <c r="E102" s="14"/>
      <c r="F102" s="14"/>
      <c r="G102" s="96">
        <v>224</v>
      </c>
      <c r="H102" s="96"/>
      <c r="I102" s="96"/>
      <c r="J102" s="96"/>
      <c r="K102" s="97">
        <v>-36078.57</v>
      </c>
      <c r="L102" s="97"/>
      <c r="M102" s="97"/>
      <c r="N102" s="97"/>
      <c r="O102" s="98">
        <v>0</v>
      </c>
      <c r="P102" s="98"/>
      <c r="Q102" s="98"/>
      <c r="R102" s="98">
        <v>0</v>
      </c>
      <c r="S102" s="98"/>
      <c r="T102" s="98"/>
      <c r="U102" s="98"/>
      <c r="V102" s="98"/>
      <c r="W102" s="97">
        <v>0</v>
      </c>
      <c r="X102" s="97"/>
      <c r="Y102" s="97"/>
      <c r="Z102" s="98">
        <v>0</v>
      </c>
      <c r="AA102" s="98"/>
      <c r="AB102" s="98"/>
      <c r="AC102" s="98">
        <v>0</v>
      </c>
      <c r="AD102" s="98"/>
      <c r="AE102" s="98"/>
      <c r="AF102" s="11">
        <v>0</v>
      </c>
    </row>
    <row r="103" spans="1:32" x14ac:dyDescent="0.2">
      <c r="A103" s="120"/>
      <c r="B103" s="121"/>
      <c r="C103" s="121"/>
      <c r="D103" s="121"/>
      <c r="E103" s="121"/>
      <c r="F103" s="121"/>
      <c r="G103" s="35" t="s">
        <v>99</v>
      </c>
      <c r="H103" s="99"/>
      <c r="I103" s="99"/>
      <c r="J103" s="36"/>
      <c r="K103" s="100">
        <v>-36078.57</v>
      </c>
      <c r="L103" s="101"/>
      <c r="M103" s="101"/>
      <c r="N103" s="37"/>
      <c r="O103" s="102">
        <v>0</v>
      </c>
      <c r="P103" s="103"/>
      <c r="Q103" s="104"/>
      <c r="R103" s="102">
        <v>0</v>
      </c>
      <c r="S103" s="103"/>
      <c r="T103" s="103"/>
      <c r="U103" s="103"/>
      <c r="V103" s="104"/>
      <c r="W103" s="100">
        <v>0</v>
      </c>
      <c r="X103" s="101"/>
      <c r="Y103" s="37"/>
      <c r="Z103" s="102">
        <v>0</v>
      </c>
      <c r="AA103" s="103"/>
      <c r="AB103" s="104"/>
      <c r="AC103" s="102">
        <v>0</v>
      </c>
      <c r="AD103" s="103"/>
      <c r="AE103" s="104"/>
      <c r="AF103" s="12">
        <v>0</v>
      </c>
    </row>
    <row r="104" spans="1:32" x14ac:dyDescent="0.2">
      <c r="A104" s="35" t="s">
        <v>88</v>
      </c>
      <c r="B104" s="99"/>
      <c r="C104" s="99"/>
      <c r="D104" s="99"/>
      <c r="E104" s="99"/>
      <c r="F104" s="99"/>
      <c r="G104" s="99" t="s">
        <v>108</v>
      </c>
      <c r="H104" s="99"/>
      <c r="I104" s="99"/>
      <c r="J104" s="36"/>
      <c r="K104" s="100">
        <v>-130358.03</v>
      </c>
      <c r="L104" s="101"/>
      <c r="M104" s="101"/>
      <c r="N104" s="37"/>
      <c r="O104" s="102">
        <v>0</v>
      </c>
      <c r="P104" s="103"/>
      <c r="Q104" s="104"/>
      <c r="R104" s="102">
        <v>0</v>
      </c>
      <c r="S104" s="103"/>
      <c r="T104" s="103"/>
      <c r="U104" s="103"/>
      <c r="V104" s="104"/>
      <c r="W104" s="100">
        <v>5532351.04</v>
      </c>
      <c r="X104" s="101"/>
      <c r="Y104" s="37"/>
      <c r="Z104" s="102">
        <v>5532351.04</v>
      </c>
      <c r="AA104" s="103"/>
      <c r="AB104" s="104"/>
      <c r="AC104" s="102">
        <v>2296490.84</v>
      </c>
      <c r="AD104" s="103"/>
      <c r="AE104" s="104"/>
      <c r="AF104" s="12">
        <v>2186090.04</v>
      </c>
    </row>
    <row r="105" spans="1:32"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5" customHeight="1" x14ac:dyDescent="0.2">
      <c r="A107" s="30" t="s">
        <v>89</v>
      </c>
      <c r="B107" s="77"/>
      <c r="C107" s="78"/>
      <c r="D107" s="30" t="s">
        <v>109</v>
      </c>
      <c r="E107" s="77"/>
      <c r="F107" s="77"/>
      <c r="G107" s="78"/>
      <c r="H107" s="38" t="s">
        <v>110</v>
      </c>
      <c r="I107" s="39"/>
      <c r="J107" s="39"/>
      <c r="K107" s="39"/>
      <c r="L107" s="39"/>
      <c r="M107" s="39"/>
      <c r="N107" s="39"/>
      <c r="O107" s="39"/>
      <c r="P107" s="39"/>
      <c r="Q107" s="39"/>
      <c r="R107" s="39"/>
      <c r="S107" s="39"/>
      <c r="T107" s="39"/>
      <c r="U107" s="39"/>
      <c r="V107" s="39"/>
      <c r="W107" s="40"/>
      <c r="X107" s="30" t="s">
        <v>111</v>
      </c>
      <c r="Y107" s="77"/>
      <c r="Z107" s="78"/>
      <c r="AA107" s="30" t="s">
        <v>112</v>
      </c>
      <c r="AB107" s="77"/>
      <c r="AC107" s="78"/>
      <c r="AD107" s="30" t="s">
        <v>112</v>
      </c>
      <c r="AE107" s="77"/>
      <c r="AF107" s="78"/>
    </row>
    <row r="108" spans="1:32" ht="15" customHeight="1" x14ac:dyDescent="0.2">
      <c r="A108" s="79"/>
      <c r="B108" s="80"/>
      <c r="C108" s="81"/>
      <c r="D108" s="82" t="s">
        <v>113</v>
      </c>
      <c r="E108" s="83"/>
      <c r="F108" s="83"/>
      <c r="G108" s="84"/>
      <c r="H108" s="85" t="s">
        <v>114</v>
      </c>
      <c r="I108" s="86"/>
      <c r="J108" s="86"/>
      <c r="K108" s="86"/>
      <c r="L108" s="87"/>
      <c r="M108" s="85" t="s">
        <v>115</v>
      </c>
      <c r="N108" s="86"/>
      <c r="O108" s="86"/>
      <c r="P108" s="86"/>
      <c r="Q108" s="86"/>
      <c r="R108" s="87"/>
      <c r="S108" s="85" t="s">
        <v>116</v>
      </c>
      <c r="T108" s="86"/>
      <c r="U108" s="86"/>
      <c r="V108" s="86"/>
      <c r="W108" s="87"/>
      <c r="X108" s="82" t="s">
        <v>117</v>
      </c>
      <c r="Y108" s="83"/>
      <c r="Z108" s="84"/>
      <c r="AA108" s="82" t="s">
        <v>118</v>
      </c>
      <c r="AB108" s="83"/>
      <c r="AC108" s="84"/>
      <c r="AD108" s="82" t="s">
        <v>119</v>
      </c>
      <c r="AE108" s="83"/>
      <c r="AF108" s="84"/>
    </row>
    <row r="109" spans="1:32" ht="15" customHeight="1" x14ac:dyDescent="0.2">
      <c r="A109" s="34" t="s">
        <v>100</v>
      </c>
      <c r="B109" s="14"/>
      <c r="C109" s="14"/>
      <c r="D109" s="96">
        <v>200</v>
      </c>
      <c r="E109" s="96"/>
      <c r="F109" s="96"/>
      <c r="G109" s="96"/>
      <c r="H109" s="98">
        <v>1885257.8</v>
      </c>
      <c r="I109" s="98"/>
      <c r="J109" s="98"/>
      <c r="K109" s="98"/>
      <c r="L109" s="98"/>
      <c r="M109" s="98">
        <v>0</v>
      </c>
      <c r="N109" s="98"/>
      <c r="O109" s="98"/>
      <c r="P109" s="98"/>
      <c r="Q109" s="98"/>
      <c r="R109" s="98"/>
      <c r="S109" s="98">
        <v>759558.29</v>
      </c>
      <c r="T109" s="98"/>
      <c r="U109" s="98"/>
      <c r="V109" s="98"/>
      <c r="W109" s="98"/>
      <c r="X109" s="98">
        <v>0</v>
      </c>
      <c r="Y109" s="98"/>
      <c r="Z109" s="98"/>
      <c r="AA109" s="97">
        <v>-2160870.98</v>
      </c>
      <c r="AB109" s="97"/>
      <c r="AC109" s="97"/>
      <c r="AD109" s="97">
        <v>-2710036.87</v>
      </c>
      <c r="AE109" s="97"/>
      <c r="AF109" s="122"/>
    </row>
    <row r="110" spans="1:32" x14ac:dyDescent="0.2">
      <c r="A110" s="34"/>
      <c r="B110" s="14"/>
      <c r="C110" s="14"/>
      <c r="D110" s="35" t="s">
        <v>99</v>
      </c>
      <c r="E110" s="99"/>
      <c r="F110" s="99"/>
      <c r="G110" s="36"/>
      <c r="H110" s="102">
        <v>1885257.8</v>
      </c>
      <c r="I110" s="103"/>
      <c r="J110" s="103"/>
      <c r="K110" s="103"/>
      <c r="L110" s="104"/>
      <c r="M110" s="102">
        <v>0</v>
      </c>
      <c r="N110" s="103"/>
      <c r="O110" s="103"/>
      <c r="P110" s="103"/>
      <c r="Q110" s="103"/>
      <c r="R110" s="104"/>
      <c r="S110" s="102">
        <v>759558.29</v>
      </c>
      <c r="T110" s="103"/>
      <c r="U110" s="103"/>
      <c r="V110" s="103"/>
      <c r="W110" s="104"/>
      <c r="X110" s="102">
        <v>0</v>
      </c>
      <c r="Y110" s="103"/>
      <c r="Z110" s="104"/>
      <c r="AA110" s="100">
        <v>-2160870.98</v>
      </c>
      <c r="AB110" s="101"/>
      <c r="AC110" s="37"/>
      <c r="AD110" s="100">
        <v>-2710036.87</v>
      </c>
      <c r="AE110" s="101"/>
      <c r="AF110" s="37"/>
    </row>
    <row r="111" spans="1:32" ht="15" customHeight="1" x14ac:dyDescent="0.2">
      <c r="A111" s="34" t="s">
        <v>103</v>
      </c>
      <c r="B111" s="14"/>
      <c r="C111" s="14"/>
      <c r="D111" s="105">
        <v>244</v>
      </c>
      <c r="E111" s="105"/>
      <c r="F111" s="105"/>
      <c r="G111" s="105"/>
      <c r="H111" s="107">
        <v>57586.559999999998</v>
      </c>
      <c r="I111" s="107"/>
      <c r="J111" s="107"/>
      <c r="K111" s="107"/>
      <c r="L111" s="107"/>
      <c r="M111" s="107">
        <v>0</v>
      </c>
      <c r="N111" s="107"/>
      <c r="O111" s="107"/>
      <c r="P111" s="107"/>
      <c r="Q111" s="107"/>
      <c r="R111" s="107"/>
      <c r="S111" s="107">
        <v>13962.93</v>
      </c>
      <c r="T111" s="107"/>
      <c r="U111" s="107"/>
      <c r="V111" s="107"/>
      <c r="W111" s="107"/>
      <c r="X111" s="107">
        <v>0</v>
      </c>
      <c r="Y111" s="107"/>
      <c r="Z111" s="107"/>
      <c r="AA111" s="106">
        <v>423.44</v>
      </c>
      <c r="AB111" s="106"/>
      <c r="AC111" s="106"/>
      <c r="AD111" s="106">
        <v>-71549.490000000005</v>
      </c>
      <c r="AE111" s="106"/>
      <c r="AF111" s="123"/>
    </row>
    <row r="112" spans="1:32" x14ac:dyDescent="0.2">
      <c r="A112" s="34"/>
      <c r="B112" s="14"/>
      <c r="C112" s="14"/>
      <c r="D112" s="108">
        <v>246</v>
      </c>
      <c r="E112" s="108"/>
      <c r="F112" s="108"/>
      <c r="G112" s="108"/>
      <c r="H112" s="110">
        <v>148757.97</v>
      </c>
      <c r="I112" s="110"/>
      <c r="J112" s="110"/>
      <c r="K112" s="110"/>
      <c r="L112" s="110"/>
      <c r="M112" s="110">
        <v>0</v>
      </c>
      <c r="N112" s="110"/>
      <c r="O112" s="110"/>
      <c r="P112" s="110"/>
      <c r="Q112" s="110"/>
      <c r="R112" s="110"/>
      <c r="S112" s="110">
        <v>0</v>
      </c>
      <c r="T112" s="110"/>
      <c r="U112" s="110"/>
      <c r="V112" s="110"/>
      <c r="W112" s="110"/>
      <c r="X112" s="110">
        <v>0</v>
      </c>
      <c r="Y112" s="110"/>
      <c r="Z112" s="110"/>
      <c r="AA112" s="109">
        <v>-107738.52</v>
      </c>
      <c r="AB112" s="109"/>
      <c r="AC112" s="109"/>
      <c r="AD112" s="109">
        <v>-182231.88</v>
      </c>
      <c r="AE112" s="109"/>
      <c r="AF112" s="124"/>
    </row>
    <row r="113" spans="1:32" x14ac:dyDescent="0.2">
      <c r="A113" s="34"/>
      <c r="B113" s="14"/>
      <c r="C113" s="14"/>
      <c r="D113" s="35" t="s">
        <v>99</v>
      </c>
      <c r="E113" s="99"/>
      <c r="F113" s="99"/>
      <c r="G113" s="36"/>
      <c r="H113" s="102">
        <v>206344.53</v>
      </c>
      <c r="I113" s="103"/>
      <c r="J113" s="103"/>
      <c r="K113" s="103"/>
      <c r="L113" s="104"/>
      <c r="M113" s="102">
        <v>0</v>
      </c>
      <c r="N113" s="103"/>
      <c r="O113" s="103"/>
      <c r="P113" s="103"/>
      <c r="Q113" s="103"/>
      <c r="R113" s="104"/>
      <c r="S113" s="102">
        <v>13962.93</v>
      </c>
      <c r="T113" s="103"/>
      <c r="U113" s="103"/>
      <c r="V113" s="103"/>
      <c r="W113" s="104"/>
      <c r="X113" s="102">
        <v>0</v>
      </c>
      <c r="Y113" s="103"/>
      <c r="Z113" s="104"/>
      <c r="AA113" s="100">
        <v>-107315.08</v>
      </c>
      <c r="AB113" s="101"/>
      <c r="AC113" s="37"/>
      <c r="AD113" s="100">
        <v>-253781.37</v>
      </c>
      <c r="AE113" s="101"/>
      <c r="AF113" s="37"/>
    </row>
    <row r="114" spans="1:32" ht="15" customHeight="1" x14ac:dyDescent="0.2">
      <c r="A114" s="34" t="s">
        <v>104</v>
      </c>
      <c r="B114" s="14"/>
      <c r="C114" s="14"/>
      <c r="D114" s="111">
        <v>202</v>
      </c>
      <c r="E114" s="111"/>
      <c r="F114" s="111"/>
      <c r="G114" s="111"/>
      <c r="H114" s="113">
        <v>0</v>
      </c>
      <c r="I114" s="113"/>
      <c r="J114" s="113"/>
      <c r="K114" s="113"/>
      <c r="L114" s="113"/>
      <c r="M114" s="113">
        <v>0</v>
      </c>
      <c r="N114" s="113"/>
      <c r="O114" s="113"/>
      <c r="P114" s="113"/>
      <c r="Q114" s="113"/>
      <c r="R114" s="113"/>
      <c r="S114" s="113">
        <v>0</v>
      </c>
      <c r="T114" s="113"/>
      <c r="U114" s="113"/>
      <c r="V114" s="113"/>
      <c r="W114" s="113"/>
      <c r="X114" s="113">
        <v>0</v>
      </c>
      <c r="Y114" s="113"/>
      <c r="Z114" s="113"/>
      <c r="AA114" s="112">
        <v>-3945.37</v>
      </c>
      <c r="AB114" s="112"/>
      <c r="AC114" s="112"/>
      <c r="AD114" s="112">
        <v>-3945.37</v>
      </c>
      <c r="AE114" s="112"/>
      <c r="AF114" s="125"/>
    </row>
    <row r="115" spans="1:32" x14ac:dyDescent="0.2">
      <c r="A115" s="34"/>
      <c r="B115" s="14"/>
      <c r="C115" s="14"/>
      <c r="D115" s="35" t="s">
        <v>99</v>
      </c>
      <c r="E115" s="99"/>
      <c r="F115" s="99"/>
      <c r="G115" s="36"/>
      <c r="H115" s="102">
        <v>0</v>
      </c>
      <c r="I115" s="103"/>
      <c r="J115" s="103"/>
      <c r="K115" s="103"/>
      <c r="L115" s="104"/>
      <c r="M115" s="102">
        <v>0</v>
      </c>
      <c r="N115" s="103"/>
      <c r="O115" s="103"/>
      <c r="P115" s="103"/>
      <c r="Q115" s="103"/>
      <c r="R115" s="104"/>
      <c r="S115" s="102">
        <v>0</v>
      </c>
      <c r="T115" s="103"/>
      <c r="U115" s="103"/>
      <c r="V115" s="103"/>
      <c r="W115" s="104"/>
      <c r="X115" s="102">
        <v>0</v>
      </c>
      <c r="Y115" s="103"/>
      <c r="Z115" s="104"/>
      <c r="AA115" s="100">
        <v>-3945.37</v>
      </c>
      <c r="AB115" s="101"/>
      <c r="AC115" s="37"/>
      <c r="AD115" s="100">
        <v>-3945.37</v>
      </c>
      <c r="AE115" s="101"/>
      <c r="AF115" s="37"/>
    </row>
    <row r="116" spans="1:32" ht="15" customHeight="1" x14ac:dyDescent="0.2">
      <c r="A116" s="34" t="s">
        <v>105</v>
      </c>
      <c r="B116" s="14"/>
      <c r="C116" s="14"/>
      <c r="D116" s="114">
        <v>250</v>
      </c>
      <c r="E116" s="114"/>
      <c r="F116" s="114"/>
      <c r="G116" s="114"/>
      <c r="H116" s="116">
        <v>0</v>
      </c>
      <c r="I116" s="116"/>
      <c r="J116" s="116"/>
      <c r="K116" s="116"/>
      <c r="L116" s="116"/>
      <c r="M116" s="116">
        <v>0</v>
      </c>
      <c r="N116" s="116"/>
      <c r="O116" s="116"/>
      <c r="P116" s="116"/>
      <c r="Q116" s="116"/>
      <c r="R116" s="116"/>
      <c r="S116" s="116">
        <v>0</v>
      </c>
      <c r="T116" s="116"/>
      <c r="U116" s="116"/>
      <c r="V116" s="116"/>
      <c r="W116" s="116"/>
      <c r="X116" s="116">
        <v>0</v>
      </c>
      <c r="Y116" s="116"/>
      <c r="Z116" s="116"/>
      <c r="AA116" s="115">
        <v>-3342.6</v>
      </c>
      <c r="AB116" s="115"/>
      <c r="AC116" s="115"/>
      <c r="AD116" s="115">
        <v>-3342.6</v>
      </c>
      <c r="AE116" s="115"/>
      <c r="AF116" s="126"/>
    </row>
    <row r="117" spans="1:32" x14ac:dyDescent="0.2">
      <c r="A117" s="34"/>
      <c r="B117" s="14"/>
      <c r="C117" s="14"/>
      <c r="D117" s="117">
        <v>255</v>
      </c>
      <c r="E117" s="117"/>
      <c r="F117" s="117"/>
      <c r="G117" s="117"/>
      <c r="H117" s="119">
        <v>0</v>
      </c>
      <c r="I117" s="119"/>
      <c r="J117" s="119"/>
      <c r="K117" s="119"/>
      <c r="L117" s="119"/>
      <c r="M117" s="119">
        <v>0</v>
      </c>
      <c r="N117" s="119"/>
      <c r="O117" s="119"/>
      <c r="P117" s="119"/>
      <c r="Q117" s="119"/>
      <c r="R117" s="119"/>
      <c r="S117" s="119">
        <v>0</v>
      </c>
      <c r="T117" s="119"/>
      <c r="U117" s="119"/>
      <c r="V117" s="119"/>
      <c r="W117" s="119"/>
      <c r="X117" s="119">
        <v>0</v>
      </c>
      <c r="Y117" s="119"/>
      <c r="Z117" s="119"/>
      <c r="AA117" s="118">
        <v>-68181.95</v>
      </c>
      <c r="AB117" s="118"/>
      <c r="AC117" s="118"/>
      <c r="AD117" s="118">
        <v>-68181.95</v>
      </c>
      <c r="AE117" s="118"/>
      <c r="AF117" s="127"/>
    </row>
    <row r="118" spans="1:32" x14ac:dyDescent="0.2">
      <c r="A118" s="34"/>
      <c r="B118" s="14"/>
      <c r="C118" s="14"/>
      <c r="D118" s="35" t="s">
        <v>99</v>
      </c>
      <c r="E118" s="99"/>
      <c r="F118" s="99"/>
      <c r="G118" s="36"/>
      <c r="H118" s="102">
        <v>0</v>
      </c>
      <c r="I118" s="103"/>
      <c r="J118" s="103"/>
      <c r="K118" s="103"/>
      <c r="L118" s="104"/>
      <c r="M118" s="102">
        <v>0</v>
      </c>
      <c r="N118" s="103"/>
      <c r="O118" s="103"/>
      <c r="P118" s="103"/>
      <c r="Q118" s="103"/>
      <c r="R118" s="104"/>
      <c r="S118" s="102">
        <v>0</v>
      </c>
      <c r="T118" s="103"/>
      <c r="U118" s="103"/>
      <c r="V118" s="103"/>
      <c r="W118" s="104"/>
      <c r="X118" s="102">
        <v>0</v>
      </c>
      <c r="Y118" s="103"/>
      <c r="Z118" s="104"/>
      <c r="AA118" s="100">
        <v>-71524.55</v>
      </c>
      <c r="AB118" s="101"/>
      <c r="AC118" s="37"/>
      <c r="AD118" s="100">
        <v>-71524.55</v>
      </c>
      <c r="AE118" s="101"/>
      <c r="AF118" s="37"/>
    </row>
    <row r="119" spans="1:32" ht="15" customHeight="1" x14ac:dyDescent="0.2">
      <c r="A119" s="34" t="s">
        <v>106</v>
      </c>
      <c r="B119" s="14"/>
      <c r="C119" s="14"/>
      <c r="D119" s="114">
        <v>229</v>
      </c>
      <c r="E119" s="114"/>
      <c r="F119" s="114"/>
      <c r="G119" s="114"/>
      <c r="H119" s="116">
        <v>47728.07</v>
      </c>
      <c r="I119" s="116"/>
      <c r="J119" s="116"/>
      <c r="K119" s="116"/>
      <c r="L119" s="116"/>
      <c r="M119" s="116">
        <v>0</v>
      </c>
      <c r="N119" s="116"/>
      <c r="O119" s="116"/>
      <c r="P119" s="116"/>
      <c r="Q119" s="116"/>
      <c r="R119" s="116"/>
      <c r="S119" s="116">
        <v>95281.58</v>
      </c>
      <c r="T119" s="116"/>
      <c r="U119" s="116"/>
      <c r="V119" s="116"/>
      <c r="W119" s="116"/>
      <c r="X119" s="116">
        <v>0</v>
      </c>
      <c r="Y119" s="116"/>
      <c r="Z119" s="116"/>
      <c r="AA119" s="115">
        <v>161000.48000000001</v>
      </c>
      <c r="AB119" s="115"/>
      <c r="AC119" s="115"/>
      <c r="AD119" s="115">
        <v>-60083.5</v>
      </c>
      <c r="AE119" s="115"/>
      <c r="AF119" s="126"/>
    </row>
    <row r="120" spans="1:32" x14ac:dyDescent="0.2">
      <c r="A120" s="34"/>
      <c r="B120" s="14"/>
      <c r="C120" s="14"/>
      <c r="D120" s="117">
        <v>256</v>
      </c>
      <c r="E120" s="117"/>
      <c r="F120" s="117"/>
      <c r="G120" s="117"/>
      <c r="H120" s="119">
        <v>8028.42</v>
      </c>
      <c r="I120" s="119"/>
      <c r="J120" s="119"/>
      <c r="K120" s="119"/>
      <c r="L120" s="119"/>
      <c r="M120" s="119">
        <v>0</v>
      </c>
      <c r="N120" s="119"/>
      <c r="O120" s="119"/>
      <c r="P120" s="119"/>
      <c r="Q120" s="119"/>
      <c r="R120" s="119"/>
      <c r="S120" s="119">
        <v>0</v>
      </c>
      <c r="T120" s="119"/>
      <c r="U120" s="119"/>
      <c r="V120" s="119"/>
      <c r="W120" s="119"/>
      <c r="X120" s="119">
        <v>0</v>
      </c>
      <c r="Y120" s="119"/>
      <c r="Z120" s="119"/>
      <c r="AA120" s="118">
        <v>-11069.42</v>
      </c>
      <c r="AB120" s="118"/>
      <c r="AC120" s="118"/>
      <c r="AD120" s="118">
        <v>-11069.42</v>
      </c>
      <c r="AE120" s="118"/>
      <c r="AF120" s="127"/>
    </row>
    <row r="121" spans="1:32" x14ac:dyDescent="0.2">
      <c r="A121" s="34"/>
      <c r="B121" s="14"/>
      <c r="C121" s="14"/>
      <c r="D121" s="35" t="s">
        <v>99</v>
      </c>
      <c r="E121" s="99"/>
      <c r="F121" s="99"/>
      <c r="G121" s="36"/>
      <c r="H121" s="102">
        <v>55756.49</v>
      </c>
      <c r="I121" s="103"/>
      <c r="J121" s="103"/>
      <c r="K121" s="103"/>
      <c r="L121" s="104"/>
      <c r="M121" s="102">
        <v>0</v>
      </c>
      <c r="N121" s="103"/>
      <c r="O121" s="103"/>
      <c r="P121" s="103"/>
      <c r="Q121" s="103"/>
      <c r="R121" s="104"/>
      <c r="S121" s="102">
        <v>95281.58</v>
      </c>
      <c r="T121" s="103"/>
      <c r="U121" s="103"/>
      <c r="V121" s="103"/>
      <c r="W121" s="104"/>
      <c r="X121" s="102">
        <v>0</v>
      </c>
      <c r="Y121" s="103"/>
      <c r="Z121" s="104"/>
      <c r="AA121" s="100">
        <v>149931.06</v>
      </c>
      <c r="AB121" s="101"/>
      <c r="AC121" s="37"/>
      <c r="AD121" s="100">
        <v>-71152.92</v>
      </c>
      <c r="AE121" s="101"/>
      <c r="AF121" s="37"/>
    </row>
    <row r="122" spans="1:32" ht="15" customHeight="1" x14ac:dyDescent="0.2">
      <c r="A122" s="34" t="s">
        <v>107</v>
      </c>
      <c r="B122" s="14"/>
      <c r="C122" s="14"/>
      <c r="D122" s="96">
        <v>224</v>
      </c>
      <c r="E122" s="96"/>
      <c r="F122" s="96"/>
      <c r="G122" s="96"/>
      <c r="H122" s="98">
        <v>0</v>
      </c>
      <c r="I122" s="98"/>
      <c r="J122" s="98"/>
      <c r="K122" s="98"/>
      <c r="L122" s="98"/>
      <c r="M122" s="98">
        <v>0</v>
      </c>
      <c r="N122" s="98"/>
      <c r="O122" s="98"/>
      <c r="P122" s="98"/>
      <c r="Q122" s="98"/>
      <c r="R122" s="98"/>
      <c r="S122" s="98">
        <v>0</v>
      </c>
      <c r="T122" s="98"/>
      <c r="U122" s="98"/>
      <c r="V122" s="98"/>
      <c r="W122" s="98"/>
      <c r="X122" s="98">
        <v>0</v>
      </c>
      <c r="Y122" s="98"/>
      <c r="Z122" s="98"/>
      <c r="AA122" s="97">
        <v>-36078.57</v>
      </c>
      <c r="AB122" s="97"/>
      <c r="AC122" s="97"/>
      <c r="AD122" s="97">
        <v>-36078.57</v>
      </c>
      <c r="AE122" s="97"/>
      <c r="AF122" s="122"/>
    </row>
    <row r="123" spans="1:32" x14ac:dyDescent="0.2">
      <c r="A123" s="120"/>
      <c r="B123" s="121"/>
      <c r="C123" s="121"/>
      <c r="D123" s="35" t="s">
        <v>99</v>
      </c>
      <c r="E123" s="99"/>
      <c r="F123" s="99"/>
      <c r="G123" s="36"/>
      <c r="H123" s="102">
        <v>0</v>
      </c>
      <c r="I123" s="103"/>
      <c r="J123" s="103"/>
      <c r="K123" s="103"/>
      <c r="L123" s="104"/>
      <c r="M123" s="102">
        <v>0</v>
      </c>
      <c r="N123" s="103"/>
      <c r="O123" s="103"/>
      <c r="P123" s="103"/>
      <c r="Q123" s="103"/>
      <c r="R123" s="104"/>
      <c r="S123" s="102">
        <v>0</v>
      </c>
      <c r="T123" s="103"/>
      <c r="U123" s="103"/>
      <c r="V123" s="103"/>
      <c r="W123" s="104"/>
      <c r="X123" s="102">
        <v>0</v>
      </c>
      <c r="Y123" s="103"/>
      <c r="Z123" s="104"/>
      <c r="AA123" s="100">
        <v>-36078.57</v>
      </c>
      <c r="AB123" s="101"/>
      <c r="AC123" s="37"/>
      <c r="AD123" s="100">
        <v>-36078.57</v>
      </c>
      <c r="AE123" s="101"/>
      <c r="AF123" s="37"/>
    </row>
    <row r="124" spans="1:32" x14ac:dyDescent="0.2">
      <c r="A124" s="35" t="s">
        <v>88</v>
      </c>
      <c r="B124" s="99"/>
      <c r="C124" s="99"/>
      <c r="D124" s="99" t="s">
        <v>108</v>
      </c>
      <c r="E124" s="99"/>
      <c r="F124" s="99"/>
      <c r="G124" s="36"/>
      <c r="H124" s="102">
        <v>2147358.8199999998</v>
      </c>
      <c r="I124" s="103"/>
      <c r="J124" s="103"/>
      <c r="K124" s="103"/>
      <c r="L124" s="104"/>
      <c r="M124" s="102">
        <v>0</v>
      </c>
      <c r="N124" s="103"/>
      <c r="O124" s="103"/>
      <c r="P124" s="103"/>
      <c r="Q124" s="103"/>
      <c r="R124" s="104"/>
      <c r="S124" s="102">
        <v>868802.8</v>
      </c>
      <c r="T124" s="103"/>
      <c r="U124" s="103"/>
      <c r="V124" s="103"/>
      <c r="W124" s="104"/>
      <c r="X124" s="102">
        <v>0</v>
      </c>
      <c r="Y124" s="103"/>
      <c r="Z124" s="104"/>
      <c r="AA124" s="100">
        <v>-2229803.4900000002</v>
      </c>
      <c r="AB124" s="101"/>
      <c r="AC124" s="37"/>
      <c r="AD124" s="100">
        <v>-3146519.65</v>
      </c>
      <c r="AE124" s="101"/>
      <c r="AF124" s="37"/>
    </row>
    <row r="125" spans="1:32"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5" customHeight="1" x14ac:dyDescent="0.2">
      <c r="A127" s="28" t="s">
        <v>121</v>
      </c>
      <c r="B127" s="48"/>
      <c r="C127" s="48"/>
      <c r="D127" s="48"/>
      <c r="E127" s="48"/>
      <c r="F127" s="48"/>
      <c r="G127" s="48"/>
      <c r="H127" s="48"/>
      <c r="I127" s="48"/>
      <c r="J127" s="48"/>
      <c r="K127" s="29"/>
      <c r="L127" s="128">
        <v>28738661.219999999</v>
      </c>
      <c r="M127" s="129"/>
      <c r="N127" s="129"/>
      <c r="O127" s="129"/>
      <c r="P127" s="129"/>
      <c r="Q127" s="129"/>
      <c r="R127" s="129"/>
      <c r="S127" s="130"/>
      <c r="T127" s="8"/>
      <c r="U127" s="8"/>
      <c r="V127" s="8"/>
      <c r="W127" s="8"/>
      <c r="X127" s="8"/>
      <c r="Y127" s="8"/>
      <c r="Z127" s="8"/>
      <c r="AA127" s="8"/>
      <c r="AB127" s="8"/>
      <c r="AC127" s="8"/>
      <c r="AD127" s="8"/>
      <c r="AE127" s="8"/>
      <c r="AF127" s="8"/>
    </row>
    <row r="128" spans="1:32" ht="15" customHeight="1" x14ac:dyDescent="0.2">
      <c r="A128" s="28" t="s">
        <v>122</v>
      </c>
      <c r="B128" s="48"/>
      <c r="C128" s="48"/>
      <c r="D128" s="48"/>
      <c r="E128" s="48"/>
      <c r="F128" s="48"/>
      <c r="G128" s="48"/>
      <c r="H128" s="48"/>
      <c r="I128" s="48"/>
      <c r="J128" s="48"/>
      <c r="K128" s="29"/>
      <c r="L128" s="128">
        <v>315259048.63999999</v>
      </c>
      <c r="M128" s="129"/>
      <c r="N128" s="129"/>
      <c r="O128" s="129"/>
      <c r="P128" s="129"/>
      <c r="Q128" s="129"/>
      <c r="R128" s="129"/>
      <c r="S128" s="130"/>
      <c r="T128" s="8"/>
      <c r="U128" s="8"/>
      <c r="V128" s="8"/>
      <c r="W128" s="8"/>
      <c r="X128" s="8"/>
      <c r="Y128" s="8"/>
      <c r="Z128" s="8"/>
      <c r="AA128" s="8"/>
      <c r="AB128" s="8"/>
      <c r="AC128" s="8"/>
      <c r="AD128" s="8"/>
      <c r="AE128" s="8"/>
      <c r="AF128" s="8"/>
    </row>
    <row r="129" spans="1:19" ht="15" customHeight="1" x14ac:dyDescent="0.2">
      <c r="A129" s="28" t="s">
        <v>123</v>
      </c>
      <c r="B129" s="48"/>
      <c r="C129" s="48"/>
      <c r="D129" s="48"/>
      <c r="E129" s="48"/>
      <c r="F129" s="48"/>
      <c r="G129" s="48"/>
      <c r="H129" s="48"/>
      <c r="I129" s="48"/>
      <c r="J129" s="48"/>
      <c r="K129" s="29"/>
      <c r="L129" s="128">
        <v>203843894.88</v>
      </c>
      <c r="M129" s="129"/>
      <c r="N129" s="129"/>
      <c r="O129" s="129"/>
      <c r="P129" s="129"/>
      <c r="Q129" s="129"/>
      <c r="R129" s="129"/>
      <c r="S129" s="130"/>
    </row>
    <row r="130" spans="1:19" ht="15" customHeight="1" x14ac:dyDescent="0.2">
      <c r="A130" s="28" t="s">
        <v>124</v>
      </c>
      <c r="B130" s="48"/>
      <c r="C130" s="48"/>
      <c r="D130" s="48"/>
      <c r="E130" s="48"/>
      <c r="F130" s="48"/>
      <c r="G130" s="48"/>
      <c r="H130" s="48"/>
      <c r="I130" s="48"/>
      <c r="J130" s="48"/>
      <c r="K130" s="29"/>
      <c r="L130" s="131">
        <v>117075826.47</v>
      </c>
      <c r="M130" s="132"/>
      <c r="N130" s="132"/>
      <c r="O130" s="132"/>
      <c r="P130" s="132"/>
      <c r="Q130" s="132"/>
      <c r="R130" s="132"/>
      <c r="S130" s="133"/>
    </row>
    <row r="131" spans="1:19" ht="15" customHeight="1" x14ac:dyDescent="0.2">
      <c r="A131" s="28" t="s">
        <v>125</v>
      </c>
      <c r="B131" s="48"/>
      <c r="C131" s="48"/>
      <c r="D131" s="48"/>
      <c r="E131" s="48"/>
      <c r="F131" s="48"/>
      <c r="G131" s="48"/>
      <c r="H131" s="48"/>
      <c r="I131" s="48"/>
      <c r="J131" s="48"/>
      <c r="K131" s="29"/>
      <c r="L131" s="131">
        <v>30239218.260000002</v>
      </c>
      <c r="M131" s="132"/>
      <c r="N131" s="132"/>
      <c r="O131" s="132"/>
      <c r="P131" s="132"/>
      <c r="Q131" s="132"/>
      <c r="R131" s="132"/>
      <c r="S131" s="133"/>
    </row>
    <row r="132" spans="1:19" ht="15" customHeight="1" x14ac:dyDescent="0.2">
      <c r="A132" s="28" t="s">
        <v>126</v>
      </c>
      <c r="B132" s="48"/>
      <c r="C132" s="48"/>
      <c r="D132" s="48"/>
      <c r="E132" s="48"/>
      <c r="F132" s="48"/>
      <c r="G132" s="48"/>
      <c r="H132" s="48"/>
      <c r="I132" s="48"/>
      <c r="J132" s="48"/>
      <c r="K132" s="29"/>
      <c r="L132" s="134">
        <v>86836608.209999993</v>
      </c>
      <c r="M132" s="135"/>
      <c r="N132" s="135"/>
      <c r="O132" s="135"/>
      <c r="P132" s="135"/>
      <c r="Q132" s="135"/>
      <c r="R132" s="135"/>
      <c r="S132" s="136"/>
    </row>
    <row r="133" spans="1:19" ht="15" customHeight="1" x14ac:dyDescent="0.2">
      <c r="A133" s="28" t="s">
        <v>127</v>
      </c>
      <c r="B133" s="48"/>
      <c r="C133" s="48"/>
      <c r="D133" s="48"/>
      <c r="E133" s="48"/>
      <c r="F133" s="48"/>
      <c r="G133" s="48"/>
      <c r="H133" s="48"/>
      <c r="I133" s="48"/>
      <c r="J133" s="48"/>
      <c r="K133" s="29"/>
      <c r="L133" s="134">
        <v>296212854.13</v>
      </c>
      <c r="M133" s="135"/>
      <c r="N133" s="135"/>
      <c r="O133" s="135"/>
      <c r="P133" s="135"/>
      <c r="Q133" s="135"/>
      <c r="R133" s="135"/>
      <c r="S133" s="136"/>
    </row>
    <row r="134" spans="1:19" ht="15" customHeight="1" x14ac:dyDescent="0.2">
      <c r="A134" s="28" t="s">
        <v>128</v>
      </c>
      <c r="B134" s="48"/>
      <c r="C134" s="48"/>
      <c r="D134" s="48"/>
      <c r="E134" s="48"/>
      <c r="F134" s="48"/>
      <c r="G134" s="48"/>
      <c r="H134" s="48"/>
      <c r="I134" s="48"/>
      <c r="J134" s="48"/>
      <c r="K134" s="29"/>
      <c r="L134" s="128">
        <v>237083565.75</v>
      </c>
      <c r="M134" s="129"/>
      <c r="N134" s="129"/>
      <c r="O134" s="129"/>
      <c r="P134" s="129"/>
      <c r="Q134" s="129"/>
      <c r="R134" s="129"/>
      <c r="S134" s="130"/>
    </row>
    <row r="135" spans="1:19" ht="15" customHeight="1" x14ac:dyDescent="0.2">
      <c r="A135" s="28" t="s">
        <v>129</v>
      </c>
      <c r="B135" s="48"/>
      <c r="C135" s="48"/>
      <c r="D135" s="48"/>
      <c r="E135" s="48"/>
      <c r="F135" s="48"/>
      <c r="G135" s="48"/>
      <c r="H135" s="48"/>
      <c r="I135" s="48"/>
      <c r="J135" s="48"/>
      <c r="K135" s="29"/>
      <c r="L135" s="137">
        <v>214583687.31999999</v>
      </c>
      <c r="M135" s="138"/>
      <c r="N135" s="138"/>
      <c r="O135" s="138"/>
      <c r="P135" s="138"/>
      <c r="Q135" s="138"/>
      <c r="R135" s="138"/>
      <c r="S135" s="139"/>
    </row>
    <row r="136" spans="1:19" ht="15" customHeight="1" x14ac:dyDescent="0.2">
      <c r="A136" s="28" t="s">
        <v>130</v>
      </c>
      <c r="B136" s="48"/>
      <c r="C136" s="48"/>
      <c r="D136" s="48"/>
      <c r="E136" s="48"/>
      <c r="F136" s="48"/>
      <c r="G136" s="48"/>
      <c r="H136" s="48"/>
      <c r="I136" s="48"/>
      <c r="J136" s="48"/>
      <c r="K136" s="29"/>
      <c r="L136" s="137">
        <v>286892579.47000003</v>
      </c>
      <c r="M136" s="138"/>
      <c r="N136" s="138"/>
      <c r="O136" s="138"/>
      <c r="P136" s="138"/>
      <c r="Q136" s="138"/>
      <c r="R136" s="138"/>
      <c r="S136" s="139"/>
    </row>
    <row r="137" spans="1:19" ht="15" customHeight="1" x14ac:dyDescent="0.2">
      <c r="A137" s="28" t="s">
        <v>131</v>
      </c>
      <c r="B137" s="48"/>
      <c r="C137" s="48"/>
      <c r="D137" s="48"/>
      <c r="E137" s="48"/>
      <c r="F137" s="48"/>
      <c r="G137" s="48"/>
      <c r="H137" s="48"/>
      <c r="I137" s="48"/>
      <c r="J137" s="48"/>
      <c r="K137" s="29"/>
      <c r="L137" s="137">
        <v>0</v>
      </c>
      <c r="M137" s="138"/>
      <c r="N137" s="138"/>
      <c r="O137" s="138"/>
      <c r="P137" s="138"/>
      <c r="Q137" s="138"/>
      <c r="R137" s="138"/>
      <c r="S137" s="139"/>
    </row>
    <row r="138" spans="1:19" ht="15" customHeight="1" x14ac:dyDescent="0.2">
      <c r="A138" s="28" t="s">
        <v>132</v>
      </c>
      <c r="B138" s="48"/>
      <c r="C138" s="48"/>
      <c r="D138" s="48"/>
      <c r="E138" s="48"/>
      <c r="F138" s="48"/>
      <c r="G138" s="48"/>
      <c r="H138" s="48"/>
      <c r="I138" s="48"/>
      <c r="J138" s="48"/>
      <c r="K138" s="29"/>
      <c r="L138" s="137">
        <v>122939576.89</v>
      </c>
      <c r="M138" s="138"/>
      <c r="N138" s="138"/>
      <c r="O138" s="138"/>
      <c r="P138" s="138"/>
      <c r="Q138" s="138"/>
      <c r="R138" s="138"/>
      <c r="S138" s="139"/>
    </row>
    <row r="139" spans="1:19" ht="15" customHeight="1" x14ac:dyDescent="0.2">
      <c r="A139" s="28" t="s">
        <v>133</v>
      </c>
      <c r="B139" s="48"/>
      <c r="C139" s="48"/>
      <c r="D139" s="48"/>
      <c r="E139" s="48"/>
      <c r="F139" s="48"/>
      <c r="G139" s="48"/>
      <c r="H139" s="48"/>
      <c r="I139" s="48"/>
      <c r="J139" s="48"/>
      <c r="K139" s="29"/>
      <c r="L139" s="131">
        <v>57105130.390000001</v>
      </c>
      <c r="M139" s="132"/>
      <c r="N139" s="132"/>
      <c r="O139" s="132"/>
      <c r="P139" s="132"/>
      <c r="Q139" s="132"/>
      <c r="R139" s="132"/>
      <c r="S139" s="133"/>
    </row>
    <row r="140" spans="1:19" x14ac:dyDescent="0.2">
      <c r="A140" s="8"/>
      <c r="B140" s="8"/>
      <c r="C140" s="8"/>
      <c r="D140" s="8"/>
      <c r="E140" s="8"/>
      <c r="F140" s="8"/>
      <c r="G140" s="8"/>
      <c r="H140" s="8"/>
      <c r="I140" s="8"/>
      <c r="J140" s="8"/>
      <c r="K140" s="8"/>
      <c r="L140" s="8"/>
      <c r="M140" s="8"/>
      <c r="N140" s="8"/>
      <c r="O140" s="8"/>
      <c r="P140" s="8"/>
      <c r="Q140" s="8"/>
      <c r="R140" s="8"/>
      <c r="S140" s="8"/>
    </row>
  </sheetData>
  <hyperlinks>
    <hyperlink ref="A3" r:id="rId1"/>
    <hyperlink ref="L127" r:id="rId2" display="https://relatorios.tce.mg.gov.br/ReportServer?%2FSICOM_Consulta%2FModulo_AM%2FRelatoriosComuns%2FUC18-ConsultarCaixaBanco-RL&amp;rs%3AStoredParametersID=zpdkyfzthod3bo55c0303g55&amp;rs%3AParameterLanguage="/>
    <hyperlink ref="L128" r:id="rId3" display="https://relatorios.tce.mg.gov.br/ReportServer?%2FSICOM_Consulta%2FModulo_AM%2FRelatoriosComuns%2FUC06-CompReceita_Arvore-RL&amp;rs%3AStoredParametersID=i0zprnmv1uptlmmop1jnihig&amp;rs%3AParameterLanguage="/>
    <hyperlink ref="L129" r:id="rId4" display="https://relatorios.tce.mg.gov.br/ReportServer?%2FSICOM_Consulta%2FModulo_AM%2FRelatoriosComuns%2FUC04-Despesas-RL&amp;rs%3AStoredParametersID=s5nc2555wkgxomq4vohoyiy0&amp;rs%3AParameterLanguage="/>
    <hyperlink ref="L132" r:id="rId5" display="https://relatorios.tce.mg.gov.br/ReportServer?%2FSICOM_Consulta%2FModulo_AM%2FRelatoriosComuns%2FUC08-ConsultarDecretos-RL&amp;municipioSelecionado=3109006&amp;exercicioSelecionado=2019&amp;rs%3AParameterLanguage="/>
    <hyperlink ref="L133" r:id="rId6" display="https://relatorios.tce.mg.gov.br/ReportServer?%2FSICOM_Consulta%2FModulo_AM%2FRelatoriosComuns%2FUC04-Despesas-RL&amp;rs%3AStoredParametersID=4mynzkjclw2hz155ygu1ipqm&amp;rs%3AParameterLanguage="/>
    <hyperlink ref="L134" r:id="rId7" display="https://relatorios.tce.mg.gov.br/ReportServer?%2FSICOM_Consulta%2FModulo_AM%2FRelatoriosComuns%2FDetalhamentos%2FUC05-DetRelacaoEmpenho-RL&amp;municipioSelecionado=3109006&amp;exercicioSelecionado=2019&amp;mesInicialSelecionado=1&amp;mesFinalSelecionado=12&amp;orgaoSelecionado=272&amp;orgaoSelecionado=273&amp;rs%3AParameterLanguage="/>
  </hyperlinks>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0"/>
  <sheetViews>
    <sheetView workbookViewId="0">
      <selection activeCell="AG135" sqref="AG135"/>
    </sheetView>
  </sheetViews>
  <sheetFormatPr baseColWidth="10" defaultColWidth="8.83203125" defaultRowHeight="15" x14ac:dyDescent="0.2"/>
  <cols>
    <col min="4" max="4" width="7.5" customWidth="1"/>
    <col min="5" max="5" width="9.1640625" hidden="1" customWidth="1"/>
    <col min="8" max="8" width="6.5" customWidth="1"/>
    <col min="9" max="9" width="9.1640625" hidden="1" customWidth="1"/>
    <col min="12" max="12" width="2.83203125" customWidth="1"/>
    <col min="13" max="13" width="9.1640625" hidden="1" customWidth="1"/>
    <col min="16" max="16" width="7" customWidth="1"/>
    <col min="19" max="19" width="2.1640625" customWidth="1"/>
    <col min="20" max="20" width="9.1640625" hidden="1" customWidth="1"/>
    <col min="21" max="21" width="9.33203125" hidden="1" customWidth="1"/>
    <col min="23" max="23" width="11.5" customWidth="1"/>
    <col min="24" max="24" width="9.1640625" hidden="1" customWidth="1"/>
    <col min="27" max="27" width="4.6640625" customWidth="1"/>
    <col min="30" max="30" width="0.5" customWidth="1"/>
    <col min="32" max="32" width="13.83203125" customWidth="1"/>
  </cols>
  <sheetData>
    <row r="1" spans="1:32" x14ac:dyDescent="0.2">
      <c r="A1" s="612"/>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row>
    <row r="2" spans="1:32" x14ac:dyDescent="0.2">
      <c r="A2" s="623" t="s">
        <v>80</v>
      </c>
      <c r="B2" s="612"/>
      <c r="C2" s="612"/>
      <c r="D2" s="612"/>
      <c r="E2" s="612"/>
      <c r="F2" s="612"/>
      <c r="G2" s="612"/>
      <c r="H2" s="612"/>
      <c r="I2" s="612"/>
      <c r="J2" s="612"/>
      <c r="K2" s="612"/>
      <c r="L2" s="612"/>
      <c r="M2" s="612"/>
      <c r="N2" s="612"/>
      <c r="O2" s="612"/>
      <c r="P2" s="612"/>
      <c r="Q2" s="612"/>
      <c r="R2" s="612"/>
      <c r="S2" s="623" t="s">
        <v>81</v>
      </c>
      <c r="T2" s="612"/>
      <c r="U2" s="612"/>
      <c r="V2" s="612"/>
      <c r="W2" s="612"/>
      <c r="X2" s="612"/>
      <c r="Y2" s="612"/>
      <c r="Z2" s="612"/>
      <c r="AA2" s="623" t="s">
        <v>3615</v>
      </c>
      <c r="AB2" s="612"/>
      <c r="AC2" s="612"/>
      <c r="AD2" s="612"/>
      <c r="AE2" s="612"/>
      <c r="AF2" s="612"/>
    </row>
    <row r="3" spans="1:32" x14ac:dyDescent="0.2">
      <c r="A3" s="669" t="s">
        <v>3616</v>
      </c>
      <c r="B3" s="612"/>
      <c r="C3" s="612"/>
      <c r="D3" s="612"/>
      <c r="E3" s="612"/>
      <c r="F3" s="612"/>
      <c r="G3" s="612"/>
      <c r="H3" s="612"/>
      <c r="I3" s="612"/>
      <c r="J3" s="612"/>
      <c r="K3" s="612"/>
      <c r="L3" s="612"/>
      <c r="M3" s="612"/>
      <c r="N3" s="612"/>
      <c r="O3" s="612"/>
      <c r="P3" s="612"/>
      <c r="Q3" s="612"/>
      <c r="R3" s="612"/>
      <c r="S3" s="623" t="s">
        <v>84</v>
      </c>
      <c r="T3" s="612"/>
      <c r="U3" s="612"/>
      <c r="V3" s="612"/>
      <c r="W3" s="612"/>
      <c r="X3" s="612"/>
      <c r="Y3" s="612"/>
      <c r="Z3" s="612"/>
      <c r="AA3" s="612"/>
      <c r="AB3" s="612"/>
      <c r="AC3" s="612"/>
      <c r="AD3" s="612"/>
      <c r="AE3" s="612"/>
      <c r="AF3" s="612"/>
    </row>
    <row r="4" spans="1:32" x14ac:dyDescent="0.2">
      <c r="A4" s="801" t="s">
        <v>85</v>
      </c>
      <c r="B4" s="612"/>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row>
    <row r="5" spans="1:32" x14ac:dyDescent="0.2">
      <c r="A5" s="802" t="s">
        <v>86</v>
      </c>
      <c r="B5" s="612"/>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row>
    <row r="6" spans="1:32" x14ac:dyDescent="0.2">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row>
    <row r="7" spans="1:32" x14ac:dyDescent="0.2">
      <c r="A7" s="768" t="s">
        <v>87</v>
      </c>
      <c r="B7" s="676"/>
      <c r="C7" s="676"/>
      <c r="D7" s="676"/>
      <c r="E7" s="676"/>
      <c r="F7" s="769" t="s">
        <v>88</v>
      </c>
      <c r="G7" s="676"/>
      <c r="H7" s="676"/>
      <c r="I7" s="676"/>
      <c r="J7" s="676"/>
      <c r="K7" s="676"/>
      <c r="L7" s="676"/>
      <c r="M7" s="676"/>
      <c r="N7" s="676"/>
      <c r="O7" s="676"/>
      <c r="P7" s="676"/>
      <c r="Q7" s="676"/>
      <c r="R7" s="676"/>
      <c r="S7" s="676"/>
      <c r="T7" s="676"/>
      <c r="U7" s="676"/>
      <c r="V7" s="676"/>
      <c r="W7" s="676"/>
      <c r="X7" s="676"/>
      <c r="Y7" s="676"/>
      <c r="Z7" s="676"/>
      <c r="AA7" s="676"/>
      <c r="AB7" s="676"/>
      <c r="AC7" s="676"/>
      <c r="AD7" s="676"/>
      <c r="AE7" s="769" t="s">
        <v>88</v>
      </c>
      <c r="AF7" s="676"/>
    </row>
    <row r="8" spans="1:32" ht="33.75" customHeight="1" x14ac:dyDescent="0.2">
      <c r="A8" s="705" t="s">
        <v>89</v>
      </c>
      <c r="B8" s="671"/>
      <c r="C8" s="671"/>
      <c r="D8" s="671"/>
      <c r="E8" s="672"/>
      <c r="F8" s="705" t="s">
        <v>90</v>
      </c>
      <c r="G8" s="671"/>
      <c r="H8" s="671"/>
      <c r="I8" s="672"/>
      <c r="J8" s="705" t="s">
        <v>91</v>
      </c>
      <c r="K8" s="671"/>
      <c r="L8" s="671"/>
      <c r="M8" s="672"/>
      <c r="N8" s="705" t="s">
        <v>92</v>
      </c>
      <c r="O8" s="671"/>
      <c r="P8" s="672"/>
      <c r="Q8" s="705" t="s">
        <v>93</v>
      </c>
      <c r="R8" s="671"/>
      <c r="S8" s="671"/>
      <c r="T8" s="671"/>
      <c r="U8" s="672"/>
      <c r="V8" s="705" t="s">
        <v>94</v>
      </c>
      <c r="W8" s="671"/>
      <c r="X8" s="672"/>
      <c r="Y8" s="705" t="s">
        <v>95</v>
      </c>
      <c r="Z8" s="671"/>
      <c r="AA8" s="672"/>
      <c r="AB8" s="705" t="s">
        <v>96</v>
      </c>
      <c r="AC8" s="671"/>
      <c r="AD8" s="672"/>
      <c r="AE8" s="705" t="s">
        <v>97</v>
      </c>
      <c r="AF8" s="672"/>
    </row>
    <row r="9" spans="1:32" x14ac:dyDescent="0.2">
      <c r="A9" s="770" t="s">
        <v>98</v>
      </c>
      <c r="B9" s="612"/>
      <c r="C9" s="612"/>
      <c r="D9" s="612"/>
      <c r="E9" s="612"/>
      <c r="F9" s="691">
        <v>160</v>
      </c>
      <c r="G9" s="612"/>
      <c r="H9" s="612"/>
      <c r="I9" s="612"/>
      <c r="J9" s="704">
        <v>0</v>
      </c>
      <c r="K9" s="612"/>
      <c r="L9" s="612"/>
      <c r="M9" s="612"/>
      <c r="N9" s="771">
        <v>1384740.94</v>
      </c>
      <c r="O9" s="612"/>
      <c r="P9" s="612"/>
      <c r="Q9" s="771">
        <v>0</v>
      </c>
      <c r="R9" s="612"/>
      <c r="S9" s="612"/>
      <c r="T9" s="612"/>
      <c r="U9" s="612"/>
      <c r="V9" s="704">
        <v>0</v>
      </c>
      <c r="W9" s="612"/>
      <c r="X9" s="612"/>
      <c r="Y9" s="771">
        <v>0</v>
      </c>
      <c r="Z9" s="612"/>
      <c r="AA9" s="612"/>
      <c r="AB9" s="771">
        <v>0</v>
      </c>
      <c r="AC9" s="612"/>
      <c r="AD9" s="612"/>
      <c r="AE9" s="772">
        <v>0</v>
      </c>
      <c r="AF9" s="667"/>
    </row>
    <row r="10" spans="1:32" x14ac:dyDescent="0.2">
      <c r="A10" s="770" t="s">
        <v>88</v>
      </c>
      <c r="B10" s="612"/>
      <c r="C10" s="612"/>
      <c r="D10" s="612"/>
      <c r="E10" s="612"/>
      <c r="F10" s="724" t="s">
        <v>99</v>
      </c>
      <c r="G10" s="671"/>
      <c r="H10" s="671"/>
      <c r="I10" s="672"/>
      <c r="J10" s="701">
        <v>0</v>
      </c>
      <c r="K10" s="671"/>
      <c r="L10" s="671"/>
      <c r="M10" s="672"/>
      <c r="N10" s="773">
        <v>1384740.94</v>
      </c>
      <c r="O10" s="671"/>
      <c r="P10" s="672"/>
      <c r="Q10" s="773">
        <v>0</v>
      </c>
      <c r="R10" s="671"/>
      <c r="S10" s="671"/>
      <c r="T10" s="671"/>
      <c r="U10" s="672"/>
      <c r="V10" s="701">
        <v>0</v>
      </c>
      <c r="W10" s="671"/>
      <c r="X10" s="672"/>
      <c r="Y10" s="773">
        <v>0</v>
      </c>
      <c r="Z10" s="671"/>
      <c r="AA10" s="672"/>
      <c r="AB10" s="773">
        <v>0</v>
      </c>
      <c r="AC10" s="671"/>
      <c r="AD10" s="672"/>
      <c r="AE10" s="773">
        <v>0</v>
      </c>
      <c r="AF10" s="672"/>
    </row>
    <row r="11" spans="1:32" x14ac:dyDescent="0.2">
      <c r="A11" s="770" t="s">
        <v>100</v>
      </c>
      <c r="B11" s="612"/>
      <c r="C11" s="612"/>
      <c r="D11" s="612"/>
      <c r="E11" s="612"/>
      <c r="F11" s="693">
        <v>100</v>
      </c>
      <c r="G11" s="612"/>
      <c r="H11" s="612"/>
      <c r="I11" s="612"/>
      <c r="J11" s="702">
        <v>35525941.600000001</v>
      </c>
      <c r="K11" s="612"/>
      <c r="L11" s="612"/>
      <c r="M11" s="612"/>
      <c r="N11" s="774">
        <v>207407344.72</v>
      </c>
      <c r="O11" s="612"/>
      <c r="P11" s="612"/>
      <c r="Q11" s="774">
        <v>86726035.319999993</v>
      </c>
      <c r="R11" s="612"/>
      <c r="S11" s="612"/>
      <c r="T11" s="612"/>
      <c r="U11" s="612"/>
      <c r="V11" s="702">
        <v>78297955.780000001</v>
      </c>
      <c r="W11" s="612"/>
      <c r="X11" s="612"/>
      <c r="Y11" s="774">
        <v>165023991.09999999</v>
      </c>
      <c r="Z11" s="612"/>
      <c r="AA11" s="612"/>
      <c r="AB11" s="774">
        <v>146318503.56999999</v>
      </c>
      <c r="AC11" s="612"/>
      <c r="AD11" s="612"/>
      <c r="AE11" s="775">
        <v>126952942.8</v>
      </c>
      <c r="AF11" s="667"/>
    </row>
    <row r="12" spans="1:32" x14ac:dyDescent="0.2">
      <c r="A12" s="770" t="s">
        <v>88</v>
      </c>
      <c r="B12" s="612"/>
      <c r="C12" s="612"/>
      <c r="D12" s="612"/>
      <c r="E12" s="612"/>
      <c r="F12" s="724" t="s">
        <v>99</v>
      </c>
      <c r="G12" s="671"/>
      <c r="H12" s="671"/>
      <c r="I12" s="672"/>
      <c r="J12" s="701">
        <v>35525941.600000001</v>
      </c>
      <c r="K12" s="671"/>
      <c r="L12" s="671"/>
      <c r="M12" s="672"/>
      <c r="N12" s="773">
        <v>207407344.72</v>
      </c>
      <c r="O12" s="671"/>
      <c r="P12" s="672"/>
      <c r="Q12" s="773">
        <v>86726035.319999993</v>
      </c>
      <c r="R12" s="671"/>
      <c r="S12" s="671"/>
      <c r="T12" s="671"/>
      <c r="U12" s="672"/>
      <c r="V12" s="701">
        <v>78297955.780000001</v>
      </c>
      <c r="W12" s="671"/>
      <c r="X12" s="672"/>
      <c r="Y12" s="773">
        <v>165023991.09999999</v>
      </c>
      <c r="Z12" s="671"/>
      <c r="AA12" s="672"/>
      <c r="AB12" s="773">
        <v>146318503.56999999</v>
      </c>
      <c r="AC12" s="671"/>
      <c r="AD12" s="672"/>
      <c r="AE12" s="773">
        <v>126952942.8</v>
      </c>
      <c r="AF12" s="672"/>
    </row>
    <row r="13" spans="1:32" x14ac:dyDescent="0.2">
      <c r="A13" s="770" t="s">
        <v>101</v>
      </c>
      <c r="B13" s="612"/>
      <c r="C13" s="612"/>
      <c r="D13" s="612"/>
      <c r="E13" s="612"/>
      <c r="F13" s="691">
        <v>101</v>
      </c>
      <c r="G13" s="612"/>
      <c r="H13" s="612"/>
      <c r="I13" s="612"/>
      <c r="J13" s="704">
        <v>-5871931.71</v>
      </c>
      <c r="K13" s="612"/>
      <c r="L13" s="612"/>
      <c r="M13" s="612"/>
      <c r="N13" s="771">
        <v>19220935.140000001</v>
      </c>
      <c r="O13" s="612"/>
      <c r="P13" s="612"/>
      <c r="Q13" s="771">
        <v>21424607</v>
      </c>
      <c r="R13" s="612"/>
      <c r="S13" s="612"/>
      <c r="T13" s="612"/>
      <c r="U13" s="612"/>
      <c r="V13" s="704">
        <v>3016433.56</v>
      </c>
      <c r="W13" s="612"/>
      <c r="X13" s="612"/>
      <c r="Y13" s="771">
        <v>24441040.559999999</v>
      </c>
      <c r="Z13" s="612"/>
      <c r="AA13" s="612"/>
      <c r="AB13" s="771">
        <v>20142340.16</v>
      </c>
      <c r="AC13" s="612"/>
      <c r="AD13" s="612"/>
      <c r="AE13" s="772">
        <v>19414284.859999999</v>
      </c>
      <c r="AF13" s="667"/>
    </row>
    <row r="14" spans="1:32" x14ac:dyDescent="0.2">
      <c r="A14" s="770" t="s">
        <v>88</v>
      </c>
      <c r="B14" s="612"/>
      <c r="C14" s="612"/>
      <c r="D14" s="612"/>
      <c r="E14" s="612"/>
      <c r="F14" s="724" t="s">
        <v>99</v>
      </c>
      <c r="G14" s="671"/>
      <c r="H14" s="671"/>
      <c r="I14" s="672"/>
      <c r="J14" s="701">
        <v>-5871931.71</v>
      </c>
      <c r="K14" s="671"/>
      <c r="L14" s="671"/>
      <c r="M14" s="672"/>
      <c r="N14" s="773">
        <v>19220935.140000001</v>
      </c>
      <c r="O14" s="671"/>
      <c r="P14" s="672"/>
      <c r="Q14" s="773">
        <v>21424607</v>
      </c>
      <c r="R14" s="671"/>
      <c r="S14" s="671"/>
      <c r="T14" s="671"/>
      <c r="U14" s="672"/>
      <c r="V14" s="701">
        <v>3016433.56</v>
      </c>
      <c r="W14" s="671"/>
      <c r="X14" s="672"/>
      <c r="Y14" s="773">
        <v>24441040.559999999</v>
      </c>
      <c r="Z14" s="671"/>
      <c r="AA14" s="672"/>
      <c r="AB14" s="773">
        <v>20142340.16</v>
      </c>
      <c r="AC14" s="671"/>
      <c r="AD14" s="672"/>
      <c r="AE14" s="773">
        <v>19414284.859999999</v>
      </c>
      <c r="AF14" s="672"/>
    </row>
    <row r="15" spans="1:32" x14ac:dyDescent="0.2">
      <c r="A15" s="770" t="s">
        <v>102</v>
      </c>
      <c r="B15" s="612"/>
      <c r="C15" s="612"/>
      <c r="D15" s="612"/>
      <c r="E15" s="612"/>
      <c r="F15" s="693">
        <v>118</v>
      </c>
      <c r="G15" s="612"/>
      <c r="H15" s="612"/>
      <c r="I15" s="612"/>
      <c r="J15" s="702">
        <v>-124798.03</v>
      </c>
      <c r="K15" s="612"/>
      <c r="L15" s="612"/>
      <c r="M15" s="612"/>
      <c r="N15" s="774">
        <v>13572855.27</v>
      </c>
      <c r="O15" s="612"/>
      <c r="P15" s="612"/>
      <c r="Q15" s="774">
        <v>18030000</v>
      </c>
      <c r="R15" s="612"/>
      <c r="S15" s="612"/>
      <c r="T15" s="612"/>
      <c r="U15" s="612"/>
      <c r="V15" s="702">
        <v>2316033</v>
      </c>
      <c r="W15" s="612"/>
      <c r="X15" s="612"/>
      <c r="Y15" s="774">
        <v>20346033</v>
      </c>
      <c r="Z15" s="612"/>
      <c r="AA15" s="612"/>
      <c r="AB15" s="774">
        <v>20141875.609999999</v>
      </c>
      <c r="AC15" s="612"/>
      <c r="AD15" s="612"/>
      <c r="AE15" s="775">
        <v>20139490.210000001</v>
      </c>
      <c r="AF15" s="667"/>
    </row>
    <row r="16" spans="1:32" x14ac:dyDescent="0.2">
      <c r="A16" s="776"/>
      <c r="B16" s="612"/>
      <c r="C16" s="612"/>
      <c r="D16" s="612"/>
      <c r="E16" s="612"/>
      <c r="F16" s="691">
        <v>119</v>
      </c>
      <c r="G16" s="612"/>
      <c r="H16" s="612"/>
      <c r="I16" s="612"/>
      <c r="J16" s="704">
        <v>147109.45000000001</v>
      </c>
      <c r="K16" s="612"/>
      <c r="L16" s="612"/>
      <c r="M16" s="612"/>
      <c r="N16" s="771">
        <v>9002918.3399999999</v>
      </c>
      <c r="O16" s="612"/>
      <c r="P16" s="612"/>
      <c r="Q16" s="771">
        <v>1970000</v>
      </c>
      <c r="R16" s="612"/>
      <c r="S16" s="612"/>
      <c r="T16" s="612"/>
      <c r="U16" s="612"/>
      <c r="V16" s="704">
        <v>0</v>
      </c>
      <c r="W16" s="612"/>
      <c r="X16" s="612"/>
      <c r="Y16" s="771">
        <v>1970000</v>
      </c>
      <c r="Z16" s="612"/>
      <c r="AA16" s="612"/>
      <c r="AB16" s="771">
        <v>853783.49</v>
      </c>
      <c r="AC16" s="612"/>
      <c r="AD16" s="612"/>
      <c r="AE16" s="772">
        <v>495498.27</v>
      </c>
      <c r="AF16" s="667"/>
    </row>
    <row r="17" spans="1:32" x14ac:dyDescent="0.2">
      <c r="A17" s="770" t="s">
        <v>88</v>
      </c>
      <c r="B17" s="612"/>
      <c r="C17" s="612"/>
      <c r="D17" s="612"/>
      <c r="E17" s="612"/>
      <c r="F17" s="724" t="s">
        <v>99</v>
      </c>
      <c r="G17" s="671"/>
      <c r="H17" s="671"/>
      <c r="I17" s="672"/>
      <c r="J17" s="701">
        <v>22311.42</v>
      </c>
      <c r="K17" s="671"/>
      <c r="L17" s="671"/>
      <c r="M17" s="672"/>
      <c r="N17" s="773">
        <v>22575773.609999999</v>
      </c>
      <c r="O17" s="671"/>
      <c r="P17" s="672"/>
      <c r="Q17" s="773">
        <v>20000000</v>
      </c>
      <c r="R17" s="671"/>
      <c r="S17" s="671"/>
      <c r="T17" s="671"/>
      <c r="U17" s="672"/>
      <c r="V17" s="701">
        <v>2316033</v>
      </c>
      <c r="W17" s="671"/>
      <c r="X17" s="672"/>
      <c r="Y17" s="773">
        <v>22316033</v>
      </c>
      <c r="Z17" s="671"/>
      <c r="AA17" s="672"/>
      <c r="AB17" s="773">
        <v>20995659.100000001</v>
      </c>
      <c r="AC17" s="671"/>
      <c r="AD17" s="672"/>
      <c r="AE17" s="773">
        <v>20634988.48</v>
      </c>
      <c r="AF17" s="672"/>
    </row>
    <row r="18" spans="1:32" x14ac:dyDescent="0.2">
      <c r="A18" s="770" t="s">
        <v>103</v>
      </c>
      <c r="B18" s="612"/>
      <c r="C18" s="612"/>
      <c r="D18" s="612"/>
      <c r="E18" s="612"/>
      <c r="F18" s="693">
        <v>122</v>
      </c>
      <c r="G18" s="612"/>
      <c r="H18" s="612"/>
      <c r="I18" s="612"/>
      <c r="J18" s="702">
        <v>0</v>
      </c>
      <c r="K18" s="612"/>
      <c r="L18" s="612"/>
      <c r="M18" s="612"/>
      <c r="N18" s="774">
        <v>0</v>
      </c>
      <c r="O18" s="612"/>
      <c r="P18" s="612"/>
      <c r="Q18" s="774">
        <v>91000</v>
      </c>
      <c r="R18" s="612"/>
      <c r="S18" s="612"/>
      <c r="T18" s="612"/>
      <c r="U18" s="612"/>
      <c r="V18" s="702">
        <v>0</v>
      </c>
      <c r="W18" s="612"/>
      <c r="X18" s="612"/>
      <c r="Y18" s="774">
        <v>91000</v>
      </c>
      <c r="Z18" s="612"/>
      <c r="AA18" s="612"/>
      <c r="AB18" s="774">
        <v>0</v>
      </c>
      <c r="AC18" s="612"/>
      <c r="AD18" s="612"/>
      <c r="AE18" s="775">
        <v>0</v>
      </c>
      <c r="AF18" s="667"/>
    </row>
    <row r="19" spans="1:32" x14ac:dyDescent="0.2">
      <c r="A19" s="776"/>
      <c r="B19" s="612"/>
      <c r="C19" s="612"/>
      <c r="D19" s="612"/>
      <c r="E19" s="612"/>
      <c r="F19" s="691">
        <v>144</v>
      </c>
      <c r="G19" s="612"/>
      <c r="H19" s="612"/>
      <c r="I19" s="612"/>
      <c r="J19" s="704">
        <v>110589.02</v>
      </c>
      <c r="K19" s="612"/>
      <c r="L19" s="612"/>
      <c r="M19" s="612"/>
      <c r="N19" s="771">
        <v>558672.62</v>
      </c>
      <c r="O19" s="612"/>
      <c r="P19" s="612"/>
      <c r="Q19" s="771">
        <v>722590</v>
      </c>
      <c r="R19" s="612"/>
      <c r="S19" s="612"/>
      <c r="T19" s="612"/>
      <c r="U19" s="612"/>
      <c r="V19" s="704">
        <v>0</v>
      </c>
      <c r="W19" s="612"/>
      <c r="X19" s="612"/>
      <c r="Y19" s="771">
        <v>722590</v>
      </c>
      <c r="Z19" s="612"/>
      <c r="AA19" s="612"/>
      <c r="AB19" s="771">
        <v>582984.66</v>
      </c>
      <c r="AC19" s="612"/>
      <c r="AD19" s="612"/>
      <c r="AE19" s="772">
        <v>475905.78</v>
      </c>
      <c r="AF19" s="667"/>
    </row>
    <row r="20" spans="1:32" x14ac:dyDescent="0.2">
      <c r="A20" s="776"/>
      <c r="B20" s="612"/>
      <c r="C20" s="612"/>
      <c r="D20" s="612"/>
      <c r="E20" s="612"/>
      <c r="F20" s="693">
        <v>145</v>
      </c>
      <c r="G20" s="612"/>
      <c r="H20" s="612"/>
      <c r="I20" s="612"/>
      <c r="J20" s="702">
        <v>696</v>
      </c>
      <c r="K20" s="612"/>
      <c r="L20" s="612"/>
      <c r="M20" s="612"/>
      <c r="N20" s="774">
        <v>469147.78</v>
      </c>
      <c r="O20" s="612"/>
      <c r="P20" s="612"/>
      <c r="Q20" s="774">
        <v>410000</v>
      </c>
      <c r="R20" s="612"/>
      <c r="S20" s="612"/>
      <c r="T20" s="612"/>
      <c r="U20" s="612"/>
      <c r="V20" s="702">
        <v>0</v>
      </c>
      <c r="W20" s="612"/>
      <c r="X20" s="612"/>
      <c r="Y20" s="774">
        <v>410000</v>
      </c>
      <c r="Z20" s="612"/>
      <c r="AA20" s="612"/>
      <c r="AB20" s="774">
        <v>390491.2</v>
      </c>
      <c r="AC20" s="612"/>
      <c r="AD20" s="612"/>
      <c r="AE20" s="775">
        <v>390491.2</v>
      </c>
      <c r="AF20" s="667"/>
    </row>
    <row r="21" spans="1:32" x14ac:dyDescent="0.2">
      <c r="A21" s="776"/>
      <c r="B21" s="612"/>
      <c r="C21" s="612"/>
      <c r="D21" s="612"/>
      <c r="E21" s="612"/>
      <c r="F21" s="691">
        <v>146</v>
      </c>
      <c r="G21" s="612"/>
      <c r="H21" s="612"/>
      <c r="I21" s="612"/>
      <c r="J21" s="704">
        <v>1895599.15</v>
      </c>
      <c r="K21" s="612"/>
      <c r="L21" s="612"/>
      <c r="M21" s="612"/>
      <c r="N21" s="771">
        <v>26130.68</v>
      </c>
      <c r="O21" s="612"/>
      <c r="P21" s="612"/>
      <c r="Q21" s="771">
        <v>1535100</v>
      </c>
      <c r="R21" s="612"/>
      <c r="S21" s="612"/>
      <c r="T21" s="612"/>
      <c r="U21" s="612"/>
      <c r="V21" s="704">
        <v>0</v>
      </c>
      <c r="W21" s="612"/>
      <c r="X21" s="612"/>
      <c r="Y21" s="771">
        <v>1535100</v>
      </c>
      <c r="Z21" s="612"/>
      <c r="AA21" s="612"/>
      <c r="AB21" s="771">
        <v>29461.39</v>
      </c>
      <c r="AC21" s="612"/>
      <c r="AD21" s="612"/>
      <c r="AE21" s="772">
        <v>29461.39</v>
      </c>
      <c r="AF21" s="667"/>
    </row>
    <row r="22" spans="1:32" x14ac:dyDescent="0.2">
      <c r="A22" s="776"/>
      <c r="B22" s="612"/>
      <c r="C22" s="612"/>
      <c r="D22" s="612"/>
      <c r="E22" s="612"/>
      <c r="F22" s="693">
        <v>147</v>
      </c>
      <c r="G22" s="612"/>
      <c r="H22" s="612"/>
      <c r="I22" s="612"/>
      <c r="J22" s="702">
        <v>1109.5</v>
      </c>
      <c r="K22" s="612"/>
      <c r="L22" s="612"/>
      <c r="M22" s="612"/>
      <c r="N22" s="774">
        <v>1733300.18</v>
      </c>
      <c r="O22" s="612"/>
      <c r="P22" s="612"/>
      <c r="Q22" s="774">
        <v>1463482.27</v>
      </c>
      <c r="R22" s="612"/>
      <c r="S22" s="612"/>
      <c r="T22" s="612"/>
      <c r="U22" s="612"/>
      <c r="V22" s="702">
        <v>0</v>
      </c>
      <c r="W22" s="612"/>
      <c r="X22" s="612"/>
      <c r="Y22" s="774">
        <v>1463482.27</v>
      </c>
      <c r="Z22" s="612"/>
      <c r="AA22" s="612"/>
      <c r="AB22" s="774">
        <v>1463444.91</v>
      </c>
      <c r="AC22" s="612"/>
      <c r="AD22" s="612"/>
      <c r="AE22" s="775">
        <v>1463444.91</v>
      </c>
      <c r="AF22" s="667"/>
    </row>
    <row r="23" spans="1:32" x14ac:dyDescent="0.2">
      <c r="A23" s="770" t="s">
        <v>88</v>
      </c>
      <c r="B23" s="612"/>
      <c r="C23" s="612"/>
      <c r="D23" s="612"/>
      <c r="E23" s="612"/>
      <c r="F23" s="724" t="s">
        <v>99</v>
      </c>
      <c r="G23" s="671"/>
      <c r="H23" s="671"/>
      <c r="I23" s="672"/>
      <c r="J23" s="701">
        <v>2007993.67</v>
      </c>
      <c r="K23" s="671"/>
      <c r="L23" s="671"/>
      <c r="M23" s="672"/>
      <c r="N23" s="773">
        <v>2787251.26</v>
      </c>
      <c r="O23" s="671"/>
      <c r="P23" s="672"/>
      <c r="Q23" s="773">
        <v>4222172.2699999996</v>
      </c>
      <c r="R23" s="671"/>
      <c r="S23" s="671"/>
      <c r="T23" s="671"/>
      <c r="U23" s="672"/>
      <c r="V23" s="701">
        <v>0</v>
      </c>
      <c r="W23" s="671"/>
      <c r="X23" s="672"/>
      <c r="Y23" s="773">
        <v>4222172.2699999996</v>
      </c>
      <c r="Z23" s="671"/>
      <c r="AA23" s="672"/>
      <c r="AB23" s="773">
        <v>2466382.16</v>
      </c>
      <c r="AC23" s="671"/>
      <c r="AD23" s="672"/>
      <c r="AE23" s="773">
        <v>2359303.2799999998</v>
      </c>
      <c r="AF23" s="672"/>
    </row>
    <row r="24" spans="1:32" x14ac:dyDescent="0.2">
      <c r="A24" s="770" t="s">
        <v>104</v>
      </c>
      <c r="B24" s="612"/>
      <c r="C24" s="612"/>
      <c r="D24" s="612"/>
      <c r="E24" s="612"/>
      <c r="F24" s="691">
        <v>102</v>
      </c>
      <c r="G24" s="612"/>
      <c r="H24" s="612"/>
      <c r="I24" s="612"/>
      <c r="J24" s="704">
        <v>-9026956.0600000005</v>
      </c>
      <c r="K24" s="612"/>
      <c r="L24" s="612"/>
      <c r="M24" s="612"/>
      <c r="N24" s="771">
        <v>43963398.200000003</v>
      </c>
      <c r="O24" s="612"/>
      <c r="P24" s="612"/>
      <c r="Q24" s="771">
        <v>30837390.289999999</v>
      </c>
      <c r="R24" s="612"/>
      <c r="S24" s="612"/>
      <c r="T24" s="612"/>
      <c r="U24" s="612"/>
      <c r="V24" s="704">
        <v>3206185.87</v>
      </c>
      <c r="W24" s="612"/>
      <c r="X24" s="612"/>
      <c r="Y24" s="771">
        <v>34043576.159999996</v>
      </c>
      <c r="Z24" s="612"/>
      <c r="AA24" s="612"/>
      <c r="AB24" s="771">
        <v>32504232.789999999</v>
      </c>
      <c r="AC24" s="612"/>
      <c r="AD24" s="612"/>
      <c r="AE24" s="772">
        <v>32004865.77</v>
      </c>
      <c r="AF24" s="667"/>
    </row>
    <row r="25" spans="1:32" x14ac:dyDescent="0.2">
      <c r="A25" s="770" t="s">
        <v>88</v>
      </c>
      <c r="B25" s="612"/>
      <c r="C25" s="612"/>
      <c r="D25" s="612"/>
      <c r="E25" s="612"/>
      <c r="F25" s="724" t="s">
        <v>99</v>
      </c>
      <c r="G25" s="671"/>
      <c r="H25" s="671"/>
      <c r="I25" s="672"/>
      <c r="J25" s="701">
        <v>-9026956.0600000005</v>
      </c>
      <c r="K25" s="671"/>
      <c r="L25" s="671"/>
      <c r="M25" s="672"/>
      <c r="N25" s="773">
        <v>43963398.200000003</v>
      </c>
      <c r="O25" s="671"/>
      <c r="P25" s="672"/>
      <c r="Q25" s="773">
        <v>30837390.289999999</v>
      </c>
      <c r="R25" s="671"/>
      <c r="S25" s="671"/>
      <c r="T25" s="671"/>
      <c r="U25" s="672"/>
      <c r="V25" s="701">
        <v>3206185.87</v>
      </c>
      <c r="W25" s="671"/>
      <c r="X25" s="672"/>
      <c r="Y25" s="773">
        <v>34043576.159999996</v>
      </c>
      <c r="Z25" s="671"/>
      <c r="AA25" s="672"/>
      <c r="AB25" s="773">
        <v>32504232.789999999</v>
      </c>
      <c r="AC25" s="671"/>
      <c r="AD25" s="672"/>
      <c r="AE25" s="773">
        <v>32004865.77</v>
      </c>
      <c r="AF25" s="672"/>
    </row>
    <row r="26" spans="1:32" x14ac:dyDescent="0.2">
      <c r="A26" s="770" t="s">
        <v>105</v>
      </c>
      <c r="B26" s="612"/>
      <c r="C26" s="612"/>
      <c r="D26" s="612"/>
      <c r="E26" s="612"/>
      <c r="F26" s="693">
        <v>123</v>
      </c>
      <c r="G26" s="612"/>
      <c r="H26" s="612"/>
      <c r="I26" s="612"/>
      <c r="J26" s="702">
        <v>3055.68</v>
      </c>
      <c r="K26" s="612"/>
      <c r="L26" s="612"/>
      <c r="M26" s="612"/>
      <c r="N26" s="774">
        <v>0</v>
      </c>
      <c r="O26" s="612"/>
      <c r="P26" s="612"/>
      <c r="Q26" s="774">
        <v>7000000</v>
      </c>
      <c r="R26" s="612"/>
      <c r="S26" s="612"/>
      <c r="T26" s="612"/>
      <c r="U26" s="612"/>
      <c r="V26" s="702">
        <v>0</v>
      </c>
      <c r="W26" s="612"/>
      <c r="X26" s="612"/>
      <c r="Y26" s="774">
        <v>7000000</v>
      </c>
      <c r="Z26" s="612"/>
      <c r="AA26" s="612"/>
      <c r="AB26" s="774">
        <v>0</v>
      </c>
      <c r="AC26" s="612"/>
      <c r="AD26" s="612"/>
      <c r="AE26" s="775">
        <v>0</v>
      </c>
      <c r="AF26" s="667"/>
    </row>
    <row r="27" spans="1:32" x14ac:dyDescent="0.2">
      <c r="A27" s="776"/>
      <c r="B27" s="612"/>
      <c r="C27" s="612"/>
      <c r="D27" s="612"/>
      <c r="E27" s="612"/>
      <c r="F27" s="691">
        <v>148</v>
      </c>
      <c r="G27" s="612"/>
      <c r="H27" s="612"/>
      <c r="I27" s="612"/>
      <c r="J27" s="704">
        <v>258897.26</v>
      </c>
      <c r="K27" s="612"/>
      <c r="L27" s="612"/>
      <c r="M27" s="612"/>
      <c r="N27" s="771">
        <v>6190292.4400000004</v>
      </c>
      <c r="O27" s="612"/>
      <c r="P27" s="612"/>
      <c r="Q27" s="771">
        <v>5450000</v>
      </c>
      <c r="R27" s="612"/>
      <c r="S27" s="612"/>
      <c r="T27" s="612"/>
      <c r="U27" s="612"/>
      <c r="V27" s="704">
        <v>0</v>
      </c>
      <c r="W27" s="612"/>
      <c r="X27" s="612"/>
      <c r="Y27" s="771">
        <v>5450000</v>
      </c>
      <c r="Z27" s="612"/>
      <c r="AA27" s="612"/>
      <c r="AB27" s="771">
        <v>5092273.0999999996</v>
      </c>
      <c r="AC27" s="612"/>
      <c r="AD27" s="612"/>
      <c r="AE27" s="772">
        <v>4971036.41</v>
      </c>
      <c r="AF27" s="667"/>
    </row>
    <row r="28" spans="1:32" x14ac:dyDescent="0.2">
      <c r="A28" s="776"/>
      <c r="B28" s="612"/>
      <c r="C28" s="612"/>
      <c r="D28" s="612"/>
      <c r="E28" s="612"/>
      <c r="F28" s="693">
        <v>149</v>
      </c>
      <c r="G28" s="612"/>
      <c r="H28" s="612"/>
      <c r="I28" s="612"/>
      <c r="J28" s="702">
        <v>-155878.18</v>
      </c>
      <c r="K28" s="612"/>
      <c r="L28" s="612"/>
      <c r="M28" s="612"/>
      <c r="N28" s="774">
        <v>6285309.0599999996</v>
      </c>
      <c r="O28" s="612"/>
      <c r="P28" s="612"/>
      <c r="Q28" s="774">
        <v>4200000</v>
      </c>
      <c r="R28" s="612"/>
      <c r="S28" s="612"/>
      <c r="T28" s="612"/>
      <c r="U28" s="612"/>
      <c r="V28" s="702">
        <v>0</v>
      </c>
      <c r="W28" s="612"/>
      <c r="X28" s="612"/>
      <c r="Y28" s="774">
        <v>4200000</v>
      </c>
      <c r="Z28" s="612"/>
      <c r="AA28" s="612"/>
      <c r="AB28" s="774">
        <v>3988536.11</v>
      </c>
      <c r="AC28" s="612"/>
      <c r="AD28" s="612"/>
      <c r="AE28" s="775">
        <v>3214463.86</v>
      </c>
      <c r="AF28" s="667"/>
    </row>
    <row r="29" spans="1:32" x14ac:dyDescent="0.2">
      <c r="A29" s="776"/>
      <c r="B29" s="612"/>
      <c r="C29" s="612"/>
      <c r="D29" s="612"/>
      <c r="E29" s="612"/>
      <c r="F29" s="691">
        <v>150</v>
      </c>
      <c r="G29" s="612"/>
      <c r="H29" s="612"/>
      <c r="I29" s="612"/>
      <c r="J29" s="704">
        <v>276484.33</v>
      </c>
      <c r="K29" s="612"/>
      <c r="L29" s="612"/>
      <c r="M29" s="612"/>
      <c r="N29" s="771">
        <v>525639.48</v>
      </c>
      <c r="O29" s="612"/>
      <c r="P29" s="612"/>
      <c r="Q29" s="771">
        <v>400000</v>
      </c>
      <c r="R29" s="612"/>
      <c r="S29" s="612"/>
      <c r="T29" s="612"/>
      <c r="U29" s="612"/>
      <c r="V29" s="704">
        <v>0</v>
      </c>
      <c r="W29" s="612"/>
      <c r="X29" s="612"/>
      <c r="Y29" s="771">
        <v>400000</v>
      </c>
      <c r="Z29" s="612"/>
      <c r="AA29" s="612"/>
      <c r="AB29" s="771">
        <v>335558.88</v>
      </c>
      <c r="AC29" s="612"/>
      <c r="AD29" s="612"/>
      <c r="AE29" s="772">
        <v>250950.56</v>
      </c>
      <c r="AF29" s="667"/>
    </row>
    <row r="30" spans="1:32" x14ac:dyDescent="0.2">
      <c r="A30" s="776"/>
      <c r="B30" s="612"/>
      <c r="C30" s="612"/>
      <c r="D30" s="612"/>
      <c r="E30" s="612"/>
      <c r="F30" s="693">
        <v>151</v>
      </c>
      <c r="G30" s="612"/>
      <c r="H30" s="612"/>
      <c r="I30" s="612"/>
      <c r="J30" s="702">
        <v>3025855.15</v>
      </c>
      <c r="K30" s="612"/>
      <c r="L30" s="612"/>
      <c r="M30" s="612"/>
      <c r="N30" s="774">
        <v>198204.18</v>
      </c>
      <c r="O30" s="612"/>
      <c r="P30" s="612"/>
      <c r="Q30" s="774">
        <v>200000</v>
      </c>
      <c r="R30" s="612"/>
      <c r="S30" s="612"/>
      <c r="T30" s="612"/>
      <c r="U30" s="612"/>
      <c r="V30" s="702">
        <v>0</v>
      </c>
      <c r="W30" s="612"/>
      <c r="X30" s="612"/>
      <c r="Y30" s="774">
        <v>200000</v>
      </c>
      <c r="Z30" s="612"/>
      <c r="AA30" s="612"/>
      <c r="AB30" s="774">
        <v>171807.05</v>
      </c>
      <c r="AC30" s="612"/>
      <c r="AD30" s="612"/>
      <c r="AE30" s="775">
        <v>171807.05</v>
      </c>
      <c r="AF30" s="667"/>
    </row>
    <row r="31" spans="1:32" x14ac:dyDescent="0.2">
      <c r="A31" s="776"/>
      <c r="B31" s="612"/>
      <c r="C31" s="612"/>
      <c r="D31" s="612"/>
      <c r="E31" s="612"/>
      <c r="F31" s="691">
        <v>152</v>
      </c>
      <c r="G31" s="612"/>
      <c r="H31" s="612"/>
      <c r="I31" s="612"/>
      <c r="J31" s="704">
        <v>-251.11</v>
      </c>
      <c r="K31" s="612"/>
      <c r="L31" s="612"/>
      <c r="M31" s="612"/>
      <c r="N31" s="771">
        <v>24609.59</v>
      </c>
      <c r="O31" s="612"/>
      <c r="P31" s="612"/>
      <c r="Q31" s="771">
        <v>0</v>
      </c>
      <c r="R31" s="612"/>
      <c r="S31" s="612"/>
      <c r="T31" s="612"/>
      <c r="U31" s="612"/>
      <c r="V31" s="704">
        <v>0</v>
      </c>
      <c r="W31" s="612"/>
      <c r="X31" s="612"/>
      <c r="Y31" s="771">
        <v>0</v>
      </c>
      <c r="Z31" s="612"/>
      <c r="AA31" s="612"/>
      <c r="AB31" s="771">
        <v>0</v>
      </c>
      <c r="AC31" s="612"/>
      <c r="AD31" s="612"/>
      <c r="AE31" s="772">
        <v>0</v>
      </c>
      <c r="AF31" s="667"/>
    </row>
    <row r="32" spans="1:32" x14ac:dyDescent="0.2">
      <c r="A32" s="776"/>
      <c r="B32" s="612"/>
      <c r="C32" s="612"/>
      <c r="D32" s="612"/>
      <c r="E32" s="612"/>
      <c r="F32" s="693">
        <v>153</v>
      </c>
      <c r="G32" s="612"/>
      <c r="H32" s="612"/>
      <c r="I32" s="612"/>
      <c r="J32" s="702">
        <v>0</v>
      </c>
      <c r="K32" s="612"/>
      <c r="L32" s="612"/>
      <c r="M32" s="612"/>
      <c r="N32" s="774">
        <v>562359.82999999996</v>
      </c>
      <c r="O32" s="612"/>
      <c r="P32" s="612"/>
      <c r="Q32" s="774">
        <v>111000</v>
      </c>
      <c r="R32" s="612"/>
      <c r="S32" s="612"/>
      <c r="T32" s="612"/>
      <c r="U32" s="612"/>
      <c r="V32" s="702">
        <v>0</v>
      </c>
      <c r="W32" s="612"/>
      <c r="X32" s="612"/>
      <c r="Y32" s="774">
        <v>111000</v>
      </c>
      <c r="Z32" s="612"/>
      <c r="AA32" s="612"/>
      <c r="AB32" s="774">
        <v>88012.46</v>
      </c>
      <c r="AC32" s="612"/>
      <c r="AD32" s="612"/>
      <c r="AE32" s="775">
        <v>88012.46</v>
      </c>
      <c r="AF32" s="667"/>
    </row>
    <row r="33" spans="1:32" x14ac:dyDescent="0.2">
      <c r="A33" s="776"/>
      <c r="B33" s="612"/>
      <c r="C33" s="612"/>
      <c r="D33" s="612"/>
      <c r="E33" s="612"/>
      <c r="F33" s="691">
        <v>155</v>
      </c>
      <c r="G33" s="612"/>
      <c r="H33" s="612"/>
      <c r="I33" s="612"/>
      <c r="J33" s="704">
        <v>678018.44</v>
      </c>
      <c r="K33" s="612"/>
      <c r="L33" s="612"/>
      <c r="M33" s="612"/>
      <c r="N33" s="771">
        <v>732143.79</v>
      </c>
      <c r="O33" s="612"/>
      <c r="P33" s="612"/>
      <c r="Q33" s="771">
        <v>1000000</v>
      </c>
      <c r="R33" s="612"/>
      <c r="S33" s="612"/>
      <c r="T33" s="612"/>
      <c r="U33" s="612"/>
      <c r="V33" s="704">
        <v>0</v>
      </c>
      <c r="W33" s="612"/>
      <c r="X33" s="612"/>
      <c r="Y33" s="771">
        <v>1000000</v>
      </c>
      <c r="Z33" s="612"/>
      <c r="AA33" s="612"/>
      <c r="AB33" s="771">
        <v>586719.96</v>
      </c>
      <c r="AC33" s="612"/>
      <c r="AD33" s="612"/>
      <c r="AE33" s="772">
        <v>522499.16</v>
      </c>
      <c r="AF33" s="667"/>
    </row>
    <row r="34" spans="1:32" x14ac:dyDescent="0.2">
      <c r="A34" s="770" t="s">
        <v>88</v>
      </c>
      <c r="B34" s="612"/>
      <c r="C34" s="612"/>
      <c r="D34" s="612"/>
      <c r="E34" s="612"/>
      <c r="F34" s="724" t="s">
        <v>99</v>
      </c>
      <c r="G34" s="671"/>
      <c r="H34" s="671"/>
      <c r="I34" s="672"/>
      <c r="J34" s="701">
        <v>4086181.57</v>
      </c>
      <c r="K34" s="671"/>
      <c r="L34" s="671"/>
      <c r="M34" s="672"/>
      <c r="N34" s="773">
        <v>14518558.369999999</v>
      </c>
      <c r="O34" s="671"/>
      <c r="P34" s="672"/>
      <c r="Q34" s="773">
        <v>18361000</v>
      </c>
      <c r="R34" s="671"/>
      <c r="S34" s="671"/>
      <c r="T34" s="671"/>
      <c r="U34" s="672"/>
      <c r="V34" s="701">
        <v>0</v>
      </c>
      <c r="W34" s="671"/>
      <c r="X34" s="672"/>
      <c r="Y34" s="773">
        <v>18361000</v>
      </c>
      <c r="Z34" s="671"/>
      <c r="AA34" s="672"/>
      <c r="AB34" s="773">
        <v>10262907.560000001</v>
      </c>
      <c r="AC34" s="671"/>
      <c r="AD34" s="672"/>
      <c r="AE34" s="773">
        <v>9218769.5</v>
      </c>
      <c r="AF34" s="672"/>
    </row>
    <row r="35" spans="1:32" x14ac:dyDescent="0.2">
      <c r="A35" s="770" t="s">
        <v>106</v>
      </c>
      <c r="B35" s="612"/>
      <c r="C35" s="612"/>
      <c r="D35" s="612"/>
      <c r="E35" s="612"/>
      <c r="F35" s="693">
        <v>129</v>
      </c>
      <c r="G35" s="612"/>
      <c r="H35" s="612"/>
      <c r="I35" s="612"/>
      <c r="J35" s="702">
        <v>818223.52</v>
      </c>
      <c r="K35" s="612"/>
      <c r="L35" s="612"/>
      <c r="M35" s="612"/>
      <c r="N35" s="774">
        <v>121298.6</v>
      </c>
      <c r="O35" s="612"/>
      <c r="P35" s="612"/>
      <c r="Q35" s="774">
        <v>365783</v>
      </c>
      <c r="R35" s="612"/>
      <c r="S35" s="612"/>
      <c r="T35" s="612"/>
      <c r="U35" s="612"/>
      <c r="V35" s="702">
        <v>0</v>
      </c>
      <c r="W35" s="612"/>
      <c r="X35" s="612"/>
      <c r="Y35" s="774">
        <v>365783</v>
      </c>
      <c r="Z35" s="612"/>
      <c r="AA35" s="612"/>
      <c r="AB35" s="774">
        <v>1886.88</v>
      </c>
      <c r="AC35" s="612"/>
      <c r="AD35" s="612"/>
      <c r="AE35" s="775">
        <v>1740.28</v>
      </c>
      <c r="AF35" s="667"/>
    </row>
    <row r="36" spans="1:32" x14ac:dyDescent="0.2">
      <c r="A36" s="776"/>
      <c r="B36" s="612"/>
      <c r="C36" s="612"/>
      <c r="D36" s="612"/>
      <c r="E36" s="612"/>
      <c r="F36" s="691">
        <v>142</v>
      </c>
      <c r="G36" s="612"/>
      <c r="H36" s="612"/>
      <c r="I36" s="612"/>
      <c r="J36" s="704">
        <v>20729.990000000002</v>
      </c>
      <c r="K36" s="612"/>
      <c r="L36" s="612"/>
      <c r="M36" s="612"/>
      <c r="N36" s="771">
        <v>259896.49</v>
      </c>
      <c r="O36" s="612"/>
      <c r="P36" s="612"/>
      <c r="Q36" s="771">
        <v>0</v>
      </c>
      <c r="R36" s="612"/>
      <c r="S36" s="612"/>
      <c r="T36" s="612"/>
      <c r="U36" s="612"/>
      <c r="V36" s="704">
        <v>0</v>
      </c>
      <c r="W36" s="612"/>
      <c r="X36" s="612"/>
      <c r="Y36" s="771">
        <v>0</v>
      </c>
      <c r="Z36" s="612"/>
      <c r="AA36" s="612"/>
      <c r="AB36" s="771">
        <v>0</v>
      </c>
      <c r="AC36" s="612"/>
      <c r="AD36" s="612"/>
      <c r="AE36" s="772">
        <v>0</v>
      </c>
      <c r="AF36" s="667"/>
    </row>
    <row r="37" spans="1:32" x14ac:dyDescent="0.2">
      <c r="A37" s="776"/>
      <c r="B37" s="612"/>
      <c r="C37" s="612"/>
      <c r="D37" s="612"/>
      <c r="E37" s="612"/>
      <c r="F37" s="693">
        <v>156</v>
      </c>
      <c r="G37" s="612"/>
      <c r="H37" s="612"/>
      <c r="I37" s="612"/>
      <c r="J37" s="702">
        <v>24211.95</v>
      </c>
      <c r="K37" s="612"/>
      <c r="L37" s="612"/>
      <c r="M37" s="612"/>
      <c r="N37" s="774">
        <v>292488.18</v>
      </c>
      <c r="O37" s="612"/>
      <c r="P37" s="612"/>
      <c r="Q37" s="774">
        <v>76132</v>
      </c>
      <c r="R37" s="612"/>
      <c r="S37" s="612"/>
      <c r="T37" s="612"/>
      <c r="U37" s="612"/>
      <c r="V37" s="702">
        <v>0</v>
      </c>
      <c r="W37" s="612"/>
      <c r="X37" s="612"/>
      <c r="Y37" s="774">
        <v>76132</v>
      </c>
      <c r="Z37" s="612"/>
      <c r="AA37" s="612"/>
      <c r="AB37" s="774">
        <v>40550</v>
      </c>
      <c r="AC37" s="612"/>
      <c r="AD37" s="612"/>
      <c r="AE37" s="775">
        <v>40550</v>
      </c>
      <c r="AF37" s="667"/>
    </row>
    <row r="38" spans="1:32" x14ac:dyDescent="0.2">
      <c r="A38" s="770" t="s">
        <v>88</v>
      </c>
      <c r="B38" s="612"/>
      <c r="C38" s="612"/>
      <c r="D38" s="612"/>
      <c r="E38" s="612"/>
      <c r="F38" s="724" t="s">
        <v>99</v>
      </c>
      <c r="G38" s="671"/>
      <c r="H38" s="671"/>
      <c r="I38" s="672"/>
      <c r="J38" s="701">
        <v>863165.46</v>
      </c>
      <c r="K38" s="671"/>
      <c r="L38" s="671"/>
      <c r="M38" s="672"/>
      <c r="N38" s="773">
        <v>673683.27</v>
      </c>
      <c r="O38" s="671"/>
      <c r="P38" s="672"/>
      <c r="Q38" s="773">
        <v>441915</v>
      </c>
      <c r="R38" s="671"/>
      <c r="S38" s="671"/>
      <c r="T38" s="671"/>
      <c r="U38" s="672"/>
      <c r="V38" s="701">
        <v>0</v>
      </c>
      <c r="W38" s="671"/>
      <c r="X38" s="672"/>
      <c r="Y38" s="773">
        <v>441915</v>
      </c>
      <c r="Z38" s="671"/>
      <c r="AA38" s="672"/>
      <c r="AB38" s="773">
        <v>42436.88</v>
      </c>
      <c r="AC38" s="671"/>
      <c r="AD38" s="672"/>
      <c r="AE38" s="773">
        <v>42290.28</v>
      </c>
      <c r="AF38" s="672"/>
    </row>
    <row r="39" spans="1:32" x14ac:dyDescent="0.2">
      <c r="A39" s="770" t="s">
        <v>107</v>
      </c>
      <c r="B39" s="612"/>
      <c r="C39" s="612"/>
      <c r="D39" s="612"/>
      <c r="E39" s="612"/>
      <c r="F39" s="691">
        <v>116</v>
      </c>
      <c r="G39" s="612"/>
      <c r="H39" s="612"/>
      <c r="I39" s="612"/>
      <c r="J39" s="704">
        <v>2302.41</v>
      </c>
      <c r="K39" s="612"/>
      <c r="L39" s="612"/>
      <c r="M39" s="612"/>
      <c r="N39" s="771">
        <v>45283.17</v>
      </c>
      <c r="O39" s="612"/>
      <c r="P39" s="612"/>
      <c r="Q39" s="771">
        <v>108000</v>
      </c>
      <c r="R39" s="612"/>
      <c r="S39" s="612"/>
      <c r="T39" s="612"/>
      <c r="U39" s="612"/>
      <c r="V39" s="704">
        <v>0</v>
      </c>
      <c r="W39" s="612"/>
      <c r="X39" s="612"/>
      <c r="Y39" s="771">
        <v>108000</v>
      </c>
      <c r="Z39" s="612"/>
      <c r="AA39" s="612"/>
      <c r="AB39" s="771">
        <v>0</v>
      </c>
      <c r="AC39" s="612"/>
      <c r="AD39" s="612"/>
      <c r="AE39" s="772">
        <v>0</v>
      </c>
      <c r="AF39" s="667"/>
    </row>
    <row r="40" spans="1:32" x14ac:dyDescent="0.2">
      <c r="A40" s="776"/>
      <c r="B40" s="612"/>
      <c r="C40" s="612"/>
      <c r="D40" s="612"/>
      <c r="E40" s="612"/>
      <c r="F40" s="693">
        <v>117</v>
      </c>
      <c r="G40" s="612"/>
      <c r="H40" s="612"/>
      <c r="I40" s="612"/>
      <c r="J40" s="702">
        <v>104217.02</v>
      </c>
      <c r="K40" s="612"/>
      <c r="L40" s="612"/>
      <c r="M40" s="612"/>
      <c r="N40" s="774">
        <v>2228955.65</v>
      </c>
      <c r="O40" s="612"/>
      <c r="P40" s="612"/>
      <c r="Q40" s="774">
        <v>1800000</v>
      </c>
      <c r="R40" s="612"/>
      <c r="S40" s="612"/>
      <c r="T40" s="612"/>
      <c r="U40" s="612"/>
      <c r="V40" s="702">
        <v>0</v>
      </c>
      <c r="W40" s="612"/>
      <c r="X40" s="612"/>
      <c r="Y40" s="774">
        <v>1800000</v>
      </c>
      <c r="Z40" s="612"/>
      <c r="AA40" s="612"/>
      <c r="AB40" s="774">
        <v>1597743.46</v>
      </c>
      <c r="AC40" s="612"/>
      <c r="AD40" s="612"/>
      <c r="AE40" s="775">
        <v>1440052.64</v>
      </c>
      <c r="AF40" s="667"/>
    </row>
    <row r="41" spans="1:32" x14ac:dyDescent="0.2">
      <c r="A41" s="776"/>
      <c r="B41" s="612"/>
      <c r="C41" s="612"/>
      <c r="D41" s="612"/>
      <c r="E41" s="612"/>
      <c r="F41" s="691">
        <v>124</v>
      </c>
      <c r="G41" s="612"/>
      <c r="H41" s="612"/>
      <c r="I41" s="612"/>
      <c r="J41" s="704">
        <v>1154485.93</v>
      </c>
      <c r="K41" s="612"/>
      <c r="L41" s="612"/>
      <c r="M41" s="612"/>
      <c r="N41" s="771">
        <v>453124.31</v>
      </c>
      <c r="O41" s="612"/>
      <c r="P41" s="612"/>
      <c r="Q41" s="771">
        <v>4922775</v>
      </c>
      <c r="R41" s="612"/>
      <c r="S41" s="612"/>
      <c r="T41" s="612"/>
      <c r="U41" s="612"/>
      <c r="V41" s="704">
        <v>0</v>
      </c>
      <c r="W41" s="612"/>
      <c r="X41" s="612"/>
      <c r="Y41" s="771">
        <v>4922775</v>
      </c>
      <c r="Z41" s="612"/>
      <c r="AA41" s="612"/>
      <c r="AB41" s="771">
        <v>456869.23</v>
      </c>
      <c r="AC41" s="612"/>
      <c r="AD41" s="612"/>
      <c r="AE41" s="772">
        <v>330099.67</v>
      </c>
      <c r="AF41" s="667"/>
    </row>
    <row r="42" spans="1:32" x14ac:dyDescent="0.2">
      <c r="A42" s="776"/>
      <c r="B42" s="612"/>
      <c r="C42" s="612"/>
      <c r="D42" s="612"/>
      <c r="E42" s="612"/>
      <c r="F42" s="693">
        <v>157</v>
      </c>
      <c r="G42" s="612"/>
      <c r="H42" s="612"/>
      <c r="I42" s="612"/>
      <c r="J42" s="702">
        <v>1307.94</v>
      </c>
      <c r="K42" s="612"/>
      <c r="L42" s="612"/>
      <c r="M42" s="612"/>
      <c r="N42" s="774">
        <v>0</v>
      </c>
      <c r="O42" s="612"/>
      <c r="P42" s="612"/>
      <c r="Q42" s="774">
        <v>0</v>
      </c>
      <c r="R42" s="612"/>
      <c r="S42" s="612"/>
      <c r="T42" s="612"/>
      <c r="U42" s="612"/>
      <c r="V42" s="702">
        <v>0</v>
      </c>
      <c r="W42" s="612"/>
      <c r="X42" s="612"/>
      <c r="Y42" s="774">
        <v>0</v>
      </c>
      <c r="Z42" s="612"/>
      <c r="AA42" s="612"/>
      <c r="AB42" s="774">
        <v>0</v>
      </c>
      <c r="AC42" s="612"/>
      <c r="AD42" s="612"/>
      <c r="AE42" s="775">
        <v>0</v>
      </c>
      <c r="AF42" s="667"/>
    </row>
    <row r="43" spans="1:32" x14ac:dyDescent="0.2">
      <c r="A43" s="776"/>
      <c r="B43" s="612"/>
      <c r="C43" s="612"/>
      <c r="D43" s="612"/>
      <c r="E43" s="612"/>
      <c r="F43" s="691">
        <v>190</v>
      </c>
      <c r="G43" s="612"/>
      <c r="H43" s="612"/>
      <c r="I43" s="612"/>
      <c r="J43" s="704">
        <v>0</v>
      </c>
      <c r="K43" s="612"/>
      <c r="L43" s="612"/>
      <c r="M43" s="612"/>
      <c r="N43" s="771">
        <v>0</v>
      </c>
      <c r="O43" s="612"/>
      <c r="P43" s="612"/>
      <c r="Q43" s="771">
        <v>15000000</v>
      </c>
      <c r="R43" s="612"/>
      <c r="S43" s="612"/>
      <c r="T43" s="612"/>
      <c r="U43" s="612"/>
      <c r="V43" s="704">
        <v>0</v>
      </c>
      <c r="W43" s="612"/>
      <c r="X43" s="612"/>
      <c r="Y43" s="771">
        <v>15000000</v>
      </c>
      <c r="Z43" s="612"/>
      <c r="AA43" s="612"/>
      <c r="AB43" s="771">
        <v>0</v>
      </c>
      <c r="AC43" s="612"/>
      <c r="AD43" s="612"/>
      <c r="AE43" s="772">
        <v>0</v>
      </c>
      <c r="AF43" s="667"/>
    </row>
    <row r="44" spans="1:32" x14ac:dyDescent="0.2">
      <c r="A44" s="770" t="s">
        <v>88</v>
      </c>
      <c r="B44" s="612"/>
      <c r="C44" s="612"/>
      <c r="D44" s="612"/>
      <c r="E44" s="612"/>
      <c r="F44" s="724" t="s">
        <v>99</v>
      </c>
      <c r="G44" s="671"/>
      <c r="H44" s="671"/>
      <c r="I44" s="672"/>
      <c r="J44" s="701">
        <v>1262313.3</v>
      </c>
      <c r="K44" s="671"/>
      <c r="L44" s="671"/>
      <c r="M44" s="672"/>
      <c r="N44" s="773">
        <v>2727363.13</v>
      </c>
      <c r="O44" s="671"/>
      <c r="P44" s="672"/>
      <c r="Q44" s="773">
        <v>21830775</v>
      </c>
      <c r="R44" s="671"/>
      <c r="S44" s="671"/>
      <c r="T44" s="671"/>
      <c r="U44" s="672"/>
      <c r="V44" s="701">
        <v>0</v>
      </c>
      <c r="W44" s="671"/>
      <c r="X44" s="672"/>
      <c r="Y44" s="773">
        <v>21830775</v>
      </c>
      <c r="Z44" s="671"/>
      <c r="AA44" s="672"/>
      <c r="AB44" s="773">
        <v>2054612.69</v>
      </c>
      <c r="AC44" s="671"/>
      <c r="AD44" s="672"/>
      <c r="AE44" s="773">
        <v>1770152.31</v>
      </c>
      <c r="AF44" s="672"/>
    </row>
    <row r="45" spans="1:32" x14ac:dyDescent="0.2">
      <c r="A45" s="695" t="s">
        <v>88</v>
      </c>
      <c r="B45" s="671"/>
      <c r="C45" s="671"/>
      <c r="D45" s="671"/>
      <c r="E45" s="671"/>
      <c r="F45" s="697" t="s">
        <v>108</v>
      </c>
      <c r="G45" s="671"/>
      <c r="H45" s="671"/>
      <c r="I45" s="672"/>
      <c r="J45" s="701">
        <v>28869019.25</v>
      </c>
      <c r="K45" s="671"/>
      <c r="L45" s="671"/>
      <c r="M45" s="672"/>
      <c r="N45" s="773">
        <v>315259048.63999999</v>
      </c>
      <c r="O45" s="671"/>
      <c r="P45" s="672"/>
      <c r="Q45" s="773">
        <v>203843894.88</v>
      </c>
      <c r="R45" s="671"/>
      <c r="S45" s="671"/>
      <c r="T45" s="671"/>
      <c r="U45" s="672"/>
      <c r="V45" s="701">
        <v>86836608.209999993</v>
      </c>
      <c r="W45" s="671"/>
      <c r="X45" s="672"/>
      <c r="Y45" s="773">
        <v>290680503.08999997</v>
      </c>
      <c r="Z45" s="671"/>
      <c r="AA45" s="672"/>
      <c r="AB45" s="773">
        <v>234787074.91</v>
      </c>
      <c r="AC45" s="671"/>
      <c r="AD45" s="672"/>
      <c r="AE45" s="773">
        <v>212397597.28</v>
      </c>
      <c r="AF45" s="672"/>
    </row>
    <row r="46" spans="1:32" x14ac:dyDescent="0.2">
      <c r="A46" s="541"/>
      <c r="B46" s="541"/>
      <c r="C46" s="541"/>
      <c r="D46" s="541"/>
      <c r="E46" s="541"/>
      <c r="F46" s="541"/>
      <c r="G46" s="541"/>
      <c r="H46" s="541"/>
      <c r="I46" s="541"/>
      <c r="J46" s="541"/>
      <c r="K46" s="541"/>
      <c r="L46" s="541"/>
      <c r="M46" s="541"/>
      <c r="N46" s="541"/>
      <c r="O46" s="541"/>
      <c r="P46" s="541"/>
      <c r="Q46" s="541"/>
      <c r="R46" s="541"/>
      <c r="S46" s="541"/>
      <c r="T46" s="541"/>
      <c r="U46" s="541"/>
      <c r="V46" s="541"/>
      <c r="W46" s="541"/>
      <c r="X46" s="541"/>
      <c r="Y46" s="541"/>
      <c r="Z46" s="541"/>
      <c r="AA46" s="541"/>
      <c r="AB46" s="541"/>
      <c r="AC46" s="541"/>
      <c r="AD46" s="541"/>
      <c r="AE46" s="541"/>
      <c r="AF46" s="541"/>
    </row>
    <row r="47" spans="1:32" x14ac:dyDescent="0.2">
      <c r="A47" s="780" t="s">
        <v>89</v>
      </c>
      <c r="B47" s="719"/>
      <c r="C47" s="719"/>
      <c r="D47" s="782" t="s">
        <v>109</v>
      </c>
      <c r="E47" s="719"/>
      <c r="F47" s="719"/>
      <c r="G47" s="720"/>
      <c r="H47" s="705" t="s">
        <v>110</v>
      </c>
      <c r="I47" s="671"/>
      <c r="J47" s="671"/>
      <c r="K47" s="671"/>
      <c r="L47" s="671"/>
      <c r="M47" s="671"/>
      <c r="N47" s="671"/>
      <c r="O47" s="671"/>
      <c r="P47" s="671"/>
      <c r="Q47" s="671"/>
      <c r="R47" s="671"/>
      <c r="S47" s="671"/>
      <c r="T47" s="671"/>
      <c r="U47" s="671"/>
      <c r="V47" s="671"/>
      <c r="W47" s="672"/>
      <c r="X47" s="782" t="s">
        <v>111</v>
      </c>
      <c r="Y47" s="719"/>
      <c r="Z47" s="720"/>
      <c r="AA47" s="782" t="s">
        <v>112</v>
      </c>
      <c r="AB47" s="719"/>
      <c r="AC47" s="720"/>
      <c r="AD47" s="782" t="s">
        <v>112</v>
      </c>
      <c r="AE47" s="719"/>
      <c r="AF47" s="720"/>
    </row>
    <row r="48" spans="1:32" x14ac:dyDescent="0.2">
      <c r="A48" s="781"/>
      <c r="B48" s="612"/>
      <c r="C48" s="612"/>
      <c r="D48" s="778" t="s">
        <v>113</v>
      </c>
      <c r="E48" s="676"/>
      <c r="F48" s="676"/>
      <c r="G48" s="762"/>
      <c r="H48" s="777" t="s">
        <v>114</v>
      </c>
      <c r="I48" s="671"/>
      <c r="J48" s="671"/>
      <c r="K48" s="671"/>
      <c r="L48" s="672"/>
      <c r="M48" s="777" t="s">
        <v>115</v>
      </c>
      <c r="N48" s="671"/>
      <c r="O48" s="671"/>
      <c r="P48" s="671"/>
      <c r="Q48" s="671"/>
      <c r="R48" s="672"/>
      <c r="S48" s="777" t="s">
        <v>116</v>
      </c>
      <c r="T48" s="671"/>
      <c r="U48" s="671"/>
      <c r="V48" s="671"/>
      <c r="W48" s="672"/>
      <c r="X48" s="778" t="s">
        <v>117</v>
      </c>
      <c r="Y48" s="676"/>
      <c r="Z48" s="762"/>
      <c r="AA48" s="778" t="s">
        <v>118</v>
      </c>
      <c r="AB48" s="676"/>
      <c r="AC48" s="762"/>
      <c r="AD48" s="778" t="s">
        <v>119</v>
      </c>
      <c r="AE48" s="676"/>
      <c r="AF48" s="762"/>
    </row>
    <row r="49" spans="1:32" x14ac:dyDescent="0.2">
      <c r="A49" s="770" t="s">
        <v>98</v>
      </c>
      <c r="B49" s="612"/>
      <c r="C49" s="612"/>
      <c r="D49" s="691">
        <v>160</v>
      </c>
      <c r="E49" s="612"/>
      <c r="F49" s="612"/>
      <c r="G49" s="612"/>
      <c r="H49" s="771">
        <v>0</v>
      </c>
      <c r="I49" s="612"/>
      <c r="J49" s="612"/>
      <c r="K49" s="612"/>
      <c r="L49" s="612"/>
      <c r="M49" s="771">
        <v>0</v>
      </c>
      <c r="N49" s="612"/>
      <c r="O49" s="612"/>
      <c r="P49" s="612"/>
      <c r="Q49" s="612"/>
      <c r="R49" s="612"/>
      <c r="S49" s="771">
        <v>0</v>
      </c>
      <c r="T49" s="612"/>
      <c r="U49" s="612"/>
      <c r="V49" s="612"/>
      <c r="W49" s="612"/>
      <c r="X49" s="771">
        <v>0</v>
      </c>
      <c r="Y49" s="612"/>
      <c r="Z49" s="612"/>
      <c r="AA49" s="704">
        <v>1384740.94</v>
      </c>
      <c r="AB49" s="612"/>
      <c r="AC49" s="612"/>
      <c r="AD49" s="779">
        <v>1384740.94</v>
      </c>
      <c r="AE49" s="612"/>
      <c r="AF49" s="667"/>
    </row>
    <row r="50" spans="1:32" x14ac:dyDescent="0.2">
      <c r="A50" s="776"/>
      <c r="B50" s="612"/>
      <c r="C50" s="612"/>
      <c r="D50" s="724" t="s">
        <v>99</v>
      </c>
      <c r="E50" s="671"/>
      <c r="F50" s="671"/>
      <c r="G50" s="672"/>
      <c r="H50" s="773">
        <v>0</v>
      </c>
      <c r="I50" s="671"/>
      <c r="J50" s="671"/>
      <c r="K50" s="671"/>
      <c r="L50" s="672"/>
      <c r="M50" s="773">
        <v>0</v>
      </c>
      <c r="N50" s="671"/>
      <c r="O50" s="671"/>
      <c r="P50" s="671"/>
      <c r="Q50" s="671"/>
      <c r="R50" s="672"/>
      <c r="S50" s="773">
        <v>0</v>
      </c>
      <c r="T50" s="671"/>
      <c r="U50" s="671"/>
      <c r="V50" s="671"/>
      <c r="W50" s="672"/>
      <c r="X50" s="773">
        <v>0</v>
      </c>
      <c r="Y50" s="671"/>
      <c r="Z50" s="672"/>
      <c r="AA50" s="701">
        <v>1384740.94</v>
      </c>
      <c r="AB50" s="671"/>
      <c r="AC50" s="672"/>
      <c r="AD50" s="722">
        <v>1384740.94</v>
      </c>
      <c r="AE50" s="671"/>
      <c r="AF50" s="672"/>
    </row>
    <row r="51" spans="1:32" x14ac:dyDescent="0.2">
      <c r="A51" s="770" t="s">
        <v>100</v>
      </c>
      <c r="B51" s="612"/>
      <c r="C51" s="612"/>
      <c r="D51" s="693">
        <v>100</v>
      </c>
      <c r="E51" s="612"/>
      <c r="F51" s="612"/>
      <c r="G51" s="612"/>
      <c r="H51" s="774">
        <v>114181802.40000001</v>
      </c>
      <c r="I51" s="612"/>
      <c r="J51" s="612"/>
      <c r="K51" s="612"/>
      <c r="L51" s="612"/>
      <c r="M51" s="774">
        <v>38877243.740000002</v>
      </c>
      <c r="N51" s="612"/>
      <c r="O51" s="612"/>
      <c r="P51" s="612"/>
      <c r="Q51" s="612"/>
      <c r="R51" s="612"/>
      <c r="S51" s="774">
        <v>7090392.2999999998</v>
      </c>
      <c r="T51" s="612"/>
      <c r="U51" s="612"/>
      <c r="V51" s="612"/>
      <c r="W51" s="612"/>
      <c r="X51" s="774">
        <v>0</v>
      </c>
      <c r="Y51" s="612"/>
      <c r="Z51" s="612"/>
      <c r="AA51" s="702">
        <v>54776887.57</v>
      </c>
      <c r="AB51" s="612"/>
      <c r="AC51" s="612"/>
      <c r="AD51" s="783">
        <v>82783847.879999995</v>
      </c>
      <c r="AE51" s="612"/>
      <c r="AF51" s="667"/>
    </row>
    <row r="52" spans="1:32" x14ac:dyDescent="0.2">
      <c r="A52" s="776"/>
      <c r="B52" s="612"/>
      <c r="C52" s="612"/>
      <c r="D52" s="724" t="s">
        <v>99</v>
      </c>
      <c r="E52" s="671"/>
      <c r="F52" s="671"/>
      <c r="G52" s="672"/>
      <c r="H52" s="773">
        <v>114181802.40000001</v>
      </c>
      <c r="I52" s="671"/>
      <c r="J52" s="671"/>
      <c r="K52" s="671"/>
      <c r="L52" s="672"/>
      <c r="M52" s="773">
        <v>38877243.740000002</v>
      </c>
      <c r="N52" s="671"/>
      <c r="O52" s="671"/>
      <c r="P52" s="671"/>
      <c r="Q52" s="671"/>
      <c r="R52" s="672"/>
      <c r="S52" s="773">
        <v>7090392.2999999998</v>
      </c>
      <c r="T52" s="671"/>
      <c r="U52" s="671"/>
      <c r="V52" s="671"/>
      <c r="W52" s="672"/>
      <c r="X52" s="773">
        <v>0</v>
      </c>
      <c r="Y52" s="671"/>
      <c r="Z52" s="672"/>
      <c r="AA52" s="701">
        <v>54776887.57</v>
      </c>
      <c r="AB52" s="671"/>
      <c r="AC52" s="672"/>
      <c r="AD52" s="722">
        <v>82783847.879999995</v>
      </c>
      <c r="AE52" s="671"/>
      <c r="AF52" s="672"/>
    </row>
    <row r="53" spans="1:32" x14ac:dyDescent="0.2">
      <c r="A53" s="770" t="s">
        <v>101</v>
      </c>
      <c r="B53" s="612"/>
      <c r="C53" s="612"/>
      <c r="D53" s="691">
        <v>101</v>
      </c>
      <c r="E53" s="612"/>
      <c r="F53" s="612"/>
      <c r="G53" s="612"/>
      <c r="H53" s="771">
        <v>17531259.850000001</v>
      </c>
      <c r="I53" s="612"/>
      <c r="J53" s="612"/>
      <c r="K53" s="612"/>
      <c r="L53" s="612"/>
      <c r="M53" s="771">
        <v>996410.87</v>
      </c>
      <c r="N53" s="612"/>
      <c r="O53" s="612"/>
      <c r="P53" s="612"/>
      <c r="Q53" s="612"/>
      <c r="R53" s="612"/>
      <c r="S53" s="771">
        <v>1259409.18</v>
      </c>
      <c r="T53" s="612"/>
      <c r="U53" s="612"/>
      <c r="V53" s="612"/>
      <c r="W53" s="612"/>
      <c r="X53" s="771">
        <v>0</v>
      </c>
      <c r="Y53" s="612"/>
      <c r="Z53" s="612"/>
      <c r="AA53" s="704">
        <v>18481673.739999998</v>
      </c>
      <c r="AB53" s="612"/>
      <c r="AC53" s="612"/>
      <c r="AD53" s="779">
        <v>-6438076.4699999997</v>
      </c>
      <c r="AE53" s="612"/>
      <c r="AF53" s="667"/>
    </row>
    <row r="54" spans="1:32" x14ac:dyDescent="0.2">
      <c r="A54" s="776"/>
      <c r="B54" s="612"/>
      <c r="C54" s="612"/>
      <c r="D54" s="724" t="s">
        <v>99</v>
      </c>
      <c r="E54" s="671"/>
      <c r="F54" s="671"/>
      <c r="G54" s="672"/>
      <c r="H54" s="773">
        <v>17531259.850000001</v>
      </c>
      <c r="I54" s="671"/>
      <c r="J54" s="671"/>
      <c r="K54" s="671"/>
      <c r="L54" s="672"/>
      <c r="M54" s="773">
        <v>996410.87</v>
      </c>
      <c r="N54" s="671"/>
      <c r="O54" s="671"/>
      <c r="P54" s="671"/>
      <c r="Q54" s="671"/>
      <c r="R54" s="672"/>
      <c r="S54" s="773">
        <v>1259409.18</v>
      </c>
      <c r="T54" s="671"/>
      <c r="U54" s="671"/>
      <c r="V54" s="671"/>
      <c r="W54" s="672"/>
      <c r="X54" s="773">
        <v>0</v>
      </c>
      <c r="Y54" s="671"/>
      <c r="Z54" s="672"/>
      <c r="AA54" s="701">
        <v>18481673.739999998</v>
      </c>
      <c r="AB54" s="671"/>
      <c r="AC54" s="672"/>
      <c r="AD54" s="722">
        <v>-6438076.4699999997</v>
      </c>
      <c r="AE54" s="671"/>
      <c r="AF54" s="672"/>
    </row>
    <row r="55" spans="1:32" x14ac:dyDescent="0.2">
      <c r="A55" s="770" t="s">
        <v>102</v>
      </c>
      <c r="B55" s="612"/>
      <c r="C55" s="612"/>
      <c r="D55" s="693">
        <v>118</v>
      </c>
      <c r="E55" s="612"/>
      <c r="F55" s="612"/>
      <c r="G55" s="612"/>
      <c r="H55" s="774">
        <v>15812657.27</v>
      </c>
      <c r="I55" s="612"/>
      <c r="J55" s="612"/>
      <c r="K55" s="612"/>
      <c r="L55" s="612"/>
      <c r="M55" s="774">
        <v>2451433.79</v>
      </c>
      <c r="N55" s="612"/>
      <c r="O55" s="612"/>
      <c r="P55" s="612"/>
      <c r="Q55" s="612"/>
      <c r="R55" s="612"/>
      <c r="S55" s="774">
        <v>1026468.05</v>
      </c>
      <c r="T55" s="612"/>
      <c r="U55" s="612"/>
      <c r="V55" s="612"/>
      <c r="W55" s="612"/>
      <c r="X55" s="774">
        <v>0</v>
      </c>
      <c r="Y55" s="612"/>
      <c r="Z55" s="612"/>
      <c r="AA55" s="702">
        <v>4690434.5999999996</v>
      </c>
      <c r="AB55" s="612"/>
      <c r="AC55" s="612"/>
      <c r="AD55" s="783">
        <v>-5842501.8700000001</v>
      </c>
      <c r="AE55" s="612"/>
      <c r="AF55" s="667"/>
    </row>
    <row r="56" spans="1:32" x14ac:dyDescent="0.2">
      <c r="A56" s="776"/>
      <c r="B56" s="612"/>
      <c r="C56" s="612"/>
      <c r="D56" s="691">
        <v>119</v>
      </c>
      <c r="E56" s="612"/>
      <c r="F56" s="612"/>
      <c r="G56" s="612"/>
      <c r="H56" s="771">
        <v>441358.68</v>
      </c>
      <c r="I56" s="612"/>
      <c r="J56" s="612"/>
      <c r="K56" s="612"/>
      <c r="L56" s="612"/>
      <c r="M56" s="771">
        <v>10291.34</v>
      </c>
      <c r="N56" s="612"/>
      <c r="O56" s="612"/>
      <c r="P56" s="612"/>
      <c r="Q56" s="612"/>
      <c r="R56" s="612"/>
      <c r="S56" s="771">
        <v>0</v>
      </c>
      <c r="T56" s="612"/>
      <c r="U56" s="612"/>
      <c r="V56" s="612"/>
      <c r="W56" s="612"/>
      <c r="X56" s="771">
        <v>0</v>
      </c>
      <c r="Y56" s="612"/>
      <c r="Z56" s="612"/>
      <c r="AA56" s="704">
        <v>7105421.8300000001</v>
      </c>
      <c r="AB56" s="612"/>
      <c r="AC56" s="612"/>
      <c r="AD56" s="779">
        <v>8698377.7699999996</v>
      </c>
      <c r="AE56" s="612"/>
      <c r="AF56" s="667"/>
    </row>
    <row r="57" spans="1:32" x14ac:dyDescent="0.2">
      <c r="A57" s="776"/>
      <c r="B57" s="612"/>
      <c r="C57" s="612"/>
      <c r="D57" s="724" t="s">
        <v>99</v>
      </c>
      <c r="E57" s="671"/>
      <c r="F57" s="671"/>
      <c r="G57" s="672"/>
      <c r="H57" s="773">
        <v>16254015.949999999</v>
      </c>
      <c r="I57" s="671"/>
      <c r="J57" s="671"/>
      <c r="K57" s="671"/>
      <c r="L57" s="672"/>
      <c r="M57" s="773">
        <v>2461725.13</v>
      </c>
      <c r="N57" s="671"/>
      <c r="O57" s="671"/>
      <c r="P57" s="671"/>
      <c r="Q57" s="671"/>
      <c r="R57" s="672"/>
      <c r="S57" s="773">
        <v>1026468.05</v>
      </c>
      <c r="T57" s="671"/>
      <c r="U57" s="671"/>
      <c r="V57" s="671"/>
      <c r="W57" s="672"/>
      <c r="X57" s="773">
        <v>0</v>
      </c>
      <c r="Y57" s="671"/>
      <c r="Z57" s="672"/>
      <c r="AA57" s="701">
        <v>11795856.43</v>
      </c>
      <c r="AB57" s="671"/>
      <c r="AC57" s="672"/>
      <c r="AD57" s="722">
        <v>2855875.9</v>
      </c>
      <c r="AE57" s="671"/>
      <c r="AF57" s="672"/>
    </row>
    <row r="58" spans="1:32" x14ac:dyDescent="0.2">
      <c r="A58" s="770" t="s">
        <v>103</v>
      </c>
      <c r="B58" s="612"/>
      <c r="C58" s="612"/>
      <c r="D58" s="693">
        <v>122</v>
      </c>
      <c r="E58" s="612"/>
      <c r="F58" s="612"/>
      <c r="G58" s="612"/>
      <c r="H58" s="774">
        <v>0</v>
      </c>
      <c r="I58" s="612"/>
      <c r="J58" s="612"/>
      <c r="K58" s="612"/>
      <c r="L58" s="612"/>
      <c r="M58" s="774">
        <v>0</v>
      </c>
      <c r="N58" s="612"/>
      <c r="O58" s="612"/>
      <c r="P58" s="612"/>
      <c r="Q58" s="612"/>
      <c r="R58" s="612"/>
      <c r="S58" s="774">
        <v>0</v>
      </c>
      <c r="T58" s="612"/>
      <c r="U58" s="612"/>
      <c r="V58" s="612"/>
      <c r="W58" s="612"/>
      <c r="X58" s="774">
        <v>0</v>
      </c>
      <c r="Y58" s="612"/>
      <c r="Z58" s="612"/>
      <c r="AA58" s="702">
        <v>0</v>
      </c>
      <c r="AB58" s="612"/>
      <c r="AC58" s="612"/>
      <c r="AD58" s="783">
        <v>0</v>
      </c>
      <c r="AE58" s="612"/>
      <c r="AF58" s="667"/>
    </row>
    <row r="59" spans="1:32" x14ac:dyDescent="0.2">
      <c r="A59" s="776"/>
      <c r="B59" s="612"/>
      <c r="C59" s="612"/>
      <c r="D59" s="691">
        <v>144</v>
      </c>
      <c r="E59" s="612"/>
      <c r="F59" s="612"/>
      <c r="G59" s="612"/>
      <c r="H59" s="771">
        <v>434236.88</v>
      </c>
      <c r="I59" s="612"/>
      <c r="J59" s="612"/>
      <c r="K59" s="612"/>
      <c r="L59" s="612"/>
      <c r="M59" s="771">
        <v>0</v>
      </c>
      <c r="N59" s="612"/>
      <c r="O59" s="612"/>
      <c r="P59" s="612"/>
      <c r="Q59" s="612"/>
      <c r="R59" s="612"/>
      <c r="S59" s="771">
        <v>22989.43</v>
      </c>
      <c r="T59" s="612"/>
      <c r="U59" s="612"/>
      <c r="V59" s="612"/>
      <c r="W59" s="612"/>
      <c r="X59" s="771">
        <v>0</v>
      </c>
      <c r="Y59" s="612"/>
      <c r="Z59" s="612"/>
      <c r="AA59" s="704">
        <v>347975.66</v>
      </c>
      <c r="AB59" s="612"/>
      <c r="AC59" s="612"/>
      <c r="AD59" s="779">
        <v>212035.33</v>
      </c>
      <c r="AE59" s="612"/>
      <c r="AF59" s="667"/>
    </row>
    <row r="60" spans="1:32" x14ac:dyDescent="0.2">
      <c r="A60" s="776"/>
      <c r="B60" s="612"/>
      <c r="C60" s="612"/>
      <c r="D60" s="693">
        <v>145</v>
      </c>
      <c r="E60" s="612"/>
      <c r="F60" s="612"/>
      <c r="G60" s="612"/>
      <c r="H60" s="774">
        <v>390491.2</v>
      </c>
      <c r="I60" s="612"/>
      <c r="J60" s="612"/>
      <c r="K60" s="612"/>
      <c r="L60" s="612"/>
      <c r="M60" s="774">
        <v>0</v>
      </c>
      <c r="N60" s="612"/>
      <c r="O60" s="612"/>
      <c r="P60" s="612"/>
      <c r="Q60" s="612"/>
      <c r="R60" s="612"/>
      <c r="S60" s="774">
        <v>0</v>
      </c>
      <c r="T60" s="612"/>
      <c r="U60" s="612"/>
      <c r="V60" s="612"/>
      <c r="W60" s="612"/>
      <c r="X60" s="774">
        <v>0</v>
      </c>
      <c r="Y60" s="612"/>
      <c r="Z60" s="612"/>
      <c r="AA60" s="702">
        <v>122710.64</v>
      </c>
      <c r="AB60" s="612"/>
      <c r="AC60" s="612"/>
      <c r="AD60" s="783">
        <v>79352.58</v>
      </c>
      <c r="AE60" s="612"/>
      <c r="AF60" s="667"/>
    </row>
    <row r="61" spans="1:32" x14ac:dyDescent="0.2">
      <c r="A61" s="776"/>
      <c r="B61" s="612"/>
      <c r="C61" s="612"/>
      <c r="D61" s="691">
        <v>146</v>
      </c>
      <c r="E61" s="612"/>
      <c r="F61" s="612"/>
      <c r="G61" s="612"/>
      <c r="H61" s="771">
        <v>29461.39</v>
      </c>
      <c r="I61" s="612"/>
      <c r="J61" s="612"/>
      <c r="K61" s="612"/>
      <c r="L61" s="612"/>
      <c r="M61" s="771">
        <v>0</v>
      </c>
      <c r="N61" s="612"/>
      <c r="O61" s="612"/>
      <c r="P61" s="612"/>
      <c r="Q61" s="612"/>
      <c r="R61" s="612"/>
      <c r="S61" s="771">
        <v>147460.5</v>
      </c>
      <c r="T61" s="612"/>
      <c r="U61" s="612"/>
      <c r="V61" s="612"/>
      <c r="W61" s="612"/>
      <c r="X61" s="771">
        <v>0</v>
      </c>
      <c r="Y61" s="612"/>
      <c r="Z61" s="612"/>
      <c r="AA61" s="704">
        <v>1744807.94</v>
      </c>
      <c r="AB61" s="612"/>
      <c r="AC61" s="612"/>
      <c r="AD61" s="779">
        <v>1744807.94</v>
      </c>
      <c r="AE61" s="612"/>
      <c r="AF61" s="667"/>
    </row>
    <row r="62" spans="1:32" x14ac:dyDescent="0.2">
      <c r="A62" s="776"/>
      <c r="B62" s="612"/>
      <c r="C62" s="612"/>
      <c r="D62" s="693">
        <v>147</v>
      </c>
      <c r="E62" s="612"/>
      <c r="F62" s="612"/>
      <c r="G62" s="612"/>
      <c r="H62" s="774">
        <v>1399734.1</v>
      </c>
      <c r="I62" s="612"/>
      <c r="J62" s="612"/>
      <c r="K62" s="612"/>
      <c r="L62" s="612"/>
      <c r="M62" s="774">
        <v>39668.99</v>
      </c>
      <c r="N62" s="612"/>
      <c r="O62" s="612"/>
      <c r="P62" s="612"/>
      <c r="Q62" s="612"/>
      <c r="R62" s="612"/>
      <c r="S62" s="774">
        <v>0</v>
      </c>
      <c r="T62" s="612"/>
      <c r="U62" s="612"/>
      <c r="V62" s="612"/>
      <c r="W62" s="612"/>
      <c r="X62" s="774">
        <v>0</v>
      </c>
      <c r="Y62" s="612"/>
      <c r="Z62" s="612"/>
      <c r="AA62" s="702">
        <v>323512.77</v>
      </c>
      <c r="AB62" s="612"/>
      <c r="AC62" s="612"/>
      <c r="AD62" s="783">
        <v>295006.59000000003</v>
      </c>
      <c r="AE62" s="612"/>
      <c r="AF62" s="667"/>
    </row>
    <row r="63" spans="1:32" x14ac:dyDescent="0.2">
      <c r="A63" s="776"/>
      <c r="B63" s="612"/>
      <c r="C63" s="612"/>
      <c r="D63" s="724" t="s">
        <v>99</v>
      </c>
      <c r="E63" s="671"/>
      <c r="F63" s="671"/>
      <c r="G63" s="672"/>
      <c r="H63" s="773">
        <v>2253923.5699999998</v>
      </c>
      <c r="I63" s="671"/>
      <c r="J63" s="671"/>
      <c r="K63" s="671"/>
      <c r="L63" s="672"/>
      <c r="M63" s="773">
        <v>39668.99</v>
      </c>
      <c r="N63" s="671"/>
      <c r="O63" s="671"/>
      <c r="P63" s="671"/>
      <c r="Q63" s="671"/>
      <c r="R63" s="672"/>
      <c r="S63" s="773">
        <v>170449.93</v>
      </c>
      <c r="T63" s="671"/>
      <c r="U63" s="671"/>
      <c r="V63" s="671"/>
      <c r="W63" s="672"/>
      <c r="X63" s="773">
        <v>0</v>
      </c>
      <c r="Y63" s="671"/>
      <c r="Z63" s="672"/>
      <c r="AA63" s="701">
        <v>2539007.0099999998</v>
      </c>
      <c r="AB63" s="671"/>
      <c r="AC63" s="672"/>
      <c r="AD63" s="722">
        <v>2331202.44</v>
      </c>
      <c r="AE63" s="671"/>
      <c r="AF63" s="672"/>
    </row>
    <row r="64" spans="1:32" x14ac:dyDescent="0.2">
      <c r="A64" s="770" t="s">
        <v>104</v>
      </c>
      <c r="B64" s="612"/>
      <c r="C64" s="612"/>
      <c r="D64" s="691">
        <v>102</v>
      </c>
      <c r="E64" s="612"/>
      <c r="F64" s="612"/>
      <c r="G64" s="612"/>
      <c r="H64" s="771">
        <v>26403486.16</v>
      </c>
      <c r="I64" s="612"/>
      <c r="J64" s="612"/>
      <c r="K64" s="612"/>
      <c r="L64" s="612"/>
      <c r="M64" s="771">
        <v>39682572.020000003</v>
      </c>
      <c r="N64" s="612"/>
      <c r="O64" s="612"/>
      <c r="P64" s="612"/>
      <c r="Q64" s="612"/>
      <c r="R64" s="612"/>
      <c r="S64" s="771">
        <v>3380759.04</v>
      </c>
      <c r="T64" s="612"/>
      <c r="U64" s="612"/>
      <c r="V64" s="612"/>
      <c r="W64" s="612"/>
      <c r="X64" s="771">
        <v>0</v>
      </c>
      <c r="Y64" s="612"/>
      <c r="Z64" s="612"/>
      <c r="AA64" s="704">
        <v>22970187.050000001</v>
      </c>
      <c r="AB64" s="612"/>
      <c r="AC64" s="612"/>
      <c r="AD64" s="779">
        <v>-34530375.079999998</v>
      </c>
      <c r="AE64" s="612"/>
      <c r="AF64" s="667"/>
    </row>
    <row r="65" spans="1:32" x14ac:dyDescent="0.2">
      <c r="A65" s="776"/>
      <c r="B65" s="612"/>
      <c r="C65" s="612"/>
      <c r="D65" s="724" t="s">
        <v>99</v>
      </c>
      <c r="E65" s="671"/>
      <c r="F65" s="671"/>
      <c r="G65" s="672"/>
      <c r="H65" s="773">
        <v>26403486.16</v>
      </c>
      <c r="I65" s="671"/>
      <c r="J65" s="671"/>
      <c r="K65" s="671"/>
      <c r="L65" s="672"/>
      <c r="M65" s="773">
        <v>39682572.020000003</v>
      </c>
      <c r="N65" s="671"/>
      <c r="O65" s="671"/>
      <c r="P65" s="671"/>
      <c r="Q65" s="671"/>
      <c r="R65" s="672"/>
      <c r="S65" s="773">
        <v>3380759.04</v>
      </c>
      <c r="T65" s="671"/>
      <c r="U65" s="671"/>
      <c r="V65" s="671"/>
      <c r="W65" s="672"/>
      <c r="X65" s="773">
        <v>0</v>
      </c>
      <c r="Y65" s="671"/>
      <c r="Z65" s="672"/>
      <c r="AA65" s="701">
        <v>22970187.050000001</v>
      </c>
      <c r="AB65" s="671"/>
      <c r="AC65" s="672"/>
      <c r="AD65" s="722">
        <v>-34530375.079999998</v>
      </c>
      <c r="AE65" s="671"/>
      <c r="AF65" s="672"/>
    </row>
    <row r="66" spans="1:32" x14ac:dyDescent="0.2">
      <c r="A66" s="770" t="s">
        <v>105</v>
      </c>
      <c r="B66" s="612"/>
      <c r="C66" s="612"/>
      <c r="D66" s="693">
        <v>123</v>
      </c>
      <c r="E66" s="612"/>
      <c r="F66" s="612"/>
      <c r="G66" s="612"/>
      <c r="H66" s="774">
        <v>0</v>
      </c>
      <c r="I66" s="612"/>
      <c r="J66" s="612"/>
      <c r="K66" s="612"/>
      <c r="L66" s="612"/>
      <c r="M66" s="774">
        <v>0</v>
      </c>
      <c r="N66" s="612"/>
      <c r="O66" s="612"/>
      <c r="P66" s="612"/>
      <c r="Q66" s="612"/>
      <c r="R66" s="612"/>
      <c r="S66" s="774">
        <v>0</v>
      </c>
      <c r="T66" s="612"/>
      <c r="U66" s="612"/>
      <c r="V66" s="612"/>
      <c r="W66" s="612"/>
      <c r="X66" s="774">
        <v>0</v>
      </c>
      <c r="Y66" s="612"/>
      <c r="Z66" s="612"/>
      <c r="AA66" s="702">
        <v>3055.68</v>
      </c>
      <c r="AB66" s="612"/>
      <c r="AC66" s="612"/>
      <c r="AD66" s="783">
        <v>3055.68</v>
      </c>
      <c r="AE66" s="612"/>
      <c r="AF66" s="667"/>
    </row>
    <row r="67" spans="1:32" x14ac:dyDescent="0.2">
      <c r="A67" s="776"/>
      <c r="B67" s="612"/>
      <c r="C67" s="612"/>
      <c r="D67" s="691">
        <v>148</v>
      </c>
      <c r="E67" s="612"/>
      <c r="F67" s="612"/>
      <c r="G67" s="612"/>
      <c r="H67" s="771">
        <v>4458853.6500000004</v>
      </c>
      <c r="I67" s="612"/>
      <c r="J67" s="612"/>
      <c r="K67" s="612"/>
      <c r="L67" s="612"/>
      <c r="M67" s="771">
        <v>355562.85</v>
      </c>
      <c r="N67" s="612"/>
      <c r="O67" s="612"/>
      <c r="P67" s="612"/>
      <c r="Q67" s="612"/>
      <c r="R67" s="612"/>
      <c r="S67" s="771">
        <v>244484.97</v>
      </c>
      <c r="T67" s="612"/>
      <c r="U67" s="612"/>
      <c r="V67" s="612"/>
      <c r="W67" s="612"/>
      <c r="X67" s="771">
        <v>0</v>
      </c>
      <c r="Y67" s="612"/>
      <c r="Z67" s="612"/>
      <c r="AA67" s="704">
        <v>-2087137.24</v>
      </c>
      <c r="AB67" s="612"/>
      <c r="AC67" s="612"/>
      <c r="AD67" s="779">
        <v>1390288.23</v>
      </c>
      <c r="AE67" s="612"/>
      <c r="AF67" s="667"/>
    </row>
    <row r="68" spans="1:32" x14ac:dyDescent="0.2">
      <c r="A68" s="776"/>
      <c r="B68" s="612"/>
      <c r="C68" s="612"/>
      <c r="D68" s="693">
        <v>149</v>
      </c>
      <c r="E68" s="612"/>
      <c r="F68" s="612"/>
      <c r="G68" s="612"/>
      <c r="H68" s="774">
        <v>3082950.68</v>
      </c>
      <c r="I68" s="612"/>
      <c r="J68" s="612"/>
      <c r="K68" s="612"/>
      <c r="L68" s="612"/>
      <c r="M68" s="774">
        <v>116164.35</v>
      </c>
      <c r="N68" s="612"/>
      <c r="O68" s="612"/>
      <c r="P68" s="612"/>
      <c r="Q68" s="612"/>
      <c r="R68" s="612"/>
      <c r="S68" s="774">
        <v>324263.89</v>
      </c>
      <c r="T68" s="612"/>
      <c r="U68" s="612"/>
      <c r="V68" s="612"/>
      <c r="W68" s="612"/>
      <c r="X68" s="774">
        <v>0</v>
      </c>
      <c r="Y68" s="612"/>
      <c r="Z68" s="612"/>
      <c r="AA68" s="702">
        <v>5740533.5499999998</v>
      </c>
      <c r="AB68" s="612"/>
      <c r="AC68" s="612"/>
      <c r="AD68" s="783">
        <v>2606051.96</v>
      </c>
      <c r="AE68" s="612"/>
      <c r="AF68" s="667"/>
    </row>
    <row r="69" spans="1:32" x14ac:dyDescent="0.2">
      <c r="A69" s="776"/>
      <c r="B69" s="612"/>
      <c r="C69" s="612"/>
      <c r="D69" s="691">
        <v>150</v>
      </c>
      <c r="E69" s="612"/>
      <c r="F69" s="612"/>
      <c r="G69" s="612"/>
      <c r="H69" s="771">
        <v>241422.72</v>
      </c>
      <c r="I69" s="612"/>
      <c r="J69" s="612"/>
      <c r="K69" s="612"/>
      <c r="L69" s="612"/>
      <c r="M69" s="771">
        <v>6673.66</v>
      </c>
      <c r="N69" s="612"/>
      <c r="O69" s="612"/>
      <c r="P69" s="612"/>
      <c r="Q69" s="612"/>
      <c r="R69" s="612"/>
      <c r="S69" s="771">
        <v>18341.240000000002</v>
      </c>
      <c r="T69" s="612"/>
      <c r="U69" s="612"/>
      <c r="V69" s="612"/>
      <c r="W69" s="612"/>
      <c r="X69" s="771">
        <v>0</v>
      </c>
      <c r="Y69" s="612"/>
      <c r="Z69" s="612"/>
      <c r="AA69" s="704">
        <v>879032.33</v>
      </c>
      <c r="AB69" s="612"/>
      <c r="AC69" s="612"/>
      <c r="AD69" s="779">
        <v>535686.18999999994</v>
      </c>
      <c r="AE69" s="612"/>
      <c r="AF69" s="667"/>
    </row>
    <row r="70" spans="1:32" x14ac:dyDescent="0.2">
      <c r="A70" s="776"/>
      <c r="B70" s="612"/>
      <c r="C70" s="612"/>
      <c r="D70" s="693">
        <v>151</v>
      </c>
      <c r="E70" s="612"/>
      <c r="F70" s="612"/>
      <c r="G70" s="612"/>
      <c r="H70" s="774">
        <v>171807.05</v>
      </c>
      <c r="I70" s="612"/>
      <c r="J70" s="612"/>
      <c r="K70" s="612"/>
      <c r="L70" s="612"/>
      <c r="M70" s="774">
        <v>0</v>
      </c>
      <c r="N70" s="612"/>
      <c r="O70" s="612"/>
      <c r="P70" s="612"/>
      <c r="Q70" s="612"/>
      <c r="R70" s="612"/>
      <c r="S70" s="774">
        <v>35524.019999999997</v>
      </c>
      <c r="T70" s="612"/>
      <c r="U70" s="612"/>
      <c r="V70" s="612"/>
      <c r="W70" s="612"/>
      <c r="X70" s="774">
        <v>0</v>
      </c>
      <c r="Y70" s="612"/>
      <c r="Z70" s="612"/>
      <c r="AA70" s="702">
        <v>3087613.34</v>
      </c>
      <c r="AB70" s="612"/>
      <c r="AC70" s="612"/>
      <c r="AD70" s="783">
        <v>3016728.26</v>
      </c>
      <c r="AE70" s="612"/>
      <c r="AF70" s="667"/>
    </row>
    <row r="71" spans="1:32" x14ac:dyDescent="0.2">
      <c r="A71" s="776"/>
      <c r="B71" s="612"/>
      <c r="C71" s="612"/>
      <c r="D71" s="691">
        <v>152</v>
      </c>
      <c r="E71" s="612"/>
      <c r="F71" s="612"/>
      <c r="G71" s="612"/>
      <c r="H71" s="771">
        <v>0</v>
      </c>
      <c r="I71" s="612"/>
      <c r="J71" s="612"/>
      <c r="K71" s="612"/>
      <c r="L71" s="612"/>
      <c r="M71" s="771">
        <v>0</v>
      </c>
      <c r="N71" s="612"/>
      <c r="O71" s="612"/>
      <c r="P71" s="612"/>
      <c r="Q71" s="612"/>
      <c r="R71" s="612"/>
      <c r="S71" s="771">
        <v>0</v>
      </c>
      <c r="T71" s="612"/>
      <c r="U71" s="612"/>
      <c r="V71" s="612"/>
      <c r="W71" s="612"/>
      <c r="X71" s="771">
        <v>0</v>
      </c>
      <c r="Y71" s="612"/>
      <c r="Z71" s="612"/>
      <c r="AA71" s="704">
        <v>48758.48</v>
      </c>
      <c r="AB71" s="612"/>
      <c r="AC71" s="612"/>
      <c r="AD71" s="779">
        <v>24358.48</v>
      </c>
      <c r="AE71" s="612"/>
      <c r="AF71" s="667"/>
    </row>
    <row r="72" spans="1:32" x14ac:dyDescent="0.2">
      <c r="A72" s="776"/>
      <c r="B72" s="612"/>
      <c r="C72" s="612"/>
      <c r="D72" s="693">
        <v>153</v>
      </c>
      <c r="E72" s="612"/>
      <c r="F72" s="612"/>
      <c r="G72" s="612"/>
      <c r="H72" s="774">
        <v>88012.46</v>
      </c>
      <c r="I72" s="612"/>
      <c r="J72" s="612"/>
      <c r="K72" s="612"/>
      <c r="L72" s="612"/>
      <c r="M72" s="774">
        <v>0</v>
      </c>
      <c r="N72" s="612"/>
      <c r="O72" s="612"/>
      <c r="P72" s="612"/>
      <c r="Q72" s="612"/>
      <c r="R72" s="612"/>
      <c r="S72" s="774">
        <v>48730</v>
      </c>
      <c r="T72" s="612"/>
      <c r="U72" s="612"/>
      <c r="V72" s="612"/>
      <c r="W72" s="612"/>
      <c r="X72" s="774">
        <v>0</v>
      </c>
      <c r="Y72" s="612"/>
      <c r="Z72" s="612"/>
      <c r="AA72" s="702">
        <v>596877.41</v>
      </c>
      <c r="AB72" s="612"/>
      <c r="AC72" s="612"/>
      <c r="AD72" s="783">
        <v>425617.37</v>
      </c>
      <c r="AE72" s="612"/>
      <c r="AF72" s="667"/>
    </row>
    <row r="73" spans="1:32" x14ac:dyDescent="0.2">
      <c r="A73" s="776"/>
      <c r="B73" s="612"/>
      <c r="C73" s="612"/>
      <c r="D73" s="691">
        <v>155</v>
      </c>
      <c r="E73" s="612"/>
      <c r="F73" s="612"/>
      <c r="G73" s="612"/>
      <c r="H73" s="771">
        <v>490717.37</v>
      </c>
      <c r="I73" s="612"/>
      <c r="J73" s="612"/>
      <c r="K73" s="612"/>
      <c r="L73" s="612"/>
      <c r="M73" s="771">
        <v>0</v>
      </c>
      <c r="N73" s="612"/>
      <c r="O73" s="612"/>
      <c r="P73" s="612"/>
      <c r="Q73" s="612"/>
      <c r="R73" s="612"/>
      <c r="S73" s="771">
        <v>2827.13</v>
      </c>
      <c r="T73" s="612"/>
      <c r="U73" s="612"/>
      <c r="V73" s="612"/>
      <c r="W73" s="612"/>
      <c r="X73" s="771">
        <v>0</v>
      </c>
      <c r="Y73" s="612"/>
      <c r="Z73" s="612"/>
      <c r="AA73" s="704">
        <v>902484.12</v>
      </c>
      <c r="AB73" s="612"/>
      <c r="AC73" s="612"/>
      <c r="AD73" s="779">
        <v>916617.73</v>
      </c>
      <c r="AE73" s="612"/>
      <c r="AF73" s="667"/>
    </row>
    <row r="74" spans="1:32" x14ac:dyDescent="0.2">
      <c r="A74" s="776"/>
      <c r="B74" s="612"/>
      <c r="C74" s="612"/>
      <c r="D74" s="724" t="s">
        <v>99</v>
      </c>
      <c r="E74" s="671"/>
      <c r="F74" s="671"/>
      <c r="G74" s="672"/>
      <c r="H74" s="773">
        <v>8533763.9299999997</v>
      </c>
      <c r="I74" s="671"/>
      <c r="J74" s="671"/>
      <c r="K74" s="671"/>
      <c r="L74" s="672"/>
      <c r="M74" s="773">
        <v>478400.86</v>
      </c>
      <c r="N74" s="671"/>
      <c r="O74" s="671"/>
      <c r="P74" s="671"/>
      <c r="Q74" s="671"/>
      <c r="R74" s="672"/>
      <c r="S74" s="773">
        <v>674171.25</v>
      </c>
      <c r="T74" s="671"/>
      <c r="U74" s="671"/>
      <c r="V74" s="671"/>
      <c r="W74" s="672"/>
      <c r="X74" s="773">
        <v>0</v>
      </c>
      <c r="Y74" s="671"/>
      <c r="Z74" s="672"/>
      <c r="AA74" s="701">
        <v>9171217.6699999999</v>
      </c>
      <c r="AB74" s="671"/>
      <c r="AC74" s="672"/>
      <c r="AD74" s="722">
        <v>8918403.9000000004</v>
      </c>
      <c r="AE74" s="671"/>
      <c r="AF74" s="672"/>
    </row>
    <row r="75" spans="1:32" x14ac:dyDescent="0.2">
      <c r="A75" s="770" t="s">
        <v>106</v>
      </c>
      <c r="B75" s="612"/>
      <c r="C75" s="612"/>
      <c r="D75" s="693">
        <v>129</v>
      </c>
      <c r="E75" s="612"/>
      <c r="F75" s="612"/>
      <c r="G75" s="612"/>
      <c r="H75" s="774">
        <v>1740.28</v>
      </c>
      <c r="I75" s="612"/>
      <c r="J75" s="612"/>
      <c r="K75" s="612"/>
      <c r="L75" s="612"/>
      <c r="M75" s="774">
        <v>0</v>
      </c>
      <c r="N75" s="612"/>
      <c r="O75" s="612"/>
      <c r="P75" s="612"/>
      <c r="Q75" s="612"/>
      <c r="R75" s="612"/>
      <c r="S75" s="774">
        <v>0</v>
      </c>
      <c r="T75" s="612"/>
      <c r="U75" s="612"/>
      <c r="V75" s="612"/>
      <c r="W75" s="612"/>
      <c r="X75" s="774">
        <v>0</v>
      </c>
      <c r="Y75" s="612"/>
      <c r="Z75" s="612"/>
      <c r="AA75" s="702">
        <v>866080.27</v>
      </c>
      <c r="AB75" s="612"/>
      <c r="AC75" s="612"/>
      <c r="AD75" s="783">
        <v>937781.84</v>
      </c>
      <c r="AE75" s="612"/>
      <c r="AF75" s="667"/>
    </row>
    <row r="76" spans="1:32" x14ac:dyDescent="0.2">
      <c r="A76" s="776"/>
      <c r="B76" s="612"/>
      <c r="C76" s="612"/>
      <c r="D76" s="691">
        <v>142</v>
      </c>
      <c r="E76" s="612"/>
      <c r="F76" s="612"/>
      <c r="G76" s="612"/>
      <c r="H76" s="771">
        <v>0</v>
      </c>
      <c r="I76" s="612"/>
      <c r="J76" s="612"/>
      <c r="K76" s="612"/>
      <c r="L76" s="612"/>
      <c r="M76" s="771">
        <v>0</v>
      </c>
      <c r="N76" s="612"/>
      <c r="O76" s="612"/>
      <c r="P76" s="612"/>
      <c r="Q76" s="612"/>
      <c r="R76" s="612"/>
      <c r="S76" s="771">
        <v>0</v>
      </c>
      <c r="T76" s="612"/>
      <c r="U76" s="612"/>
      <c r="V76" s="612"/>
      <c r="W76" s="612"/>
      <c r="X76" s="771">
        <v>0</v>
      </c>
      <c r="Y76" s="612"/>
      <c r="Z76" s="612"/>
      <c r="AA76" s="704">
        <v>280626.48</v>
      </c>
      <c r="AB76" s="612"/>
      <c r="AC76" s="612"/>
      <c r="AD76" s="779">
        <v>280626.48</v>
      </c>
      <c r="AE76" s="612"/>
      <c r="AF76" s="667"/>
    </row>
    <row r="77" spans="1:32" x14ac:dyDescent="0.2">
      <c r="A77" s="776"/>
      <c r="B77" s="612"/>
      <c r="C77" s="612"/>
      <c r="D77" s="693">
        <v>156</v>
      </c>
      <c r="E77" s="612"/>
      <c r="F77" s="612"/>
      <c r="G77" s="612"/>
      <c r="H77" s="774">
        <v>35730</v>
      </c>
      <c r="I77" s="612"/>
      <c r="J77" s="612"/>
      <c r="K77" s="612"/>
      <c r="L77" s="612"/>
      <c r="M77" s="774">
        <v>0</v>
      </c>
      <c r="N77" s="612"/>
      <c r="O77" s="612"/>
      <c r="P77" s="612"/>
      <c r="Q77" s="612"/>
      <c r="R77" s="612"/>
      <c r="S77" s="774">
        <v>14292</v>
      </c>
      <c r="T77" s="612"/>
      <c r="U77" s="612"/>
      <c r="V77" s="612"/>
      <c r="W77" s="612"/>
      <c r="X77" s="774">
        <v>0</v>
      </c>
      <c r="Y77" s="612"/>
      <c r="Z77" s="612"/>
      <c r="AA77" s="702">
        <v>288939.64</v>
      </c>
      <c r="AB77" s="612"/>
      <c r="AC77" s="612"/>
      <c r="AD77" s="783">
        <v>266678.13</v>
      </c>
      <c r="AE77" s="612"/>
      <c r="AF77" s="667"/>
    </row>
    <row r="78" spans="1:32" x14ac:dyDescent="0.2">
      <c r="A78" s="776"/>
      <c r="B78" s="612"/>
      <c r="C78" s="612"/>
      <c r="D78" s="724" t="s">
        <v>99</v>
      </c>
      <c r="E78" s="671"/>
      <c r="F78" s="671"/>
      <c r="G78" s="672"/>
      <c r="H78" s="773">
        <v>37470.28</v>
      </c>
      <c r="I78" s="671"/>
      <c r="J78" s="671"/>
      <c r="K78" s="671"/>
      <c r="L78" s="672"/>
      <c r="M78" s="773">
        <v>0</v>
      </c>
      <c r="N78" s="671"/>
      <c r="O78" s="671"/>
      <c r="P78" s="671"/>
      <c r="Q78" s="671"/>
      <c r="R78" s="672"/>
      <c r="S78" s="773">
        <v>14292</v>
      </c>
      <c r="T78" s="671"/>
      <c r="U78" s="671"/>
      <c r="V78" s="671"/>
      <c r="W78" s="672"/>
      <c r="X78" s="773">
        <v>0</v>
      </c>
      <c r="Y78" s="671"/>
      <c r="Z78" s="672"/>
      <c r="AA78" s="701">
        <v>1435646.39</v>
      </c>
      <c r="AB78" s="671"/>
      <c r="AC78" s="672"/>
      <c r="AD78" s="722">
        <v>1485086.45</v>
      </c>
      <c r="AE78" s="671"/>
      <c r="AF78" s="672"/>
    </row>
    <row r="79" spans="1:32" x14ac:dyDescent="0.2">
      <c r="A79" s="770" t="s">
        <v>107</v>
      </c>
      <c r="B79" s="612"/>
      <c r="C79" s="612"/>
      <c r="D79" s="691">
        <v>116</v>
      </c>
      <c r="E79" s="612"/>
      <c r="F79" s="612"/>
      <c r="G79" s="612"/>
      <c r="H79" s="771">
        <v>0</v>
      </c>
      <c r="I79" s="612"/>
      <c r="J79" s="612"/>
      <c r="K79" s="612"/>
      <c r="L79" s="612"/>
      <c r="M79" s="771">
        <v>0</v>
      </c>
      <c r="N79" s="612"/>
      <c r="O79" s="612"/>
      <c r="P79" s="612"/>
      <c r="Q79" s="612"/>
      <c r="R79" s="612"/>
      <c r="S79" s="771">
        <v>0</v>
      </c>
      <c r="T79" s="612"/>
      <c r="U79" s="612"/>
      <c r="V79" s="612"/>
      <c r="W79" s="612"/>
      <c r="X79" s="771">
        <v>0</v>
      </c>
      <c r="Y79" s="612"/>
      <c r="Z79" s="612"/>
      <c r="AA79" s="704">
        <v>-10022.4</v>
      </c>
      <c r="AB79" s="612"/>
      <c r="AC79" s="612"/>
      <c r="AD79" s="779">
        <v>47585.58</v>
      </c>
      <c r="AE79" s="612"/>
      <c r="AF79" s="667"/>
    </row>
    <row r="80" spans="1:32" x14ac:dyDescent="0.2">
      <c r="A80" s="776"/>
      <c r="B80" s="612"/>
      <c r="C80" s="612"/>
      <c r="D80" s="693">
        <v>117</v>
      </c>
      <c r="E80" s="612"/>
      <c r="F80" s="612"/>
      <c r="G80" s="612"/>
      <c r="H80" s="774">
        <v>1440052.64</v>
      </c>
      <c r="I80" s="612"/>
      <c r="J80" s="612"/>
      <c r="K80" s="612"/>
      <c r="L80" s="612"/>
      <c r="M80" s="774">
        <v>0</v>
      </c>
      <c r="N80" s="612"/>
      <c r="O80" s="612"/>
      <c r="P80" s="612"/>
      <c r="Q80" s="612"/>
      <c r="R80" s="612"/>
      <c r="S80" s="774">
        <v>10529.38</v>
      </c>
      <c r="T80" s="612"/>
      <c r="U80" s="612"/>
      <c r="V80" s="612"/>
      <c r="W80" s="612"/>
      <c r="X80" s="774">
        <v>0</v>
      </c>
      <c r="Y80" s="612"/>
      <c r="Z80" s="612"/>
      <c r="AA80" s="702">
        <v>384330.48</v>
      </c>
      <c r="AB80" s="612"/>
      <c r="AC80" s="612"/>
      <c r="AD80" s="783">
        <v>882590.65</v>
      </c>
      <c r="AE80" s="612"/>
      <c r="AF80" s="667"/>
    </row>
    <row r="81" spans="1:32" x14ac:dyDescent="0.2">
      <c r="A81" s="776"/>
      <c r="B81" s="612"/>
      <c r="C81" s="612"/>
      <c r="D81" s="691">
        <v>124</v>
      </c>
      <c r="E81" s="612"/>
      <c r="F81" s="612"/>
      <c r="G81" s="612"/>
      <c r="H81" s="771">
        <v>153339.67000000001</v>
      </c>
      <c r="I81" s="612"/>
      <c r="J81" s="612"/>
      <c r="K81" s="612"/>
      <c r="L81" s="612"/>
      <c r="M81" s="771">
        <v>0</v>
      </c>
      <c r="N81" s="612"/>
      <c r="O81" s="612"/>
      <c r="P81" s="612"/>
      <c r="Q81" s="612"/>
      <c r="R81" s="612"/>
      <c r="S81" s="771">
        <v>924810.66</v>
      </c>
      <c r="T81" s="612"/>
      <c r="U81" s="612"/>
      <c r="V81" s="612"/>
      <c r="W81" s="612"/>
      <c r="X81" s="771">
        <v>0</v>
      </c>
      <c r="Y81" s="612"/>
      <c r="Z81" s="612"/>
      <c r="AA81" s="704">
        <v>2238547.56</v>
      </c>
      <c r="AB81" s="612"/>
      <c r="AC81" s="612"/>
      <c r="AD81" s="779">
        <v>529459.91</v>
      </c>
      <c r="AE81" s="612"/>
      <c r="AF81" s="667"/>
    </row>
    <row r="82" spans="1:32" x14ac:dyDescent="0.2">
      <c r="A82" s="776"/>
      <c r="B82" s="612"/>
      <c r="C82" s="612"/>
      <c r="D82" s="693">
        <v>157</v>
      </c>
      <c r="E82" s="612"/>
      <c r="F82" s="612"/>
      <c r="G82" s="612"/>
      <c r="H82" s="774">
        <v>0</v>
      </c>
      <c r="I82" s="612"/>
      <c r="J82" s="612"/>
      <c r="K82" s="612"/>
      <c r="L82" s="612"/>
      <c r="M82" s="774">
        <v>0</v>
      </c>
      <c r="N82" s="612"/>
      <c r="O82" s="612"/>
      <c r="P82" s="612"/>
      <c r="Q82" s="612"/>
      <c r="R82" s="612"/>
      <c r="S82" s="774">
        <v>0</v>
      </c>
      <c r="T82" s="612"/>
      <c r="U82" s="612"/>
      <c r="V82" s="612"/>
      <c r="W82" s="612"/>
      <c r="X82" s="774">
        <v>0</v>
      </c>
      <c r="Y82" s="612"/>
      <c r="Z82" s="612"/>
      <c r="AA82" s="702">
        <v>1307.94</v>
      </c>
      <c r="AB82" s="612"/>
      <c r="AC82" s="612"/>
      <c r="AD82" s="783">
        <v>1307.94</v>
      </c>
      <c r="AE82" s="612"/>
      <c r="AF82" s="667"/>
    </row>
    <row r="83" spans="1:32" x14ac:dyDescent="0.2">
      <c r="A83" s="776"/>
      <c r="B83" s="612"/>
      <c r="C83" s="612"/>
      <c r="D83" s="691">
        <v>190</v>
      </c>
      <c r="E83" s="612"/>
      <c r="F83" s="612"/>
      <c r="G83" s="612"/>
      <c r="H83" s="771">
        <v>0</v>
      </c>
      <c r="I83" s="612"/>
      <c r="J83" s="612"/>
      <c r="K83" s="612"/>
      <c r="L83" s="612"/>
      <c r="M83" s="771">
        <v>0</v>
      </c>
      <c r="N83" s="612"/>
      <c r="O83" s="612"/>
      <c r="P83" s="612"/>
      <c r="Q83" s="612"/>
      <c r="R83" s="612"/>
      <c r="S83" s="771">
        <v>0</v>
      </c>
      <c r="T83" s="612"/>
      <c r="U83" s="612"/>
      <c r="V83" s="612"/>
      <c r="W83" s="612"/>
      <c r="X83" s="771">
        <v>0</v>
      </c>
      <c r="Y83" s="612"/>
      <c r="Z83" s="612"/>
      <c r="AA83" s="704">
        <v>0</v>
      </c>
      <c r="AB83" s="612"/>
      <c r="AC83" s="612"/>
      <c r="AD83" s="779">
        <v>0</v>
      </c>
      <c r="AE83" s="612"/>
      <c r="AF83" s="667"/>
    </row>
    <row r="84" spans="1:32" x14ac:dyDescent="0.2">
      <c r="A84" s="776"/>
      <c r="B84" s="612"/>
      <c r="C84" s="612"/>
      <c r="D84" s="724" t="s">
        <v>99</v>
      </c>
      <c r="E84" s="671"/>
      <c r="F84" s="671"/>
      <c r="G84" s="672"/>
      <c r="H84" s="773">
        <v>1593392.31</v>
      </c>
      <c r="I84" s="671"/>
      <c r="J84" s="671"/>
      <c r="K84" s="671"/>
      <c r="L84" s="672"/>
      <c r="M84" s="773">
        <v>0</v>
      </c>
      <c r="N84" s="671"/>
      <c r="O84" s="671"/>
      <c r="P84" s="671"/>
      <c r="Q84" s="671"/>
      <c r="R84" s="672"/>
      <c r="S84" s="773">
        <v>935340.04</v>
      </c>
      <c r="T84" s="671"/>
      <c r="U84" s="671"/>
      <c r="V84" s="671"/>
      <c r="W84" s="672"/>
      <c r="X84" s="773">
        <v>0</v>
      </c>
      <c r="Y84" s="671"/>
      <c r="Z84" s="672"/>
      <c r="AA84" s="701">
        <v>2614163.58</v>
      </c>
      <c r="AB84" s="671"/>
      <c r="AC84" s="672"/>
      <c r="AD84" s="722">
        <v>1460944.08</v>
      </c>
      <c r="AE84" s="671"/>
      <c r="AF84" s="672"/>
    </row>
    <row r="85" spans="1:32" x14ac:dyDescent="0.2">
      <c r="A85" s="695" t="s">
        <v>88</v>
      </c>
      <c r="B85" s="671"/>
      <c r="C85" s="671"/>
      <c r="D85" s="697" t="s">
        <v>108</v>
      </c>
      <c r="E85" s="671"/>
      <c r="F85" s="671"/>
      <c r="G85" s="672"/>
      <c r="H85" s="773">
        <v>186789114.44999999</v>
      </c>
      <c r="I85" s="671"/>
      <c r="J85" s="671"/>
      <c r="K85" s="671"/>
      <c r="L85" s="672"/>
      <c r="M85" s="773">
        <v>82536021.609999999</v>
      </c>
      <c r="N85" s="671"/>
      <c r="O85" s="671"/>
      <c r="P85" s="671"/>
      <c r="Q85" s="671"/>
      <c r="R85" s="672"/>
      <c r="S85" s="773">
        <v>14551281.789999999</v>
      </c>
      <c r="T85" s="671"/>
      <c r="U85" s="671"/>
      <c r="V85" s="671"/>
      <c r="W85" s="672"/>
      <c r="X85" s="773">
        <v>0</v>
      </c>
      <c r="Y85" s="671"/>
      <c r="Z85" s="672"/>
      <c r="AA85" s="701">
        <v>125169380.38</v>
      </c>
      <c r="AB85" s="671"/>
      <c r="AC85" s="672"/>
      <c r="AD85" s="722">
        <v>60251650.039999999</v>
      </c>
      <c r="AE85" s="671"/>
      <c r="AF85" s="672"/>
    </row>
    <row r="86" spans="1:32" x14ac:dyDescent="0.2">
      <c r="A86" s="541"/>
      <c r="B86" s="541"/>
      <c r="C86" s="541"/>
      <c r="D86" s="541"/>
      <c r="E86" s="541"/>
      <c r="F86" s="541"/>
      <c r="G86" s="541"/>
      <c r="H86" s="541"/>
      <c r="I86" s="541"/>
      <c r="J86" s="541"/>
      <c r="K86" s="541"/>
      <c r="L86" s="541"/>
      <c r="M86" s="541"/>
      <c r="N86" s="541"/>
      <c r="O86" s="541"/>
      <c r="P86" s="541"/>
      <c r="Q86" s="541"/>
      <c r="R86" s="541"/>
      <c r="S86" s="541"/>
      <c r="T86" s="541"/>
      <c r="U86" s="541"/>
      <c r="V86" s="541"/>
      <c r="W86" s="541"/>
      <c r="X86" s="541"/>
      <c r="Y86" s="541"/>
      <c r="Z86" s="541"/>
      <c r="AA86" s="541"/>
      <c r="AB86" s="541"/>
      <c r="AC86" s="541"/>
      <c r="AD86" s="541"/>
      <c r="AE86" s="541"/>
      <c r="AF86" s="541"/>
    </row>
    <row r="87" spans="1:32" x14ac:dyDescent="0.2">
      <c r="A87" s="768" t="s">
        <v>120</v>
      </c>
      <c r="B87" s="676"/>
      <c r="C87" s="676"/>
      <c r="D87" s="676"/>
      <c r="E87" s="676"/>
      <c r="F87" s="676"/>
      <c r="G87" s="769" t="s">
        <v>88</v>
      </c>
      <c r="H87" s="676"/>
      <c r="I87" s="676"/>
      <c r="J87" s="676"/>
      <c r="K87" s="676"/>
      <c r="L87" s="676"/>
      <c r="M87" s="676"/>
      <c r="N87" s="676"/>
      <c r="O87" s="676"/>
      <c r="P87" s="676"/>
      <c r="Q87" s="676"/>
      <c r="R87" s="676"/>
      <c r="S87" s="676"/>
      <c r="T87" s="676"/>
      <c r="U87" s="676"/>
      <c r="V87" s="676"/>
      <c r="W87" s="676"/>
      <c r="X87" s="676"/>
      <c r="Y87" s="676"/>
      <c r="Z87" s="676"/>
      <c r="AA87" s="676"/>
      <c r="AB87" s="676"/>
      <c r="AC87" s="676"/>
      <c r="AD87" s="676"/>
      <c r="AE87" s="676"/>
      <c r="AF87" s="542" t="s">
        <v>88</v>
      </c>
    </row>
    <row r="88" spans="1:32" x14ac:dyDescent="0.2">
      <c r="A88" s="705" t="s">
        <v>89</v>
      </c>
      <c r="B88" s="671"/>
      <c r="C88" s="671"/>
      <c r="D88" s="671"/>
      <c r="E88" s="671"/>
      <c r="F88" s="672"/>
      <c r="G88" s="705" t="s">
        <v>90</v>
      </c>
      <c r="H88" s="671"/>
      <c r="I88" s="671"/>
      <c r="J88" s="672"/>
      <c r="K88" s="705" t="s">
        <v>91</v>
      </c>
      <c r="L88" s="671"/>
      <c r="M88" s="671"/>
      <c r="N88" s="672"/>
      <c r="O88" s="705" t="s">
        <v>92</v>
      </c>
      <c r="P88" s="671"/>
      <c r="Q88" s="672"/>
      <c r="R88" s="705" t="s">
        <v>93</v>
      </c>
      <c r="S88" s="671"/>
      <c r="T88" s="671"/>
      <c r="U88" s="671"/>
      <c r="V88" s="672"/>
      <c r="W88" s="705" t="s">
        <v>94</v>
      </c>
      <c r="X88" s="671"/>
      <c r="Y88" s="672"/>
      <c r="Z88" s="705" t="s">
        <v>95</v>
      </c>
      <c r="AA88" s="671"/>
      <c r="AB88" s="672"/>
      <c r="AC88" s="705" t="s">
        <v>96</v>
      </c>
      <c r="AD88" s="671"/>
      <c r="AE88" s="672"/>
      <c r="AF88" s="543" t="s">
        <v>97</v>
      </c>
    </row>
    <row r="89" spans="1:32" x14ac:dyDescent="0.2">
      <c r="A89" s="784" t="s">
        <v>100</v>
      </c>
      <c r="B89" s="612"/>
      <c r="C89" s="612"/>
      <c r="D89" s="612"/>
      <c r="E89" s="612"/>
      <c r="F89" s="612"/>
      <c r="G89" s="785">
        <v>200</v>
      </c>
      <c r="H89" s="612"/>
      <c r="I89" s="612"/>
      <c r="J89" s="612"/>
      <c r="K89" s="786">
        <v>-65220.78</v>
      </c>
      <c r="L89" s="612"/>
      <c r="M89" s="612"/>
      <c r="N89" s="612"/>
      <c r="O89" s="787">
        <v>0</v>
      </c>
      <c r="P89" s="612"/>
      <c r="Q89" s="612"/>
      <c r="R89" s="787">
        <v>0</v>
      </c>
      <c r="S89" s="612"/>
      <c r="T89" s="612"/>
      <c r="U89" s="612"/>
      <c r="V89" s="612"/>
      <c r="W89" s="786">
        <v>3278950.91</v>
      </c>
      <c r="X89" s="612"/>
      <c r="Y89" s="612"/>
      <c r="Z89" s="787">
        <v>3278950.91</v>
      </c>
      <c r="AA89" s="612"/>
      <c r="AB89" s="612"/>
      <c r="AC89" s="787">
        <v>1886758.86</v>
      </c>
      <c r="AD89" s="612"/>
      <c r="AE89" s="612"/>
      <c r="AF89" s="544">
        <v>1886636.86</v>
      </c>
    </row>
    <row r="90" spans="1:32" x14ac:dyDescent="0.2">
      <c r="A90" s="776"/>
      <c r="B90" s="612"/>
      <c r="C90" s="612"/>
      <c r="D90" s="612"/>
      <c r="E90" s="612"/>
      <c r="F90" s="612"/>
      <c r="G90" s="788" t="s">
        <v>99</v>
      </c>
      <c r="H90" s="671"/>
      <c r="I90" s="671"/>
      <c r="J90" s="672"/>
      <c r="K90" s="789">
        <v>-65220.78</v>
      </c>
      <c r="L90" s="671"/>
      <c r="M90" s="671"/>
      <c r="N90" s="672"/>
      <c r="O90" s="790">
        <v>0</v>
      </c>
      <c r="P90" s="671"/>
      <c r="Q90" s="672"/>
      <c r="R90" s="790">
        <v>0</v>
      </c>
      <c r="S90" s="671"/>
      <c r="T90" s="671"/>
      <c r="U90" s="671"/>
      <c r="V90" s="672"/>
      <c r="W90" s="789">
        <v>3278950.91</v>
      </c>
      <c r="X90" s="671"/>
      <c r="Y90" s="672"/>
      <c r="Z90" s="790">
        <v>3278950.91</v>
      </c>
      <c r="AA90" s="671"/>
      <c r="AB90" s="672"/>
      <c r="AC90" s="790">
        <v>1886758.86</v>
      </c>
      <c r="AD90" s="671"/>
      <c r="AE90" s="672"/>
      <c r="AF90" s="545">
        <v>1886636.86</v>
      </c>
    </row>
    <row r="91" spans="1:32" x14ac:dyDescent="0.2">
      <c r="A91" s="784" t="s">
        <v>103</v>
      </c>
      <c r="B91" s="612"/>
      <c r="C91" s="612"/>
      <c r="D91" s="612"/>
      <c r="E91" s="612"/>
      <c r="F91" s="612"/>
      <c r="G91" s="791">
        <v>244</v>
      </c>
      <c r="H91" s="612"/>
      <c r="I91" s="612"/>
      <c r="J91" s="612"/>
      <c r="K91" s="792">
        <v>0</v>
      </c>
      <c r="L91" s="612"/>
      <c r="M91" s="612"/>
      <c r="N91" s="612"/>
      <c r="O91" s="793">
        <v>0</v>
      </c>
      <c r="P91" s="612"/>
      <c r="Q91" s="612"/>
      <c r="R91" s="793">
        <v>0</v>
      </c>
      <c r="S91" s="612"/>
      <c r="T91" s="612"/>
      <c r="U91" s="612"/>
      <c r="V91" s="612"/>
      <c r="W91" s="792">
        <v>104413.15</v>
      </c>
      <c r="X91" s="612"/>
      <c r="Y91" s="612"/>
      <c r="Z91" s="793">
        <v>104413.15</v>
      </c>
      <c r="AA91" s="612"/>
      <c r="AB91" s="612"/>
      <c r="AC91" s="793">
        <v>71147.17</v>
      </c>
      <c r="AD91" s="612"/>
      <c r="AE91" s="612"/>
      <c r="AF91" s="546">
        <v>59717.2</v>
      </c>
    </row>
    <row r="92" spans="1:32" x14ac:dyDescent="0.2">
      <c r="A92" s="776"/>
      <c r="B92" s="612"/>
      <c r="C92" s="612"/>
      <c r="D92" s="612"/>
      <c r="E92" s="612"/>
      <c r="F92" s="612"/>
      <c r="G92" s="785">
        <v>246</v>
      </c>
      <c r="H92" s="612"/>
      <c r="I92" s="612"/>
      <c r="J92" s="612"/>
      <c r="K92" s="786">
        <v>-33473.910000000003</v>
      </c>
      <c r="L92" s="612"/>
      <c r="M92" s="612"/>
      <c r="N92" s="612"/>
      <c r="O92" s="787">
        <v>0</v>
      </c>
      <c r="P92" s="612"/>
      <c r="Q92" s="612"/>
      <c r="R92" s="787">
        <v>0</v>
      </c>
      <c r="S92" s="612"/>
      <c r="T92" s="612"/>
      <c r="U92" s="612"/>
      <c r="V92" s="612"/>
      <c r="W92" s="786">
        <v>1324384.46</v>
      </c>
      <c r="X92" s="612"/>
      <c r="Y92" s="612"/>
      <c r="Z92" s="787">
        <v>1324384.46</v>
      </c>
      <c r="AA92" s="612"/>
      <c r="AB92" s="612"/>
      <c r="AC92" s="787">
        <v>183511.88</v>
      </c>
      <c r="AD92" s="612"/>
      <c r="AE92" s="612"/>
      <c r="AF92" s="544">
        <v>181217.63</v>
      </c>
    </row>
    <row r="93" spans="1:32" x14ac:dyDescent="0.2">
      <c r="A93" s="776"/>
      <c r="B93" s="612"/>
      <c r="C93" s="612"/>
      <c r="D93" s="612"/>
      <c r="E93" s="612"/>
      <c r="F93" s="612"/>
      <c r="G93" s="788" t="s">
        <v>99</v>
      </c>
      <c r="H93" s="671"/>
      <c r="I93" s="671"/>
      <c r="J93" s="672"/>
      <c r="K93" s="789">
        <v>-33473.910000000003</v>
      </c>
      <c r="L93" s="671"/>
      <c r="M93" s="671"/>
      <c r="N93" s="672"/>
      <c r="O93" s="790">
        <v>0</v>
      </c>
      <c r="P93" s="671"/>
      <c r="Q93" s="672"/>
      <c r="R93" s="790">
        <v>0</v>
      </c>
      <c r="S93" s="671"/>
      <c r="T93" s="671"/>
      <c r="U93" s="671"/>
      <c r="V93" s="672"/>
      <c r="W93" s="789">
        <v>1428797.61</v>
      </c>
      <c r="X93" s="671"/>
      <c r="Y93" s="672"/>
      <c r="Z93" s="790">
        <v>1428797.61</v>
      </c>
      <c r="AA93" s="671"/>
      <c r="AB93" s="672"/>
      <c r="AC93" s="790">
        <v>254659.05</v>
      </c>
      <c r="AD93" s="671"/>
      <c r="AE93" s="672"/>
      <c r="AF93" s="545">
        <v>240934.83</v>
      </c>
    </row>
    <row r="94" spans="1:32" x14ac:dyDescent="0.2">
      <c r="A94" s="784" t="s">
        <v>104</v>
      </c>
      <c r="B94" s="612"/>
      <c r="C94" s="612"/>
      <c r="D94" s="612"/>
      <c r="E94" s="612"/>
      <c r="F94" s="612"/>
      <c r="G94" s="791">
        <v>202</v>
      </c>
      <c r="H94" s="612"/>
      <c r="I94" s="612"/>
      <c r="J94" s="612"/>
      <c r="K94" s="792">
        <v>-3945.37</v>
      </c>
      <c r="L94" s="612"/>
      <c r="M94" s="612"/>
      <c r="N94" s="612"/>
      <c r="O94" s="793">
        <v>0</v>
      </c>
      <c r="P94" s="612"/>
      <c r="Q94" s="612"/>
      <c r="R94" s="793">
        <v>0</v>
      </c>
      <c r="S94" s="612"/>
      <c r="T94" s="612"/>
      <c r="U94" s="612"/>
      <c r="V94" s="612"/>
      <c r="W94" s="792">
        <v>0</v>
      </c>
      <c r="X94" s="612"/>
      <c r="Y94" s="612"/>
      <c r="Z94" s="793">
        <v>0</v>
      </c>
      <c r="AA94" s="612"/>
      <c r="AB94" s="612"/>
      <c r="AC94" s="793">
        <v>0</v>
      </c>
      <c r="AD94" s="612"/>
      <c r="AE94" s="612"/>
      <c r="AF94" s="546">
        <v>0</v>
      </c>
    </row>
    <row r="95" spans="1:32" x14ac:dyDescent="0.2">
      <c r="A95" s="776"/>
      <c r="B95" s="612"/>
      <c r="C95" s="612"/>
      <c r="D95" s="612"/>
      <c r="E95" s="612"/>
      <c r="F95" s="612"/>
      <c r="G95" s="788" t="s">
        <v>99</v>
      </c>
      <c r="H95" s="671"/>
      <c r="I95" s="671"/>
      <c r="J95" s="672"/>
      <c r="K95" s="789">
        <v>-3945.37</v>
      </c>
      <c r="L95" s="671"/>
      <c r="M95" s="671"/>
      <c r="N95" s="672"/>
      <c r="O95" s="790">
        <v>0</v>
      </c>
      <c r="P95" s="671"/>
      <c r="Q95" s="672"/>
      <c r="R95" s="790">
        <v>0</v>
      </c>
      <c r="S95" s="671"/>
      <c r="T95" s="671"/>
      <c r="U95" s="671"/>
      <c r="V95" s="672"/>
      <c r="W95" s="789">
        <v>0</v>
      </c>
      <c r="X95" s="671"/>
      <c r="Y95" s="672"/>
      <c r="Z95" s="790">
        <v>0</v>
      </c>
      <c r="AA95" s="671"/>
      <c r="AB95" s="672"/>
      <c r="AC95" s="790">
        <v>0</v>
      </c>
      <c r="AD95" s="671"/>
      <c r="AE95" s="672"/>
      <c r="AF95" s="545">
        <v>0</v>
      </c>
    </row>
    <row r="96" spans="1:32" x14ac:dyDescent="0.2">
      <c r="A96" s="784" t="s">
        <v>105</v>
      </c>
      <c r="B96" s="612"/>
      <c r="C96" s="612"/>
      <c r="D96" s="612"/>
      <c r="E96" s="612"/>
      <c r="F96" s="612"/>
      <c r="G96" s="785">
        <v>250</v>
      </c>
      <c r="H96" s="612"/>
      <c r="I96" s="612"/>
      <c r="J96" s="612"/>
      <c r="K96" s="786">
        <v>-3342.6</v>
      </c>
      <c r="L96" s="612"/>
      <c r="M96" s="612"/>
      <c r="N96" s="612"/>
      <c r="O96" s="787">
        <v>0</v>
      </c>
      <c r="P96" s="612"/>
      <c r="Q96" s="612"/>
      <c r="R96" s="787">
        <v>0</v>
      </c>
      <c r="S96" s="612"/>
      <c r="T96" s="612"/>
      <c r="U96" s="612"/>
      <c r="V96" s="612"/>
      <c r="W96" s="786">
        <v>0</v>
      </c>
      <c r="X96" s="612"/>
      <c r="Y96" s="612"/>
      <c r="Z96" s="787">
        <v>0</v>
      </c>
      <c r="AA96" s="612"/>
      <c r="AB96" s="612"/>
      <c r="AC96" s="787">
        <v>0</v>
      </c>
      <c r="AD96" s="612"/>
      <c r="AE96" s="612"/>
      <c r="AF96" s="544">
        <v>0</v>
      </c>
    </row>
    <row r="97" spans="1:32" x14ac:dyDescent="0.2">
      <c r="A97" s="776"/>
      <c r="B97" s="612"/>
      <c r="C97" s="612"/>
      <c r="D97" s="612"/>
      <c r="E97" s="612"/>
      <c r="F97" s="612"/>
      <c r="G97" s="791">
        <v>255</v>
      </c>
      <c r="H97" s="612"/>
      <c r="I97" s="612"/>
      <c r="J97" s="612"/>
      <c r="K97" s="792">
        <v>-68181.95</v>
      </c>
      <c r="L97" s="612"/>
      <c r="M97" s="612"/>
      <c r="N97" s="612"/>
      <c r="O97" s="793">
        <v>0</v>
      </c>
      <c r="P97" s="612"/>
      <c r="Q97" s="612"/>
      <c r="R97" s="793">
        <v>0</v>
      </c>
      <c r="S97" s="612"/>
      <c r="T97" s="612"/>
      <c r="U97" s="612"/>
      <c r="V97" s="612"/>
      <c r="W97" s="792">
        <v>0</v>
      </c>
      <c r="X97" s="612"/>
      <c r="Y97" s="612"/>
      <c r="Z97" s="793">
        <v>0</v>
      </c>
      <c r="AA97" s="612"/>
      <c r="AB97" s="612"/>
      <c r="AC97" s="793">
        <v>0</v>
      </c>
      <c r="AD97" s="612"/>
      <c r="AE97" s="612"/>
      <c r="AF97" s="546">
        <v>0</v>
      </c>
    </row>
    <row r="98" spans="1:32" x14ac:dyDescent="0.2">
      <c r="A98" s="776"/>
      <c r="B98" s="612"/>
      <c r="C98" s="612"/>
      <c r="D98" s="612"/>
      <c r="E98" s="612"/>
      <c r="F98" s="612"/>
      <c r="G98" s="788" t="s">
        <v>99</v>
      </c>
      <c r="H98" s="671"/>
      <c r="I98" s="671"/>
      <c r="J98" s="672"/>
      <c r="K98" s="789">
        <v>-71524.55</v>
      </c>
      <c r="L98" s="671"/>
      <c r="M98" s="671"/>
      <c r="N98" s="672"/>
      <c r="O98" s="790">
        <v>0</v>
      </c>
      <c r="P98" s="671"/>
      <c r="Q98" s="672"/>
      <c r="R98" s="790">
        <v>0</v>
      </c>
      <c r="S98" s="671"/>
      <c r="T98" s="671"/>
      <c r="U98" s="671"/>
      <c r="V98" s="672"/>
      <c r="W98" s="789">
        <v>0</v>
      </c>
      <c r="X98" s="671"/>
      <c r="Y98" s="672"/>
      <c r="Z98" s="790">
        <v>0</v>
      </c>
      <c r="AA98" s="671"/>
      <c r="AB98" s="672"/>
      <c r="AC98" s="790">
        <v>0</v>
      </c>
      <c r="AD98" s="671"/>
      <c r="AE98" s="672"/>
      <c r="AF98" s="545">
        <v>0</v>
      </c>
    </row>
    <row r="99" spans="1:32" x14ac:dyDescent="0.2">
      <c r="A99" s="784" t="s">
        <v>106</v>
      </c>
      <c r="B99" s="612"/>
      <c r="C99" s="612"/>
      <c r="D99" s="612"/>
      <c r="E99" s="612"/>
      <c r="F99" s="612"/>
      <c r="G99" s="785">
        <v>229</v>
      </c>
      <c r="H99" s="612"/>
      <c r="I99" s="612"/>
      <c r="J99" s="612"/>
      <c r="K99" s="786">
        <v>82926.149999999994</v>
      </c>
      <c r="L99" s="612"/>
      <c r="M99" s="612"/>
      <c r="N99" s="612"/>
      <c r="O99" s="787">
        <v>0</v>
      </c>
      <c r="P99" s="612"/>
      <c r="Q99" s="612"/>
      <c r="R99" s="787">
        <v>0</v>
      </c>
      <c r="S99" s="612"/>
      <c r="T99" s="612"/>
      <c r="U99" s="612"/>
      <c r="V99" s="612"/>
      <c r="W99" s="786">
        <v>816405.78</v>
      </c>
      <c r="X99" s="612"/>
      <c r="Y99" s="612"/>
      <c r="Z99" s="787">
        <v>816405.78</v>
      </c>
      <c r="AA99" s="612"/>
      <c r="AB99" s="612"/>
      <c r="AC99" s="787">
        <v>147044.51</v>
      </c>
      <c r="AD99" s="612"/>
      <c r="AE99" s="612"/>
      <c r="AF99" s="544">
        <v>50489.93</v>
      </c>
    </row>
    <row r="100" spans="1:32" x14ac:dyDescent="0.2">
      <c r="A100" s="776"/>
      <c r="B100" s="612"/>
      <c r="C100" s="612"/>
      <c r="D100" s="612"/>
      <c r="E100" s="612"/>
      <c r="F100" s="612"/>
      <c r="G100" s="791">
        <v>256</v>
      </c>
      <c r="H100" s="612"/>
      <c r="I100" s="612"/>
      <c r="J100" s="612"/>
      <c r="K100" s="792">
        <v>-3041</v>
      </c>
      <c r="L100" s="612"/>
      <c r="M100" s="612"/>
      <c r="N100" s="612"/>
      <c r="O100" s="793">
        <v>0</v>
      </c>
      <c r="P100" s="612"/>
      <c r="Q100" s="612"/>
      <c r="R100" s="793">
        <v>0</v>
      </c>
      <c r="S100" s="612"/>
      <c r="T100" s="612"/>
      <c r="U100" s="612"/>
      <c r="V100" s="612"/>
      <c r="W100" s="792">
        <v>8196.74</v>
      </c>
      <c r="X100" s="612"/>
      <c r="Y100" s="612"/>
      <c r="Z100" s="793">
        <v>8196.74</v>
      </c>
      <c r="AA100" s="612"/>
      <c r="AB100" s="612"/>
      <c r="AC100" s="793">
        <v>8028.42</v>
      </c>
      <c r="AD100" s="612"/>
      <c r="AE100" s="612"/>
      <c r="AF100" s="546">
        <v>8028.42</v>
      </c>
    </row>
    <row r="101" spans="1:32" x14ac:dyDescent="0.2">
      <c r="A101" s="776"/>
      <c r="B101" s="612"/>
      <c r="C101" s="612"/>
      <c r="D101" s="612"/>
      <c r="E101" s="612"/>
      <c r="F101" s="612"/>
      <c r="G101" s="788" t="s">
        <v>99</v>
      </c>
      <c r="H101" s="671"/>
      <c r="I101" s="671"/>
      <c r="J101" s="672"/>
      <c r="K101" s="789">
        <v>79885.149999999994</v>
      </c>
      <c r="L101" s="671"/>
      <c r="M101" s="671"/>
      <c r="N101" s="672"/>
      <c r="O101" s="790">
        <v>0</v>
      </c>
      <c r="P101" s="671"/>
      <c r="Q101" s="672"/>
      <c r="R101" s="790">
        <v>0</v>
      </c>
      <c r="S101" s="671"/>
      <c r="T101" s="671"/>
      <c r="U101" s="671"/>
      <c r="V101" s="672"/>
      <c r="W101" s="789">
        <v>824602.52</v>
      </c>
      <c r="X101" s="671"/>
      <c r="Y101" s="672"/>
      <c r="Z101" s="790">
        <v>824602.52</v>
      </c>
      <c r="AA101" s="671"/>
      <c r="AB101" s="672"/>
      <c r="AC101" s="790">
        <v>155072.93</v>
      </c>
      <c r="AD101" s="671"/>
      <c r="AE101" s="672"/>
      <c r="AF101" s="545">
        <v>58518.35</v>
      </c>
    </row>
    <row r="102" spans="1:32" x14ac:dyDescent="0.2">
      <c r="A102" s="784" t="s">
        <v>107</v>
      </c>
      <c r="B102" s="612"/>
      <c r="C102" s="612"/>
      <c r="D102" s="612"/>
      <c r="E102" s="612"/>
      <c r="F102" s="612"/>
      <c r="G102" s="785">
        <v>224</v>
      </c>
      <c r="H102" s="612"/>
      <c r="I102" s="612"/>
      <c r="J102" s="612"/>
      <c r="K102" s="786">
        <v>-36078.57</v>
      </c>
      <c r="L102" s="612"/>
      <c r="M102" s="612"/>
      <c r="N102" s="612"/>
      <c r="O102" s="787">
        <v>0</v>
      </c>
      <c r="P102" s="612"/>
      <c r="Q102" s="612"/>
      <c r="R102" s="787">
        <v>0</v>
      </c>
      <c r="S102" s="612"/>
      <c r="T102" s="612"/>
      <c r="U102" s="612"/>
      <c r="V102" s="612"/>
      <c r="W102" s="786">
        <v>0</v>
      </c>
      <c r="X102" s="612"/>
      <c r="Y102" s="612"/>
      <c r="Z102" s="787">
        <v>0</v>
      </c>
      <c r="AA102" s="612"/>
      <c r="AB102" s="612"/>
      <c r="AC102" s="787">
        <v>0</v>
      </c>
      <c r="AD102" s="612"/>
      <c r="AE102" s="612"/>
      <c r="AF102" s="544">
        <v>0</v>
      </c>
    </row>
    <row r="103" spans="1:32" x14ac:dyDescent="0.2">
      <c r="A103" s="776"/>
      <c r="B103" s="612"/>
      <c r="C103" s="612"/>
      <c r="D103" s="612"/>
      <c r="E103" s="612"/>
      <c r="F103" s="612"/>
      <c r="G103" s="788" t="s">
        <v>99</v>
      </c>
      <c r="H103" s="671"/>
      <c r="I103" s="671"/>
      <c r="J103" s="672"/>
      <c r="K103" s="789">
        <v>-36078.57</v>
      </c>
      <c r="L103" s="671"/>
      <c r="M103" s="671"/>
      <c r="N103" s="672"/>
      <c r="O103" s="790">
        <v>0</v>
      </c>
      <c r="P103" s="671"/>
      <c r="Q103" s="672"/>
      <c r="R103" s="790">
        <v>0</v>
      </c>
      <c r="S103" s="671"/>
      <c r="T103" s="671"/>
      <c r="U103" s="671"/>
      <c r="V103" s="672"/>
      <c r="W103" s="789">
        <v>0</v>
      </c>
      <c r="X103" s="671"/>
      <c r="Y103" s="672"/>
      <c r="Z103" s="790">
        <v>0</v>
      </c>
      <c r="AA103" s="671"/>
      <c r="AB103" s="672"/>
      <c r="AC103" s="790">
        <v>0</v>
      </c>
      <c r="AD103" s="671"/>
      <c r="AE103" s="672"/>
      <c r="AF103" s="545">
        <v>0</v>
      </c>
    </row>
    <row r="104" spans="1:32" x14ac:dyDescent="0.2">
      <c r="A104" s="803" t="s">
        <v>88</v>
      </c>
      <c r="B104" s="671"/>
      <c r="C104" s="671"/>
      <c r="D104" s="671"/>
      <c r="E104" s="671"/>
      <c r="F104" s="671"/>
      <c r="G104" s="804" t="s">
        <v>108</v>
      </c>
      <c r="H104" s="671"/>
      <c r="I104" s="671"/>
      <c r="J104" s="672"/>
      <c r="K104" s="789">
        <v>-130358.03</v>
      </c>
      <c r="L104" s="671"/>
      <c r="M104" s="671"/>
      <c r="N104" s="672"/>
      <c r="O104" s="790">
        <v>0</v>
      </c>
      <c r="P104" s="671"/>
      <c r="Q104" s="672"/>
      <c r="R104" s="790">
        <v>0</v>
      </c>
      <c r="S104" s="671"/>
      <c r="T104" s="671"/>
      <c r="U104" s="671"/>
      <c r="V104" s="672"/>
      <c r="W104" s="789">
        <v>5532351.04</v>
      </c>
      <c r="X104" s="671"/>
      <c r="Y104" s="672"/>
      <c r="Z104" s="790">
        <v>5532351.04</v>
      </c>
      <c r="AA104" s="671"/>
      <c r="AB104" s="672"/>
      <c r="AC104" s="790">
        <v>2296490.84</v>
      </c>
      <c r="AD104" s="671"/>
      <c r="AE104" s="672"/>
      <c r="AF104" s="545">
        <v>2186090.04</v>
      </c>
    </row>
    <row r="105" spans="1:32" x14ac:dyDescent="0.2">
      <c r="A105" s="541"/>
      <c r="B105" s="541"/>
      <c r="C105" s="541"/>
      <c r="D105" s="541"/>
      <c r="E105" s="541"/>
      <c r="F105" s="541"/>
      <c r="G105" s="541"/>
      <c r="H105" s="541"/>
      <c r="I105" s="541"/>
      <c r="J105" s="541"/>
      <c r="K105" s="541"/>
      <c r="L105" s="541"/>
      <c r="M105" s="541"/>
      <c r="N105" s="541"/>
      <c r="O105" s="541"/>
      <c r="P105" s="541"/>
      <c r="Q105" s="541"/>
      <c r="R105" s="541"/>
      <c r="S105" s="541"/>
      <c r="T105" s="541"/>
      <c r="U105" s="541"/>
      <c r="V105" s="541"/>
      <c r="W105" s="541"/>
      <c r="X105" s="541"/>
      <c r="Y105" s="541"/>
      <c r="Z105" s="541"/>
      <c r="AA105" s="541"/>
      <c r="AB105" s="541"/>
      <c r="AC105" s="541"/>
      <c r="AD105" s="541"/>
      <c r="AE105" s="541"/>
      <c r="AF105" s="541"/>
    </row>
    <row r="106" spans="1:32" x14ac:dyDescent="0.2">
      <c r="A106" s="541"/>
      <c r="B106" s="541"/>
      <c r="C106" s="541"/>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row>
    <row r="107" spans="1:32" x14ac:dyDescent="0.2">
      <c r="A107" s="782" t="s">
        <v>89</v>
      </c>
      <c r="B107" s="719"/>
      <c r="C107" s="720"/>
      <c r="D107" s="782" t="s">
        <v>109</v>
      </c>
      <c r="E107" s="719"/>
      <c r="F107" s="719"/>
      <c r="G107" s="720"/>
      <c r="H107" s="705" t="s">
        <v>110</v>
      </c>
      <c r="I107" s="671"/>
      <c r="J107" s="671"/>
      <c r="K107" s="671"/>
      <c r="L107" s="671"/>
      <c r="M107" s="671"/>
      <c r="N107" s="671"/>
      <c r="O107" s="671"/>
      <c r="P107" s="671"/>
      <c r="Q107" s="671"/>
      <c r="R107" s="671"/>
      <c r="S107" s="671"/>
      <c r="T107" s="671"/>
      <c r="U107" s="671"/>
      <c r="V107" s="671"/>
      <c r="W107" s="672"/>
      <c r="X107" s="782" t="s">
        <v>111</v>
      </c>
      <c r="Y107" s="719"/>
      <c r="Z107" s="720"/>
      <c r="AA107" s="782" t="s">
        <v>112</v>
      </c>
      <c r="AB107" s="719"/>
      <c r="AC107" s="720"/>
      <c r="AD107" s="782" t="s">
        <v>112</v>
      </c>
      <c r="AE107" s="719"/>
      <c r="AF107" s="720"/>
    </row>
    <row r="108" spans="1:32" x14ac:dyDescent="0.2">
      <c r="A108" s="781"/>
      <c r="B108" s="612"/>
      <c r="C108" s="667"/>
      <c r="D108" s="778" t="s">
        <v>113</v>
      </c>
      <c r="E108" s="676"/>
      <c r="F108" s="676"/>
      <c r="G108" s="762"/>
      <c r="H108" s="777" t="s">
        <v>114</v>
      </c>
      <c r="I108" s="671"/>
      <c r="J108" s="671"/>
      <c r="K108" s="671"/>
      <c r="L108" s="672"/>
      <c r="M108" s="777" t="s">
        <v>115</v>
      </c>
      <c r="N108" s="671"/>
      <c r="O108" s="671"/>
      <c r="P108" s="671"/>
      <c r="Q108" s="671"/>
      <c r="R108" s="672"/>
      <c r="S108" s="777" t="s">
        <v>116</v>
      </c>
      <c r="T108" s="671"/>
      <c r="U108" s="671"/>
      <c r="V108" s="671"/>
      <c r="W108" s="672"/>
      <c r="X108" s="778" t="s">
        <v>117</v>
      </c>
      <c r="Y108" s="676"/>
      <c r="Z108" s="762"/>
      <c r="AA108" s="778" t="s">
        <v>118</v>
      </c>
      <c r="AB108" s="676"/>
      <c r="AC108" s="762"/>
      <c r="AD108" s="778" t="s">
        <v>119</v>
      </c>
      <c r="AE108" s="676"/>
      <c r="AF108" s="762"/>
    </row>
    <row r="109" spans="1:32" x14ac:dyDescent="0.2">
      <c r="A109" s="784" t="s">
        <v>100</v>
      </c>
      <c r="B109" s="612"/>
      <c r="C109" s="612"/>
      <c r="D109" s="785">
        <v>200</v>
      </c>
      <c r="E109" s="612"/>
      <c r="F109" s="612"/>
      <c r="G109" s="612"/>
      <c r="H109" s="787">
        <v>1885257.8</v>
      </c>
      <c r="I109" s="612"/>
      <c r="J109" s="612"/>
      <c r="K109" s="612"/>
      <c r="L109" s="612"/>
      <c r="M109" s="787">
        <v>0</v>
      </c>
      <c r="N109" s="612"/>
      <c r="O109" s="612"/>
      <c r="P109" s="612"/>
      <c r="Q109" s="612"/>
      <c r="R109" s="612"/>
      <c r="S109" s="787">
        <v>759558.29</v>
      </c>
      <c r="T109" s="612"/>
      <c r="U109" s="612"/>
      <c r="V109" s="612"/>
      <c r="W109" s="612"/>
      <c r="X109" s="787">
        <v>0</v>
      </c>
      <c r="Y109" s="612"/>
      <c r="Z109" s="612"/>
      <c r="AA109" s="786">
        <v>-2160870.98</v>
      </c>
      <c r="AB109" s="612"/>
      <c r="AC109" s="612"/>
      <c r="AD109" s="794">
        <v>-2710036.87</v>
      </c>
      <c r="AE109" s="612"/>
      <c r="AF109" s="667"/>
    </row>
    <row r="110" spans="1:32" x14ac:dyDescent="0.2">
      <c r="A110" s="776"/>
      <c r="B110" s="612"/>
      <c r="C110" s="612"/>
      <c r="D110" s="788" t="s">
        <v>99</v>
      </c>
      <c r="E110" s="671"/>
      <c r="F110" s="671"/>
      <c r="G110" s="672"/>
      <c r="H110" s="790">
        <v>1885257.8</v>
      </c>
      <c r="I110" s="671"/>
      <c r="J110" s="671"/>
      <c r="K110" s="671"/>
      <c r="L110" s="672"/>
      <c r="M110" s="790">
        <v>0</v>
      </c>
      <c r="N110" s="671"/>
      <c r="O110" s="671"/>
      <c r="P110" s="671"/>
      <c r="Q110" s="671"/>
      <c r="R110" s="672"/>
      <c r="S110" s="790">
        <v>759558.29</v>
      </c>
      <c r="T110" s="671"/>
      <c r="U110" s="671"/>
      <c r="V110" s="671"/>
      <c r="W110" s="672"/>
      <c r="X110" s="790">
        <v>0</v>
      </c>
      <c r="Y110" s="671"/>
      <c r="Z110" s="672"/>
      <c r="AA110" s="789">
        <v>-2160870.98</v>
      </c>
      <c r="AB110" s="671"/>
      <c r="AC110" s="672"/>
      <c r="AD110" s="795">
        <v>-2710036.87</v>
      </c>
      <c r="AE110" s="671"/>
      <c r="AF110" s="672"/>
    </row>
    <row r="111" spans="1:32" x14ac:dyDescent="0.2">
      <c r="A111" s="784" t="s">
        <v>103</v>
      </c>
      <c r="B111" s="612"/>
      <c r="C111" s="612"/>
      <c r="D111" s="791">
        <v>244</v>
      </c>
      <c r="E111" s="612"/>
      <c r="F111" s="612"/>
      <c r="G111" s="612"/>
      <c r="H111" s="793">
        <v>57586.559999999998</v>
      </c>
      <c r="I111" s="612"/>
      <c r="J111" s="612"/>
      <c r="K111" s="612"/>
      <c r="L111" s="612"/>
      <c r="M111" s="793">
        <v>0</v>
      </c>
      <c r="N111" s="612"/>
      <c r="O111" s="612"/>
      <c r="P111" s="612"/>
      <c r="Q111" s="612"/>
      <c r="R111" s="612"/>
      <c r="S111" s="793">
        <v>13962.93</v>
      </c>
      <c r="T111" s="612"/>
      <c r="U111" s="612"/>
      <c r="V111" s="612"/>
      <c r="W111" s="612"/>
      <c r="X111" s="793">
        <v>0</v>
      </c>
      <c r="Y111" s="612"/>
      <c r="Z111" s="612"/>
      <c r="AA111" s="792">
        <v>423.44</v>
      </c>
      <c r="AB111" s="612"/>
      <c r="AC111" s="612"/>
      <c r="AD111" s="796">
        <v>-71549.490000000005</v>
      </c>
      <c r="AE111" s="612"/>
      <c r="AF111" s="667"/>
    </row>
    <row r="112" spans="1:32" x14ac:dyDescent="0.2">
      <c r="A112" s="776"/>
      <c r="B112" s="612"/>
      <c r="C112" s="612"/>
      <c r="D112" s="785">
        <v>246</v>
      </c>
      <c r="E112" s="612"/>
      <c r="F112" s="612"/>
      <c r="G112" s="612"/>
      <c r="H112" s="787">
        <v>148757.97</v>
      </c>
      <c r="I112" s="612"/>
      <c r="J112" s="612"/>
      <c r="K112" s="612"/>
      <c r="L112" s="612"/>
      <c r="M112" s="787">
        <v>0</v>
      </c>
      <c r="N112" s="612"/>
      <c r="O112" s="612"/>
      <c r="P112" s="612"/>
      <c r="Q112" s="612"/>
      <c r="R112" s="612"/>
      <c r="S112" s="787">
        <v>0</v>
      </c>
      <c r="T112" s="612"/>
      <c r="U112" s="612"/>
      <c r="V112" s="612"/>
      <c r="W112" s="612"/>
      <c r="X112" s="787">
        <v>0</v>
      </c>
      <c r="Y112" s="612"/>
      <c r="Z112" s="612"/>
      <c r="AA112" s="786">
        <v>-107738.52</v>
      </c>
      <c r="AB112" s="612"/>
      <c r="AC112" s="612"/>
      <c r="AD112" s="794">
        <v>-182231.88</v>
      </c>
      <c r="AE112" s="612"/>
      <c r="AF112" s="667"/>
    </row>
    <row r="113" spans="1:32" x14ac:dyDescent="0.2">
      <c r="A113" s="776"/>
      <c r="B113" s="612"/>
      <c r="C113" s="612"/>
      <c r="D113" s="788" t="s">
        <v>99</v>
      </c>
      <c r="E113" s="671"/>
      <c r="F113" s="671"/>
      <c r="G113" s="672"/>
      <c r="H113" s="790">
        <v>206344.53</v>
      </c>
      <c r="I113" s="671"/>
      <c r="J113" s="671"/>
      <c r="K113" s="671"/>
      <c r="L113" s="672"/>
      <c r="M113" s="790">
        <v>0</v>
      </c>
      <c r="N113" s="671"/>
      <c r="O113" s="671"/>
      <c r="P113" s="671"/>
      <c r="Q113" s="671"/>
      <c r="R113" s="672"/>
      <c r="S113" s="790">
        <v>13962.93</v>
      </c>
      <c r="T113" s="671"/>
      <c r="U113" s="671"/>
      <c r="V113" s="671"/>
      <c r="W113" s="672"/>
      <c r="X113" s="790">
        <v>0</v>
      </c>
      <c r="Y113" s="671"/>
      <c r="Z113" s="672"/>
      <c r="AA113" s="789">
        <v>-107315.08</v>
      </c>
      <c r="AB113" s="671"/>
      <c r="AC113" s="672"/>
      <c r="AD113" s="795">
        <v>-253781.37</v>
      </c>
      <c r="AE113" s="671"/>
      <c r="AF113" s="672"/>
    </row>
    <row r="114" spans="1:32" x14ac:dyDescent="0.2">
      <c r="A114" s="784" t="s">
        <v>104</v>
      </c>
      <c r="B114" s="612"/>
      <c r="C114" s="612"/>
      <c r="D114" s="791">
        <v>202</v>
      </c>
      <c r="E114" s="612"/>
      <c r="F114" s="612"/>
      <c r="G114" s="612"/>
      <c r="H114" s="793">
        <v>0</v>
      </c>
      <c r="I114" s="612"/>
      <c r="J114" s="612"/>
      <c r="K114" s="612"/>
      <c r="L114" s="612"/>
      <c r="M114" s="793">
        <v>0</v>
      </c>
      <c r="N114" s="612"/>
      <c r="O114" s="612"/>
      <c r="P114" s="612"/>
      <c r="Q114" s="612"/>
      <c r="R114" s="612"/>
      <c r="S114" s="793">
        <v>0</v>
      </c>
      <c r="T114" s="612"/>
      <c r="U114" s="612"/>
      <c r="V114" s="612"/>
      <c r="W114" s="612"/>
      <c r="X114" s="793">
        <v>0</v>
      </c>
      <c r="Y114" s="612"/>
      <c r="Z114" s="612"/>
      <c r="AA114" s="792">
        <v>-3945.37</v>
      </c>
      <c r="AB114" s="612"/>
      <c r="AC114" s="612"/>
      <c r="AD114" s="796">
        <v>-3945.37</v>
      </c>
      <c r="AE114" s="612"/>
      <c r="AF114" s="667"/>
    </row>
    <row r="115" spans="1:32" x14ac:dyDescent="0.2">
      <c r="A115" s="776"/>
      <c r="B115" s="612"/>
      <c r="C115" s="612"/>
      <c r="D115" s="788" t="s">
        <v>99</v>
      </c>
      <c r="E115" s="671"/>
      <c r="F115" s="671"/>
      <c r="G115" s="672"/>
      <c r="H115" s="790">
        <v>0</v>
      </c>
      <c r="I115" s="671"/>
      <c r="J115" s="671"/>
      <c r="K115" s="671"/>
      <c r="L115" s="672"/>
      <c r="M115" s="790">
        <v>0</v>
      </c>
      <c r="N115" s="671"/>
      <c r="O115" s="671"/>
      <c r="P115" s="671"/>
      <c r="Q115" s="671"/>
      <c r="R115" s="672"/>
      <c r="S115" s="790">
        <v>0</v>
      </c>
      <c r="T115" s="671"/>
      <c r="U115" s="671"/>
      <c r="V115" s="671"/>
      <c r="W115" s="672"/>
      <c r="X115" s="790">
        <v>0</v>
      </c>
      <c r="Y115" s="671"/>
      <c r="Z115" s="672"/>
      <c r="AA115" s="789">
        <v>-3945.37</v>
      </c>
      <c r="AB115" s="671"/>
      <c r="AC115" s="672"/>
      <c r="AD115" s="795">
        <v>-3945.37</v>
      </c>
      <c r="AE115" s="671"/>
      <c r="AF115" s="672"/>
    </row>
    <row r="116" spans="1:32" x14ac:dyDescent="0.2">
      <c r="A116" s="784" t="s">
        <v>105</v>
      </c>
      <c r="B116" s="612"/>
      <c r="C116" s="612"/>
      <c r="D116" s="785">
        <v>250</v>
      </c>
      <c r="E116" s="612"/>
      <c r="F116" s="612"/>
      <c r="G116" s="612"/>
      <c r="H116" s="787">
        <v>0</v>
      </c>
      <c r="I116" s="612"/>
      <c r="J116" s="612"/>
      <c r="K116" s="612"/>
      <c r="L116" s="612"/>
      <c r="M116" s="787">
        <v>0</v>
      </c>
      <c r="N116" s="612"/>
      <c r="O116" s="612"/>
      <c r="P116" s="612"/>
      <c r="Q116" s="612"/>
      <c r="R116" s="612"/>
      <c r="S116" s="787">
        <v>0</v>
      </c>
      <c r="T116" s="612"/>
      <c r="U116" s="612"/>
      <c r="V116" s="612"/>
      <c r="W116" s="612"/>
      <c r="X116" s="787">
        <v>0</v>
      </c>
      <c r="Y116" s="612"/>
      <c r="Z116" s="612"/>
      <c r="AA116" s="786">
        <v>-3342.6</v>
      </c>
      <c r="AB116" s="612"/>
      <c r="AC116" s="612"/>
      <c r="AD116" s="794">
        <v>-3342.6</v>
      </c>
      <c r="AE116" s="612"/>
      <c r="AF116" s="667"/>
    </row>
    <row r="117" spans="1:32" x14ac:dyDescent="0.2">
      <c r="A117" s="776"/>
      <c r="B117" s="612"/>
      <c r="C117" s="612"/>
      <c r="D117" s="791">
        <v>255</v>
      </c>
      <c r="E117" s="612"/>
      <c r="F117" s="612"/>
      <c r="G117" s="612"/>
      <c r="H117" s="793">
        <v>0</v>
      </c>
      <c r="I117" s="612"/>
      <c r="J117" s="612"/>
      <c r="K117" s="612"/>
      <c r="L117" s="612"/>
      <c r="M117" s="793">
        <v>0</v>
      </c>
      <c r="N117" s="612"/>
      <c r="O117" s="612"/>
      <c r="P117" s="612"/>
      <c r="Q117" s="612"/>
      <c r="R117" s="612"/>
      <c r="S117" s="793">
        <v>0</v>
      </c>
      <c r="T117" s="612"/>
      <c r="U117" s="612"/>
      <c r="V117" s="612"/>
      <c r="W117" s="612"/>
      <c r="X117" s="793">
        <v>0</v>
      </c>
      <c r="Y117" s="612"/>
      <c r="Z117" s="612"/>
      <c r="AA117" s="792">
        <v>-68181.95</v>
      </c>
      <c r="AB117" s="612"/>
      <c r="AC117" s="612"/>
      <c r="AD117" s="796">
        <v>-68181.95</v>
      </c>
      <c r="AE117" s="612"/>
      <c r="AF117" s="667"/>
    </row>
    <row r="118" spans="1:32" x14ac:dyDescent="0.2">
      <c r="A118" s="776"/>
      <c r="B118" s="612"/>
      <c r="C118" s="612"/>
      <c r="D118" s="788" t="s">
        <v>99</v>
      </c>
      <c r="E118" s="671"/>
      <c r="F118" s="671"/>
      <c r="G118" s="672"/>
      <c r="H118" s="790">
        <v>0</v>
      </c>
      <c r="I118" s="671"/>
      <c r="J118" s="671"/>
      <c r="K118" s="671"/>
      <c r="L118" s="672"/>
      <c r="M118" s="790">
        <v>0</v>
      </c>
      <c r="N118" s="671"/>
      <c r="O118" s="671"/>
      <c r="P118" s="671"/>
      <c r="Q118" s="671"/>
      <c r="R118" s="672"/>
      <c r="S118" s="790">
        <v>0</v>
      </c>
      <c r="T118" s="671"/>
      <c r="U118" s="671"/>
      <c r="V118" s="671"/>
      <c r="W118" s="672"/>
      <c r="X118" s="790">
        <v>0</v>
      </c>
      <c r="Y118" s="671"/>
      <c r="Z118" s="672"/>
      <c r="AA118" s="789">
        <v>-71524.55</v>
      </c>
      <c r="AB118" s="671"/>
      <c r="AC118" s="672"/>
      <c r="AD118" s="795">
        <v>-71524.55</v>
      </c>
      <c r="AE118" s="671"/>
      <c r="AF118" s="672"/>
    </row>
    <row r="119" spans="1:32" x14ac:dyDescent="0.2">
      <c r="A119" s="784" t="s">
        <v>106</v>
      </c>
      <c r="B119" s="612"/>
      <c r="C119" s="612"/>
      <c r="D119" s="785">
        <v>229</v>
      </c>
      <c r="E119" s="612"/>
      <c r="F119" s="612"/>
      <c r="G119" s="612"/>
      <c r="H119" s="787">
        <v>47728.07</v>
      </c>
      <c r="I119" s="612"/>
      <c r="J119" s="612"/>
      <c r="K119" s="612"/>
      <c r="L119" s="612"/>
      <c r="M119" s="787">
        <v>0</v>
      </c>
      <c r="N119" s="612"/>
      <c r="O119" s="612"/>
      <c r="P119" s="612"/>
      <c r="Q119" s="612"/>
      <c r="R119" s="612"/>
      <c r="S119" s="787">
        <v>95281.58</v>
      </c>
      <c r="T119" s="612"/>
      <c r="U119" s="612"/>
      <c r="V119" s="612"/>
      <c r="W119" s="612"/>
      <c r="X119" s="787">
        <v>0</v>
      </c>
      <c r="Y119" s="612"/>
      <c r="Z119" s="612"/>
      <c r="AA119" s="786">
        <v>161000.48000000001</v>
      </c>
      <c r="AB119" s="612"/>
      <c r="AC119" s="612"/>
      <c r="AD119" s="794">
        <v>-60083.5</v>
      </c>
      <c r="AE119" s="612"/>
      <c r="AF119" s="667"/>
    </row>
    <row r="120" spans="1:32" x14ac:dyDescent="0.2">
      <c r="A120" s="776"/>
      <c r="B120" s="612"/>
      <c r="C120" s="612"/>
      <c r="D120" s="791">
        <v>256</v>
      </c>
      <c r="E120" s="612"/>
      <c r="F120" s="612"/>
      <c r="G120" s="612"/>
      <c r="H120" s="793">
        <v>8028.42</v>
      </c>
      <c r="I120" s="612"/>
      <c r="J120" s="612"/>
      <c r="K120" s="612"/>
      <c r="L120" s="612"/>
      <c r="M120" s="793">
        <v>0</v>
      </c>
      <c r="N120" s="612"/>
      <c r="O120" s="612"/>
      <c r="P120" s="612"/>
      <c r="Q120" s="612"/>
      <c r="R120" s="612"/>
      <c r="S120" s="793">
        <v>0</v>
      </c>
      <c r="T120" s="612"/>
      <c r="U120" s="612"/>
      <c r="V120" s="612"/>
      <c r="W120" s="612"/>
      <c r="X120" s="793">
        <v>0</v>
      </c>
      <c r="Y120" s="612"/>
      <c r="Z120" s="612"/>
      <c r="AA120" s="792">
        <v>-11069.42</v>
      </c>
      <c r="AB120" s="612"/>
      <c r="AC120" s="612"/>
      <c r="AD120" s="796">
        <v>-11069.42</v>
      </c>
      <c r="AE120" s="612"/>
      <c r="AF120" s="667"/>
    </row>
    <row r="121" spans="1:32" x14ac:dyDescent="0.2">
      <c r="A121" s="776"/>
      <c r="B121" s="612"/>
      <c r="C121" s="612"/>
      <c r="D121" s="788" t="s">
        <v>99</v>
      </c>
      <c r="E121" s="671"/>
      <c r="F121" s="671"/>
      <c r="G121" s="672"/>
      <c r="H121" s="790">
        <v>55756.49</v>
      </c>
      <c r="I121" s="671"/>
      <c r="J121" s="671"/>
      <c r="K121" s="671"/>
      <c r="L121" s="672"/>
      <c r="M121" s="790">
        <v>0</v>
      </c>
      <c r="N121" s="671"/>
      <c r="O121" s="671"/>
      <c r="P121" s="671"/>
      <c r="Q121" s="671"/>
      <c r="R121" s="672"/>
      <c r="S121" s="790">
        <v>95281.58</v>
      </c>
      <c r="T121" s="671"/>
      <c r="U121" s="671"/>
      <c r="V121" s="671"/>
      <c r="W121" s="672"/>
      <c r="X121" s="790">
        <v>0</v>
      </c>
      <c r="Y121" s="671"/>
      <c r="Z121" s="672"/>
      <c r="AA121" s="789">
        <v>149931.06</v>
      </c>
      <c r="AB121" s="671"/>
      <c r="AC121" s="672"/>
      <c r="AD121" s="795">
        <v>-71152.92</v>
      </c>
      <c r="AE121" s="671"/>
      <c r="AF121" s="672"/>
    </row>
    <row r="122" spans="1:32" x14ac:dyDescent="0.2">
      <c r="A122" s="784" t="s">
        <v>107</v>
      </c>
      <c r="B122" s="612"/>
      <c r="C122" s="612"/>
      <c r="D122" s="785">
        <v>224</v>
      </c>
      <c r="E122" s="612"/>
      <c r="F122" s="612"/>
      <c r="G122" s="612"/>
      <c r="H122" s="787">
        <v>0</v>
      </c>
      <c r="I122" s="612"/>
      <c r="J122" s="612"/>
      <c r="K122" s="612"/>
      <c r="L122" s="612"/>
      <c r="M122" s="787">
        <v>0</v>
      </c>
      <c r="N122" s="612"/>
      <c r="O122" s="612"/>
      <c r="P122" s="612"/>
      <c r="Q122" s="612"/>
      <c r="R122" s="612"/>
      <c r="S122" s="787">
        <v>0</v>
      </c>
      <c r="T122" s="612"/>
      <c r="U122" s="612"/>
      <c r="V122" s="612"/>
      <c r="W122" s="612"/>
      <c r="X122" s="787">
        <v>0</v>
      </c>
      <c r="Y122" s="612"/>
      <c r="Z122" s="612"/>
      <c r="AA122" s="786">
        <v>-36078.57</v>
      </c>
      <c r="AB122" s="612"/>
      <c r="AC122" s="612"/>
      <c r="AD122" s="794">
        <v>-36078.57</v>
      </c>
      <c r="AE122" s="612"/>
      <c r="AF122" s="667"/>
    </row>
    <row r="123" spans="1:32" x14ac:dyDescent="0.2">
      <c r="A123" s="776"/>
      <c r="B123" s="612"/>
      <c r="C123" s="612"/>
      <c r="D123" s="788" t="s">
        <v>99</v>
      </c>
      <c r="E123" s="671"/>
      <c r="F123" s="671"/>
      <c r="G123" s="672"/>
      <c r="H123" s="790">
        <v>0</v>
      </c>
      <c r="I123" s="671"/>
      <c r="J123" s="671"/>
      <c r="K123" s="671"/>
      <c r="L123" s="672"/>
      <c r="M123" s="790">
        <v>0</v>
      </c>
      <c r="N123" s="671"/>
      <c r="O123" s="671"/>
      <c r="P123" s="671"/>
      <c r="Q123" s="671"/>
      <c r="R123" s="672"/>
      <c r="S123" s="790">
        <v>0</v>
      </c>
      <c r="T123" s="671"/>
      <c r="U123" s="671"/>
      <c r="V123" s="671"/>
      <c r="W123" s="672"/>
      <c r="X123" s="790">
        <v>0</v>
      </c>
      <c r="Y123" s="671"/>
      <c r="Z123" s="672"/>
      <c r="AA123" s="789">
        <v>-36078.57</v>
      </c>
      <c r="AB123" s="671"/>
      <c r="AC123" s="672"/>
      <c r="AD123" s="795">
        <v>-36078.57</v>
      </c>
      <c r="AE123" s="671"/>
      <c r="AF123" s="672"/>
    </row>
    <row r="124" spans="1:32" x14ac:dyDescent="0.2">
      <c r="A124" s="803" t="s">
        <v>88</v>
      </c>
      <c r="B124" s="671"/>
      <c r="C124" s="671"/>
      <c r="D124" s="804" t="s">
        <v>108</v>
      </c>
      <c r="E124" s="671"/>
      <c r="F124" s="671"/>
      <c r="G124" s="672"/>
      <c r="H124" s="790">
        <v>2147358.8199999998</v>
      </c>
      <c r="I124" s="671"/>
      <c r="J124" s="671"/>
      <c r="K124" s="671"/>
      <c r="L124" s="672"/>
      <c r="M124" s="790">
        <v>0</v>
      </c>
      <c r="N124" s="671"/>
      <c r="O124" s="671"/>
      <c r="P124" s="671"/>
      <c r="Q124" s="671"/>
      <c r="R124" s="672"/>
      <c r="S124" s="790">
        <v>868802.8</v>
      </c>
      <c r="T124" s="671"/>
      <c r="U124" s="671"/>
      <c r="V124" s="671"/>
      <c r="W124" s="672"/>
      <c r="X124" s="790">
        <v>0</v>
      </c>
      <c r="Y124" s="671"/>
      <c r="Z124" s="672"/>
      <c r="AA124" s="789">
        <v>-2229803.4900000002</v>
      </c>
      <c r="AB124" s="671"/>
      <c r="AC124" s="672"/>
      <c r="AD124" s="795">
        <v>-3146519.65</v>
      </c>
      <c r="AE124" s="671"/>
      <c r="AF124" s="672"/>
    </row>
    <row r="125" spans="1:32" x14ac:dyDescent="0.2">
      <c r="A125" s="541"/>
      <c r="B125" s="541"/>
      <c r="C125" s="541"/>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541"/>
      <c r="Z125" s="541"/>
      <c r="AA125" s="541"/>
      <c r="AB125" s="541"/>
      <c r="AC125" s="541"/>
      <c r="AD125" s="541"/>
      <c r="AE125" s="541"/>
      <c r="AF125" s="541"/>
    </row>
    <row r="126" spans="1:32" x14ac:dyDescent="0.2">
      <c r="A126" s="541"/>
      <c r="B126" s="541"/>
      <c r="C126" s="541"/>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541"/>
      <c r="Z126" s="541"/>
      <c r="AA126" s="541"/>
      <c r="AB126" s="541"/>
      <c r="AC126" s="541"/>
      <c r="AD126" s="541"/>
      <c r="AE126" s="541"/>
      <c r="AF126" s="541"/>
    </row>
    <row r="127" spans="1:32" x14ac:dyDescent="0.2">
      <c r="A127" s="724" t="s">
        <v>121</v>
      </c>
      <c r="B127" s="671"/>
      <c r="C127" s="671"/>
      <c r="D127" s="671"/>
      <c r="E127" s="671"/>
      <c r="F127" s="671"/>
      <c r="G127" s="671"/>
      <c r="H127" s="671"/>
      <c r="I127" s="671"/>
      <c r="J127" s="671"/>
      <c r="K127" s="672"/>
      <c r="L127" s="800">
        <v>28738661.219999999</v>
      </c>
      <c r="M127" s="671"/>
      <c r="N127" s="671"/>
      <c r="O127" s="671"/>
      <c r="P127" s="671"/>
      <c r="Q127" s="671"/>
      <c r="R127" s="671"/>
      <c r="S127" s="672"/>
      <c r="T127" s="541"/>
      <c r="U127" s="541"/>
      <c r="V127" s="541"/>
      <c r="W127" s="541"/>
      <c r="X127" s="541"/>
      <c r="Y127" s="541"/>
      <c r="Z127" s="541"/>
      <c r="AA127" s="541"/>
      <c r="AB127" s="541"/>
      <c r="AC127" s="541"/>
      <c r="AD127" s="541"/>
      <c r="AE127" s="541"/>
      <c r="AF127" s="541"/>
    </row>
    <row r="128" spans="1:32" x14ac:dyDescent="0.2">
      <c r="A128" s="724" t="s">
        <v>122</v>
      </c>
      <c r="B128" s="671"/>
      <c r="C128" s="671"/>
      <c r="D128" s="671"/>
      <c r="E128" s="671"/>
      <c r="F128" s="671"/>
      <c r="G128" s="671"/>
      <c r="H128" s="671"/>
      <c r="I128" s="671"/>
      <c r="J128" s="671"/>
      <c r="K128" s="672"/>
      <c r="L128" s="800">
        <v>315259048.63999999</v>
      </c>
      <c r="M128" s="671"/>
      <c r="N128" s="671"/>
      <c r="O128" s="671"/>
      <c r="P128" s="671"/>
      <c r="Q128" s="671"/>
      <c r="R128" s="671"/>
      <c r="S128" s="672"/>
      <c r="T128" s="541"/>
      <c r="U128" s="541"/>
      <c r="V128" s="541"/>
      <c r="W128" s="541"/>
      <c r="X128" s="541"/>
      <c r="Y128" s="541"/>
      <c r="Z128" s="541"/>
      <c r="AA128" s="541"/>
      <c r="AB128" s="541"/>
      <c r="AC128" s="541"/>
      <c r="AD128" s="541"/>
      <c r="AE128" s="541"/>
      <c r="AF128" s="541"/>
    </row>
    <row r="129" spans="1:19" x14ac:dyDescent="0.2">
      <c r="A129" s="724" t="s">
        <v>123</v>
      </c>
      <c r="B129" s="671"/>
      <c r="C129" s="671"/>
      <c r="D129" s="671"/>
      <c r="E129" s="671"/>
      <c r="F129" s="671"/>
      <c r="G129" s="671"/>
      <c r="H129" s="671"/>
      <c r="I129" s="671"/>
      <c r="J129" s="671"/>
      <c r="K129" s="672"/>
      <c r="L129" s="800">
        <v>203843894.88</v>
      </c>
      <c r="M129" s="671"/>
      <c r="N129" s="671"/>
      <c r="O129" s="671"/>
      <c r="P129" s="671"/>
      <c r="Q129" s="671"/>
      <c r="R129" s="671"/>
      <c r="S129" s="672"/>
    </row>
    <row r="130" spans="1:19" x14ac:dyDescent="0.2">
      <c r="A130" s="724" t="s">
        <v>124</v>
      </c>
      <c r="B130" s="671"/>
      <c r="C130" s="671"/>
      <c r="D130" s="671"/>
      <c r="E130" s="671"/>
      <c r="F130" s="671"/>
      <c r="G130" s="671"/>
      <c r="H130" s="671"/>
      <c r="I130" s="671"/>
      <c r="J130" s="671"/>
      <c r="K130" s="672"/>
      <c r="L130" s="797">
        <v>117075826.47</v>
      </c>
      <c r="M130" s="671"/>
      <c r="N130" s="671"/>
      <c r="O130" s="671"/>
      <c r="P130" s="671"/>
      <c r="Q130" s="671"/>
      <c r="R130" s="671"/>
      <c r="S130" s="672"/>
    </row>
    <row r="131" spans="1:19" x14ac:dyDescent="0.2">
      <c r="A131" s="724" t="s">
        <v>125</v>
      </c>
      <c r="B131" s="671"/>
      <c r="C131" s="671"/>
      <c r="D131" s="671"/>
      <c r="E131" s="671"/>
      <c r="F131" s="671"/>
      <c r="G131" s="671"/>
      <c r="H131" s="671"/>
      <c r="I131" s="671"/>
      <c r="J131" s="671"/>
      <c r="K131" s="672"/>
      <c r="L131" s="797">
        <v>30239218.260000002</v>
      </c>
      <c r="M131" s="671"/>
      <c r="N131" s="671"/>
      <c r="O131" s="671"/>
      <c r="P131" s="671"/>
      <c r="Q131" s="671"/>
      <c r="R131" s="671"/>
      <c r="S131" s="672"/>
    </row>
    <row r="132" spans="1:19" x14ac:dyDescent="0.2">
      <c r="A132" s="724" t="s">
        <v>126</v>
      </c>
      <c r="B132" s="671"/>
      <c r="C132" s="671"/>
      <c r="D132" s="671"/>
      <c r="E132" s="671"/>
      <c r="F132" s="671"/>
      <c r="G132" s="671"/>
      <c r="H132" s="671"/>
      <c r="I132" s="671"/>
      <c r="J132" s="671"/>
      <c r="K132" s="672"/>
      <c r="L132" s="799">
        <v>86836608.209999993</v>
      </c>
      <c r="M132" s="671"/>
      <c r="N132" s="671"/>
      <c r="O132" s="671"/>
      <c r="P132" s="671"/>
      <c r="Q132" s="671"/>
      <c r="R132" s="671"/>
      <c r="S132" s="672"/>
    </row>
    <row r="133" spans="1:19" x14ac:dyDescent="0.2">
      <c r="A133" s="724" t="s">
        <v>127</v>
      </c>
      <c r="B133" s="671"/>
      <c r="C133" s="671"/>
      <c r="D133" s="671"/>
      <c r="E133" s="671"/>
      <c r="F133" s="671"/>
      <c r="G133" s="671"/>
      <c r="H133" s="671"/>
      <c r="I133" s="671"/>
      <c r="J133" s="671"/>
      <c r="K133" s="672"/>
      <c r="L133" s="799">
        <v>296212854.13</v>
      </c>
      <c r="M133" s="671"/>
      <c r="N133" s="671"/>
      <c r="O133" s="671"/>
      <c r="P133" s="671"/>
      <c r="Q133" s="671"/>
      <c r="R133" s="671"/>
      <c r="S133" s="672"/>
    </row>
    <row r="134" spans="1:19" x14ac:dyDescent="0.2">
      <c r="A134" s="724" t="s">
        <v>128</v>
      </c>
      <c r="B134" s="671"/>
      <c r="C134" s="671"/>
      <c r="D134" s="671"/>
      <c r="E134" s="671"/>
      <c r="F134" s="671"/>
      <c r="G134" s="671"/>
      <c r="H134" s="671"/>
      <c r="I134" s="671"/>
      <c r="J134" s="671"/>
      <c r="K134" s="672"/>
      <c r="L134" s="800">
        <v>237083565.75</v>
      </c>
      <c r="M134" s="671"/>
      <c r="N134" s="671"/>
      <c r="O134" s="671"/>
      <c r="P134" s="671"/>
      <c r="Q134" s="671"/>
      <c r="R134" s="671"/>
      <c r="S134" s="672"/>
    </row>
    <row r="135" spans="1:19" x14ac:dyDescent="0.2">
      <c r="A135" s="724" t="s">
        <v>129</v>
      </c>
      <c r="B135" s="671"/>
      <c r="C135" s="671"/>
      <c r="D135" s="671"/>
      <c r="E135" s="671"/>
      <c r="F135" s="671"/>
      <c r="G135" s="671"/>
      <c r="H135" s="671"/>
      <c r="I135" s="671"/>
      <c r="J135" s="671"/>
      <c r="K135" s="672"/>
      <c r="L135" s="798">
        <v>214583687.31999999</v>
      </c>
      <c r="M135" s="671"/>
      <c r="N135" s="671"/>
      <c r="O135" s="671"/>
      <c r="P135" s="671"/>
      <c r="Q135" s="671"/>
      <c r="R135" s="671"/>
      <c r="S135" s="672"/>
    </row>
    <row r="136" spans="1:19" x14ac:dyDescent="0.2">
      <c r="A136" s="724" t="s">
        <v>130</v>
      </c>
      <c r="B136" s="671"/>
      <c r="C136" s="671"/>
      <c r="D136" s="671"/>
      <c r="E136" s="671"/>
      <c r="F136" s="671"/>
      <c r="G136" s="671"/>
      <c r="H136" s="671"/>
      <c r="I136" s="671"/>
      <c r="J136" s="671"/>
      <c r="K136" s="672"/>
      <c r="L136" s="798">
        <v>286892579.47000003</v>
      </c>
      <c r="M136" s="671"/>
      <c r="N136" s="671"/>
      <c r="O136" s="671"/>
      <c r="P136" s="671"/>
      <c r="Q136" s="671"/>
      <c r="R136" s="671"/>
      <c r="S136" s="672"/>
    </row>
    <row r="137" spans="1:19" x14ac:dyDescent="0.2">
      <c r="A137" s="724" t="s">
        <v>131</v>
      </c>
      <c r="B137" s="671"/>
      <c r="C137" s="671"/>
      <c r="D137" s="671"/>
      <c r="E137" s="671"/>
      <c r="F137" s="671"/>
      <c r="G137" s="671"/>
      <c r="H137" s="671"/>
      <c r="I137" s="671"/>
      <c r="J137" s="671"/>
      <c r="K137" s="672"/>
      <c r="L137" s="798">
        <v>0</v>
      </c>
      <c r="M137" s="671"/>
      <c r="N137" s="671"/>
      <c r="O137" s="671"/>
      <c r="P137" s="671"/>
      <c r="Q137" s="671"/>
      <c r="R137" s="671"/>
      <c r="S137" s="672"/>
    </row>
    <row r="138" spans="1:19" x14ac:dyDescent="0.2">
      <c r="A138" s="724" t="s">
        <v>132</v>
      </c>
      <c r="B138" s="671"/>
      <c r="C138" s="671"/>
      <c r="D138" s="671"/>
      <c r="E138" s="671"/>
      <c r="F138" s="671"/>
      <c r="G138" s="671"/>
      <c r="H138" s="671"/>
      <c r="I138" s="671"/>
      <c r="J138" s="671"/>
      <c r="K138" s="672"/>
      <c r="L138" s="798">
        <v>122939576.89</v>
      </c>
      <c r="M138" s="671"/>
      <c r="N138" s="671"/>
      <c r="O138" s="671"/>
      <c r="P138" s="671"/>
      <c r="Q138" s="671"/>
      <c r="R138" s="671"/>
      <c r="S138" s="672"/>
    </row>
    <row r="139" spans="1:19" x14ac:dyDescent="0.2">
      <c r="A139" s="724" t="s">
        <v>133</v>
      </c>
      <c r="B139" s="671"/>
      <c r="C139" s="671"/>
      <c r="D139" s="671"/>
      <c r="E139" s="671"/>
      <c r="F139" s="671"/>
      <c r="G139" s="671"/>
      <c r="H139" s="671"/>
      <c r="I139" s="671"/>
      <c r="J139" s="671"/>
      <c r="K139" s="672"/>
      <c r="L139" s="797">
        <v>57105130.390000001</v>
      </c>
      <c r="M139" s="671"/>
      <c r="N139" s="671"/>
      <c r="O139" s="671"/>
      <c r="P139" s="671"/>
      <c r="Q139" s="671"/>
      <c r="R139" s="671"/>
      <c r="S139" s="672"/>
    </row>
    <row r="140" spans="1:19" x14ac:dyDescent="0.2">
      <c r="A140" s="541"/>
      <c r="B140" s="541"/>
      <c r="C140" s="541"/>
      <c r="D140" s="541"/>
      <c r="E140" s="541"/>
      <c r="F140" s="541"/>
      <c r="G140" s="541"/>
      <c r="H140" s="541"/>
      <c r="I140" s="541"/>
      <c r="J140" s="541"/>
      <c r="K140" s="541"/>
      <c r="L140" s="541"/>
      <c r="M140" s="541"/>
      <c r="N140" s="541"/>
      <c r="O140" s="541"/>
      <c r="P140" s="541"/>
      <c r="Q140" s="541"/>
      <c r="R140" s="541"/>
      <c r="S140" s="541"/>
    </row>
  </sheetData>
  <mergeCells count="904">
    <mergeCell ref="A127:K127"/>
    <mergeCell ref="L127:S127"/>
    <mergeCell ref="A128:K128"/>
    <mergeCell ref="L128:S128"/>
    <mergeCell ref="A129:K129"/>
    <mergeCell ref="L129:S129"/>
    <mergeCell ref="S110:W110"/>
    <mergeCell ref="X110:Z110"/>
    <mergeCell ref="AA110:AC110"/>
    <mergeCell ref="D123:G123"/>
    <mergeCell ref="H123:L123"/>
    <mergeCell ref="M123:R123"/>
    <mergeCell ref="S123:W123"/>
    <mergeCell ref="X123:Z123"/>
    <mergeCell ref="A119:C121"/>
    <mergeCell ref="D121:G121"/>
    <mergeCell ref="H121:L121"/>
    <mergeCell ref="M121:R121"/>
    <mergeCell ref="S121:W121"/>
    <mergeCell ref="D120:G120"/>
    <mergeCell ref="H120:L120"/>
    <mergeCell ref="M120:R120"/>
    <mergeCell ref="S120:W120"/>
    <mergeCell ref="X120:Z120"/>
    <mergeCell ref="AD110:AF110"/>
    <mergeCell ref="AA115:AC115"/>
    <mergeCell ref="AD115:AF115"/>
    <mergeCell ref="AA123:AC123"/>
    <mergeCell ref="AD123:AF123"/>
    <mergeCell ref="A124:C124"/>
    <mergeCell ref="D124:G124"/>
    <mergeCell ref="H124:L124"/>
    <mergeCell ref="M124:R124"/>
    <mergeCell ref="S124:W124"/>
    <mergeCell ref="X124:Z124"/>
    <mergeCell ref="AA124:AC124"/>
    <mergeCell ref="AD124:AF124"/>
    <mergeCell ref="X121:Z121"/>
    <mergeCell ref="AA121:AC121"/>
    <mergeCell ref="AD121:AF121"/>
    <mergeCell ref="A122:C123"/>
    <mergeCell ref="D122:G122"/>
    <mergeCell ref="H122:L122"/>
    <mergeCell ref="M122:R122"/>
    <mergeCell ref="S122:W122"/>
    <mergeCell ref="X122:Z122"/>
    <mergeCell ref="AA122:AC122"/>
    <mergeCell ref="AD122:AF122"/>
    <mergeCell ref="A104:F104"/>
    <mergeCell ref="G104:J104"/>
    <mergeCell ref="K104:N104"/>
    <mergeCell ref="O104:Q104"/>
    <mergeCell ref="R104:V104"/>
    <mergeCell ref="W104:Y104"/>
    <mergeCell ref="Z104:AB104"/>
    <mergeCell ref="AC104:AE104"/>
    <mergeCell ref="W101:Y101"/>
    <mergeCell ref="Z101:AB101"/>
    <mergeCell ref="AC101:AE101"/>
    <mergeCell ref="A102:F103"/>
    <mergeCell ref="G102:J102"/>
    <mergeCell ref="K102:N102"/>
    <mergeCell ref="O102:Q102"/>
    <mergeCell ref="R102:V102"/>
    <mergeCell ref="W102:Y102"/>
    <mergeCell ref="Z102:AB102"/>
    <mergeCell ref="AC102:AE102"/>
    <mergeCell ref="L131:S131"/>
    <mergeCell ref="A132:K132"/>
    <mergeCell ref="L132:S132"/>
    <mergeCell ref="A4:AF4"/>
    <mergeCell ref="A5:AF5"/>
    <mergeCell ref="V17:X17"/>
    <mergeCell ref="Y17:AA17"/>
    <mergeCell ref="AB17:AD17"/>
    <mergeCell ref="A17:E17"/>
    <mergeCell ref="F17:I17"/>
    <mergeCell ref="AE17:AF17"/>
    <mergeCell ref="AB35:AD35"/>
    <mergeCell ref="AE35:AF35"/>
    <mergeCell ref="V36:X36"/>
    <mergeCell ref="Y36:AA36"/>
    <mergeCell ref="AB36:AD36"/>
    <mergeCell ref="AE36:AF36"/>
    <mergeCell ref="X53:Z53"/>
    <mergeCell ref="AA53:AC53"/>
    <mergeCell ref="AD53:AF53"/>
    <mergeCell ref="D54:G54"/>
    <mergeCell ref="AC90:AE90"/>
    <mergeCell ref="Z95:AB95"/>
    <mergeCell ref="AC95:AE95"/>
    <mergeCell ref="D81:G81"/>
    <mergeCell ref="H81:L81"/>
    <mergeCell ref="M81:R81"/>
    <mergeCell ref="S81:W81"/>
    <mergeCell ref="X81:Z81"/>
    <mergeCell ref="AA81:AC81"/>
    <mergeCell ref="AD81:AF81"/>
    <mergeCell ref="S80:W80"/>
    <mergeCell ref="AD83:AF83"/>
    <mergeCell ref="D82:G82"/>
    <mergeCell ref="H82:L82"/>
    <mergeCell ref="M82:R82"/>
    <mergeCell ref="S82:W82"/>
    <mergeCell ref="X82:Z82"/>
    <mergeCell ref="X80:Z80"/>
    <mergeCell ref="AA80:AC80"/>
    <mergeCell ref="AA84:AC84"/>
    <mergeCell ref="AD84:AF84"/>
    <mergeCell ref="AA82:AC82"/>
    <mergeCell ref="AD82:AF82"/>
    <mergeCell ref="D83:G83"/>
    <mergeCell ref="H83:L83"/>
    <mergeCell ref="M83:R83"/>
    <mergeCell ref="S83:W83"/>
    <mergeCell ref="X83:Z83"/>
    <mergeCell ref="AA83:AC83"/>
    <mergeCell ref="X63:Z63"/>
    <mergeCell ref="AA72:AC72"/>
    <mergeCell ref="AD72:AF72"/>
    <mergeCell ref="AA70:AC70"/>
    <mergeCell ref="AD70:AF70"/>
    <mergeCell ref="D71:G71"/>
    <mergeCell ref="H71:L71"/>
    <mergeCell ref="M71:R71"/>
    <mergeCell ref="AA78:AC78"/>
    <mergeCell ref="AD78:AF78"/>
    <mergeCell ref="S71:W71"/>
    <mergeCell ref="X71:Z71"/>
    <mergeCell ref="AA71:AC71"/>
    <mergeCell ref="AD71:AF71"/>
    <mergeCell ref="D70:G70"/>
    <mergeCell ref="H70:L70"/>
    <mergeCell ref="M70:R70"/>
    <mergeCell ref="S70:W70"/>
    <mergeCell ref="X70:Z70"/>
    <mergeCell ref="D78:G78"/>
    <mergeCell ref="H78:L78"/>
    <mergeCell ref="M78:R78"/>
    <mergeCell ref="S78:W78"/>
    <mergeCell ref="X78:Z78"/>
    <mergeCell ref="AA59:AC59"/>
    <mergeCell ref="AD59:AF59"/>
    <mergeCell ref="D60:G60"/>
    <mergeCell ref="H60:L60"/>
    <mergeCell ref="M60:R60"/>
    <mergeCell ref="S60:W60"/>
    <mergeCell ref="X60:Z60"/>
    <mergeCell ref="AA60:AC60"/>
    <mergeCell ref="AD60:AF60"/>
    <mergeCell ref="A44:E44"/>
    <mergeCell ref="F44:I44"/>
    <mergeCell ref="J44:M44"/>
    <mergeCell ref="N44:P44"/>
    <mergeCell ref="Q44:U44"/>
    <mergeCell ref="X57:Z57"/>
    <mergeCell ref="AA57:AC57"/>
    <mergeCell ref="AD57:AF57"/>
    <mergeCell ref="X55:Z55"/>
    <mergeCell ref="AA55:AC55"/>
    <mergeCell ref="AD55:AF55"/>
    <mergeCell ref="D56:G56"/>
    <mergeCell ref="H56:L56"/>
    <mergeCell ref="M56:R56"/>
    <mergeCell ref="H54:L54"/>
    <mergeCell ref="M54:R54"/>
    <mergeCell ref="S54:W54"/>
    <mergeCell ref="X54:Z54"/>
    <mergeCell ref="AA54:AC54"/>
    <mergeCell ref="AD54:AF54"/>
    <mergeCell ref="S56:W56"/>
    <mergeCell ref="X56:Z56"/>
    <mergeCell ref="AA56:AC56"/>
    <mergeCell ref="AB37:AD37"/>
    <mergeCell ref="AE37:AF37"/>
    <mergeCell ref="V35:X35"/>
    <mergeCell ref="Y35:AA35"/>
    <mergeCell ref="V43:X43"/>
    <mergeCell ref="Y43:AA43"/>
    <mergeCell ref="AB43:AD43"/>
    <mergeCell ref="AE43:AF43"/>
    <mergeCell ref="V39:X39"/>
    <mergeCell ref="Y39:AA39"/>
    <mergeCell ref="AB39:AD39"/>
    <mergeCell ref="AE39:AF39"/>
    <mergeCell ref="F31:I31"/>
    <mergeCell ref="A34:E34"/>
    <mergeCell ref="F34:I34"/>
    <mergeCell ref="J34:M34"/>
    <mergeCell ref="N34:P34"/>
    <mergeCell ref="Q34:U34"/>
    <mergeCell ref="V34:X34"/>
    <mergeCell ref="Y34:AA34"/>
    <mergeCell ref="F36:I36"/>
    <mergeCell ref="J36:M36"/>
    <mergeCell ref="N36:P36"/>
    <mergeCell ref="Q36:U36"/>
    <mergeCell ref="A35:E37"/>
    <mergeCell ref="F35:I35"/>
    <mergeCell ref="J35:M35"/>
    <mergeCell ref="N35:P35"/>
    <mergeCell ref="Q35:U35"/>
    <mergeCell ref="F37:I37"/>
    <mergeCell ref="J37:M37"/>
    <mergeCell ref="N37:P37"/>
    <mergeCell ref="Q37:U37"/>
    <mergeCell ref="V37:X37"/>
    <mergeCell ref="Y37:AA37"/>
    <mergeCell ref="J33:M33"/>
    <mergeCell ref="V24:X24"/>
    <mergeCell ref="Y24:AA24"/>
    <mergeCell ref="AB24:AD24"/>
    <mergeCell ref="AE24:AF24"/>
    <mergeCell ref="A25:E25"/>
    <mergeCell ref="F25:I25"/>
    <mergeCell ref="J25:M25"/>
    <mergeCell ref="N25:P25"/>
    <mergeCell ref="Q25:U25"/>
    <mergeCell ref="V25:X25"/>
    <mergeCell ref="Y25:AA25"/>
    <mergeCell ref="AB25:AD25"/>
    <mergeCell ref="AE25:AF25"/>
    <mergeCell ref="A24:E24"/>
    <mergeCell ref="F24:I24"/>
    <mergeCell ref="J24:M24"/>
    <mergeCell ref="N24:P24"/>
    <mergeCell ref="Q24:U24"/>
    <mergeCell ref="Y12:AA12"/>
    <mergeCell ref="AB12:AD12"/>
    <mergeCell ref="AE12:AF12"/>
    <mergeCell ref="Y13:AA13"/>
    <mergeCell ref="AB13:AD13"/>
    <mergeCell ref="AE13:AF13"/>
    <mergeCell ref="A15:E16"/>
    <mergeCell ref="F15:I15"/>
    <mergeCell ref="Y20:AA20"/>
    <mergeCell ref="AB20:AD20"/>
    <mergeCell ref="AE20:AF20"/>
    <mergeCell ref="Q20:U20"/>
    <mergeCell ref="V20:X20"/>
    <mergeCell ref="Q19:U19"/>
    <mergeCell ref="V19:X19"/>
    <mergeCell ref="Y19:AA19"/>
    <mergeCell ref="AB19:AD19"/>
    <mergeCell ref="AE19:AF19"/>
    <mergeCell ref="Y18:AA18"/>
    <mergeCell ref="AB18:AD18"/>
    <mergeCell ref="AE18:AF18"/>
    <mergeCell ref="J17:M17"/>
    <mergeCell ref="N17:P17"/>
    <mergeCell ref="Q17:U17"/>
    <mergeCell ref="V10:X10"/>
    <mergeCell ref="Y10:AA10"/>
    <mergeCell ref="AB10:AD10"/>
    <mergeCell ref="AE10:AF10"/>
    <mergeCell ref="A11:E11"/>
    <mergeCell ref="F11:I11"/>
    <mergeCell ref="J11:M11"/>
    <mergeCell ref="N11:P11"/>
    <mergeCell ref="Q11:U11"/>
    <mergeCell ref="V11:X11"/>
    <mergeCell ref="Y11:AA11"/>
    <mergeCell ref="AB11:AD11"/>
    <mergeCell ref="AE11:AF11"/>
    <mergeCell ref="A10:E10"/>
    <mergeCell ref="F10:I10"/>
    <mergeCell ref="J10:M10"/>
    <mergeCell ref="N10:P10"/>
    <mergeCell ref="Q10:U10"/>
    <mergeCell ref="S118:W118"/>
    <mergeCell ref="X118:Z118"/>
    <mergeCell ref="AA118:AC118"/>
    <mergeCell ref="AD118:AF118"/>
    <mergeCell ref="X119:Z119"/>
    <mergeCell ref="AA119:AC119"/>
    <mergeCell ref="AD119:AF119"/>
    <mergeCell ref="A139:K139"/>
    <mergeCell ref="L139:S139"/>
    <mergeCell ref="A136:K136"/>
    <mergeCell ref="L136:S136"/>
    <mergeCell ref="A137:K137"/>
    <mergeCell ref="L137:S137"/>
    <mergeCell ref="A138:K138"/>
    <mergeCell ref="L138:S138"/>
    <mergeCell ref="A133:K133"/>
    <mergeCell ref="L133:S133"/>
    <mergeCell ref="A134:K134"/>
    <mergeCell ref="L134:S134"/>
    <mergeCell ref="A135:K135"/>
    <mergeCell ref="L135:S135"/>
    <mergeCell ref="A130:K130"/>
    <mergeCell ref="L130:S130"/>
    <mergeCell ref="A131:K131"/>
    <mergeCell ref="AA120:AC120"/>
    <mergeCell ref="AD120:AF120"/>
    <mergeCell ref="D119:G119"/>
    <mergeCell ref="H119:L119"/>
    <mergeCell ref="M119:R119"/>
    <mergeCell ref="S119:W119"/>
    <mergeCell ref="A116:C118"/>
    <mergeCell ref="D116:G116"/>
    <mergeCell ref="H116:L116"/>
    <mergeCell ref="M116:R116"/>
    <mergeCell ref="S116:W116"/>
    <mergeCell ref="X116:Z116"/>
    <mergeCell ref="AA116:AC116"/>
    <mergeCell ref="AD116:AF116"/>
    <mergeCell ref="D117:G117"/>
    <mergeCell ref="H117:L117"/>
    <mergeCell ref="M117:R117"/>
    <mergeCell ref="S117:W117"/>
    <mergeCell ref="X117:Z117"/>
    <mergeCell ref="AA117:AC117"/>
    <mergeCell ref="AD117:AF117"/>
    <mergeCell ref="D118:G118"/>
    <mergeCell ref="H118:L118"/>
    <mergeCell ref="M118:R118"/>
    <mergeCell ref="X113:Z113"/>
    <mergeCell ref="AA113:AC113"/>
    <mergeCell ref="AD113:AF113"/>
    <mergeCell ref="A114:C115"/>
    <mergeCell ref="D114:G114"/>
    <mergeCell ref="H114:L114"/>
    <mergeCell ref="M114:R114"/>
    <mergeCell ref="S114:W114"/>
    <mergeCell ref="X114:Z114"/>
    <mergeCell ref="AA114:AC114"/>
    <mergeCell ref="AD114:AF114"/>
    <mergeCell ref="D115:G115"/>
    <mergeCell ref="H115:L115"/>
    <mergeCell ref="M115:R115"/>
    <mergeCell ref="S115:W115"/>
    <mergeCell ref="X115:Z115"/>
    <mergeCell ref="A111:C113"/>
    <mergeCell ref="D113:G113"/>
    <mergeCell ref="H113:L113"/>
    <mergeCell ref="M113:R113"/>
    <mergeCell ref="S113:W113"/>
    <mergeCell ref="X111:Z111"/>
    <mergeCell ref="AA111:AC111"/>
    <mergeCell ref="AD111:AF111"/>
    <mergeCell ref="D112:G112"/>
    <mergeCell ref="H112:L112"/>
    <mergeCell ref="M112:R112"/>
    <mergeCell ref="S112:W112"/>
    <mergeCell ref="X112:Z112"/>
    <mergeCell ref="AA112:AC112"/>
    <mergeCell ref="AD112:AF112"/>
    <mergeCell ref="D111:G111"/>
    <mergeCell ref="H111:L111"/>
    <mergeCell ref="M111:R111"/>
    <mergeCell ref="S111:W111"/>
    <mergeCell ref="A109:C110"/>
    <mergeCell ref="D109:G109"/>
    <mergeCell ref="H109:L109"/>
    <mergeCell ref="M109:R109"/>
    <mergeCell ref="S109:W109"/>
    <mergeCell ref="AD107:AF107"/>
    <mergeCell ref="D108:G108"/>
    <mergeCell ref="H108:L108"/>
    <mergeCell ref="M108:R108"/>
    <mergeCell ref="S108:W108"/>
    <mergeCell ref="X108:Z108"/>
    <mergeCell ref="AA108:AC108"/>
    <mergeCell ref="AD108:AF108"/>
    <mergeCell ref="A107:C108"/>
    <mergeCell ref="D107:G107"/>
    <mergeCell ref="H107:W107"/>
    <mergeCell ref="X107:Z107"/>
    <mergeCell ref="AA107:AC107"/>
    <mergeCell ref="X109:Z109"/>
    <mergeCell ref="AA109:AC109"/>
    <mergeCell ref="AD109:AF109"/>
    <mergeCell ref="D110:G110"/>
    <mergeCell ref="H110:L110"/>
    <mergeCell ref="M110:R110"/>
    <mergeCell ref="A99:F101"/>
    <mergeCell ref="G101:J101"/>
    <mergeCell ref="K101:N101"/>
    <mergeCell ref="O101:Q101"/>
    <mergeCell ref="R101:V101"/>
    <mergeCell ref="G100:J100"/>
    <mergeCell ref="K100:N100"/>
    <mergeCell ref="O100:Q100"/>
    <mergeCell ref="R100:V100"/>
    <mergeCell ref="R98:V98"/>
    <mergeCell ref="W98:Y98"/>
    <mergeCell ref="Z98:AB98"/>
    <mergeCell ref="AC98:AE98"/>
    <mergeCell ref="W99:Y99"/>
    <mergeCell ref="Z99:AB99"/>
    <mergeCell ref="AC99:AE99"/>
    <mergeCell ref="G103:J103"/>
    <mergeCell ref="K103:N103"/>
    <mergeCell ref="O103:Q103"/>
    <mergeCell ref="R103:V103"/>
    <mergeCell ref="W103:Y103"/>
    <mergeCell ref="W100:Y100"/>
    <mergeCell ref="Z103:AB103"/>
    <mergeCell ref="AC103:AE103"/>
    <mergeCell ref="Z100:AB100"/>
    <mergeCell ref="AC100:AE100"/>
    <mergeCell ref="G99:J99"/>
    <mergeCell ref="K99:N99"/>
    <mergeCell ref="O99:Q99"/>
    <mergeCell ref="R99:V99"/>
    <mergeCell ref="A96:F98"/>
    <mergeCell ref="G96:J96"/>
    <mergeCell ref="K96:N96"/>
    <mergeCell ref="O96:Q96"/>
    <mergeCell ref="R96:V96"/>
    <mergeCell ref="W96:Y96"/>
    <mergeCell ref="Z96:AB96"/>
    <mergeCell ref="AC96:AE96"/>
    <mergeCell ref="G97:J97"/>
    <mergeCell ref="K97:N97"/>
    <mergeCell ref="O97:Q97"/>
    <mergeCell ref="R97:V97"/>
    <mergeCell ref="W97:Y97"/>
    <mergeCell ref="Z97:AB97"/>
    <mergeCell ref="AC97:AE97"/>
    <mergeCell ref="G98:J98"/>
    <mergeCell ref="K98:N98"/>
    <mergeCell ref="O98:Q98"/>
    <mergeCell ref="W93:Y93"/>
    <mergeCell ref="Z93:AB93"/>
    <mergeCell ref="AC93:AE93"/>
    <mergeCell ref="A94:F95"/>
    <mergeCell ref="G94:J94"/>
    <mergeCell ref="K94:N94"/>
    <mergeCell ref="O94:Q94"/>
    <mergeCell ref="R94:V94"/>
    <mergeCell ref="W94:Y94"/>
    <mergeCell ref="Z94:AB94"/>
    <mergeCell ref="AC94:AE94"/>
    <mergeCell ref="G95:J95"/>
    <mergeCell ref="K95:N95"/>
    <mergeCell ref="O95:Q95"/>
    <mergeCell ref="R95:V95"/>
    <mergeCell ref="W95:Y95"/>
    <mergeCell ref="A91:F93"/>
    <mergeCell ref="G93:J93"/>
    <mergeCell ref="K93:N93"/>
    <mergeCell ref="O93:Q93"/>
    <mergeCell ref="R93:V93"/>
    <mergeCell ref="W91:Y91"/>
    <mergeCell ref="Z91:AB91"/>
    <mergeCell ref="AC91:AE91"/>
    <mergeCell ref="G92:J92"/>
    <mergeCell ref="K92:N92"/>
    <mergeCell ref="O92:Q92"/>
    <mergeCell ref="R92:V92"/>
    <mergeCell ref="W92:Y92"/>
    <mergeCell ref="Z92:AB92"/>
    <mergeCell ref="AC92:AE92"/>
    <mergeCell ref="G91:J91"/>
    <mergeCell ref="K91:N91"/>
    <mergeCell ref="O91:Q91"/>
    <mergeCell ref="R91:V91"/>
    <mergeCell ref="A89:F90"/>
    <mergeCell ref="G89:J89"/>
    <mergeCell ref="K89:N89"/>
    <mergeCell ref="O89:Q89"/>
    <mergeCell ref="R89:V89"/>
    <mergeCell ref="A87:F87"/>
    <mergeCell ref="G87:AE87"/>
    <mergeCell ref="A88:F88"/>
    <mergeCell ref="G88:J88"/>
    <mergeCell ref="K88:N88"/>
    <mergeCell ref="O88:Q88"/>
    <mergeCell ref="R88:V88"/>
    <mergeCell ref="W88:Y88"/>
    <mergeCell ref="Z88:AB88"/>
    <mergeCell ref="AC88:AE88"/>
    <mergeCell ref="W89:Y89"/>
    <mergeCell ref="Z89:AB89"/>
    <mergeCell ref="AC89:AE89"/>
    <mergeCell ref="G90:J90"/>
    <mergeCell ref="K90:N90"/>
    <mergeCell ref="O90:Q90"/>
    <mergeCell ref="R90:V90"/>
    <mergeCell ref="W90:Y90"/>
    <mergeCell ref="Z90:AB90"/>
    <mergeCell ref="A85:C85"/>
    <mergeCell ref="D85:G85"/>
    <mergeCell ref="H85:L85"/>
    <mergeCell ref="M85:R85"/>
    <mergeCell ref="S85:W85"/>
    <mergeCell ref="X85:Z85"/>
    <mergeCell ref="AA85:AC85"/>
    <mergeCell ref="AD85:AF85"/>
    <mergeCell ref="D84:G84"/>
    <mergeCell ref="H84:L84"/>
    <mergeCell ref="M84:R84"/>
    <mergeCell ref="S84:W84"/>
    <mergeCell ref="X84:Z84"/>
    <mergeCell ref="A79:C84"/>
    <mergeCell ref="D79:G79"/>
    <mergeCell ref="H79:L79"/>
    <mergeCell ref="M79:R79"/>
    <mergeCell ref="S79:W79"/>
    <mergeCell ref="X79:Z79"/>
    <mergeCell ref="AA79:AC79"/>
    <mergeCell ref="AD79:AF79"/>
    <mergeCell ref="D80:G80"/>
    <mergeCell ref="H80:L80"/>
    <mergeCell ref="M80:R80"/>
    <mergeCell ref="AD76:AF76"/>
    <mergeCell ref="D77:G77"/>
    <mergeCell ref="H77:L77"/>
    <mergeCell ref="M77:R77"/>
    <mergeCell ref="S77:W77"/>
    <mergeCell ref="X77:Z77"/>
    <mergeCell ref="AA77:AC77"/>
    <mergeCell ref="AD77:AF77"/>
    <mergeCell ref="AD80:AF80"/>
    <mergeCell ref="AA74:AC74"/>
    <mergeCell ref="AD74:AF74"/>
    <mergeCell ref="A75:C78"/>
    <mergeCell ref="D75:G75"/>
    <mergeCell ref="H75:L75"/>
    <mergeCell ref="M75:R75"/>
    <mergeCell ref="S75:W75"/>
    <mergeCell ref="X75:Z75"/>
    <mergeCell ref="AA75:AC75"/>
    <mergeCell ref="AD75:AF75"/>
    <mergeCell ref="D76:G76"/>
    <mergeCell ref="H76:L76"/>
    <mergeCell ref="M76:R76"/>
    <mergeCell ref="S76:W76"/>
    <mergeCell ref="X76:Z76"/>
    <mergeCell ref="AA76:AC76"/>
    <mergeCell ref="D74:G74"/>
    <mergeCell ref="H74:L74"/>
    <mergeCell ref="M74:R74"/>
    <mergeCell ref="S74:W74"/>
    <mergeCell ref="X74:Z74"/>
    <mergeCell ref="A66:C74"/>
    <mergeCell ref="D66:G66"/>
    <mergeCell ref="H66:L66"/>
    <mergeCell ref="D73:G73"/>
    <mergeCell ref="H73:L73"/>
    <mergeCell ref="M73:R73"/>
    <mergeCell ref="S73:W73"/>
    <mergeCell ref="X73:Z73"/>
    <mergeCell ref="AA73:AC73"/>
    <mergeCell ref="AD73:AF73"/>
    <mergeCell ref="D72:G72"/>
    <mergeCell ref="H72:L72"/>
    <mergeCell ref="M72:R72"/>
    <mergeCell ref="S72:W72"/>
    <mergeCell ref="X72:Z72"/>
    <mergeCell ref="AA68:AC68"/>
    <mergeCell ref="AD68:AF68"/>
    <mergeCell ref="D69:G69"/>
    <mergeCell ref="H69:L69"/>
    <mergeCell ref="M69:R69"/>
    <mergeCell ref="S69:W69"/>
    <mergeCell ref="X69:Z69"/>
    <mergeCell ref="AA69:AC69"/>
    <mergeCell ref="AD69:AF69"/>
    <mergeCell ref="D68:G68"/>
    <mergeCell ref="H68:L68"/>
    <mergeCell ref="M68:R68"/>
    <mergeCell ref="S68:W68"/>
    <mergeCell ref="X68:Z68"/>
    <mergeCell ref="M66:R66"/>
    <mergeCell ref="S66:W66"/>
    <mergeCell ref="X66:Z66"/>
    <mergeCell ref="AA66:AC66"/>
    <mergeCell ref="AD66:AF66"/>
    <mergeCell ref="D67:G67"/>
    <mergeCell ref="H67:L67"/>
    <mergeCell ref="M67:R67"/>
    <mergeCell ref="S67:W67"/>
    <mergeCell ref="X67:Z67"/>
    <mergeCell ref="AA67:AC67"/>
    <mergeCell ref="AD67:AF67"/>
    <mergeCell ref="X61:Z61"/>
    <mergeCell ref="A64:C65"/>
    <mergeCell ref="D64:G64"/>
    <mergeCell ref="H64:L64"/>
    <mergeCell ref="M64:R64"/>
    <mergeCell ref="S64:W64"/>
    <mergeCell ref="X64:Z64"/>
    <mergeCell ref="AA64:AC64"/>
    <mergeCell ref="AD64:AF64"/>
    <mergeCell ref="D65:G65"/>
    <mergeCell ref="H65:L65"/>
    <mergeCell ref="M65:R65"/>
    <mergeCell ref="S65:W65"/>
    <mergeCell ref="X65:Z65"/>
    <mergeCell ref="AA65:AC65"/>
    <mergeCell ref="AA61:AC61"/>
    <mergeCell ref="AD61:AF61"/>
    <mergeCell ref="AD65:AF65"/>
    <mergeCell ref="AA63:AC63"/>
    <mergeCell ref="AD63:AF63"/>
    <mergeCell ref="D63:G63"/>
    <mergeCell ref="H63:L63"/>
    <mergeCell ref="M63:R63"/>
    <mergeCell ref="S63:W63"/>
    <mergeCell ref="A58:C63"/>
    <mergeCell ref="D58:G58"/>
    <mergeCell ref="H58:L58"/>
    <mergeCell ref="M58:R58"/>
    <mergeCell ref="S58:W58"/>
    <mergeCell ref="X58:Z58"/>
    <mergeCell ref="AA58:AC58"/>
    <mergeCell ref="AD58:AF58"/>
    <mergeCell ref="D59:G59"/>
    <mergeCell ref="H59:L59"/>
    <mergeCell ref="M59:R59"/>
    <mergeCell ref="S59:W59"/>
    <mergeCell ref="X59:Z59"/>
    <mergeCell ref="D62:G62"/>
    <mergeCell ref="H62:L62"/>
    <mergeCell ref="M62:R62"/>
    <mergeCell ref="S62:W62"/>
    <mergeCell ref="X62:Z62"/>
    <mergeCell ref="AA62:AC62"/>
    <mergeCell ref="AD62:AF62"/>
    <mergeCell ref="D61:G61"/>
    <mergeCell ref="H61:L61"/>
    <mergeCell ref="M61:R61"/>
    <mergeCell ref="S61:W61"/>
    <mergeCell ref="AD56:AF56"/>
    <mergeCell ref="A55:C57"/>
    <mergeCell ref="D55:G55"/>
    <mergeCell ref="H55:L55"/>
    <mergeCell ref="M55:R55"/>
    <mergeCell ref="S55:W55"/>
    <mergeCell ref="D57:G57"/>
    <mergeCell ref="H57:L57"/>
    <mergeCell ref="M57:R57"/>
    <mergeCell ref="S57:W57"/>
    <mergeCell ref="A53:C54"/>
    <mergeCell ref="D53:G53"/>
    <mergeCell ref="H53:L53"/>
    <mergeCell ref="M53:R53"/>
    <mergeCell ref="S53:W53"/>
    <mergeCell ref="X51:Z51"/>
    <mergeCell ref="AA51:AC51"/>
    <mergeCell ref="AD51:AF51"/>
    <mergeCell ref="D52:G52"/>
    <mergeCell ref="H52:L52"/>
    <mergeCell ref="M52:R52"/>
    <mergeCell ref="S52:W52"/>
    <mergeCell ref="X52:Z52"/>
    <mergeCell ref="AA52:AC52"/>
    <mergeCell ref="AD52:AF52"/>
    <mergeCell ref="A51:C52"/>
    <mergeCell ref="D51:G51"/>
    <mergeCell ref="H51:L51"/>
    <mergeCell ref="M51:R51"/>
    <mergeCell ref="S51:W51"/>
    <mergeCell ref="A49:C50"/>
    <mergeCell ref="D49:G49"/>
    <mergeCell ref="H49:L49"/>
    <mergeCell ref="M49:R49"/>
    <mergeCell ref="S49:W49"/>
    <mergeCell ref="X49:Z49"/>
    <mergeCell ref="AA49:AC49"/>
    <mergeCell ref="AD49:AF49"/>
    <mergeCell ref="D50:G50"/>
    <mergeCell ref="H50:L50"/>
    <mergeCell ref="M50:R50"/>
    <mergeCell ref="S50:W50"/>
    <mergeCell ref="X50:Z50"/>
    <mergeCell ref="AA50:AC50"/>
    <mergeCell ref="AD50:AF50"/>
    <mergeCell ref="M48:R48"/>
    <mergeCell ref="S48:W48"/>
    <mergeCell ref="X48:Z48"/>
    <mergeCell ref="AA48:AC48"/>
    <mergeCell ref="A45:E45"/>
    <mergeCell ref="F45:I45"/>
    <mergeCell ref="J45:M45"/>
    <mergeCell ref="N45:P45"/>
    <mergeCell ref="Q45:U45"/>
    <mergeCell ref="V45:X45"/>
    <mergeCell ref="Y45:AA45"/>
    <mergeCell ref="AB45:AD45"/>
    <mergeCell ref="AD48:AF48"/>
    <mergeCell ref="A47:C48"/>
    <mergeCell ref="D47:G47"/>
    <mergeCell ref="H47:W47"/>
    <mergeCell ref="X47:Z47"/>
    <mergeCell ref="AA47:AC47"/>
    <mergeCell ref="AD47:AF47"/>
    <mergeCell ref="D48:G48"/>
    <mergeCell ref="H48:L48"/>
    <mergeCell ref="AE45:AF45"/>
    <mergeCell ref="V44:X44"/>
    <mergeCell ref="Y44:AA44"/>
    <mergeCell ref="AB44:AD44"/>
    <mergeCell ref="AE44:AF44"/>
    <mergeCell ref="V41:X41"/>
    <mergeCell ref="Y41:AA41"/>
    <mergeCell ref="AB41:AD41"/>
    <mergeCell ref="AE41:AF41"/>
    <mergeCell ref="F42:I42"/>
    <mergeCell ref="J42:M42"/>
    <mergeCell ref="N42:P42"/>
    <mergeCell ref="Q42:U42"/>
    <mergeCell ref="V42:X42"/>
    <mergeCell ref="Y42:AA42"/>
    <mergeCell ref="AB42:AD42"/>
    <mergeCell ref="AE42:AF42"/>
    <mergeCell ref="J40:M40"/>
    <mergeCell ref="N40:P40"/>
    <mergeCell ref="Q40:U40"/>
    <mergeCell ref="V40:X40"/>
    <mergeCell ref="Y40:AA40"/>
    <mergeCell ref="AB40:AD40"/>
    <mergeCell ref="AE40:AF40"/>
    <mergeCell ref="A39:E43"/>
    <mergeCell ref="F39:I39"/>
    <mergeCell ref="J39:M39"/>
    <mergeCell ref="N39:P39"/>
    <mergeCell ref="Q39:U39"/>
    <mergeCell ref="F41:I41"/>
    <mergeCell ref="J41:M41"/>
    <mergeCell ref="N41:P41"/>
    <mergeCell ref="Q41:U41"/>
    <mergeCell ref="F43:I43"/>
    <mergeCell ref="J43:M43"/>
    <mergeCell ref="N43:P43"/>
    <mergeCell ref="Q43:U43"/>
    <mergeCell ref="F40:I40"/>
    <mergeCell ref="A38:E38"/>
    <mergeCell ref="F38:I38"/>
    <mergeCell ref="J38:M38"/>
    <mergeCell ref="N38:P38"/>
    <mergeCell ref="Q38:U38"/>
    <mergeCell ref="V38:X38"/>
    <mergeCell ref="Y38:AA38"/>
    <mergeCell ref="AB38:AD38"/>
    <mergeCell ref="AE38:AF38"/>
    <mergeCell ref="N33:P33"/>
    <mergeCell ref="Q33:U33"/>
    <mergeCell ref="V33:X33"/>
    <mergeCell ref="Q32:U32"/>
    <mergeCell ref="V32:X32"/>
    <mergeCell ref="Y32:AA32"/>
    <mergeCell ref="AB32:AD32"/>
    <mergeCell ref="AE32:AF32"/>
    <mergeCell ref="Y33:AA33"/>
    <mergeCell ref="AB33:AD33"/>
    <mergeCell ref="AE33:AF33"/>
    <mergeCell ref="V31:X31"/>
    <mergeCell ref="Y31:AA31"/>
    <mergeCell ref="AB31:AD31"/>
    <mergeCell ref="AE31:AF31"/>
    <mergeCell ref="V28:X28"/>
    <mergeCell ref="Y28:AA28"/>
    <mergeCell ref="AB28:AD28"/>
    <mergeCell ref="AE28:AF28"/>
    <mergeCell ref="AB34:AD34"/>
    <mergeCell ref="AE34:AF34"/>
    <mergeCell ref="V30:X30"/>
    <mergeCell ref="Y30:AA30"/>
    <mergeCell ref="AB30:AD30"/>
    <mergeCell ref="AE30:AF30"/>
    <mergeCell ref="V29:X29"/>
    <mergeCell ref="Y29:AA29"/>
    <mergeCell ref="AB29:AD29"/>
    <mergeCell ref="AE29:AF29"/>
    <mergeCell ref="V26:X26"/>
    <mergeCell ref="Y26:AA26"/>
    <mergeCell ref="AB26:AD26"/>
    <mergeCell ref="AE26:AF26"/>
    <mergeCell ref="F27:I27"/>
    <mergeCell ref="J27:M27"/>
    <mergeCell ref="N27:P27"/>
    <mergeCell ref="Q27:U27"/>
    <mergeCell ref="V27:X27"/>
    <mergeCell ref="Y27:AA27"/>
    <mergeCell ref="AB27:AD27"/>
    <mergeCell ref="AE27:AF27"/>
    <mergeCell ref="A26:E33"/>
    <mergeCell ref="F26:I26"/>
    <mergeCell ref="J26:M26"/>
    <mergeCell ref="N26:P26"/>
    <mergeCell ref="Q26:U26"/>
    <mergeCell ref="F28:I28"/>
    <mergeCell ref="J28:M28"/>
    <mergeCell ref="N28:P28"/>
    <mergeCell ref="Q28:U28"/>
    <mergeCell ref="F30:I30"/>
    <mergeCell ref="J30:M30"/>
    <mergeCell ref="N30:P30"/>
    <mergeCell ref="Q30:U30"/>
    <mergeCell ref="F32:I32"/>
    <mergeCell ref="J32:M32"/>
    <mergeCell ref="N32:P32"/>
    <mergeCell ref="F29:I29"/>
    <mergeCell ref="J29:M29"/>
    <mergeCell ref="N29:P29"/>
    <mergeCell ref="Q29:U29"/>
    <mergeCell ref="J31:M31"/>
    <mergeCell ref="N31:P31"/>
    <mergeCell ref="Q31:U31"/>
    <mergeCell ref="F33:I33"/>
    <mergeCell ref="Y22:AA22"/>
    <mergeCell ref="AB22:AD22"/>
    <mergeCell ref="AE22:AF22"/>
    <mergeCell ref="A23:E23"/>
    <mergeCell ref="F23:I23"/>
    <mergeCell ref="J23:M23"/>
    <mergeCell ref="N23:P23"/>
    <mergeCell ref="Q23:U23"/>
    <mergeCell ref="V23:X23"/>
    <mergeCell ref="Y23:AA23"/>
    <mergeCell ref="AB23:AD23"/>
    <mergeCell ref="AE23:AF23"/>
    <mergeCell ref="F22:I22"/>
    <mergeCell ref="J22:M22"/>
    <mergeCell ref="N22:P22"/>
    <mergeCell ref="Q22:U22"/>
    <mergeCell ref="V22:X22"/>
    <mergeCell ref="A18:E22"/>
    <mergeCell ref="Y21:AA21"/>
    <mergeCell ref="AB21:AD21"/>
    <mergeCell ref="AE21:AF21"/>
    <mergeCell ref="F20:I20"/>
    <mergeCell ref="J20:M20"/>
    <mergeCell ref="N20:P20"/>
    <mergeCell ref="Y14:AA14"/>
    <mergeCell ref="AB14:AD14"/>
    <mergeCell ref="AE14:AF14"/>
    <mergeCell ref="F21:I21"/>
    <mergeCell ref="J21:M21"/>
    <mergeCell ref="N21:P21"/>
    <mergeCell ref="Q21:U21"/>
    <mergeCell ref="V21:X21"/>
    <mergeCell ref="F18:I18"/>
    <mergeCell ref="J18:M18"/>
    <mergeCell ref="N18:P18"/>
    <mergeCell ref="Q18:U18"/>
    <mergeCell ref="V18:X18"/>
    <mergeCell ref="F19:I19"/>
    <mergeCell ref="J19:M19"/>
    <mergeCell ref="N19:P19"/>
    <mergeCell ref="J15:M15"/>
    <mergeCell ref="N15:P15"/>
    <mergeCell ref="Q15:U15"/>
    <mergeCell ref="V15:X15"/>
    <mergeCell ref="Y15:AA15"/>
    <mergeCell ref="AB15:AD15"/>
    <mergeCell ref="AE15:AF15"/>
    <mergeCell ref="F16:I16"/>
    <mergeCell ref="J16:M16"/>
    <mergeCell ref="N16:P16"/>
    <mergeCell ref="Q16:U16"/>
    <mergeCell ref="V16:X16"/>
    <mergeCell ref="Y16:AA16"/>
    <mergeCell ref="AB16:AD16"/>
    <mergeCell ref="AE16:AF16"/>
    <mergeCell ref="A14:E14"/>
    <mergeCell ref="F14:I14"/>
    <mergeCell ref="J14:M14"/>
    <mergeCell ref="N14:P14"/>
    <mergeCell ref="Q14:U14"/>
    <mergeCell ref="V12:X12"/>
    <mergeCell ref="A13:E13"/>
    <mergeCell ref="F13:I13"/>
    <mergeCell ref="J13:M13"/>
    <mergeCell ref="N13:P13"/>
    <mergeCell ref="Q13:U13"/>
    <mergeCell ref="V13:X13"/>
    <mergeCell ref="A12:E12"/>
    <mergeCell ref="F12:I12"/>
    <mergeCell ref="J12:M12"/>
    <mergeCell ref="N12:P12"/>
    <mergeCell ref="Q12:U12"/>
    <mergeCell ref="V14:X14"/>
    <mergeCell ref="V8:X8"/>
    <mergeCell ref="Y8:AA8"/>
    <mergeCell ref="AB8:AD8"/>
    <mergeCell ref="AE8:AF8"/>
    <mergeCell ref="A9:E9"/>
    <mergeCell ref="F9:I9"/>
    <mergeCell ref="J9:M9"/>
    <mergeCell ref="N9:P9"/>
    <mergeCell ref="Q9:U9"/>
    <mergeCell ref="V9:X9"/>
    <mergeCell ref="Y9:AA9"/>
    <mergeCell ref="AB9:AD9"/>
    <mergeCell ref="AE9:AF9"/>
    <mergeCell ref="A8:E8"/>
    <mergeCell ref="F8:I8"/>
    <mergeCell ref="J8:M8"/>
    <mergeCell ref="N8:P8"/>
    <mergeCell ref="Q8:U8"/>
    <mergeCell ref="A7:E7"/>
    <mergeCell ref="F7:AD7"/>
    <mergeCell ref="AE7:AF7"/>
    <mergeCell ref="A1:AF1"/>
    <mergeCell ref="A2:R2"/>
    <mergeCell ref="S2:Z2"/>
    <mergeCell ref="AA2:AF2"/>
    <mergeCell ref="A3:R3"/>
    <mergeCell ref="S3:AF3"/>
  </mergeCells>
  <hyperlinks>
    <hyperlink ref="A3" r:id="rId1"/>
    <hyperlink ref="L127" r:id="rId2" display="https://relatorios.tce.mg.gov.br/ReportServer?%2FSICOM_Consulta%2FModulo_AM%2FRelatoriosComuns%2FUC18-ConsultarCaixaBanco-RL&amp;rs%3AStoredParametersID=0mm0fd45vjfajl552lxsbz2i&amp;rs%3AParameterLanguage="/>
    <hyperlink ref="L128" r:id="rId3" display="https://relatorios.tce.mg.gov.br/ReportServer?%2FSICOM_Consulta%2FModulo_AM%2FRelatoriosComuns%2FUC06-CompReceita_Arvore-RL&amp;rs%3AStoredParametersID=ipyfn2aojatw0i551jyg40qa&amp;rs%3AParameterLanguage="/>
    <hyperlink ref="L129" r:id="rId4" display="https://relatorios.tce.mg.gov.br/ReportServer?%2FSICOM_Consulta%2FModulo_AM%2FRelatoriosComuns%2FUC04-Despesas-RL&amp;rs%3AStoredParametersID=gaux0c45q0d524ba4iddxxrt&amp;rs%3AParameterLanguage="/>
    <hyperlink ref="L132" r:id="rId5" display="https://relatorios.tce.mg.gov.br/ReportServer?%2FSICOM_Consulta%2FModulo_AM%2FRelatoriosComuns%2FUC08-ConsultarDecretos-RL&amp;municipioSelecionado=3109006&amp;exercicioSelecionado=2019&amp;rs%3AParameterLanguage="/>
    <hyperlink ref="L133" r:id="rId6" display="https://relatorios.tce.mg.gov.br/ReportServer?%2FSICOM_Consulta%2FModulo_AM%2FRelatoriosComuns%2FUC04-Despesas-RL&amp;rs%3AStoredParametersID=24y0af450wsns3axjsw30z55&amp;rs%3AParameterLanguage="/>
    <hyperlink ref="L134" r:id="rId7" display="https://relatorios.tce.mg.gov.br/ReportServer?%2FSICOM_Consulta%2FModulo_AM%2FRelatoriosComuns%2FDetalhamentos%2FUC05-DetRelacaoEmpenho-RL&amp;municipioSelecionado=3109006&amp;exercicioSelecionado=2019&amp;mesInicialSelecionado=1&amp;mesFinalSelecionado=12&amp;orgaoSelecionado=272&amp;orgaoSelecionado=273&amp;rs%3AParameterLanguage="/>
  </hyperlinks>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F26" sqref="F26"/>
    </sheetView>
  </sheetViews>
  <sheetFormatPr baseColWidth="10" defaultColWidth="8.83203125" defaultRowHeight="16" x14ac:dyDescent="0.2"/>
  <cols>
    <col min="1" max="1" width="17.33203125" customWidth="1"/>
    <col min="2" max="2" width="105.83203125" customWidth="1"/>
    <col min="3" max="3" width="18.33203125" customWidth="1"/>
    <col min="4" max="4" width="10.5" bestFit="1" customWidth="1"/>
    <col min="5" max="5" width="18.83203125" style="228" bestFit="1" customWidth="1"/>
    <col min="6" max="6" width="15.33203125" bestFit="1" customWidth="1"/>
  </cols>
  <sheetData>
    <row r="1" spans="1:5" ht="48" x14ac:dyDescent="0.2">
      <c r="A1" s="144" t="s">
        <v>158</v>
      </c>
      <c r="B1" s="144" t="s">
        <v>159</v>
      </c>
      <c r="C1" s="144" t="s">
        <v>160</v>
      </c>
      <c r="D1" s="144" t="s">
        <v>3608</v>
      </c>
      <c r="E1" s="229" t="s">
        <v>97</v>
      </c>
    </row>
    <row r="2" spans="1:5" x14ac:dyDescent="0.2">
      <c r="A2" s="145" t="s">
        <v>619</v>
      </c>
      <c r="B2" s="149" t="s">
        <v>166</v>
      </c>
      <c r="C2" s="146">
        <v>207407344.72</v>
      </c>
      <c r="D2" s="150">
        <f>C2/$C$26</f>
        <v>0.65789497752637771</v>
      </c>
      <c r="E2" s="230">
        <f>RDFR!AE11+RDFR!AF89</f>
        <v>128839579.66</v>
      </c>
    </row>
    <row r="3" spans="1:5" x14ac:dyDescent="0.2">
      <c r="A3" s="145">
        <v>101</v>
      </c>
      <c r="B3" s="149" t="s">
        <v>167</v>
      </c>
      <c r="C3" s="146">
        <v>19220935.140000001</v>
      </c>
      <c r="D3" s="150">
        <f t="shared" ref="D3:D26" si="0">C3/$C$26</f>
        <v>6.0968702477906464E-2</v>
      </c>
      <c r="E3" s="230">
        <f>RDFR!AE13</f>
        <v>19414284.859999999</v>
      </c>
    </row>
    <row r="4" spans="1:5" x14ac:dyDescent="0.2">
      <c r="A4" s="145">
        <v>102</v>
      </c>
      <c r="B4" s="149" t="s">
        <v>168</v>
      </c>
      <c r="C4" s="146">
        <v>43963398.200000003</v>
      </c>
      <c r="D4" s="150">
        <f t="shared" si="0"/>
        <v>0.13945166170377746</v>
      </c>
      <c r="E4" s="230">
        <f>RDFR!AE24</f>
        <v>32004865.77</v>
      </c>
    </row>
    <row r="5" spans="1:5" x14ac:dyDescent="0.2">
      <c r="A5" s="145">
        <v>116</v>
      </c>
      <c r="B5" s="149" t="s">
        <v>178</v>
      </c>
      <c r="C5" s="146">
        <v>45283.17</v>
      </c>
      <c r="D5" s="150">
        <f t="shared" si="0"/>
        <v>1.4363797072708187E-4</v>
      </c>
      <c r="E5" s="230">
        <f>RDFR!AE39</f>
        <v>0</v>
      </c>
    </row>
    <row r="6" spans="1:5" x14ac:dyDescent="0.2">
      <c r="A6" s="145">
        <v>117</v>
      </c>
      <c r="B6" s="149" t="s">
        <v>179</v>
      </c>
      <c r="C6" s="146">
        <v>2228955.65</v>
      </c>
      <c r="D6" s="150">
        <f t="shared" si="0"/>
        <v>7.0702352862368903E-3</v>
      </c>
      <c r="E6" s="230">
        <f>RDFR!AE40</f>
        <v>1440052.64</v>
      </c>
    </row>
    <row r="7" spans="1:5" ht="32" x14ac:dyDescent="0.2">
      <c r="A7" s="145">
        <v>118</v>
      </c>
      <c r="B7" s="149" t="s">
        <v>156</v>
      </c>
      <c r="C7" s="146">
        <v>13572855.27</v>
      </c>
      <c r="D7" s="150">
        <f t="shared" si="0"/>
        <v>4.3053023627877177E-2</v>
      </c>
      <c r="E7" s="230">
        <f>RDFR!AE15</f>
        <v>20139490.210000001</v>
      </c>
    </row>
    <row r="8" spans="1:5" x14ac:dyDescent="0.2">
      <c r="A8" s="145">
        <v>119</v>
      </c>
      <c r="B8" s="149" t="s">
        <v>157</v>
      </c>
      <c r="C8" s="146">
        <v>9002918.3399999999</v>
      </c>
      <c r="D8" s="150">
        <f t="shared" si="0"/>
        <v>2.8557208361941724E-2</v>
      </c>
      <c r="E8" s="230">
        <f>RDFR!AE16</f>
        <v>495498.27</v>
      </c>
    </row>
    <row r="9" spans="1:5" hidden="1" x14ac:dyDescent="0.2">
      <c r="A9" s="145">
        <v>123</v>
      </c>
      <c r="B9" s="149" t="s">
        <v>616</v>
      </c>
      <c r="C9" s="146">
        <v>0</v>
      </c>
      <c r="D9" s="150">
        <f t="shared" si="0"/>
        <v>0</v>
      </c>
      <c r="E9" s="230">
        <f>RDFR!AE26</f>
        <v>0</v>
      </c>
    </row>
    <row r="10" spans="1:5" x14ac:dyDescent="0.2">
      <c r="A10" s="145">
        <v>124</v>
      </c>
      <c r="B10" s="149" t="s">
        <v>180</v>
      </c>
      <c r="C10" s="146">
        <v>453124.31</v>
      </c>
      <c r="D10" s="150">
        <f t="shared" si="0"/>
        <v>1.4373078646108294E-3</v>
      </c>
      <c r="E10" s="230">
        <f>RDFR!AE41</f>
        <v>330099.67</v>
      </c>
    </row>
    <row r="11" spans="1:5" x14ac:dyDescent="0.2">
      <c r="A11" s="145" t="s">
        <v>620</v>
      </c>
      <c r="B11" s="149" t="s">
        <v>175</v>
      </c>
      <c r="C11" s="146">
        <v>121298.6</v>
      </c>
      <c r="D11" s="150">
        <f t="shared" si="0"/>
        <v>3.847585042309541E-4</v>
      </c>
      <c r="E11" s="230">
        <f>RDFR!AE35+RDFR!AF99</f>
        <v>52230.21</v>
      </c>
    </row>
    <row r="12" spans="1:5" x14ac:dyDescent="0.2">
      <c r="A12" s="145">
        <v>142</v>
      </c>
      <c r="B12" s="149" t="s">
        <v>176</v>
      </c>
      <c r="C12" s="146">
        <v>259896.49</v>
      </c>
      <c r="D12" s="150">
        <f t="shared" si="0"/>
        <v>8.2439026293193093E-4</v>
      </c>
      <c r="E12" s="230">
        <f>RDFR!AE36</f>
        <v>0</v>
      </c>
    </row>
    <row r="13" spans="1:5" x14ac:dyDescent="0.2">
      <c r="A13" s="145" t="s">
        <v>617</v>
      </c>
      <c r="B13" s="149" t="s">
        <v>161</v>
      </c>
      <c r="C13" s="146">
        <v>558672.62</v>
      </c>
      <c r="D13" s="150">
        <f t="shared" si="0"/>
        <v>1.7721065340077149E-3</v>
      </c>
      <c r="E13" s="230">
        <f>RDFR!AE19+RDFR!AF91</f>
        <v>535622.98</v>
      </c>
    </row>
    <row r="14" spans="1:5" x14ac:dyDescent="0.2">
      <c r="A14" s="145">
        <v>145</v>
      </c>
      <c r="B14" s="149" t="s">
        <v>162</v>
      </c>
      <c r="C14" s="146">
        <v>469147.78</v>
      </c>
      <c r="D14" s="150">
        <f t="shared" si="0"/>
        <v>1.4881342249298238E-3</v>
      </c>
      <c r="E14" s="230">
        <f>RDFR!AE20</f>
        <v>390491.2</v>
      </c>
    </row>
    <row r="15" spans="1:5" x14ac:dyDescent="0.2">
      <c r="A15" s="145" t="s">
        <v>618</v>
      </c>
      <c r="B15" s="149" t="s">
        <v>163</v>
      </c>
      <c r="C15" s="146">
        <v>26130.68</v>
      </c>
      <c r="D15" s="150">
        <f t="shared" si="0"/>
        <v>8.2886375863676153E-5</v>
      </c>
      <c r="E15" s="230">
        <f>RDFR!AE21+RDFR!AF92</f>
        <v>210679.02000000002</v>
      </c>
    </row>
    <row r="16" spans="1:5" x14ac:dyDescent="0.2">
      <c r="A16" s="145">
        <v>147</v>
      </c>
      <c r="B16" s="149" t="s">
        <v>164</v>
      </c>
      <c r="C16" s="146">
        <v>1733300.18</v>
      </c>
      <c r="D16" s="150">
        <f t="shared" si="0"/>
        <v>5.4980188117591091E-3</v>
      </c>
      <c r="E16" s="230">
        <f>RDFR!AE22</f>
        <v>1463444.91</v>
      </c>
    </row>
    <row r="17" spans="1:6" x14ac:dyDescent="0.2">
      <c r="A17" s="145">
        <v>148</v>
      </c>
      <c r="B17" s="149" t="s">
        <v>165</v>
      </c>
      <c r="C17" s="146">
        <v>6190292.4400000004</v>
      </c>
      <c r="D17" s="150">
        <f t="shared" si="0"/>
        <v>1.9635574194315379E-2</v>
      </c>
      <c r="E17" s="230">
        <f>RDFR!AE27</f>
        <v>4971036.41</v>
      </c>
    </row>
    <row r="18" spans="1:6" x14ac:dyDescent="0.2">
      <c r="A18" s="145">
        <v>149</v>
      </c>
      <c r="B18" s="149" t="s">
        <v>169</v>
      </c>
      <c r="C18" s="146">
        <v>6285309.0599999996</v>
      </c>
      <c r="D18" s="150">
        <f t="shared" si="0"/>
        <v>1.9936966399899621E-2</v>
      </c>
      <c r="E18" s="230">
        <f>RDFR!AE28</f>
        <v>3214463.86</v>
      </c>
    </row>
    <row r="19" spans="1:6" x14ac:dyDescent="0.2">
      <c r="A19" s="145">
        <v>150</v>
      </c>
      <c r="B19" s="149" t="s">
        <v>170</v>
      </c>
      <c r="C19" s="146">
        <v>525639.48</v>
      </c>
      <c r="D19" s="150">
        <f t="shared" si="0"/>
        <v>1.6673255922948535E-3</v>
      </c>
      <c r="E19" s="230">
        <f>RDFR!AE29</f>
        <v>250950.56</v>
      </c>
    </row>
    <row r="20" spans="1:6" x14ac:dyDescent="0.2">
      <c r="A20" s="145">
        <v>151</v>
      </c>
      <c r="B20" s="149" t="s">
        <v>171</v>
      </c>
      <c r="C20" s="146">
        <v>198204.18</v>
      </c>
      <c r="D20" s="150">
        <f t="shared" si="0"/>
        <v>6.2870258872833472E-4</v>
      </c>
      <c r="E20" s="230">
        <f>RDFR!AE30</f>
        <v>171807.05</v>
      </c>
    </row>
    <row r="21" spans="1:6" x14ac:dyDescent="0.2">
      <c r="A21" s="145">
        <v>152</v>
      </c>
      <c r="B21" s="149" t="s">
        <v>172</v>
      </c>
      <c r="C21" s="146">
        <v>24609.59</v>
      </c>
      <c r="D21" s="150">
        <f t="shared" si="0"/>
        <v>7.8061486597017979E-5</v>
      </c>
      <c r="E21" s="230">
        <f>RDFR!AE31</f>
        <v>0</v>
      </c>
    </row>
    <row r="22" spans="1:6" x14ac:dyDescent="0.2">
      <c r="A22" s="145">
        <v>153</v>
      </c>
      <c r="B22" s="149" t="s">
        <v>173</v>
      </c>
      <c r="C22" s="146">
        <v>562359.82999999996</v>
      </c>
      <c r="D22" s="150">
        <f t="shared" si="0"/>
        <v>1.7838023442180999E-3</v>
      </c>
      <c r="E22" s="230">
        <f>RDFR!AE32</f>
        <v>88012.46</v>
      </c>
    </row>
    <row r="23" spans="1:6" x14ac:dyDescent="0.2">
      <c r="A23" s="145">
        <v>155</v>
      </c>
      <c r="B23" s="149" t="s">
        <v>174</v>
      </c>
      <c r="C23" s="146">
        <v>732143.79</v>
      </c>
      <c r="D23" s="150">
        <f t="shared" si="0"/>
        <v>2.3223561485654558E-3</v>
      </c>
      <c r="E23" s="230">
        <f>RDFR!AE33</f>
        <v>522499.16</v>
      </c>
    </row>
    <row r="24" spans="1:6" x14ac:dyDescent="0.2">
      <c r="A24" s="145" t="s">
        <v>621</v>
      </c>
      <c r="B24" s="149" t="s">
        <v>177</v>
      </c>
      <c r="C24" s="146">
        <v>292488.18</v>
      </c>
      <c r="D24" s="150">
        <f t="shared" si="0"/>
        <v>9.2777092762846446E-4</v>
      </c>
      <c r="E24" s="230">
        <f>RDFR!AE37+RDFR!AF100</f>
        <v>48578.42</v>
      </c>
    </row>
    <row r="25" spans="1:6" x14ac:dyDescent="0.2">
      <c r="A25" s="145">
        <v>160</v>
      </c>
      <c r="B25" s="149" t="s">
        <v>155</v>
      </c>
      <c r="C25" s="146">
        <v>1384740.94</v>
      </c>
      <c r="D25" s="150">
        <f t="shared" si="0"/>
        <v>4.3923907845743095E-3</v>
      </c>
      <c r="E25" s="230">
        <f>RDFR!AE9</f>
        <v>0</v>
      </c>
    </row>
    <row r="26" spans="1:6" x14ac:dyDescent="0.2">
      <c r="A26" s="147" t="s">
        <v>108</v>
      </c>
      <c r="B26" s="147" t="s">
        <v>88</v>
      </c>
      <c r="C26" s="148">
        <f>SUM(C2:C25)</f>
        <v>315259048.63999999</v>
      </c>
      <c r="D26" s="151">
        <f t="shared" si="0"/>
        <v>1</v>
      </c>
      <c r="E26" s="231">
        <f>SUM(E2:E25)</f>
        <v>214583687.31999999</v>
      </c>
      <c r="F26" s="540"/>
    </row>
    <row r="27" spans="1:6" x14ac:dyDescent="0.2">
      <c r="A27" s="8"/>
      <c r="B27" s="8"/>
      <c r="C27" s="8"/>
    </row>
    <row r="28" spans="1:6" x14ac:dyDescent="0.2">
      <c r="A28" s="8"/>
      <c r="B28" s="8"/>
      <c r="C28" s="8"/>
    </row>
  </sheetData>
  <sortState ref="A2:C26">
    <sortCondition ref="A2:A26"/>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workbookViewId="0">
      <selection activeCell="C11" sqref="C11"/>
    </sheetView>
  </sheetViews>
  <sheetFormatPr baseColWidth="10" defaultColWidth="33.83203125" defaultRowHeight="15" x14ac:dyDescent="0.2"/>
  <cols>
    <col min="2" max="2" width="112.5" customWidth="1"/>
    <col min="3" max="3" width="21.33203125" customWidth="1"/>
    <col min="4" max="4" width="29.5" customWidth="1"/>
    <col min="5" max="5" width="33.83203125" hidden="1" customWidth="1"/>
  </cols>
  <sheetData>
    <row r="1" spans="1:5" ht="43.5" customHeight="1" x14ac:dyDescent="0.2">
      <c r="A1" s="535" t="s">
        <v>3609</v>
      </c>
      <c r="B1" s="805" t="s">
        <v>3610</v>
      </c>
      <c r="C1" s="806"/>
      <c r="D1" s="806"/>
      <c r="E1" s="806"/>
    </row>
    <row r="2" spans="1:5" ht="43.5" customHeight="1" x14ac:dyDescent="0.2">
      <c r="A2" s="535" t="s">
        <v>3611</v>
      </c>
      <c r="B2" s="805" t="s">
        <v>3612</v>
      </c>
      <c r="C2" s="806"/>
      <c r="D2" s="806"/>
      <c r="E2" s="806"/>
    </row>
    <row r="3" spans="1:5" ht="25" customHeight="1" x14ac:dyDescent="0.2">
      <c r="A3" s="535" t="s">
        <v>3613</v>
      </c>
      <c r="B3" s="807" t="s">
        <v>3614</v>
      </c>
      <c r="C3" s="806"/>
      <c r="D3" s="806"/>
      <c r="E3" s="806"/>
    </row>
    <row r="4" spans="1:5" ht="25" customHeight="1" x14ac:dyDescent="0.2">
      <c r="A4" s="536"/>
      <c r="B4" s="536"/>
      <c r="C4" s="536"/>
      <c r="D4" s="536"/>
      <c r="E4" s="536"/>
    </row>
    <row r="5" spans="1:5" ht="25" customHeight="1" x14ac:dyDescent="0.2">
      <c r="A5" s="808" t="s">
        <v>624</v>
      </c>
      <c r="B5" s="809"/>
      <c r="C5" s="809"/>
      <c r="D5" s="809"/>
      <c r="E5" s="809"/>
    </row>
    <row r="6" spans="1:5" ht="25" customHeight="1" x14ac:dyDescent="0.2">
      <c r="A6" s="808" t="s">
        <v>625</v>
      </c>
      <c r="B6" s="809"/>
      <c r="C6" s="518" t="s">
        <v>626</v>
      </c>
      <c r="D6" s="808" t="s">
        <v>627</v>
      </c>
      <c r="E6" s="809"/>
    </row>
    <row r="7" spans="1:5" ht="25" customHeight="1" x14ac:dyDescent="0.2">
      <c r="A7" s="810" t="s">
        <v>628</v>
      </c>
      <c r="B7" s="809"/>
      <c r="C7" s="537">
        <v>432756450.62</v>
      </c>
      <c r="D7" s="811">
        <v>420438439.44999999</v>
      </c>
      <c r="E7" s="809"/>
    </row>
    <row r="8" spans="1:5" ht="25" customHeight="1" x14ac:dyDescent="0.2">
      <c r="A8" s="812" t="s">
        <v>629</v>
      </c>
      <c r="B8" s="809"/>
      <c r="C8" s="538">
        <v>-109506580.11</v>
      </c>
      <c r="D8" s="813">
        <v>-108589259.02</v>
      </c>
      <c r="E8" s="809"/>
    </row>
    <row r="9" spans="1:5" ht="25" customHeight="1" x14ac:dyDescent="0.2">
      <c r="A9" s="810" t="s">
        <v>630</v>
      </c>
      <c r="B9" s="809"/>
      <c r="C9" s="537">
        <v>-203563631.06</v>
      </c>
      <c r="D9" s="811">
        <v>-267652714.13</v>
      </c>
      <c r="E9" s="809"/>
    </row>
    <row r="10" spans="1:5" ht="25" customHeight="1" x14ac:dyDescent="0.2">
      <c r="A10" s="812" t="s">
        <v>631</v>
      </c>
      <c r="B10" s="809"/>
      <c r="C10" s="538">
        <v>0</v>
      </c>
      <c r="D10" s="813">
        <v>0</v>
      </c>
      <c r="E10" s="809"/>
    </row>
    <row r="11" spans="1:5" ht="25" customHeight="1" x14ac:dyDescent="0.2">
      <c r="A11" s="810" t="s">
        <v>632</v>
      </c>
      <c r="B11" s="809"/>
      <c r="C11" s="537">
        <v>0</v>
      </c>
      <c r="D11" s="811">
        <v>0</v>
      </c>
      <c r="E11" s="809"/>
    </row>
    <row r="12" spans="1:5" ht="25" customHeight="1" x14ac:dyDescent="0.2">
      <c r="A12" s="812" t="s">
        <v>633</v>
      </c>
      <c r="B12" s="809"/>
      <c r="C12" s="538">
        <v>0</v>
      </c>
      <c r="D12" s="813">
        <v>0</v>
      </c>
      <c r="E12" s="809"/>
    </row>
    <row r="13" spans="1:5" ht="25" customHeight="1" x14ac:dyDescent="0.2">
      <c r="A13" s="810" t="s">
        <v>634</v>
      </c>
      <c r="B13" s="809"/>
      <c r="C13" s="537">
        <v>0</v>
      </c>
      <c r="D13" s="811">
        <v>0</v>
      </c>
      <c r="E13" s="809"/>
    </row>
    <row r="14" spans="1:5" ht="25" customHeight="1" x14ac:dyDescent="0.2">
      <c r="A14" s="812" t="s">
        <v>635</v>
      </c>
      <c r="B14" s="809"/>
      <c r="C14" s="538">
        <v>0</v>
      </c>
      <c r="D14" s="813">
        <v>0</v>
      </c>
      <c r="E14" s="809"/>
    </row>
    <row r="15" spans="1:5" ht="25" customHeight="1" x14ac:dyDescent="0.2">
      <c r="A15" s="810" t="s">
        <v>636</v>
      </c>
      <c r="B15" s="809"/>
      <c r="C15" s="537">
        <v>0</v>
      </c>
      <c r="D15" s="811">
        <v>0</v>
      </c>
      <c r="E15" s="809"/>
    </row>
    <row r="16" spans="1:5" ht="25" customHeight="1" x14ac:dyDescent="0.2">
      <c r="A16" s="812" t="s">
        <v>637</v>
      </c>
      <c r="B16" s="809"/>
      <c r="C16" s="538">
        <v>0</v>
      </c>
      <c r="D16" s="813">
        <v>0</v>
      </c>
      <c r="E16" s="809"/>
    </row>
    <row r="17" spans="1:5" ht="25" customHeight="1" x14ac:dyDescent="0.2">
      <c r="A17" s="810" t="s">
        <v>638</v>
      </c>
      <c r="B17" s="809"/>
      <c r="C17" s="537">
        <v>353534.88</v>
      </c>
      <c r="D17" s="811">
        <v>308251.71000000002</v>
      </c>
      <c r="E17" s="809"/>
    </row>
    <row r="18" spans="1:5" ht="25" customHeight="1" x14ac:dyDescent="0.2">
      <c r="A18" s="812" t="s">
        <v>639</v>
      </c>
      <c r="B18" s="809"/>
      <c r="C18" s="538">
        <v>1549426.37</v>
      </c>
      <c r="D18" s="813">
        <v>918214.18</v>
      </c>
      <c r="E18" s="809"/>
    </row>
    <row r="19" spans="1:5" ht="25" customHeight="1" x14ac:dyDescent="0.2">
      <c r="A19" s="810" t="s">
        <v>640</v>
      </c>
      <c r="B19" s="809"/>
      <c r="C19" s="537">
        <v>-35756198.420000002</v>
      </c>
      <c r="D19" s="811">
        <v>-29187178.079999998</v>
      </c>
      <c r="E19" s="809"/>
    </row>
    <row r="20" spans="1:5" ht="25" customHeight="1" x14ac:dyDescent="0.2">
      <c r="A20" s="812" t="s">
        <v>641</v>
      </c>
      <c r="B20" s="809"/>
      <c r="C20" s="538">
        <v>8038992.4699999997</v>
      </c>
      <c r="D20" s="813">
        <v>-110142.38</v>
      </c>
      <c r="E20" s="809"/>
    </row>
    <row r="21" spans="1:5" ht="25" customHeight="1" x14ac:dyDescent="0.2">
      <c r="A21" s="810" t="s">
        <v>642</v>
      </c>
      <c r="B21" s="809"/>
      <c r="C21" s="537">
        <v>-62314</v>
      </c>
      <c r="D21" s="811">
        <v>-62314</v>
      </c>
      <c r="E21" s="809"/>
    </row>
    <row r="22" spans="1:5" ht="25" customHeight="1" x14ac:dyDescent="0.2">
      <c r="A22" s="812" t="s">
        <v>643</v>
      </c>
      <c r="B22" s="809"/>
      <c r="C22" s="538">
        <v>804042.8</v>
      </c>
      <c r="D22" s="813">
        <v>804042.8</v>
      </c>
      <c r="E22" s="809"/>
    </row>
    <row r="23" spans="1:5" ht="25" customHeight="1" x14ac:dyDescent="0.2">
      <c r="A23" s="810" t="s">
        <v>644</v>
      </c>
      <c r="B23" s="809"/>
      <c r="C23" s="537">
        <v>-2319730.5</v>
      </c>
      <c r="D23" s="811">
        <v>-2315985.58</v>
      </c>
      <c r="E23" s="809"/>
    </row>
    <row r="24" spans="1:5" ht="25" customHeight="1" x14ac:dyDescent="0.2">
      <c r="A24" s="812" t="s">
        <v>645</v>
      </c>
      <c r="B24" s="809"/>
      <c r="C24" s="538">
        <v>-350850.09</v>
      </c>
      <c r="D24" s="813">
        <v>-323217.3</v>
      </c>
      <c r="E24" s="809"/>
    </row>
    <row r="25" spans="1:5" ht="25" customHeight="1" x14ac:dyDescent="0.2">
      <c r="A25" s="810" t="s">
        <v>646</v>
      </c>
      <c r="B25" s="809"/>
      <c r="C25" s="537">
        <v>233396.49</v>
      </c>
      <c r="D25" s="811">
        <v>-26500</v>
      </c>
      <c r="E25" s="809"/>
    </row>
    <row r="26" spans="1:5" ht="25" hidden="1" customHeight="1" x14ac:dyDescent="0.2">
      <c r="A26" s="812" t="s">
        <v>647</v>
      </c>
      <c r="B26" s="809"/>
      <c r="C26" s="538">
        <v>0</v>
      </c>
      <c r="D26" s="813">
        <v>0</v>
      </c>
      <c r="E26" s="809"/>
    </row>
    <row r="27" spans="1:5" ht="25" customHeight="1" x14ac:dyDescent="0.2">
      <c r="A27" s="810" t="s">
        <v>648</v>
      </c>
      <c r="B27" s="809"/>
      <c r="C27" s="537">
        <v>112588.17</v>
      </c>
      <c r="D27" s="811">
        <v>208047.38</v>
      </c>
      <c r="E27" s="809"/>
    </row>
    <row r="28" spans="1:5" ht="25" customHeight="1" x14ac:dyDescent="0.2">
      <c r="A28" s="812" t="s">
        <v>649</v>
      </c>
      <c r="B28" s="809"/>
      <c r="C28" s="538">
        <v>-358609.7</v>
      </c>
      <c r="D28" s="813">
        <v>-437266.28</v>
      </c>
      <c r="E28" s="809"/>
    </row>
    <row r="29" spans="1:5" ht="25" customHeight="1" x14ac:dyDescent="0.2">
      <c r="A29" s="810" t="s">
        <v>650</v>
      </c>
      <c r="B29" s="809"/>
      <c r="C29" s="537">
        <v>-1434135.93</v>
      </c>
      <c r="D29" s="811">
        <v>-1247293.3400000001</v>
      </c>
      <c r="E29" s="809"/>
    </row>
    <row r="30" spans="1:5" ht="25" customHeight="1" x14ac:dyDescent="0.2">
      <c r="A30" s="812" t="s">
        <v>651</v>
      </c>
      <c r="B30" s="809"/>
      <c r="C30" s="538">
        <v>-733473.36</v>
      </c>
      <c r="D30" s="813">
        <v>-1003328.63</v>
      </c>
      <c r="E30" s="809"/>
    </row>
    <row r="31" spans="1:5" ht="25" customHeight="1" x14ac:dyDescent="0.2">
      <c r="A31" s="810" t="s">
        <v>652</v>
      </c>
      <c r="B31" s="809"/>
      <c r="C31" s="537">
        <v>-1609.73</v>
      </c>
      <c r="D31" s="811">
        <v>-1099629.07</v>
      </c>
      <c r="E31" s="809"/>
    </row>
    <row r="32" spans="1:5" ht="25" customHeight="1" x14ac:dyDescent="0.2">
      <c r="A32" s="812" t="s">
        <v>653</v>
      </c>
      <c r="B32" s="809"/>
      <c r="C32" s="538">
        <v>3006276.64</v>
      </c>
      <c r="D32" s="813">
        <v>709503.69</v>
      </c>
      <c r="E32" s="809"/>
    </row>
    <row r="33" spans="1:5" ht="25" customHeight="1" x14ac:dyDescent="0.2">
      <c r="A33" s="810" t="s">
        <v>654</v>
      </c>
      <c r="B33" s="809"/>
      <c r="C33" s="537">
        <v>16824.66</v>
      </c>
      <c r="D33" s="811">
        <v>-173255.94</v>
      </c>
      <c r="E33" s="809"/>
    </row>
    <row r="34" spans="1:5" ht="25" customHeight="1" x14ac:dyDescent="0.2">
      <c r="A34" s="812" t="s">
        <v>655</v>
      </c>
      <c r="B34" s="809"/>
      <c r="C34" s="538">
        <v>-606772.04</v>
      </c>
      <c r="D34" s="813">
        <v>-633169.17000000004</v>
      </c>
      <c r="E34" s="809"/>
    </row>
    <row r="35" spans="1:5" ht="25" customHeight="1" x14ac:dyDescent="0.2">
      <c r="A35" s="810" t="s">
        <v>656</v>
      </c>
      <c r="B35" s="809"/>
      <c r="C35" s="537">
        <v>23869.24</v>
      </c>
      <c r="D35" s="811">
        <v>-740.35</v>
      </c>
      <c r="E35" s="809"/>
    </row>
    <row r="36" spans="1:5" ht="25" customHeight="1" x14ac:dyDescent="0.2">
      <c r="A36" s="812" t="s">
        <v>657</v>
      </c>
      <c r="B36" s="809"/>
      <c r="C36" s="538">
        <v>450978.11</v>
      </c>
      <c r="D36" s="813">
        <v>-23369.26</v>
      </c>
      <c r="E36" s="809"/>
    </row>
    <row r="37" spans="1:5" ht="25" hidden="1" customHeight="1" x14ac:dyDescent="0.2">
      <c r="A37" s="810" t="s">
        <v>658</v>
      </c>
      <c r="B37" s="809"/>
      <c r="C37" s="537">
        <v>0</v>
      </c>
      <c r="D37" s="811">
        <v>0</v>
      </c>
      <c r="E37" s="809"/>
    </row>
    <row r="38" spans="1:5" ht="25" customHeight="1" x14ac:dyDescent="0.2">
      <c r="A38" s="812" t="s">
        <v>659</v>
      </c>
      <c r="B38" s="809"/>
      <c r="C38" s="538">
        <v>-825814.29</v>
      </c>
      <c r="D38" s="813">
        <v>-971238.12</v>
      </c>
      <c r="E38" s="809"/>
    </row>
    <row r="39" spans="1:5" ht="25" customHeight="1" x14ac:dyDescent="0.2">
      <c r="A39" s="810" t="s">
        <v>660</v>
      </c>
      <c r="B39" s="809"/>
      <c r="C39" s="537">
        <v>152410.22</v>
      </c>
      <c r="D39" s="811">
        <v>-91499.54</v>
      </c>
      <c r="E39" s="809"/>
    </row>
    <row r="40" spans="1:5" ht="25" customHeight="1" x14ac:dyDescent="0.2">
      <c r="A40" s="812" t="s">
        <v>661</v>
      </c>
      <c r="B40" s="809"/>
      <c r="C40" s="538">
        <v>154101.74</v>
      </c>
      <c r="D40" s="813">
        <v>154101.74</v>
      </c>
      <c r="E40" s="809"/>
    </row>
    <row r="41" spans="1:5" ht="25" hidden="1" customHeight="1" x14ac:dyDescent="0.2">
      <c r="A41" s="810" t="s">
        <v>662</v>
      </c>
      <c r="B41" s="809"/>
      <c r="C41" s="537">
        <v>0</v>
      </c>
      <c r="D41" s="811">
        <v>0</v>
      </c>
      <c r="E41" s="809"/>
    </row>
    <row r="42" spans="1:5" ht="25" hidden="1" customHeight="1" x14ac:dyDescent="0.2">
      <c r="A42" s="812" t="s">
        <v>663</v>
      </c>
      <c r="B42" s="809"/>
      <c r="C42" s="538">
        <v>0</v>
      </c>
      <c r="D42" s="813">
        <v>0</v>
      </c>
      <c r="E42" s="809"/>
    </row>
    <row r="43" spans="1:5" ht="25" customHeight="1" x14ac:dyDescent="0.2">
      <c r="A43" s="810" t="s">
        <v>664</v>
      </c>
      <c r="B43" s="809"/>
      <c r="C43" s="537">
        <v>1384740.94</v>
      </c>
      <c r="D43" s="811">
        <v>0</v>
      </c>
      <c r="E43" s="809"/>
    </row>
    <row r="44" spans="1:5" ht="25" hidden="1" customHeight="1" x14ac:dyDescent="0.2">
      <c r="A44" s="812" t="s">
        <v>665</v>
      </c>
      <c r="B44" s="809"/>
      <c r="C44" s="538">
        <v>0</v>
      </c>
      <c r="D44" s="813">
        <v>0</v>
      </c>
      <c r="E44" s="809"/>
    </row>
    <row r="45" spans="1:5" ht="25" hidden="1" customHeight="1" x14ac:dyDescent="0.2">
      <c r="A45" s="810" t="s">
        <v>666</v>
      </c>
      <c r="B45" s="809"/>
      <c r="C45" s="537">
        <v>0</v>
      </c>
      <c r="D45" s="811">
        <v>0</v>
      </c>
      <c r="E45" s="809"/>
    </row>
    <row r="46" spans="1:5" ht="25" hidden="1" customHeight="1" x14ac:dyDescent="0.2">
      <c r="A46" s="812" t="s">
        <v>667</v>
      </c>
      <c r="B46" s="809"/>
      <c r="C46" s="538">
        <v>0</v>
      </c>
      <c r="D46" s="813">
        <v>0</v>
      </c>
      <c r="E46" s="809"/>
    </row>
    <row r="47" spans="1:5" ht="25" customHeight="1" x14ac:dyDescent="0.2">
      <c r="A47" s="810" t="s">
        <v>668</v>
      </c>
      <c r="B47" s="809"/>
      <c r="C47" s="537">
        <v>-1416638.66</v>
      </c>
      <c r="D47" s="811">
        <v>-1416638.66</v>
      </c>
      <c r="E47" s="809"/>
    </row>
    <row r="48" spans="1:5" ht="25" hidden="1" customHeight="1" x14ac:dyDescent="0.2">
      <c r="A48" s="812" t="s">
        <v>669</v>
      </c>
      <c r="B48" s="809"/>
      <c r="C48" s="538">
        <v>0</v>
      </c>
      <c r="D48" s="813">
        <v>0</v>
      </c>
      <c r="E48" s="809"/>
    </row>
    <row r="49" spans="1:5" ht="25" hidden="1" customHeight="1" x14ac:dyDescent="0.2">
      <c r="A49" s="810" t="s">
        <v>670</v>
      </c>
      <c r="B49" s="809"/>
      <c r="C49" s="537">
        <v>0</v>
      </c>
      <c r="D49" s="811">
        <v>0</v>
      </c>
      <c r="E49" s="809"/>
    </row>
    <row r="50" spans="1:5" ht="25" hidden="1" customHeight="1" x14ac:dyDescent="0.2">
      <c r="A50" s="812" t="s">
        <v>671</v>
      </c>
      <c r="B50" s="809"/>
      <c r="C50" s="538">
        <v>0</v>
      </c>
      <c r="D50" s="813">
        <v>0</v>
      </c>
      <c r="E50" s="809"/>
    </row>
    <row r="51" spans="1:5" ht="25" customHeight="1" x14ac:dyDescent="0.2">
      <c r="A51" s="814" t="s">
        <v>108</v>
      </c>
      <c r="B51" s="809"/>
      <c r="C51" s="539">
        <v>92101275.459999993</v>
      </c>
      <c r="D51" s="815">
        <v>8175862.0999999996</v>
      </c>
      <c r="E51" s="809"/>
    </row>
  </sheetData>
  <mergeCells count="96">
    <mergeCell ref="A46:B46"/>
    <mergeCell ref="D46:E46"/>
    <mergeCell ref="A47:B47"/>
    <mergeCell ref="D47:E47"/>
    <mergeCell ref="A51:B51"/>
    <mergeCell ref="D51:E51"/>
    <mergeCell ref="A48:B48"/>
    <mergeCell ref="D48:E48"/>
    <mergeCell ref="A49:B49"/>
    <mergeCell ref="D49:E49"/>
    <mergeCell ref="A50:B50"/>
    <mergeCell ref="D50:E50"/>
    <mergeCell ref="A43:B43"/>
    <mergeCell ref="D43:E43"/>
    <mergeCell ref="A44:B44"/>
    <mergeCell ref="D44:E44"/>
    <mergeCell ref="A45:B45"/>
    <mergeCell ref="D45:E45"/>
    <mergeCell ref="A40:B40"/>
    <mergeCell ref="D40:E40"/>
    <mergeCell ref="A41:B41"/>
    <mergeCell ref="D41:E41"/>
    <mergeCell ref="A42:B42"/>
    <mergeCell ref="D42:E42"/>
    <mergeCell ref="A37:B37"/>
    <mergeCell ref="D37:E37"/>
    <mergeCell ref="A38:B38"/>
    <mergeCell ref="D38:E38"/>
    <mergeCell ref="A39:B39"/>
    <mergeCell ref="D39:E39"/>
    <mergeCell ref="A34:B34"/>
    <mergeCell ref="D34:E34"/>
    <mergeCell ref="A35:B35"/>
    <mergeCell ref="D35:E35"/>
    <mergeCell ref="A36:B36"/>
    <mergeCell ref="D36:E36"/>
    <mergeCell ref="A31:B31"/>
    <mergeCell ref="D31:E31"/>
    <mergeCell ref="A32:B32"/>
    <mergeCell ref="D32:E32"/>
    <mergeCell ref="A33:B33"/>
    <mergeCell ref="D33:E33"/>
    <mergeCell ref="A28:B28"/>
    <mergeCell ref="D28:E28"/>
    <mergeCell ref="A29:B29"/>
    <mergeCell ref="D29:E29"/>
    <mergeCell ref="A30:B30"/>
    <mergeCell ref="D30:E30"/>
    <mergeCell ref="A25:B25"/>
    <mergeCell ref="D25:E25"/>
    <mergeCell ref="A26:B26"/>
    <mergeCell ref="D26:E26"/>
    <mergeCell ref="A27:B27"/>
    <mergeCell ref="D27:E27"/>
    <mergeCell ref="A22:B22"/>
    <mergeCell ref="D22:E22"/>
    <mergeCell ref="A23:B23"/>
    <mergeCell ref="D23:E23"/>
    <mergeCell ref="A24:B24"/>
    <mergeCell ref="D24:E24"/>
    <mergeCell ref="A19:B19"/>
    <mergeCell ref="D19:E19"/>
    <mergeCell ref="A20:B20"/>
    <mergeCell ref="D20:E20"/>
    <mergeCell ref="A21:B21"/>
    <mergeCell ref="D21:E21"/>
    <mergeCell ref="A16:B16"/>
    <mergeCell ref="D16:E16"/>
    <mergeCell ref="A17:B17"/>
    <mergeCell ref="D17:E17"/>
    <mergeCell ref="A18:B18"/>
    <mergeCell ref="D18:E18"/>
    <mergeCell ref="A13:B13"/>
    <mergeCell ref="D13:E13"/>
    <mergeCell ref="A14:B14"/>
    <mergeCell ref="D14:E14"/>
    <mergeCell ref="A15:B15"/>
    <mergeCell ref="D15:E15"/>
    <mergeCell ref="A10:B10"/>
    <mergeCell ref="D10:E10"/>
    <mergeCell ref="A11:B11"/>
    <mergeCell ref="D11:E11"/>
    <mergeCell ref="A12:B12"/>
    <mergeCell ref="D12:E12"/>
    <mergeCell ref="A7:B7"/>
    <mergeCell ref="D7:E7"/>
    <mergeCell ref="A8:B8"/>
    <mergeCell ref="D8:E8"/>
    <mergeCell ref="A9:B9"/>
    <mergeCell ref="D9:E9"/>
    <mergeCell ref="B1:E1"/>
    <mergeCell ref="B2:E2"/>
    <mergeCell ref="B3:E3"/>
    <mergeCell ref="A5:E5"/>
    <mergeCell ref="A6:B6"/>
    <mergeCell ref="D6:E6"/>
  </mergeCells>
  <hyperlinks>
    <hyperlink ref="B3" r:id="rId1"/>
  </hyperlink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2"/>
  <sheetViews>
    <sheetView workbookViewId="0">
      <selection activeCell="B73" sqref="B73"/>
    </sheetView>
  </sheetViews>
  <sheetFormatPr baseColWidth="10" defaultColWidth="8.83203125" defaultRowHeight="15" x14ac:dyDescent="0.2"/>
  <cols>
    <col min="1" max="1" width="21.33203125" customWidth="1"/>
    <col min="2" max="2" width="111.1640625" customWidth="1"/>
    <col min="4" max="4" width="39.5" style="245" customWidth="1"/>
    <col min="5" max="5" width="72.6640625" customWidth="1"/>
  </cols>
  <sheetData>
    <row r="1" spans="1:5" x14ac:dyDescent="0.2">
      <c r="A1" s="623" t="s">
        <v>859</v>
      </c>
      <c r="B1" s="612"/>
      <c r="C1" s="612"/>
      <c r="D1" s="623" t="s">
        <v>81</v>
      </c>
      <c r="E1" s="612"/>
    </row>
    <row r="2" spans="1:5" x14ac:dyDescent="0.2">
      <c r="A2" s="623" t="s">
        <v>860</v>
      </c>
      <c r="B2" s="612"/>
      <c r="C2" s="612"/>
      <c r="D2" s="623" t="s">
        <v>88</v>
      </c>
      <c r="E2" s="612"/>
    </row>
    <row r="3" spans="1:5" x14ac:dyDescent="0.2">
      <c r="A3" s="622" t="s">
        <v>861</v>
      </c>
      <c r="B3" s="612"/>
      <c r="C3" s="612"/>
      <c r="D3" s="612"/>
      <c r="E3" s="612"/>
    </row>
    <row r="4" spans="1:5" x14ac:dyDescent="0.2">
      <c r="A4" s="611" t="s">
        <v>862</v>
      </c>
      <c r="B4" s="612"/>
      <c r="C4" s="612"/>
      <c r="D4" s="612"/>
      <c r="E4" s="612"/>
    </row>
    <row r="5" spans="1:5" x14ac:dyDescent="0.2">
      <c r="A5" s="313" t="s">
        <v>863</v>
      </c>
      <c r="B5" s="313" t="s">
        <v>864</v>
      </c>
      <c r="C5" s="613" t="s">
        <v>865</v>
      </c>
      <c r="D5" s="614"/>
      <c r="E5" s="313" t="s">
        <v>866</v>
      </c>
    </row>
    <row r="6" spans="1:5" x14ac:dyDescent="0.2">
      <c r="A6" s="314" t="s">
        <v>867</v>
      </c>
      <c r="B6" s="315" t="s">
        <v>868</v>
      </c>
      <c r="C6" s="608"/>
      <c r="D6" s="609"/>
      <c r="E6" s="316" t="s">
        <v>869</v>
      </c>
    </row>
    <row r="7" spans="1:5" ht="30" customHeight="1" x14ac:dyDescent="0.2">
      <c r="A7" s="317" t="s">
        <v>870</v>
      </c>
      <c r="B7" s="318" t="s">
        <v>871</v>
      </c>
      <c r="C7" s="610" t="s">
        <v>872</v>
      </c>
      <c r="D7" s="609"/>
      <c r="E7" s="319" t="s">
        <v>873</v>
      </c>
    </row>
    <row r="8" spans="1:5" ht="30" customHeight="1" x14ac:dyDescent="0.2">
      <c r="A8" s="314" t="s">
        <v>874</v>
      </c>
      <c r="B8" s="315" t="s">
        <v>875</v>
      </c>
      <c r="C8" s="608" t="s">
        <v>876</v>
      </c>
      <c r="D8" s="609"/>
      <c r="E8" s="316" t="s">
        <v>877</v>
      </c>
    </row>
    <row r="9" spans="1:5" ht="30" customHeight="1" x14ac:dyDescent="0.2">
      <c r="A9" s="317" t="s">
        <v>878</v>
      </c>
      <c r="B9" s="318" t="s">
        <v>879</v>
      </c>
      <c r="C9" s="610" t="s">
        <v>876</v>
      </c>
      <c r="D9" s="609"/>
      <c r="E9" s="319" t="s">
        <v>877</v>
      </c>
    </row>
    <row r="10" spans="1:5" ht="30" customHeight="1" x14ac:dyDescent="0.2">
      <c r="A10" s="314" t="s">
        <v>880</v>
      </c>
      <c r="B10" s="315" t="s">
        <v>881</v>
      </c>
      <c r="C10" s="608" t="s">
        <v>876</v>
      </c>
      <c r="D10" s="609"/>
      <c r="E10" s="316" t="s">
        <v>877</v>
      </c>
    </row>
    <row r="11" spans="1:5" ht="30" customHeight="1" x14ac:dyDescent="0.2">
      <c r="A11" s="317" t="s">
        <v>882</v>
      </c>
      <c r="B11" s="318" t="s">
        <v>883</v>
      </c>
      <c r="C11" s="610" t="s">
        <v>876</v>
      </c>
      <c r="D11" s="609"/>
      <c r="E11" s="319" t="s">
        <v>877</v>
      </c>
    </row>
    <row r="12" spans="1:5" ht="30" customHeight="1" x14ac:dyDescent="0.2">
      <c r="A12" s="314" t="s">
        <v>884</v>
      </c>
      <c r="B12" s="315" t="s">
        <v>885</v>
      </c>
      <c r="C12" s="608" t="s">
        <v>886</v>
      </c>
      <c r="D12" s="609"/>
      <c r="E12" s="316" t="s">
        <v>887</v>
      </c>
    </row>
    <row r="13" spans="1:5" ht="30" customHeight="1" x14ac:dyDescent="0.2">
      <c r="A13" s="317" t="s">
        <v>888</v>
      </c>
      <c r="B13" s="318" t="s">
        <v>886</v>
      </c>
      <c r="C13" s="610"/>
      <c r="D13" s="609"/>
      <c r="E13" s="319" t="s">
        <v>869</v>
      </c>
    </row>
    <row r="14" spans="1:5" ht="30" customHeight="1" x14ac:dyDescent="0.2">
      <c r="A14" s="311" t="s">
        <v>889</v>
      </c>
      <c r="B14" s="320" t="s">
        <v>890</v>
      </c>
      <c r="C14" s="617" t="s">
        <v>886</v>
      </c>
      <c r="D14" s="616"/>
      <c r="E14" s="322" t="s">
        <v>891</v>
      </c>
    </row>
    <row r="15" spans="1:5" ht="30" customHeight="1" x14ac:dyDescent="0.2">
      <c r="A15" s="323" t="s">
        <v>892</v>
      </c>
      <c r="B15" s="324" t="s">
        <v>893</v>
      </c>
      <c r="C15" s="620" t="s">
        <v>886</v>
      </c>
      <c r="D15" s="621"/>
      <c r="E15" s="325" t="s">
        <v>894</v>
      </c>
    </row>
    <row r="16" spans="1:5" ht="30" customHeight="1" x14ac:dyDescent="0.2">
      <c r="A16" s="314" t="s">
        <v>895</v>
      </c>
      <c r="B16" s="315" t="s">
        <v>896</v>
      </c>
      <c r="C16" s="608"/>
      <c r="D16" s="609"/>
      <c r="E16" s="316" t="s">
        <v>869</v>
      </c>
    </row>
    <row r="17" spans="1:5" ht="30" customHeight="1" x14ac:dyDescent="0.2">
      <c r="A17" s="317" t="s">
        <v>897</v>
      </c>
      <c r="B17" s="318" t="s">
        <v>898</v>
      </c>
      <c r="C17" s="610" t="s">
        <v>896</v>
      </c>
      <c r="D17" s="609"/>
      <c r="E17" s="319" t="s">
        <v>877</v>
      </c>
    </row>
    <row r="18" spans="1:5" ht="30" customHeight="1" x14ac:dyDescent="0.2">
      <c r="A18" s="314" t="s">
        <v>899</v>
      </c>
      <c r="B18" s="315" t="s">
        <v>900</v>
      </c>
      <c r="C18" s="608" t="s">
        <v>896</v>
      </c>
      <c r="D18" s="609"/>
      <c r="E18" s="316" t="s">
        <v>887</v>
      </c>
    </row>
    <row r="19" spans="1:5" ht="30" customHeight="1" x14ac:dyDescent="0.2">
      <c r="A19" s="323" t="s">
        <v>901</v>
      </c>
      <c r="B19" s="324" t="s">
        <v>902</v>
      </c>
      <c r="C19" s="620" t="s">
        <v>896</v>
      </c>
      <c r="D19" s="621"/>
      <c r="E19" s="325" t="s">
        <v>903</v>
      </c>
    </row>
    <row r="20" spans="1:5" ht="30" customHeight="1" x14ac:dyDescent="0.2">
      <c r="A20" s="314" t="s">
        <v>904</v>
      </c>
      <c r="B20" s="315" t="s">
        <v>905</v>
      </c>
      <c r="C20" s="608"/>
      <c r="D20" s="609"/>
      <c r="E20" s="316" t="s">
        <v>869</v>
      </c>
    </row>
    <row r="21" spans="1:5" ht="30" customHeight="1" x14ac:dyDescent="0.2">
      <c r="A21" s="323" t="s">
        <v>906</v>
      </c>
      <c r="B21" s="324" t="s">
        <v>907</v>
      </c>
      <c r="C21" s="620" t="s">
        <v>905</v>
      </c>
      <c r="D21" s="621"/>
      <c r="E21" s="325" t="s">
        <v>908</v>
      </c>
    </row>
    <row r="22" spans="1:5" ht="30" customHeight="1" x14ac:dyDescent="0.2">
      <c r="A22" s="314" t="s">
        <v>909</v>
      </c>
      <c r="B22" s="315" t="s">
        <v>900</v>
      </c>
      <c r="C22" s="608" t="s">
        <v>905</v>
      </c>
      <c r="D22" s="609"/>
      <c r="E22" s="316" t="s">
        <v>910</v>
      </c>
    </row>
    <row r="23" spans="1:5" ht="30" customHeight="1" x14ac:dyDescent="0.2">
      <c r="A23" s="317" t="s">
        <v>911</v>
      </c>
      <c r="B23" s="318" t="s">
        <v>912</v>
      </c>
      <c r="C23" s="610" t="s">
        <v>905</v>
      </c>
      <c r="D23" s="609"/>
      <c r="E23" s="319" t="s">
        <v>877</v>
      </c>
    </row>
    <row r="24" spans="1:5" x14ac:dyDescent="0.2">
      <c r="A24" s="314" t="s">
        <v>913</v>
      </c>
      <c r="B24" s="315" t="s">
        <v>914</v>
      </c>
      <c r="C24" s="608"/>
      <c r="D24" s="609"/>
      <c r="E24" s="316" t="s">
        <v>915</v>
      </c>
    </row>
    <row r="25" spans="1:5" x14ac:dyDescent="0.2">
      <c r="A25" s="317" t="s">
        <v>916</v>
      </c>
      <c r="B25" s="318" t="s">
        <v>917</v>
      </c>
      <c r="C25" s="610"/>
      <c r="D25" s="609"/>
      <c r="E25" s="319" t="s">
        <v>869</v>
      </c>
    </row>
    <row r="26" spans="1:5" x14ac:dyDescent="0.2">
      <c r="A26" s="314" t="s">
        <v>918</v>
      </c>
      <c r="B26" s="315" t="s">
        <v>919</v>
      </c>
      <c r="C26" s="608" t="s">
        <v>917</v>
      </c>
      <c r="D26" s="609"/>
      <c r="E26" s="316" t="s">
        <v>920</v>
      </c>
    </row>
    <row r="27" spans="1:5" x14ac:dyDescent="0.2">
      <c r="A27" s="317" t="s">
        <v>921</v>
      </c>
      <c r="B27" s="318" t="s">
        <v>922</v>
      </c>
      <c r="C27" s="610"/>
      <c r="D27" s="609"/>
      <c r="E27" s="319" t="s">
        <v>869</v>
      </c>
    </row>
    <row r="28" spans="1:5" ht="22" x14ac:dyDescent="0.2">
      <c r="A28" s="314" t="s">
        <v>923</v>
      </c>
      <c r="B28" s="315" t="s">
        <v>924</v>
      </c>
      <c r="C28" s="608"/>
      <c r="D28" s="609"/>
      <c r="E28" s="316" t="s">
        <v>869</v>
      </c>
    </row>
    <row r="29" spans="1:5" x14ac:dyDescent="0.2">
      <c r="A29" s="317" t="s">
        <v>925</v>
      </c>
      <c r="B29" s="318" t="s">
        <v>926</v>
      </c>
      <c r="C29" s="610" t="s">
        <v>924</v>
      </c>
      <c r="D29" s="609"/>
      <c r="E29" s="319" t="s">
        <v>927</v>
      </c>
    </row>
    <row r="30" spans="1:5" x14ac:dyDescent="0.2">
      <c r="A30" s="314" t="s">
        <v>928</v>
      </c>
      <c r="B30" s="315" t="s">
        <v>929</v>
      </c>
      <c r="C30" s="608" t="s">
        <v>930</v>
      </c>
      <c r="D30" s="609"/>
      <c r="E30" s="316" t="s">
        <v>891</v>
      </c>
    </row>
    <row r="31" spans="1:5" x14ac:dyDescent="0.2">
      <c r="A31" s="317" t="s">
        <v>931</v>
      </c>
      <c r="B31" s="318" t="s">
        <v>932</v>
      </c>
      <c r="C31" s="610" t="s">
        <v>930</v>
      </c>
      <c r="D31" s="609"/>
      <c r="E31" s="319" t="s">
        <v>933</v>
      </c>
    </row>
    <row r="32" spans="1:5" x14ac:dyDescent="0.2">
      <c r="A32" s="314" t="s">
        <v>934</v>
      </c>
      <c r="B32" s="315" t="s">
        <v>935</v>
      </c>
      <c r="C32" s="608" t="s">
        <v>936</v>
      </c>
      <c r="D32" s="609"/>
      <c r="E32" s="316" t="s">
        <v>937</v>
      </c>
    </row>
    <row r="33" spans="1:5" x14ac:dyDescent="0.2">
      <c r="A33" s="317" t="s">
        <v>938</v>
      </c>
      <c r="B33" s="318" t="s">
        <v>939</v>
      </c>
      <c r="C33" s="610" t="s">
        <v>936</v>
      </c>
      <c r="D33" s="609"/>
      <c r="E33" s="319" t="s">
        <v>940</v>
      </c>
    </row>
    <row r="34" spans="1:5" x14ac:dyDescent="0.2">
      <c r="A34" s="314" t="s">
        <v>941</v>
      </c>
      <c r="B34" s="315" t="s">
        <v>942</v>
      </c>
      <c r="C34" s="608" t="s">
        <v>943</v>
      </c>
      <c r="D34" s="609"/>
      <c r="E34" s="316" t="s">
        <v>944</v>
      </c>
    </row>
    <row r="35" spans="1:5" x14ac:dyDescent="0.2">
      <c r="A35" s="317" t="s">
        <v>945</v>
      </c>
      <c r="B35" s="318" t="s">
        <v>946</v>
      </c>
      <c r="C35" s="610" t="s">
        <v>943</v>
      </c>
      <c r="D35" s="609"/>
      <c r="E35" s="319" t="s">
        <v>944</v>
      </c>
    </row>
    <row r="36" spans="1:5" x14ac:dyDescent="0.2">
      <c r="A36" s="314" t="s">
        <v>947</v>
      </c>
      <c r="B36" s="315" t="s">
        <v>948</v>
      </c>
      <c r="C36" s="608" t="s">
        <v>943</v>
      </c>
      <c r="D36" s="609"/>
      <c r="E36" s="316" t="s">
        <v>944</v>
      </c>
    </row>
    <row r="37" spans="1:5" x14ac:dyDescent="0.2">
      <c r="A37" s="317" t="s">
        <v>949</v>
      </c>
      <c r="B37" s="318" t="s">
        <v>950</v>
      </c>
      <c r="C37" s="610"/>
      <c r="D37" s="609"/>
      <c r="E37" s="319" t="s">
        <v>869</v>
      </c>
    </row>
    <row r="38" spans="1:5" x14ac:dyDescent="0.2">
      <c r="A38" s="314" t="s">
        <v>951</v>
      </c>
      <c r="B38" s="315" t="s">
        <v>952</v>
      </c>
      <c r="C38" s="608"/>
      <c r="D38" s="609"/>
      <c r="E38" s="316" t="s">
        <v>869</v>
      </c>
    </row>
    <row r="39" spans="1:5" x14ac:dyDescent="0.2">
      <c r="A39" s="317" t="s">
        <v>953</v>
      </c>
      <c r="B39" s="318" t="s">
        <v>954</v>
      </c>
      <c r="C39" s="610"/>
      <c r="D39" s="609"/>
      <c r="E39" s="319" t="s">
        <v>955</v>
      </c>
    </row>
    <row r="40" spans="1:5" ht="22" x14ac:dyDescent="0.2">
      <c r="A40" s="314" t="s">
        <v>956</v>
      </c>
      <c r="B40" s="315" t="s">
        <v>957</v>
      </c>
      <c r="C40" s="608"/>
      <c r="D40" s="609"/>
      <c r="E40" s="316" t="s">
        <v>958</v>
      </c>
    </row>
    <row r="41" spans="1:5" ht="22" x14ac:dyDescent="0.2">
      <c r="A41" s="317" t="s">
        <v>959</v>
      </c>
      <c r="B41" s="318" t="s">
        <v>960</v>
      </c>
      <c r="C41" s="610"/>
      <c r="D41" s="609"/>
      <c r="E41" s="319" t="s">
        <v>961</v>
      </c>
    </row>
    <row r="42" spans="1:5" ht="33" x14ac:dyDescent="0.2">
      <c r="A42" s="314" t="s">
        <v>962</v>
      </c>
      <c r="B42" s="315" t="s">
        <v>963</v>
      </c>
      <c r="C42" s="608"/>
      <c r="D42" s="609"/>
      <c r="E42" s="316" t="s">
        <v>869</v>
      </c>
    </row>
    <row r="43" spans="1:5" x14ac:dyDescent="0.2">
      <c r="A43" s="317" t="s">
        <v>964</v>
      </c>
      <c r="B43" s="318" t="s">
        <v>965</v>
      </c>
      <c r="C43" s="610" t="s">
        <v>963</v>
      </c>
      <c r="D43" s="609"/>
      <c r="E43" s="319" t="s">
        <v>966</v>
      </c>
    </row>
    <row r="44" spans="1:5" ht="22" x14ac:dyDescent="0.2">
      <c r="A44" s="314" t="s">
        <v>967</v>
      </c>
      <c r="B44" s="315" t="s">
        <v>968</v>
      </c>
      <c r="C44" s="608"/>
      <c r="D44" s="609"/>
      <c r="E44" s="316" t="s">
        <v>869</v>
      </c>
    </row>
    <row r="45" spans="1:5" ht="22" x14ac:dyDescent="0.2">
      <c r="A45" s="317" t="s">
        <v>969</v>
      </c>
      <c r="B45" s="318" t="s">
        <v>970</v>
      </c>
      <c r="C45" s="610"/>
      <c r="D45" s="609"/>
      <c r="E45" s="319" t="s">
        <v>869</v>
      </c>
    </row>
    <row r="46" spans="1:5" x14ac:dyDescent="0.2">
      <c r="A46" s="314" t="s">
        <v>971</v>
      </c>
      <c r="B46" s="315" t="s">
        <v>972</v>
      </c>
      <c r="C46" s="608"/>
      <c r="D46" s="609"/>
      <c r="E46" s="316" t="s">
        <v>869</v>
      </c>
    </row>
    <row r="47" spans="1:5" x14ac:dyDescent="0.2">
      <c r="A47" s="317" t="s">
        <v>973</v>
      </c>
      <c r="B47" s="318" t="s">
        <v>974</v>
      </c>
      <c r="C47" s="610"/>
      <c r="D47" s="609"/>
      <c r="E47" s="319" t="s">
        <v>877</v>
      </c>
    </row>
    <row r="48" spans="1:5" x14ac:dyDescent="0.2">
      <c r="A48" s="314" t="s">
        <v>975</v>
      </c>
      <c r="B48" s="315" t="s">
        <v>976</v>
      </c>
      <c r="C48" s="608"/>
      <c r="D48" s="609"/>
      <c r="E48" s="316" t="s">
        <v>877</v>
      </c>
    </row>
    <row r="49" spans="1:5" ht="22" x14ac:dyDescent="0.2">
      <c r="A49" s="317" t="s">
        <v>977</v>
      </c>
      <c r="B49" s="318" t="s">
        <v>978</v>
      </c>
      <c r="C49" s="610" t="s">
        <v>979</v>
      </c>
      <c r="D49" s="609"/>
      <c r="E49" s="319" t="s">
        <v>877</v>
      </c>
    </row>
    <row r="50" spans="1:5" ht="20.25" customHeight="1" x14ac:dyDescent="0.2">
      <c r="A50" s="314" t="s">
        <v>980</v>
      </c>
      <c r="B50" s="315" t="s">
        <v>981</v>
      </c>
      <c r="C50" s="608" t="s">
        <v>979</v>
      </c>
      <c r="D50" s="609"/>
      <c r="E50" s="316" t="s">
        <v>891</v>
      </c>
    </row>
    <row r="51" spans="1:5" x14ac:dyDescent="0.2">
      <c r="A51" s="317" t="s">
        <v>982</v>
      </c>
      <c r="B51" s="318" t="s">
        <v>983</v>
      </c>
      <c r="C51" s="610"/>
      <c r="D51" s="609"/>
      <c r="E51" s="319" t="s">
        <v>984</v>
      </c>
    </row>
    <row r="52" spans="1:5" x14ac:dyDescent="0.2">
      <c r="A52" s="314" t="s">
        <v>985</v>
      </c>
      <c r="B52" s="315" t="s">
        <v>986</v>
      </c>
      <c r="C52" s="608"/>
      <c r="D52" s="609"/>
      <c r="E52" s="316" t="s">
        <v>984</v>
      </c>
    </row>
    <row r="53" spans="1:5" x14ac:dyDescent="0.2">
      <c r="A53" s="317" t="s">
        <v>987</v>
      </c>
      <c r="B53" s="318" t="s">
        <v>988</v>
      </c>
      <c r="C53" s="610" t="s">
        <v>986</v>
      </c>
      <c r="D53" s="609"/>
      <c r="E53" s="319" t="s">
        <v>989</v>
      </c>
    </row>
    <row r="54" spans="1:5" ht="22" x14ac:dyDescent="0.2">
      <c r="A54" s="314" t="s">
        <v>990</v>
      </c>
      <c r="B54" s="315" t="s">
        <v>991</v>
      </c>
      <c r="C54" s="608"/>
      <c r="D54" s="609"/>
      <c r="E54" s="316" t="s">
        <v>992</v>
      </c>
    </row>
    <row r="55" spans="1:5" x14ac:dyDescent="0.2">
      <c r="A55" s="317" t="s">
        <v>993</v>
      </c>
      <c r="B55" s="318" t="s">
        <v>994</v>
      </c>
      <c r="C55" s="610"/>
      <c r="D55" s="609"/>
      <c r="E55" s="319" t="s">
        <v>869</v>
      </c>
    </row>
    <row r="56" spans="1:5" ht="22" x14ac:dyDescent="0.2">
      <c r="A56" s="314" t="s">
        <v>995</v>
      </c>
      <c r="B56" s="315" t="s">
        <v>996</v>
      </c>
      <c r="C56" s="608" t="s">
        <v>994</v>
      </c>
      <c r="D56" s="609"/>
      <c r="E56" s="316" t="s">
        <v>961</v>
      </c>
    </row>
    <row r="57" spans="1:5" ht="165" x14ac:dyDescent="0.2">
      <c r="A57" s="317" t="s">
        <v>997</v>
      </c>
      <c r="B57" s="318" t="s">
        <v>998</v>
      </c>
      <c r="C57" s="610"/>
      <c r="D57" s="609"/>
      <c r="E57" s="319" t="s">
        <v>984</v>
      </c>
    </row>
    <row r="58" spans="1:5" x14ac:dyDescent="0.2">
      <c r="A58" s="314" t="s">
        <v>999</v>
      </c>
      <c r="B58" s="315" t="s">
        <v>1000</v>
      </c>
      <c r="C58" s="608" t="s">
        <v>998</v>
      </c>
      <c r="D58" s="609"/>
      <c r="E58" s="316" t="s">
        <v>989</v>
      </c>
    </row>
    <row r="59" spans="1:5" ht="30" customHeight="1" x14ac:dyDescent="0.2">
      <c r="A59" s="317" t="s">
        <v>1001</v>
      </c>
      <c r="B59" s="318" t="s">
        <v>1002</v>
      </c>
      <c r="C59" s="610" t="s">
        <v>1003</v>
      </c>
      <c r="D59" s="609"/>
      <c r="E59" s="319" t="s">
        <v>1004</v>
      </c>
    </row>
    <row r="60" spans="1:5" ht="30" customHeight="1" x14ac:dyDescent="0.2">
      <c r="A60" s="314" t="s">
        <v>1005</v>
      </c>
      <c r="B60" s="315" t="s">
        <v>1006</v>
      </c>
      <c r="C60" s="608"/>
      <c r="D60" s="609"/>
      <c r="E60" s="316" t="s">
        <v>877</v>
      </c>
    </row>
    <row r="61" spans="1:5" ht="30" customHeight="1" x14ac:dyDescent="0.2">
      <c r="A61" s="317" t="s">
        <v>1007</v>
      </c>
      <c r="B61" s="318" t="s">
        <v>1008</v>
      </c>
      <c r="C61" s="610" t="s">
        <v>1009</v>
      </c>
      <c r="D61" s="609"/>
      <c r="E61" s="319" t="s">
        <v>1010</v>
      </c>
    </row>
    <row r="62" spans="1:5" ht="30" customHeight="1" x14ac:dyDescent="0.2">
      <c r="A62" s="314" t="s">
        <v>1011</v>
      </c>
      <c r="B62" s="315" t="s">
        <v>1012</v>
      </c>
      <c r="C62" s="608" t="s">
        <v>1009</v>
      </c>
      <c r="D62" s="609"/>
      <c r="E62" s="316" t="s">
        <v>1013</v>
      </c>
    </row>
    <row r="63" spans="1:5" ht="30" customHeight="1" x14ac:dyDescent="0.2">
      <c r="A63" s="317" t="s">
        <v>1014</v>
      </c>
      <c r="B63" s="318" t="s">
        <v>1015</v>
      </c>
      <c r="C63" s="610" t="s">
        <v>1009</v>
      </c>
      <c r="D63" s="609"/>
      <c r="E63" s="319" t="s">
        <v>1016</v>
      </c>
    </row>
    <row r="64" spans="1:5" ht="30" customHeight="1" x14ac:dyDescent="0.2">
      <c r="A64" s="314" t="s">
        <v>1017</v>
      </c>
      <c r="B64" s="315" t="s">
        <v>1018</v>
      </c>
      <c r="C64" s="608" t="s">
        <v>1009</v>
      </c>
      <c r="D64" s="609"/>
      <c r="E64" s="316" t="s">
        <v>1019</v>
      </c>
    </row>
    <row r="65" spans="1:5" ht="30" customHeight="1" x14ac:dyDescent="0.2">
      <c r="A65" s="317" t="s">
        <v>1020</v>
      </c>
      <c r="B65" s="318" t="s">
        <v>1021</v>
      </c>
      <c r="C65" s="610" t="s">
        <v>1022</v>
      </c>
      <c r="D65" s="609"/>
      <c r="E65" s="319" t="s">
        <v>877</v>
      </c>
    </row>
    <row r="66" spans="1:5" ht="30" customHeight="1" x14ac:dyDescent="0.2">
      <c r="A66" s="311" t="s">
        <v>1023</v>
      </c>
      <c r="B66" s="320" t="s">
        <v>1024</v>
      </c>
      <c r="C66" s="617" t="s">
        <v>1022</v>
      </c>
      <c r="D66" s="616"/>
      <c r="E66" s="322" t="s">
        <v>891</v>
      </c>
    </row>
    <row r="67" spans="1:5" ht="30" customHeight="1" x14ac:dyDescent="0.2">
      <c r="A67" s="327" t="s">
        <v>1025</v>
      </c>
      <c r="B67" s="328" t="s">
        <v>1026</v>
      </c>
      <c r="C67" s="615" t="s">
        <v>1022</v>
      </c>
      <c r="D67" s="616"/>
      <c r="E67" s="330" t="s">
        <v>1027</v>
      </c>
    </row>
    <row r="68" spans="1:5" ht="30" customHeight="1" x14ac:dyDescent="0.2">
      <c r="A68" s="314" t="s">
        <v>1028</v>
      </c>
      <c r="B68" s="315" t="s">
        <v>1029</v>
      </c>
      <c r="C68" s="608" t="s">
        <v>1022</v>
      </c>
      <c r="D68" s="609"/>
      <c r="E68" s="316" t="s">
        <v>877</v>
      </c>
    </row>
    <row r="69" spans="1:5" x14ac:dyDescent="0.2">
      <c r="A69" s="317" t="s">
        <v>1030</v>
      </c>
      <c r="B69" s="318" t="s">
        <v>1031</v>
      </c>
      <c r="C69" s="610"/>
      <c r="D69" s="609"/>
      <c r="E69" s="319" t="s">
        <v>869</v>
      </c>
    </row>
    <row r="70" spans="1:5" x14ac:dyDescent="0.2">
      <c r="A70" s="314" t="s">
        <v>1032</v>
      </c>
      <c r="B70" s="315" t="s">
        <v>1033</v>
      </c>
      <c r="C70" s="608"/>
      <c r="D70" s="609"/>
      <c r="E70" s="316" t="s">
        <v>869</v>
      </c>
    </row>
    <row r="71" spans="1:5" x14ac:dyDescent="0.2">
      <c r="A71" s="312"/>
      <c r="B71" s="312"/>
      <c r="C71" s="312"/>
      <c r="D71" s="326"/>
      <c r="E71" s="312"/>
    </row>
    <row r="72" spans="1:5" x14ac:dyDescent="0.2">
      <c r="A72" s="611" t="s">
        <v>1034</v>
      </c>
      <c r="B72" s="612"/>
      <c r="C72" s="612"/>
      <c r="D72" s="612"/>
      <c r="E72" s="612"/>
    </row>
    <row r="73" spans="1:5" x14ac:dyDescent="0.2">
      <c r="A73" s="313" t="s">
        <v>863</v>
      </c>
      <c r="B73" s="313" t="s">
        <v>864</v>
      </c>
      <c r="C73" s="613" t="s">
        <v>865</v>
      </c>
      <c r="D73" s="614"/>
      <c r="E73" s="313" t="s">
        <v>866</v>
      </c>
    </row>
    <row r="74" spans="1:5" ht="22" x14ac:dyDescent="0.2">
      <c r="A74" s="317" t="s">
        <v>867</v>
      </c>
      <c r="B74" s="318" t="s">
        <v>1035</v>
      </c>
      <c r="C74" s="610"/>
      <c r="D74" s="609"/>
      <c r="E74" s="319" t="s">
        <v>869</v>
      </c>
    </row>
    <row r="75" spans="1:5" ht="65.25" customHeight="1" x14ac:dyDescent="0.2">
      <c r="A75" s="314" t="s">
        <v>1036</v>
      </c>
      <c r="B75" s="321" t="s">
        <v>1037</v>
      </c>
      <c r="C75" s="617" t="s">
        <v>1035</v>
      </c>
      <c r="D75" s="616"/>
      <c r="E75" s="322" t="s">
        <v>1038</v>
      </c>
    </row>
    <row r="76" spans="1:5" x14ac:dyDescent="0.2">
      <c r="A76" s="317" t="s">
        <v>1039</v>
      </c>
      <c r="B76" s="318" t="s">
        <v>1040</v>
      </c>
      <c r="C76" s="610" t="s">
        <v>1035</v>
      </c>
      <c r="D76" s="609"/>
      <c r="E76" s="319" t="s">
        <v>1041</v>
      </c>
    </row>
    <row r="77" spans="1:5" ht="22" x14ac:dyDescent="0.2">
      <c r="A77" s="314" t="s">
        <v>888</v>
      </c>
      <c r="B77" s="315" t="s">
        <v>1042</v>
      </c>
      <c r="C77" s="608"/>
      <c r="D77" s="609"/>
      <c r="E77" s="316" t="s">
        <v>961</v>
      </c>
    </row>
    <row r="78" spans="1:5" ht="22" x14ac:dyDescent="0.2">
      <c r="A78" s="317" t="s">
        <v>895</v>
      </c>
      <c r="B78" s="318" t="s">
        <v>1043</v>
      </c>
      <c r="C78" s="610"/>
      <c r="D78" s="609"/>
      <c r="E78" s="319" t="s">
        <v>869</v>
      </c>
    </row>
    <row r="79" spans="1:5" x14ac:dyDescent="0.2">
      <c r="A79" s="314" t="s">
        <v>904</v>
      </c>
      <c r="B79" s="315" t="s">
        <v>1044</v>
      </c>
      <c r="C79" s="608"/>
      <c r="D79" s="609"/>
      <c r="E79" s="316" t="s">
        <v>877</v>
      </c>
    </row>
    <row r="80" spans="1:5" ht="33" x14ac:dyDescent="0.2">
      <c r="A80" s="317" t="s">
        <v>913</v>
      </c>
      <c r="B80" s="318" t="s">
        <v>1045</v>
      </c>
      <c r="C80" s="610"/>
      <c r="D80" s="609"/>
      <c r="E80" s="319" t="s">
        <v>877</v>
      </c>
    </row>
    <row r="81" spans="1:5" ht="22" x14ac:dyDescent="0.2">
      <c r="A81" s="314" t="s">
        <v>916</v>
      </c>
      <c r="B81" s="315" t="s">
        <v>1046</v>
      </c>
      <c r="C81" s="608"/>
      <c r="D81" s="609"/>
      <c r="E81" s="316" t="s">
        <v>1047</v>
      </c>
    </row>
    <row r="82" spans="1:5" x14ac:dyDescent="0.2">
      <c r="A82" s="317" t="s">
        <v>1048</v>
      </c>
      <c r="B82" s="318" t="s">
        <v>1049</v>
      </c>
      <c r="C82" s="610" t="s">
        <v>1046</v>
      </c>
      <c r="D82" s="609"/>
      <c r="E82" s="319" t="s">
        <v>877</v>
      </c>
    </row>
    <row r="83" spans="1:5" ht="30.75" customHeight="1" x14ac:dyDescent="0.2">
      <c r="A83" s="314" t="s">
        <v>918</v>
      </c>
      <c r="B83" s="315" t="s">
        <v>1050</v>
      </c>
      <c r="C83" s="608"/>
      <c r="D83" s="609"/>
      <c r="E83" s="316" t="s">
        <v>961</v>
      </c>
    </row>
    <row r="84" spans="1:5" ht="22" x14ac:dyDescent="0.2">
      <c r="A84" s="317" t="s">
        <v>923</v>
      </c>
      <c r="B84" s="318" t="s">
        <v>1051</v>
      </c>
      <c r="C84" s="610"/>
      <c r="D84" s="609"/>
      <c r="E84" s="319" t="s">
        <v>869</v>
      </c>
    </row>
    <row r="85" spans="1:5" x14ac:dyDescent="0.2">
      <c r="A85" s="314" t="s">
        <v>1052</v>
      </c>
      <c r="B85" s="315" t="s">
        <v>1053</v>
      </c>
      <c r="C85" s="608"/>
      <c r="D85" s="609"/>
      <c r="E85" s="316" t="s">
        <v>1054</v>
      </c>
    </row>
    <row r="86" spans="1:5" x14ac:dyDescent="0.2">
      <c r="A86" s="317" t="s">
        <v>1055</v>
      </c>
      <c r="B86" s="318" t="s">
        <v>1053</v>
      </c>
      <c r="C86" s="610"/>
      <c r="D86" s="609"/>
      <c r="E86" s="319" t="s">
        <v>1056</v>
      </c>
    </row>
    <row r="87" spans="1:5" x14ac:dyDescent="0.2">
      <c r="A87" s="314" t="s">
        <v>1057</v>
      </c>
      <c r="B87" s="315" t="s">
        <v>1053</v>
      </c>
      <c r="C87" s="608"/>
      <c r="D87" s="609"/>
      <c r="E87" s="316" t="s">
        <v>1058</v>
      </c>
    </row>
    <row r="88" spans="1:5" x14ac:dyDescent="0.2">
      <c r="A88" s="317" t="s">
        <v>1059</v>
      </c>
      <c r="B88" s="318" t="s">
        <v>1053</v>
      </c>
      <c r="C88" s="610"/>
      <c r="D88" s="609"/>
      <c r="E88" s="319" t="s">
        <v>1060</v>
      </c>
    </row>
    <row r="89" spans="1:5" x14ac:dyDescent="0.2">
      <c r="A89" s="314" t="s">
        <v>1061</v>
      </c>
      <c r="B89" s="315" t="s">
        <v>1053</v>
      </c>
      <c r="C89" s="608"/>
      <c r="D89" s="609"/>
      <c r="E89" s="316" t="s">
        <v>1062</v>
      </c>
    </row>
    <row r="90" spans="1:5" x14ac:dyDescent="0.2">
      <c r="A90" s="317" t="s">
        <v>1063</v>
      </c>
      <c r="B90" s="318" t="s">
        <v>1053</v>
      </c>
      <c r="C90" s="610"/>
      <c r="D90" s="609"/>
      <c r="E90" s="319" t="s">
        <v>1064</v>
      </c>
    </row>
    <row r="91" spans="1:5" x14ac:dyDescent="0.2">
      <c r="A91" s="314" t="s">
        <v>1065</v>
      </c>
      <c r="B91" s="315" t="s">
        <v>1066</v>
      </c>
      <c r="C91" s="608"/>
      <c r="D91" s="609"/>
      <c r="E91" s="316" t="s">
        <v>869</v>
      </c>
    </row>
    <row r="92" spans="1:5" x14ac:dyDescent="0.2">
      <c r="A92" s="317" t="s">
        <v>949</v>
      </c>
      <c r="B92" s="318" t="s">
        <v>1067</v>
      </c>
      <c r="C92" s="610"/>
      <c r="D92" s="609"/>
      <c r="E92" s="319" t="s">
        <v>1068</v>
      </c>
    </row>
    <row r="93" spans="1:5" x14ac:dyDescent="0.2">
      <c r="A93" s="314" t="s">
        <v>1069</v>
      </c>
      <c r="B93" s="315" t="s">
        <v>1070</v>
      </c>
      <c r="C93" s="608"/>
      <c r="D93" s="609"/>
      <c r="E93" s="316" t="s">
        <v>937</v>
      </c>
    </row>
    <row r="94" spans="1:5" ht="22" x14ac:dyDescent="0.2">
      <c r="A94" s="317" t="s">
        <v>953</v>
      </c>
      <c r="B94" s="318" t="s">
        <v>1071</v>
      </c>
      <c r="C94" s="610"/>
      <c r="D94" s="609"/>
      <c r="E94" s="319" t="s">
        <v>961</v>
      </c>
    </row>
    <row r="95" spans="1:5" x14ac:dyDescent="0.2">
      <c r="A95" s="314" t="s">
        <v>956</v>
      </c>
      <c r="B95" s="315" t="s">
        <v>1072</v>
      </c>
      <c r="C95" s="608"/>
      <c r="D95" s="609"/>
      <c r="E95" s="316" t="s">
        <v>869</v>
      </c>
    </row>
    <row r="96" spans="1:5" x14ac:dyDescent="0.2">
      <c r="A96" s="317" t="s">
        <v>959</v>
      </c>
      <c r="B96" s="318" t="s">
        <v>1073</v>
      </c>
      <c r="C96" s="610"/>
      <c r="D96" s="609"/>
      <c r="E96" s="319" t="s">
        <v>1074</v>
      </c>
    </row>
    <row r="97" spans="1:5" ht="27.75" customHeight="1" x14ac:dyDescent="0.2">
      <c r="A97" s="314" t="s">
        <v>967</v>
      </c>
      <c r="B97" s="315" t="s">
        <v>1075</v>
      </c>
      <c r="C97" s="608"/>
      <c r="D97" s="609"/>
      <c r="E97" s="316" t="s">
        <v>1076</v>
      </c>
    </row>
    <row r="98" spans="1:5" ht="30" customHeight="1" x14ac:dyDescent="0.2">
      <c r="A98" s="317" t="s">
        <v>1077</v>
      </c>
      <c r="B98" s="318" t="s">
        <v>1078</v>
      </c>
      <c r="C98" s="610" t="s">
        <v>1079</v>
      </c>
      <c r="D98" s="609"/>
      <c r="E98" s="319" t="s">
        <v>1080</v>
      </c>
    </row>
    <row r="99" spans="1:5" ht="30" customHeight="1" x14ac:dyDescent="0.2">
      <c r="A99" s="314" t="s">
        <v>1081</v>
      </c>
      <c r="B99" s="315" t="s">
        <v>1082</v>
      </c>
      <c r="C99" s="608" t="s">
        <v>1079</v>
      </c>
      <c r="D99" s="609"/>
      <c r="E99" s="316" t="s">
        <v>1083</v>
      </c>
    </row>
    <row r="100" spans="1:5" ht="30" customHeight="1" x14ac:dyDescent="0.2">
      <c r="A100" s="317" t="s">
        <v>1084</v>
      </c>
      <c r="B100" s="318" t="s">
        <v>1085</v>
      </c>
      <c r="C100" s="610" t="s">
        <v>1079</v>
      </c>
      <c r="D100" s="609"/>
      <c r="E100" s="319" t="s">
        <v>1086</v>
      </c>
    </row>
    <row r="101" spans="1:5" ht="30" customHeight="1" x14ac:dyDescent="0.2">
      <c r="A101" s="314" t="s">
        <v>1087</v>
      </c>
      <c r="B101" s="315" t="s">
        <v>1088</v>
      </c>
      <c r="C101" s="608" t="s">
        <v>1089</v>
      </c>
      <c r="D101" s="609"/>
      <c r="E101" s="316" t="s">
        <v>1090</v>
      </c>
    </row>
    <row r="102" spans="1:5" ht="30" customHeight="1" x14ac:dyDescent="0.2">
      <c r="A102" s="317" t="s">
        <v>1091</v>
      </c>
      <c r="B102" s="318" t="s">
        <v>1092</v>
      </c>
      <c r="C102" s="610" t="s">
        <v>1089</v>
      </c>
      <c r="D102" s="609"/>
      <c r="E102" s="319" t="s">
        <v>1093</v>
      </c>
    </row>
    <row r="103" spans="1:5" ht="30" customHeight="1" x14ac:dyDescent="0.2">
      <c r="A103" s="314" t="s">
        <v>1094</v>
      </c>
      <c r="B103" s="315" t="s">
        <v>1095</v>
      </c>
      <c r="C103" s="608" t="s">
        <v>1089</v>
      </c>
      <c r="D103" s="609"/>
      <c r="E103" s="316" t="s">
        <v>1096</v>
      </c>
    </row>
    <row r="104" spans="1:5" ht="30" customHeight="1" x14ac:dyDescent="0.2">
      <c r="A104" s="317" t="s">
        <v>1097</v>
      </c>
      <c r="B104" s="318" t="s">
        <v>1098</v>
      </c>
      <c r="C104" s="610" t="s">
        <v>1089</v>
      </c>
      <c r="D104" s="609"/>
      <c r="E104" s="319" t="s">
        <v>1099</v>
      </c>
    </row>
    <row r="105" spans="1:5" ht="30" customHeight="1" x14ac:dyDescent="0.2">
      <c r="A105" s="314" t="s">
        <v>1100</v>
      </c>
      <c r="B105" s="315" t="s">
        <v>1101</v>
      </c>
      <c r="C105" s="608"/>
      <c r="D105" s="609"/>
      <c r="E105" s="316" t="s">
        <v>869</v>
      </c>
    </row>
    <row r="106" spans="1:5" ht="30" customHeight="1" x14ac:dyDescent="0.2">
      <c r="A106" s="317" t="s">
        <v>1102</v>
      </c>
      <c r="B106" s="318" t="s">
        <v>1103</v>
      </c>
      <c r="C106" s="610" t="s">
        <v>1104</v>
      </c>
      <c r="D106" s="609"/>
      <c r="E106" s="319" t="s">
        <v>966</v>
      </c>
    </row>
    <row r="107" spans="1:5" ht="30" customHeight="1" x14ac:dyDescent="0.2">
      <c r="A107" s="314" t="s">
        <v>1105</v>
      </c>
      <c r="B107" s="315" t="s">
        <v>1106</v>
      </c>
      <c r="C107" s="608" t="s">
        <v>1104</v>
      </c>
      <c r="D107" s="609"/>
      <c r="E107" s="316" t="s">
        <v>1107</v>
      </c>
    </row>
    <row r="108" spans="1:5" ht="30" customHeight="1" x14ac:dyDescent="0.2">
      <c r="A108" s="317" t="s">
        <v>971</v>
      </c>
      <c r="B108" s="318" t="s">
        <v>1108</v>
      </c>
      <c r="C108" s="610" t="s">
        <v>1104</v>
      </c>
      <c r="D108" s="609"/>
      <c r="E108" s="319" t="s">
        <v>1109</v>
      </c>
    </row>
    <row r="109" spans="1:5" x14ac:dyDescent="0.2">
      <c r="A109" s="314" t="s">
        <v>1110</v>
      </c>
      <c r="B109" s="315" t="s">
        <v>1111</v>
      </c>
      <c r="C109" s="608"/>
      <c r="D109" s="609"/>
      <c r="E109" s="316" t="s">
        <v>1112</v>
      </c>
    </row>
    <row r="110" spans="1:5" x14ac:dyDescent="0.2">
      <c r="A110" s="317" t="s">
        <v>1113</v>
      </c>
      <c r="B110" s="318" t="s">
        <v>1114</v>
      </c>
      <c r="C110" s="610"/>
      <c r="D110" s="609"/>
      <c r="E110" s="319" t="s">
        <v>869</v>
      </c>
    </row>
    <row r="111" spans="1:5" x14ac:dyDescent="0.2">
      <c r="A111" s="314" t="s">
        <v>990</v>
      </c>
      <c r="B111" s="315" t="s">
        <v>1115</v>
      </c>
      <c r="C111" s="608"/>
      <c r="D111" s="609"/>
      <c r="E111" s="316" t="s">
        <v>869</v>
      </c>
    </row>
    <row r="112" spans="1:5" ht="22" x14ac:dyDescent="0.2">
      <c r="A112" s="317" t="s">
        <v>993</v>
      </c>
      <c r="B112" s="318" t="s">
        <v>1116</v>
      </c>
      <c r="C112" s="610"/>
      <c r="D112" s="609"/>
      <c r="E112" s="319" t="s">
        <v>869</v>
      </c>
    </row>
    <row r="113" spans="1:5" x14ac:dyDescent="0.2">
      <c r="A113" s="314" t="s">
        <v>1001</v>
      </c>
      <c r="B113" s="315" t="s">
        <v>1117</v>
      </c>
      <c r="C113" s="608"/>
      <c r="D113" s="609"/>
      <c r="E113" s="316" t="s">
        <v>869</v>
      </c>
    </row>
    <row r="114" spans="1:5" ht="22" x14ac:dyDescent="0.2">
      <c r="A114" s="317" t="s">
        <v>1118</v>
      </c>
      <c r="B114" s="318" t="s">
        <v>1119</v>
      </c>
      <c r="C114" s="610" t="s">
        <v>1120</v>
      </c>
      <c r="D114" s="609"/>
      <c r="E114" s="319" t="s">
        <v>1121</v>
      </c>
    </row>
    <row r="115" spans="1:5" ht="22.5" customHeight="1" x14ac:dyDescent="0.2">
      <c r="A115" s="314" t="s">
        <v>1122</v>
      </c>
      <c r="B115" s="321" t="s">
        <v>1123</v>
      </c>
      <c r="C115" s="617" t="s">
        <v>1120</v>
      </c>
      <c r="D115" s="616"/>
      <c r="E115" s="322" t="s">
        <v>1013</v>
      </c>
    </row>
    <row r="116" spans="1:5" ht="44" x14ac:dyDescent="0.2">
      <c r="A116" s="317" t="s">
        <v>1124</v>
      </c>
      <c r="B116" s="318" t="s">
        <v>1125</v>
      </c>
      <c r="C116" s="610" t="s">
        <v>1126</v>
      </c>
      <c r="D116" s="609"/>
      <c r="E116" s="319" t="s">
        <v>1127</v>
      </c>
    </row>
    <row r="117" spans="1:5" ht="22" x14ac:dyDescent="0.2">
      <c r="A117" s="314" t="s">
        <v>1128</v>
      </c>
      <c r="B117" s="315" t="s">
        <v>1129</v>
      </c>
      <c r="C117" s="608" t="s">
        <v>1126</v>
      </c>
      <c r="D117" s="609"/>
      <c r="E117" s="316" t="s">
        <v>877</v>
      </c>
    </row>
    <row r="118" spans="1:5" x14ac:dyDescent="0.2">
      <c r="A118" s="317" t="s">
        <v>1130</v>
      </c>
      <c r="B118" s="318" t="s">
        <v>1131</v>
      </c>
      <c r="C118" s="610" t="s">
        <v>1126</v>
      </c>
      <c r="D118" s="609"/>
      <c r="E118" s="319" t="s">
        <v>1132</v>
      </c>
    </row>
    <row r="119" spans="1:5" x14ac:dyDescent="0.2">
      <c r="A119" s="314" t="s">
        <v>1133</v>
      </c>
      <c r="B119" s="315" t="s">
        <v>1134</v>
      </c>
      <c r="C119" s="608" t="s">
        <v>1126</v>
      </c>
      <c r="D119" s="609"/>
      <c r="E119" s="316" t="s">
        <v>1013</v>
      </c>
    </row>
    <row r="120" spans="1:5" x14ac:dyDescent="0.2">
      <c r="A120" s="317" t="s">
        <v>1135</v>
      </c>
      <c r="B120" s="318" t="s">
        <v>1136</v>
      </c>
      <c r="C120" s="610" t="s">
        <v>1126</v>
      </c>
      <c r="D120" s="609"/>
      <c r="E120" s="319" t="s">
        <v>1137</v>
      </c>
    </row>
    <row r="121" spans="1:5" ht="22" x14ac:dyDescent="0.2">
      <c r="A121" s="314" t="s">
        <v>1138</v>
      </c>
      <c r="B121" s="315" t="s">
        <v>1139</v>
      </c>
      <c r="C121" s="608"/>
      <c r="D121" s="609"/>
      <c r="E121" s="316" t="s">
        <v>869</v>
      </c>
    </row>
    <row r="122" spans="1:5" x14ac:dyDescent="0.2">
      <c r="A122" s="317" t="s">
        <v>1140</v>
      </c>
      <c r="B122" s="318" t="s">
        <v>1141</v>
      </c>
      <c r="C122" s="610"/>
      <c r="D122" s="609"/>
      <c r="E122" s="319" t="s">
        <v>961</v>
      </c>
    </row>
    <row r="123" spans="1:5" x14ac:dyDescent="0.2">
      <c r="A123" s="314" t="s">
        <v>1142</v>
      </c>
      <c r="B123" s="515" t="s">
        <v>1143</v>
      </c>
      <c r="C123" s="618"/>
      <c r="D123" s="619"/>
      <c r="E123" s="516" t="s">
        <v>1144</v>
      </c>
    </row>
    <row r="124" spans="1:5" x14ac:dyDescent="0.2">
      <c r="A124" s="317" t="s">
        <v>1145</v>
      </c>
      <c r="B124" s="318" t="s">
        <v>1146</v>
      </c>
      <c r="C124" s="610"/>
      <c r="D124" s="609"/>
      <c r="E124" s="319" t="s">
        <v>961</v>
      </c>
    </row>
    <row r="125" spans="1:5" x14ac:dyDescent="0.2">
      <c r="A125" s="314" t="s">
        <v>1147</v>
      </c>
      <c r="B125" s="315" t="s">
        <v>1148</v>
      </c>
      <c r="C125" s="608"/>
      <c r="D125" s="609"/>
      <c r="E125" s="316" t="s">
        <v>869</v>
      </c>
    </row>
    <row r="126" spans="1:5" x14ac:dyDescent="0.2">
      <c r="A126" s="317" t="s">
        <v>1149</v>
      </c>
      <c r="B126" s="318" t="s">
        <v>1150</v>
      </c>
      <c r="C126" s="610"/>
      <c r="D126" s="609"/>
      <c r="E126" s="319" t="s">
        <v>961</v>
      </c>
    </row>
    <row r="127" spans="1:5" x14ac:dyDescent="0.2">
      <c r="A127" s="314" t="s">
        <v>1005</v>
      </c>
      <c r="B127" s="315" t="s">
        <v>1151</v>
      </c>
      <c r="C127" s="608"/>
      <c r="D127" s="609"/>
      <c r="E127" s="316" t="s">
        <v>869</v>
      </c>
    </row>
    <row r="128" spans="1:5" x14ac:dyDescent="0.2">
      <c r="A128" s="317" t="s">
        <v>1152</v>
      </c>
      <c r="B128" s="318" t="s">
        <v>1153</v>
      </c>
      <c r="C128" s="610"/>
      <c r="D128" s="609"/>
      <c r="E128" s="319" t="s">
        <v>869</v>
      </c>
    </row>
    <row r="129" spans="1:5" x14ac:dyDescent="0.2">
      <c r="A129" s="314" t="s">
        <v>1154</v>
      </c>
      <c r="B129" s="315" t="s">
        <v>1155</v>
      </c>
      <c r="C129" s="608" t="s">
        <v>1156</v>
      </c>
      <c r="D129" s="609"/>
      <c r="E129" s="316" t="s">
        <v>1157</v>
      </c>
    </row>
    <row r="130" spans="1:5" x14ac:dyDescent="0.2">
      <c r="A130" s="317" t="s">
        <v>1158</v>
      </c>
      <c r="B130" s="318" t="s">
        <v>1159</v>
      </c>
      <c r="C130" s="610"/>
      <c r="D130" s="609"/>
      <c r="E130" s="319" t="s">
        <v>869</v>
      </c>
    </row>
    <row r="131" spans="1:5" x14ac:dyDescent="0.2">
      <c r="A131" s="611" t="s">
        <v>1160</v>
      </c>
      <c r="B131" s="612"/>
      <c r="C131" s="612"/>
      <c r="D131" s="612"/>
      <c r="E131" s="612"/>
    </row>
    <row r="132" spans="1:5" x14ac:dyDescent="0.2">
      <c r="A132" s="313" t="s">
        <v>863</v>
      </c>
      <c r="B132" s="313" t="s">
        <v>864</v>
      </c>
      <c r="C132" s="613" t="s">
        <v>865</v>
      </c>
      <c r="D132" s="614"/>
      <c r="E132" s="313" t="s">
        <v>866</v>
      </c>
    </row>
    <row r="133" spans="1:5" x14ac:dyDescent="0.2">
      <c r="A133" s="314" t="s">
        <v>867</v>
      </c>
      <c r="B133" s="315" t="s">
        <v>1161</v>
      </c>
      <c r="C133" s="608"/>
      <c r="D133" s="609"/>
      <c r="E133" s="316" t="s">
        <v>869</v>
      </c>
    </row>
    <row r="134" spans="1:5" x14ac:dyDescent="0.2">
      <c r="A134" s="317" t="s">
        <v>918</v>
      </c>
      <c r="B134" s="318" t="s">
        <v>1162</v>
      </c>
      <c r="C134" s="610"/>
      <c r="D134" s="609"/>
      <c r="E134" s="319" t="s">
        <v>869</v>
      </c>
    </row>
    <row r="135" spans="1:5" ht="54.75" customHeight="1" x14ac:dyDescent="0.2">
      <c r="A135" s="314" t="s">
        <v>1163</v>
      </c>
      <c r="B135" s="315" t="s">
        <v>1164</v>
      </c>
      <c r="C135" s="608" t="s">
        <v>1162</v>
      </c>
      <c r="D135" s="609"/>
      <c r="E135" s="316" t="s">
        <v>1165</v>
      </c>
    </row>
    <row r="136" spans="1:5" x14ac:dyDescent="0.2">
      <c r="A136" s="317" t="s">
        <v>921</v>
      </c>
      <c r="B136" s="318" t="s">
        <v>1166</v>
      </c>
      <c r="C136" s="610"/>
      <c r="D136" s="609"/>
      <c r="E136" s="319" t="s">
        <v>869</v>
      </c>
    </row>
    <row r="137" spans="1:5" x14ac:dyDescent="0.2">
      <c r="A137" s="314" t="s">
        <v>923</v>
      </c>
      <c r="B137" s="315" t="s">
        <v>1167</v>
      </c>
      <c r="C137" s="608"/>
      <c r="D137" s="609"/>
      <c r="E137" s="316" t="s">
        <v>869</v>
      </c>
    </row>
    <row r="138" spans="1:5" x14ac:dyDescent="0.2">
      <c r="A138" s="317" t="s">
        <v>1168</v>
      </c>
      <c r="B138" s="318" t="s">
        <v>1169</v>
      </c>
      <c r="C138" s="610"/>
      <c r="D138" s="609"/>
      <c r="E138" s="319" t="s">
        <v>869</v>
      </c>
    </row>
    <row r="139" spans="1:5" x14ac:dyDescent="0.2">
      <c r="A139" s="314" t="s">
        <v>1055</v>
      </c>
      <c r="B139" s="315" t="s">
        <v>1170</v>
      </c>
      <c r="C139" s="608"/>
      <c r="D139" s="609"/>
      <c r="E139" s="316" t="s">
        <v>869</v>
      </c>
    </row>
    <row r="140" spans="1:5" x14ac:dyDescent="0.2">
      <c r="A140" s="317" t="s">
        <v>1171</v>
      </c>
      <c r="B140" s="318" t="s">
        <v>1172</v>
      </c>
      <c r="C140" s="610"/>
      <c r="D140" s="609"/>
      <c r="E140" s="319" t="s">
        <v>869</v>
      </c>
    </row>
    <row r="141" spans="1:5" x14ac:dyDescent="0.2">
      <c r="A141" s="314" t="s">
        <v>1065</v>
      </c>
      <c r="B141" s="315" t="s">
        <v>1173</v>
      </c>
      <c r="C141" s="608"/>
      <c r="D141" s="609"/>
      <c r="E141" s="316" t="s">
        <v>869</v>
      </c>
    </row>
    <row r="142" spans="1:5" x14ac:dyDescent="0.2">
      <c r="A142" s="317" t="s">
        <v>949</v>
      </c>
      <c r="B142" s="329" t="s">
        <v>1174</v>
      </c>
      <c r="C142" s="615" t="s">
        <v>1173</v>
      </c>
      <c r="D142" s="616"/>
      <c r="E142" s="330" t="s">
        <v>961</v>
      </c>
    </row>
    <row r="143" spans="1:5" x14ac:dyDescent="0.2">
      <c r="A143" s="314" t="s">
        <v>951</v>
      </c>
      <c r="B143" s="315" t="s">
        <v>1175</v>
      </c>
      <c r="C143" s="608"/>
      <c r="D143" s="609"/>
      <c r="E143" s="316" t="s">
        <v>869</v>
      </c>
    </row>
    <row r="144" spans="1:5" x14ac:dyDescent="0.2">
      <c r="A144" s="317" t="s">
        <v>953</v>
      </c>
      <c r="B144" s="318" t="s">
        <v>1176</v>
      </c>
      <c r="C144" s="610"/>
      <c r="D144" s="609"/>
      <c r="E144" s="319" t="s">
        <v>869</v>
      </c>
    </row>
    <row r="145" spans="1:5" x14ac:dyDescent="0.2">
      <c r="A145" s="314" t="s">
        <v>956</v>
      </c>
      <c r="B145" s="315" t="s">
        <v>1177</v>
      </c>
      <c r="C145" s="608"/>
      <c r="D145" s="609"/>
      <c r="E145" s="316" t="s">
        <v>869</v>
      </c>
    </row>
    <row r="146" spans="1:5" x14ac:dyDescent="0.2">
      <c r="A146" s="317" t="s">
        <v>959</v>
      </c>
      <c r="B146" s="318" t="s">
        <v>1178</v>
      </c>
      <c r="C146" s="610"/>
      <c r="D146" s="609"/>
      <c r="E146" s="319" t="s">
        <v>869</v>
      </c>
    </row>
    <row r="147" spans="1:5" ht="27.75" customHeight="1" x14ac:dyDescent="0.2">
      <c r="A147" s="314" t="s">
        <v>962</v>
      </c>
      <c r="B147" s="315" t="s">
        <v>1179</v>
      </c>
      <c r="C147" s="608" t="s">
        <v>1178</v>
      </c>
      <c r="D147" s="609"/>
      <c r="E147" s="316" t="s">
        <v>869</v>
      </c>
    </row>
    <row r="148" spans="1:5" x14ac:dyDescent="0.2">
      <c r="A148" s="317" t="s">
        <v>967</v>
      </c>
      <c r="B148" s="318" t="s">
        <v>1180</v>
      </c>
      <c r="C148" s="610"/>
      <c r="D148" s="609"/>
      <c r="E148" s="319" t="s">
        <v>869</v>
      </c>
    </row>
    <row r="149" spans="1:5" ht="35.25" customHeight="1" x14ac:dyDescent="0.2">
      <c r="A149" s="314" t="s">
        <v>1181</v>
      </c>
      <c r="B149" s="315" t="s">
        <v>1182</v>
      </c>
      <c r="C149" s="608" t="s">
        <v>1180</v>
      </c>
      <c r="D149" s="609"/>
      <c r="E149" s="316" t="s">
        <v>869</v>
      </c>
    </row>
    <row r="150" spans="1:5" ht="37.5" customHeight="1" x14ac:dyDescent="0.2">
      <c r="A150" s="317" t="s">
        <v>1183</v>
      </c>
      <c r="B150" s="318" t="s">
        <v>1184</v>
      </c>
      <c r="C150" s="610" t="s">
        <v>1180</v>
      </c>
      <c r="D150" s="609"/>
      <c r="E150" s="319" t="s">
        <v>869</v>
      </c>
    </row>
    <row r="151" spans="1:5" ht="22" x14ac:dyDescent="0.2">
      <c r="A151" s="314" t="s">
        <v>1185</v>
      </c>
      <c r="B151" s="315" t="s">
        <v>1186</v>
      </c>
      <c r="C151" s="608"/>
      <c r="D151" s="609"/>
      <c r="E151" s="316" t="s">
        <v>1187</v>
      </c>
    </row>
    <row r="152" spans="1:5" ht="22" x14ac:dyDescent="0.2">
      <c r="A152" s="317" t="s">
        <v>1188</v>
      </c>
      <c r="B152" s="318" t="s">
        <v>1186</v>
      </c>
      <c r="C152" s="610"/>
      <c r="D152" s="609"/>
      <c r="E152" s="319" t="s">
        <v>1189</v>
      </c>
    </row>
    <row r="153" spans="1:5" x14ac:dyDescent="0.2">
      <c r="A153" s="314" t="s">
        <v>1190</v>
      </c>
      <c r="B153" s="315" t="s">
        <v>1191</v>
      </c>
      <c r="C153" s="608"/>
      <c r="D153" s="609"/>
      <c r="E153" s="316" t="s">
        <v>1192</v>
      </c>
    </row>
    <row r="154" spans="1:5" x14ac:dyDescent="0.2">
      <c r="A154" s="317" t="s">
        <v>969</v>
      </c>
      <c r="B154" s="318" t="s">
        <v>1193</v>
      </c>
      <c r="C154" s="610"/>
      <c r="D154" s="609"/>
      <c r="E154" s="319" t="s">
        <v>869</v>
      </c>
    </row>
    <row r="155" spans="1:5" x14ac:dyDescent="0.2">
      <c r="A155" s="314" t="s">
        <v>1194</v>
      </c>
      <c r="B155" s="315" t="s">
        <v>1195</v>
      </c>
      <c r="C155" s="608"/>
      <c r="D155" s="609"/>
      <c r="E155" s="316" t="s">
        <v>869</v>
      </c>
    </row>
    <row r="156" spans="1:5" ht="30" customHeight="1" x14ac:dyDescent="0.2">
      <c r="A156" s="317" t="s">
        <v>1196</v>
      </c>
      <c r="B156" s="318" t="s">
        <v>1197</v>
      </c>
      <c r="C156" s="610" t="s">
        <v>1186</v>
      </c>
      <c r="D156" s="609"/>
      <c r="E156" s="319" t="s">
        <v>1198</v>
      </c>
    </row>
    <row r="157" spans="1:5" ht="30" customHeight="1" x14ac:dyDescent="0.2">
      <c r="A157" s="314" t="s">
        <v>1199</v>
      </c>
      <c r="B157" s="315" t="s">
        <v>1197</v>
      </c>
      <c r="C157" s="608" t="s">
        <v>1186</v>
      </c>
      <c r="D157" s="609"/>
      <c r="E157" s="316" t="s">
        <v>1200</v>
      </c>
    </row>
    <row r="158" spans="1:5" ht="30" customHeight="1" x14ac:dyDescent="0.2">
      <c r="A158" s="317" t="s">
        <v>1201</v>
      </c>
      <c r="B158" s="318" t="s">
        <v>1197</v>
      </c>
      <c r="C158" s="610" t="s">
        <v>1186</v>
      </c>
      <c r="D158" s="609"/>
      <c r="E158" s="319" t="s">
        <v>1202</v>
      </c>
    </row>
    <row r="159" spans="1:5" ht="30" customHeight="1" x14ac:dyDescent="0.2">
      <c r="A159" s="314" t="s">
        <v>1203</v>
      </c>
      <c r="B159" s="315" t="s">
        <v>1197</v>
      </c>
      <c r="C159" s="608" t="s">
        <v>1186</v>
      </c>
      <c r="D159" s="609"/>
      <c r="E159" s="316" t="s">
        <v>1204</v>
      </c>
    </row>
    <row r="160" spans="1:5" ht="30" customHeight="1" x14ac:dyDescent="0.2">
      <c r="A160" s="317" t="s">
        <v>1102</v>
      </c>
      <c r="B160" s="318" t="s">
        <v>1205</v>
      </c>
      <c r="C160" s="610" t="s">
        <v>1197</v>
      </c>
      <c r="D160" s="609"/>
      <c r="E160" s="319" t="s">
        <v>1206</v>
      </c>
    </row>
    <row r="161" spans="1:5" ht="30" customHeight="1" x14ac:dyDescent="0.2">
      <c r="A161" s="314" t="s">
        <v>1207</v>
      </c>
      <c r="B161" s="315" t="s">
        <v>1208</v>
      </c>
      <c r="C161" s="608" t="s">
        <v>1209</v>
      </c>
      <c r="D161" s="609"/>
      <c r="E161" s="316" t="s">
        <v>869</v>
      </c>
    </row>
    <row r="162" spans="1:5" ht="30" customHeight="1" x14ac:dyDescent="0.2">
      <c r="A162" s="317" t="s">
        <v>1210</v>
      </c>
      <c r="B162" s="318" t="s">
        <v>1211</v>
      </c>
      <c r="C162" s="610" t="s">
        <v>1186</v>
      </c>
      <c r="D162" s="609"/>
      <c r="E162" s="319" t="s">
        <v>961</v>
      </c>
    </row>
    <row r="163" spans="1:5" ht="30" customHeight="1" x14ac:dyDescent="0.2">
      <c r="A163" s="314" t="s">
        <v>1113</v>
      </c>
      <c r="B163" s="315" t="s">
        <v>1212</v>
      </c>
      <c r="C163" s="608" t="s">
        <v>1186</v>
      </c>
      <c r="D163" s="609"/>
      <c r="E163" s="316" t="s">
        <v>869</v>
      </c>
    </row>
    <row r="164" spans="1:5" ht="30" customHeight="1" x14ac:dyDescent="0.2">
      <c r="A164" s="317" t="s">
        <v>1213</v>
      </c>
      <c r="B164" s="318" t="s">
        <v>1214</v>
      </c>
      <c r="C164" s="610" t="s">
        <v>1186</v>
      </c>
      <c r="D164" s="609"/>
      <c r="E164" s="319" t="s">
        <v>869</v>
      </c>
    </row>
    <row r="165" spans="1:5" x14ac:dyDescent="0.2">
      <c r="A165" s="314" t="s">
        <v>1215</v>
      </c>
      <c r="B165" s="315" t="s">
        <v>1216</v>
      </c>
      <c r="C165" s="608"/>
      <c r="D165" s="609"/>
      <c r="E165" s="316" t="s">
        <v>869</v>
      </c>
    </row>
    <row r="166" spans="1:5" x14ac:dyDescent="0.2">
      <c r="A166" s="317" t="s">
        <v>982</v>
      </c>
      <c r="B166" s="318" t="s">
        <v>1217</v>
      </c>
      <c r="C166" s="610"/>
      <c r="D166" s="609"/>
      <c r="E166" s="319" t="s">
        <v>1218</v>
      </c>
    </row>
    <row r="167" spans="1:5" x14ac:dyDescent="0.2">
      <c r="A167" s="314" t="s">
        <v>985</v>
      </c>
      <c r="B167" s="315" t="s">
        <v>1219</v>
      </c>
      <c r="C167" s="608"/>
      <c r="D167" s="609"/>
      <c r="E167" s="316" t="s">
        <v>869</v>
      </c>
    </row>
    <row r="168" spans="1:5" x14ac:dyDescent="0.2">
      <c r="A168" s="317" t="s">
        <v>990</v>
      </c>
      <c r="B168" s="318" t="s">
        <v>1220</v>
      </c>
      <c r="C168" s="610"/>
      <c r="D168" s="609"/>
      <c r="E168" s="319" t="s">
        <v>869</v>
      </c>
    </row>
    <row r="169" spans="1:5" x14ac:dyDescent="0.2">
      <c r="A169" s="314" t="s">
        <v>993</v>
      </c>
      <c r="B169" s="315" t="s">
        <v>1221</v>
      </c>
      <c r="C169" s="608"/>
      <c r="D169" s="609"/>
      <c r="E169" s="316" t="s">
        <v>869</v>
      </c>
    </row>
    <row r="170" spans="1:5" x14ac:dyDescent="0.2">
      <c r="A170" s="317" t="s">
        <v>1222</v>
      </c>
      <c r="B170" s="318" t="s">
        <v>1223</v>
      </c>
      <c r="C170" s="610"/>
      <c r="D170" s="609"/>
      <c r="E170" s="319" t="s">
        <v>961</v>
      </c>
    </row>
    <row r="171" spans="1:5" x14ac:dyDescent="0.2">
      <c r="A171" s="314" t="s">
        <v>997</v>
      </c>
      <c r="B171" s="315" t="s">
        <v>1224</v>
      </c>
      <c r="C171" s="608"/>
      <c r="D171" s="609"/>
      <c r="E171" s="316" t="s">
        <v>869</v>
      </c>
    </row>
    <row r="172" spans="1:5" x14ac:dyDescent="0.2">
      <c r="A172" s="317" t="s">
        <v>1225</v>
      </c>
      <c r="B172" s="318" t="s">
        <v>1226</v>
      </c>
      <c r="C172" s="610" t="s">
        <v>1224</v>
      </c>
      <c r="D172" s="609"/>
      <c r="E172" s="319" t="s">
        <v>1227</v>
      </c>
    </row>
    <row r="173" spans="1:5" ht="33" x14ac:dyDescent="0.2">
      <c r="A173" s="314" t="s">
        <v>1228</v>
      </c>
      <c r="B173" s="315" t="s">
        <v>1229</v>
      </c>
      <c r="C173" s="608" t="s">
        <v>1224</v>
      </c>
      <c r="D173" s="609"/>
      <c r="E173" s="316" t="s">
        <v>1230</v>
      </c>
    </row>
    <row r="174" spans="1:5" x14ac:dyDescent="0.2">
      <c r="A174" s="317" t="s">
        <v>1231</v>
      </c>
      <c r="B174" s="318" t="s">
        <v>1232</v>
      </c>
      <c r="C174" s="610" t="s">
        <v>1224</v>
      </c>
      <c r="D174" s="609"/>
      <c r="E174" s="319" t="s">
        <v>1233</v>
      </c>
    </row>
    <row r="175" spans="1:5" x14ac:dyDescent="0.2">
      <c r="A175" s="314" t="s">
        <v>1234</v>
      </c>
      <c r="B175" s="315" t="s">
        <v>1235</v>
      </c>
      <c r="C175" s="608"/>
      <c r="D175" s="609"/>
      <c r="E175" s="316" t="s">
        <v>869</v>
      </c>
    </row>
    <row r="176" spans="1:5" x14ac:dyDescent="0.2">
      <c r="A176" s="317" t="s">
        <v>1236</v>
      </c>
      <c r="B176" s="318" t="s">
        <v>1237</v>
      </c>
      <c r="C176" s="610"/>
      <c r="D176" s="609"/>
      <c r="E176" s="319" t="s">
        <v>869</v>
      </c>
    </row>
    <row r="177" spans="1:5" x14ac:dyDescent="0.2">
      <c r="A177" s="314" t="s">
        <v>1238</v>
      </c>
      <c r="B177" s="315" t="s">
        <v>1239</v>
      </c>
      <c r="C177" s="608"/>
      <c r="D177" s="609"/>
      <c r="E177" s="316" t="s">
        <v>869</v>
      </c>
    </row>
    <row r="178" spans="1:5" ht="22" x14ac:dyDescent="0.2">
      <c r="A178" s="317" t="s">
        <v>1138</v>
      </c>
      <c r="B178" s="318" t="s">
        <v>1240</v>
      </c>
      <c r="C178" s="610"/>
      <c r="D178" s="609"/>
      <c r="E178" s="319" t="s">
        <v>961</v>
      </c>
    </row>
    <row r="179" spans="1:5" ht="22" x14ac:dyDescent="0.2">
      <c r="A179" s="314" t="s">
        <v>1140</v>
      </c>
      <c r="B179" s="315" t="s">
        <v>1241</v>
      </c>
      <c r="C179" s="608"/>
      <c r="D179" s="609"/>
      <c r="E179" s="316" t="s">
        <v>961</v>
      </c>
    </row>
    <row r="180" spans="1:5" x14ac:dyDescent="0.2">
      <c r="A180" s="312"/>
      <c r="B180" s="312"/>
      <c r="C180" s="312"/>
      <c r="D180" s="326"/>
      <c r="E180" s="312"/>
    </row>
    <row r="181" spans="1:5" x14ac:dyDescent="0.2">
      <c r="A181" s="611" t="s">
        <v>1242</v>
      </c>
      <c r="B181" s="612"/>
      <c r="C181" s="612"/>
      <c r="D181" s="612"/>
      <c r="E181" s="612"/>
    </row>
    <row r="182" spans="1:5" x14ac:dyDescent="0.2">
      <c r="A182" s="313" t="s">
        <v>863</v>
      </c>
      <c r="B182" s="313" t="s">
        <v>864</v>
      </c>
      <c r="C182" s="613" t="s">
        <v>865</v>
      </c>
      <c r="D182" s="614"/>
      <c r="E182" s="313" t="s">
        <v>866</v>
      </c>
    </row>
    <row r="183" spans="1:5" ht="30" customHeight="1" x14ac:dyDescent="0.2">
      <c r="A183" s="317" t="s">
        <v>1243</v>
      </c>
      <c r="B183" s="318" t="s">
        <v>1244</v>
      </c>
      <c r="C183" s="610" t="s">
        <v>1245</v>
      </c>
      <c r="D183" s="609"/>
      <c r="E183" s="319" t="s">
        <v>1246</v>
      </c>
    </row>
    <row r="184" spans="1:5" ht="37.5" customHeight="1" x14ac:dyDescent="0.2">
      <c r="A184" s="314" t="s">
        <v>1247</v>
      </c>
      <c r="B184" s="315" t="s">
        <v>1248</v>
      </c>
      <c r="C184" s="608" t="s">
        <v>1245</v>
      </c>
      <c r="D184" s="609"/>
      <c r="E184" s="316" t="s">
        <v>877</v>
      </c>
    </row>
    <row r="185" spans="1:5" x14ac:dyDescent="0.2">
      <c r="A185" s="317" t="s">
        <v>918</v>
      </c>
      <c r="B185" s="318" t="s">
        <v>1249</v>
      </c>
      <c r="C185" s="610"/>
      <c r="D185" s="609"/>
      <c r="E185" s="319" t="s">
        <v>1250</v>
      </c>
    </row>
    <row r="186" spans="1:5" x14ac:dyDescent="0.2">
      <c r="A186" s="314" t="s">
        <v>923</v>
      </c>
      <c r="B186" s="315" t="s">
        <v>1251</v>
      </c>
      <c r="C186" s="608"/>
      <c r="D186" s="609"/>
      <c r="E186" s="316" t="s">
        <v>869</v>
      </c>
    </row>
    <row r="187" spans="1:5" ht="30" customHeight="1" x14ac:dyDescent="0.2">
      <c r="A187" s="317" t="s">
        <v>925</v>
      </c>
      <c r="B187" s="318" t="s">
        <v>1252</v>
      </c>
      <c r="C187" s="610" t="s">
        <v>1253</v>
      </c>
      <c r="D187" s="609"/>
      <c r="E187" s="319" t="s">
        <v>1254</v>
      </c>
    </row>
    <row r="188" spans="1:5" x14ac:dyDescent="0.2">
      <c r="A188" s="314" t="s">
        <v>1168</v>
      </c>
      <c r="B188" s="315" t="s">
        <v>1255</v>
      </c>
      <c r="C188" s="608"/>
      <c r="D188" s="609"/>
      <c r="E188" s="316" t="s">
        <v>869</v>
      </c>
    </row>
    <row r="189" spans="1:5" ht="23.25" customHeight="1" x14ac:dyDescent="0.2">
      <c r="A189" s="317" t="s">
        <v>928</v>
      </c>
      <c r="B189" s="318" t="s">
        <v>1256</v>
      </c>
      <c r="C189" s="610" t="s">
        <v>1257</v>
      </c>
      <c r="D189" s="609"/>
      <c r="E189" s="319" t="s">
        <v>1258</v>
      </c>
    </row>
    <row r="190" spans="1:5" x14ac:dyDescent="0.2">
      <c r="A190" s="314" t="s">
        <v>1055</v>
      </c>
      <c r="B190" s="315" t="s">
        <v>1259</v>
      </c>
      <c r="C190" s="608"/>
      <c r="D190" s="609"/>
      <c r="E190" s="316" t="s">
        <v>869</v>
      </c>
    </row>
    <row r="191" spans="1:5" ht="24" customHeight="1" x14ac:dyDescent="0.2">
      <c r="A191" s="317" t="s">
        <v>934</v>
      </c>
      <c r="B191" s="318" t="s">
        <v>1260</v>
      </c>
      <c r="C191" s="610" t="s">
        <v>1259</v>
      </c>
      <c r="D191" s="609"/>
      <c r="E191" s="319" t="s">
        <v>869</v>
      </c>
    </row>
    <row r="192" spans="1:5" ht="38.25" customHeight="1" x14ac:dyDescent="0.2">
      <c r="A192" s="311" t="s">
        <v>1261</v>
      </c>
      <c r="B192" s="321" t="s">
        <v>1262</v>
      </c>
      <c r="C192" s="617" t="s">
        <v>1260</v>
      </c>
      <c r="D192" s="616"/>
      <c r="E192" s="322" t="s">
        <v>1263</v>
      </c>
    </row>
    <row r="193" spans="1:5" x14ac:dyDescent="0.2">
      <c r="A193" s="317" t="s">
        <v>1171</v>
      </c>
      <c r="B193" s="318" t="s">
        <v>1264</v>
      </c>
      <c r="C193" s="610"/>
      <c r="D193" s="609"/>
      <c r="E193" s="319" t="s">
        <v>869</v>
      </c>
    </row>
    <row r="194" spans="1:5" ht="27" customHeight="1" x14ac:dyDescent="0.2">
      <c r="A194" s="314" t="s">
        <v>1265</v>
      </c>
      <c r="B194" s="315" t="s">
        <v>1266</v>
      </c>
      <c r="C194" s="608" t="s">
        <v>1264</v>
      </c>
      <c r="D194" s="609"/>
      <c r="E194" s="316" t="s">
        <v>1267</v>
      </c>
    </row>
    <row r="195" spans="1:5" ht="32.25" customHeight="1" x14ac:dyDescent="0.2">
      <c r="A195" s="317" t="s">
        <v>1065</v>
      </c>
      <c r="B195" s="318" t="s">
        <v>1268</v>
      </c>
      <c r="C195" s="610"/>
      <c r="D195" s="609"/>
      <c r="E195" s="319" t="s">
        <v>961</v>
      </c>
    </row>
    <row r="196" spans="1:5" x14ac:dyDescent="0.2">
      <c r="A196" s="314" t="s">
        <v>949</v>
      </c>
      <c r="B196" s="315" t="s">
        <v>1269</v>
      </c>
      <c r="C196" s="608"/>
      <c r="D196" s="609"/>
      <c r="E196" s="316" t="s">
        <v>869</v>
      </c>
    </row>
    <row r="197" spans="1:5" ht="26.25" customHeight="1" x14ac:dyDescent="0.2">
      <c r="A197" s="317" t="s">
        <v>1270</v>
      </c>
      <c r="B197" s="318" t="s">
        <v>1271</v>
      </c>
      <c r="C197" s="610" t="s">
        <v>1269</v>
      </c>
      <c r="D197" s="609"/>
      <c r="E197" s="319" t="s">
        <v>869</v>
      </c>
    </row>
    <row r="198" spans="1:5" ht="28.5" customHeight="1" x14ac:dyDescent="0.2">
      <c r="A198" s="314" t="s">
        <v>1272</v>
      </c>
      <c r="B198" s="315" t="s">
        <v>1273</v>
      </c>
      <c r="C198" s="608" t="s">
        <v>1269</v>
      </c>
      <c r="D198" s="609"/>
      <c r="E198" s="316" t="s">
        <v>869</v>
      </c>
    </row>
    <row r="199" spans="1:5" x14ac:dyDescent="0.2">
      <c r="A199" s="312"/>
      <c r="B199" s="312"/>
      <c r="C199" s="312"/>
      <c r="D199" s="326"/>
      <c r="E199" s="312"/>
    </row>
    <row r="200" spans="1:5" x14ac:dyDescent="0.2">
      <c r="A200" s="611" t="s">
        <v>1274</v>
      </c>
      <c r="B200" s="612"/>
      <c r="C200" s="612"/>
      <c r="D200" s="612"/>
      <c r="E200" s="612"/>
    </row>
    <row r="201" spans="1:5" x14ac:dyDescent="0.2">
      <c r="A201" s="313" t="s">
        <v>863</v>
      </c>
      <c r="B201" s="313" t="s">
        <v>864</v>
      </c>
      <c r="C201" s="613" t="s">
        <v>865</v>
      </c>
      <c r="D201" s="614"/>
      <c r="E201" s="313" t="s">
        <v>866</v>
      </c>
    </row>
    <row r="202" spans="1:5" x14ac:dyDescent="0.2">
      <c r="A202" s="317" t="s">
        <v>867</v>
      </c>
      <c r="B202" s="318" t="s">
        <v>1275</v>
      </c>
      <c r="C202" s="610"/>
      <c r="D202" s="609"/>
      <c r="E202" s="319" t="s">
        <v>1276</v>
      </c>
    </row>
    <row r="203" spans="1:5" x14ac:dyDescent="0.2">
      <c r="A203" s="314" t="s">
        <v>888</v>
      </c>
      <c r="B203" s="315" t="s">
        <v>1277</v>
      </c>
      <c r="C203" s="608"/>
      <c r="D203" s="609"/>
      <c r="E203" s="316" t="s">
        <v>869</v>
      </c>
    </row>
    <row r="204" spans="1:5" x14ac:dyDescent="0.2">
      <c r="A204" s="317" t="s">
        <v>889</v>
      </c>
      <c r="B204" s="318" t="s">
        <v>1278</v>
      </c>
      <c r="C204" s="610" t="s">
        <v>1277</v>
      </c>
      <c r="D204" s="609"/>
      <c r="E204" s="319" t="s">
        <v>891</v>
      </c>
    </row>
    <row r="205" spans="1:5" ht="44" x14ac:dyDescent="0.2">
      <c r="A205" s="314" t="s">
        <v>884</v>
      </c>
      <c r="B205" s="315" t="s">
        <v>1279</v>
      </c>
      <c r="C205" s="608" t="s">
        <v>1277</v>
      </c>
      <c r="D205" s="609"/>
      <c r="E205" s="316" t="s">
        <v>1280</v>
      </c>
    </row>
    <row r="206" spans="1:5" x14ac:dyDescent="0.2">
      <c r="A206" s="317" t="s">
        <v>892</v>
      </c>
      <c r="B206" s="318" t="s">
        <v>1281</v>
      </c>
      <c r="C206" s="610" t="s">
        <v>1277</v>
      </c>
      <c r="D206" s="609"/>
      <c r="E206" s="319" t="s">
        <v>1282</v>
      </c>
    </row>
    <row r="207" spans="1:5" x14ac:dyDescent="0.2">
      <c r="A207" s="314" t="s">
        <v>895</v>
      </c>
      <c r="B207" s="315" t="s">
        <v>1283</v>
      </c>
      <c r="C207" s="608"/>
      <c r="D207" s="609"/>
      <c r="E207" s="316" t="s">
        <v>961</v>
      </c>
    </row>
    <row r="208" spans="1:5" ht="22" x14ac:dyDescent="0.2">
      <c r="A208" s="317" t="s">
        <v>913</v>
      </c>
      <c r="B208" s="318" t="s">
        <v>1284</v>
      </c>
      <c r="C208" s="610"/>
      <c r="D208" s="609"/>
      <c r="E208" s="319" t="s">
        <v>1285</v>
      </c>
    </row>
    <row r="209" spans="1:5" ht="88" x14ac:dyDescent="0.2">
      <c r="A209" s="314" t="s">
        <v>1243</v>
      </c>
      <c r="B209" s="315" t="s">
        <v>1286</v>
      </c>
      <c r="C209" s="608" t="s">
        <v>1284</v>
      </c>
      <c r="D209" s="609"/>
      <c r="E209" s="316" t="s">
        <v>1287</v>
      </c>
    </row>
    <row r="210" spans="1:5" x14ac:dyDescent="0.2">
      <c r="A210" s="317" t="s">
        <v>916</v>
      </c>
      <c r="B210" s="318" t="s">
        <v>1288</v>
      </c>
      <c r="C210" s="610"/>
      <c r="D210" s="609"/>
      <c r="E210" s="319" t="s">
        <v>869</v>
      </c>
    </row>
    <row r="211" spans="1:5" ht="31.5" customHeight="1" x14ac:dyDescent="0.2">
      <c r="A211" s="314" t="s">
        <v>1289</v>
      </c>
      <c r="B211" s="315" t="s">
        <v>1290</v>
      </c>
      <c r="C211" s="608" t="s">
        <v>1288</v>
      </c>
      <c r="D211" s="609"/>
      <c r="E211" s="316" t="s">
        <v>1291</v>
      </c>
    </row>
    <row r="212" spans="1:5" ht="363" x14ac:dyDescent="0.2">
      <c r="A212" s="317" t="s">
        <v>1048</v>
      </c>
      <c r="B212" s="318" t="s">
        <v>1286</v>
      </c>
      <c r="C212" s="610" t="s">
        <v>1288</v>
      </c>
      <c r="D212" s="609"/>
      <c r="E212" s="517" t="s">
        <v>1292</v>
      </c>
    </row>
    <row r="213" spans="1:5" x14ac:dyDescent="0.2">
      <c r="A213" s="314" t="s">
        <v>918</v>
      </c>
      <c r="B213" s="315" t="s">
        <v>1293</v>
      </c>
      <c r="C213" s="608"/>
      <c r="D213" s="609"/>
      <c r="E213" s="316" t="s">
        <v>869</v>
      </c>
    </row>
    <row r="214" spans="1:5" ht="33" x14ac:dyDescent="0.2">
      <c r="A214" s="317" t="s">
        <v>921</v>
      </c>
      <c r="B214" s="387" t="s">
        <v>1294</v>
      </c>
      <c r="C214" s="615"/>
      <c r="D214" s="616"/>
      <c r="E214" s="330" t="s">
        <v>961</v>
      </c>
    </row>
    <row r="215" spans="1:5" x14ac:dyDescent="0.2">
      <c r="A215" s="314" t="s">
        <v>923</v>
      </c>
      <c r="B215" s="315" t="s">
        <v>1295</v>
      </c>
      <c r="C215" s="608"/>
      <c r="D215" s="609"/>
      <c r="E215" s="316" t="s">
        <v>869</v>
      </c>
    </row>
    <row r="216" spans="1:5" x14ac:dyDescent="0.2">
      <c r="A216" s="317" t="s">
        <v>928</v>
      </c>
      <c r="B216" s="318" t="s">
        <v>1296</v>
      </c>
      <c r="C216" s="610" t="s">
        <v>1297</v>
      </c>
      <c r="D216" s="609"/>
      <c r="E216" s="319" t="s">
        <v>1298</v>
      </c>
    </row>
    <row r="217" spans="1:5" x14ac:dyDescent="0.2">
      <c r="A217" s="314" t="s">
        <v>1055</v>
      </c>
      <c r="B217" s="315" t="s">
        <v>1299</v>
      </c>
      <c r="C217" s="608"/>
      <c r="D217" s="609"/>
      <c r="E217" s="316" t="s">
        <v>1300</v>
      </c>
    </row>
    <row r="218" spans="1:5" x14ac:dyDescent="0.2">
      <c r="A218" s="317" t="s">
        <v>1171</v>
      </c>
      <c r="B218" s="318" t="s">
        <v>1301</v>
      </c>
      <c r="C218" s="610"/>
      <c r="D218" s="609"/>
      <c r="E218" s="319" t="s">
        <v>1300</v>
      </c>
    </row>
    <row r="219" spans="1:5" x14ac:dyDescent="0.2">
      <c r="A219" s="314" t="s">
        <v>1065</v>
      </c>
      <c r="B219" s="315" t="s">
        <v>1302</v>
      </c>
      <c r="C219" s="608"/>
      <c r="D219" s="609"/>
      <c r="E219" s="316" t="s">
        <v>1300</v>
      </c>
    </row>
    <row r="220" spans="1:5" x14ac:dyDescent="0.2">
      <c r="A220" s="317" t="s">
        <v>949</v>
      </c>
      <c r="B220" s="318" t="s">
        <v>1303</v>
      </c>
      <c r="C220" s="610"/>
      <c r="D220" s="609"/>
      <c r="E220" s="319" t="s">
        <v>1304</v>
      </c>
    </row>
    <row r="221" spans="1:5" x14ac:dyDescent="0.2">
      <c r="A221" s="314" t="s">
        <v>1270</v>
      </c>
      <c r="B221" s="315" t="s">
        <v>1305</v>
      </c>
      <c r="C221" s="608" t="s">
        <v>1303</v>
      </c>
      <c r="D221" s="609"/>
      <c r="E221" s="316" t="s">
        <v>1306</v>
      </c>
    </row>
    <row r="222" spans="1:5" x14ac:dyDescent="0.2">
      <c r="A222" s="317" t="s">
        <v>951</v>
      </c>
      <c r="B222" s="318" t="s">
        <v>1307</v>
      </c>
      <c r="C222" s="610"/>
      <c r="D222" s="609"/>
      <c r="E222" s="319" t="s">
        <v>869</v>
      </c>
    </row>
    <row r="223" spans="1:5" x14ac:dyDescent="0.2">
      <c r="A223" s="314" t="s">
        <v>1308</v>
      </c>
      <c r="B223" s="315" t="s">
        <v>1305</v>
      </c>
      <c r="C223" s="608" t="s">
        <v>1307</v>
      </c>
      <c r="D223" s="609"/>
      <c r="E223" s="316" t="s">
        <v>1309</v>
      </c>
    </row>
    <row r="224" spans="1:5" x14ac:dyDescent="0.2">
      <c r="A224" s="317" t="s">
        <v>1069</v>
      </c>
      <c r="B224" s="318" t="s">
        <v>1310</v>
      </c>
      <c r="C224" s="610"/>
      <c r="D224" s="609"/>
      <c r="E224" s="319" t="s">
        <v>869</v>
      </c>
    </row>
    <row r="225" spans="1:5" ht="27.75" customHeight="1" x14ac:dyDescent="0.2">
      <c r="A225" s="314" t="s">
        <v>1311</v>
      </c>
      <c r="B225" s="315" t="s">
        <v>1305</v>
      </c>
      <c r="C225" s="608" t="s">
        <v>1310</v>
      </c>
      <c r="D225" s="609"/>
      <c r="E225" s="316" t="s">
        <v>1309</v>
      </c>
    </row>
    <row r="226" spans="1:5" x14ac:dyDescent="0.2">
      <c r="A226" s="317" t="s">
        <v>953</v>
      </c>
      <c r="B226" s="318" t="s">
        <v>1312</v>
      </c>
      <c r="C226" s="610"/>
      <c r="D226" s="609"/>
      <c r="E226" s="319" t="s">
        <v>961</v>
      </c>
    </row>
    <row r="227" spans="1:5" x14ac:dyDescent="0.2">
      <c r="A227" s="314" t="s">
        <v>956</v>
      </c>
      <c r="B227" s="315" t="s">
        <v>1313</v>
      </c>
      <c r="C227" s="608"/>
      <c r="D227" s="609"/>
      <c r="E227" s="316" t="s">
        <v>869</v>
      </c>
    </row>
    <row r="228" spans="1:5" x14ac:dyDescent="0.2">
      <c r="A228" s="317" t="s">
        <v>959</v>
      </c>
      <c r="B228" s="318" t="s">
        <v>1314</v>
      </c>
      <c r="C228" s="610"/>
      <c r="D228" s="609"/>
      <c r="E228" s="319" t="s">
        <v>869</v>
      </c>
    </row>
    <row r="229" spans="1:5" x14ac:dyDescent="0.2">
      <c r="A229" s="314" t="s">
        <v>962</v>
      </c>
      <c r="B229" s="315" t="s">
        <v>1315</v>
      </c>
      <c r="C229" s="608" t="s">
        <v>1283</v>
      </c>
      <c r="D229" s="609"/>
      <c r="E229" s="316" t="s">
        <v>1316</v>
      </c>
    </row>
    <row r="230" spans="1:5" ht="22" x14ac:dyDescent="0.2">
      <c r="A230" s="317" t="s">
        <v>967</v>
      </c>
      <c r="B230" s="318" t="s">
        <v>1317</v>
      </c>
      <c r="C230" s="610"/>
      <c r="D230" s="609"/>
      <c r="E230" s="319" t="s">
        <v>869</v>
      </c>
    </row>
    <row r="231" spans="1:5" ht="44" x14ac:dyDescent="0.2">
      <c r="A231" s="314" t="s">
        <v>1318</v>
      </c>
      <c r="B231" s="315" t="s">
        <v>1305</v>
      </c>
      <c r="C231" s="608" t="s">
        <v>1317</v>
      </c>
      <c r="D231" s="609"/>
      <c r="E231" s="316" t="s">
        <v>1319</v>
      </c>
    </row>
    <row r="232" spans="1:5" x14ac:dyDescent="0.2">
      <c r="A232" s="317" t="s">
        <v>1320</v>
      </c>
      <c r="B232" s="318" t="s">
        <v>1321</v>
      </c>
      <c r="C232" s="610"/>
      <c r="D232" s="609"/>
      <c r="E232" s="319" t="s">
        <v>961</v>
      </c>
    </row>
    <row r="233" spans="1:5" x14ac:dyDescent="0.2">
      <c r="A233" s="611" t="s">
        <v>1322</v>
      </c>
      <c r="B233" s="612"/>
      <c r="C233" s="612"/>
      <c r="D233" s="612"/>
      <c r="E233" s="612"/>
    </row>
    <row r="234" spans="1:5" x14ac:dyDescent="0.2">
      <c r="A234" s="313" t="s">
        <v>863</v>
      </c>
      <c r="B234" s="313" t="s">
        <v>864</v>
      </c>
      <c r="C234" s="613" t="s">
        <v>865</v>
      </c>
      <c r="D234" s="614"/>
      <c r="E234" s="313" t="s">
        <v>866</v>
      </c>
    </row>
    <row r="235" spans="1:5" x14ac:dyDescent="0.2">
      <c r="A235" s="314" t="s">
        <v>867</v>
      </c>
      <c r="B235" s="315" t="s">
        <v>1323</v>
      </c>
      <c r="C235" s="608"/>
      <c r="D235" s="609"/>
      <c r="E235" s="316" t="s">
        <v>869</v>
      </c>
    </row>
    <row r="236" spans="1:5" x14ac:dyDescent="0.2">
      <c r="A236" s="317" t="s">
        <v>888</v>
      </c>
      <c r="B236" s="318" t="s">
        <v>1324</v>
      </c>
      <c r="C236" s="610"/>
      <c r="D236" s="609"/>
      <c r="E236" s="319" t="s">
        <v>869</v>
      </c>
    </row>
    <row r="237" spans="1:5" ht="21" customHeight="1" x14ac:dyDescent="0.2">
      <c r="A237" s="314" t="s">
        <v>884</v>
      </c>
      <c r="B237" s="315" t="s">
        <v>1325</v>
      </c>
      <c r="C237" s="608" t="s">
        <v>1324</v>
      </c>
      <c r="D237" s="609"/>
      <c r="E237" s="316" t="s">
        <v>1326</v>
      </c>
    </row>
    <row r="238" spans="1:5" x14ac:dyDescent="0.2">
      <c r="A238" s="317" t="s">
        <v>895</v>
      </c>
      <c r="B238" s="318" t="s">
        <v>1327</v>
      </c>
      <c r="C238" s="610"/>
      <c r="D238" s="609"/>
      <c r="E238" s="319" t="s">
        <v>961</v>
      </c>
    </row>
    <row r="239" spans="1:5" x14ac:dyDescent="0.2">
      <c r="A239" s="314" t="s">
        <v>904</v>
      </c>
      <c r="B239" s="315" t="s">
        <v>1328</v>
      </c>
      <c r="C239" s="608"/>
      <c r="D239" s="609"/>
      <c r="E239" s="316" t="s">
        <v>869</v>
      </c>
    </row>
    <row r="240" spans="1:5" x14ac:dyDescent="0.2">
      <c r="A240" s="317" t="s">
        <v>913</v>
      </c>
      <c r="B240" s="318" t="s">
        <v>1329</v>
      </c>
      <c r="C240" s="610"/>
      <c r="D240" s="609"/>
      <c r="E240" s="319" t="s">
        <v>869</v>
      </c>
    </row>
    <row r="241" spans="1:5" x14ac:dyDescent="0.2">
      <c r="A241" s="314" t="s">
        <v>916</v>
      </c>
      <c r="B241" s="315" t="s">
        <v>1330</v>
      </c>
      <c r="C241" s="608"/>
      <c r="D241" s="609"/>
      <c r="E241" s="316" t="s">
        <v>1331</v>
      </c>
    </row>
    <row r="242" spans="1:5" ht="44" x14ac:dyDescent="0.2">
      <c r="A242" s="317" t="s">
        <v>1289</v>
      </c>
      <c r="B242" s="318" t="s">
        <v>1332</v>
      </c>
      <c r="C242" s="610" t="s">
        <v>1330</v>
      </c>
      <c r="D242" s="609"/>
      <c r="E242" s="319" t="s">
        <v>1333</v>
      </c>
    </row>
    <row r="243" spans="1:5" x14ac:dyDescent="0.2">
      <c r="A243" s="314" t="s">
        <v>918</v>
      </c>
      <c r="B243" s="315" t="s">
        <v>1334</v>
      </c>
      <c r="C243" s="608"/>
      <c r="D243" s="609"/>
      <c r="E243" s="316" t="s">
        <v>1335</v>
      </c>
    </row>
    <row r="244" spans="1:5" x14ac:dyDescent="0.2">
      <c r="A244" s="317" t="s">
        <v>921</v>
      </c>
      <c r="B244" s="387" t="s">
        <v>1336</v>
      </c>
      <c r="C244" s="615"/>
      <c r="D244" s="616"/>
      <c r="E244" s="330" t="s">
        <v>961</v>
      </c>
    </row>
    <row r="245" spans="1:5" x14ac:dyDescent="0.2">
      <c r="A245" s="314" t="s">
        <v>923</v>
      </c>
      <c r="B245" s="315" t="s">
        <v>1337</v>
      </c>
      <c r="C245" s="608"/>
      <c r="D245" s="609"/>
      <c r="E245" s="316" t="s">
        <v>869</v>
      </c>
    </row>
    <row r="246" spans="1:5" x14ac:dyDescent="0.2">
      <c r="A246" s="317" t="s">
        <v>1168</v>
      </c>
      <c r="B246" s="318" t="s">
        <v>1338</v>
      </c>
      <c r="C246" s="610"/>
      <c r="D246" s="609"/>
      <c r="E246" s="319" t="s">
        <v>1335</v>
      </c>
    </row>
    <row r="247" spans="1:5" x14ac:dyDescent="0.2">
      <c r="A247" s="314" t="s">
        <v>1055</v>
      </c>
      <c r="B247" s="315" t="s">
        <v>1339</v>
      </c>
      <c r="C247" s="608"/>
      <c r="D247" s="609"/>
      <c r="E247" s="316" t="s">
        <v>1335</v>
      </c>
    </row>
    <row r="248" spans="1:5" x14ac:dyDescent="0.2">
      <c r="A248" s="317" t="s">
        <v>1340</v>
      </c>
      <c r="B248" s="318" t="s">
        <v>1341</v>
      </c>
      <c r="C248" s="610" t="s">
        <v>1339</v>
      </c>
      <c r="D248" s="609"/>
      <c r="E248" s="319" t="s">
        <v>1342</v>
      </c>
    </row>
    <row r="249" spans="1:5" x14ac:dyDescent="0.2">
      <c r="A249" s="314" t="s">
        <v>1343</v>
      </c>
      <c r="B249" s="315" t="s">
        <v>1341</v>
      </c>
      <c r="C249" s="608" t="s">
        <v>1339</v>
      </c>
      <c r="D249" s="609"/>
      <c r="E249" s="316" t="s">
        <v>1344</v>
      </c>
    </row>
    <row r="250" spans="1:5" x14ac:dyDescent="0.2">
      <c r="A250" s="317" t="s">
        <v>1345</v>
      </c>
      <c r="B250" s="318" t="s">
        <v>1341</v>
      </c>
      <c r="C250" s="610" t="s">
        <v>1339</v>
      </c>
      <c r="D250" s="609"/>
      <c r="E250" s="319" t="s">
        <v>1346</v>
      </c>
    </row>
    <row r="251" spans="1:5" x14ac:dyDescent="0.2">
      <c r="A251" s="314" t="s">
        <v>1347</v>
      </c>
      <c r="B251" s="315" t="s">
        <v>1341</v>
      </c>
      <c r="C251" s="608" t="s">
        <v>1339</v>
      </c>
      <c r="D251" s="609"/>
      <c r="E251" s="316" t="s">
        <v>1348</v>
      </c>
    </row>
    <row r="252" spans="1:5" x14ac:dyDescent="0.2">
      <c r="A252" s="317" t="s">
        <v>938</v>
      </c>
      <c r="B252" s="318" t="s">
        <v>1349</v>
      </c>
      <c r="C252" s="610" t="s">
        <v>1341</v>
      </c>
      <c r="D252" s="609"/>
      <c r="E252" s="319" t="s">
        <v>1350</v>
      </c>
    </row>
    <row r="253" spans="1:5" x14ac:dyDescent="0.2">
      <c r="A253" s="314" t="s">
        <v>1351</v>
      </c>
      <c r="B253" s="315" t="s">
        <v>1352</v>
      </c>
      <c r="C253" s="608" t="s">
        <v>1341</v>
      </c>
      <c r="D253" s="609"/>
      <c r="E253" s="316" t="s">
        <v>1335</v>
      </c>
    </row>
    <row r="254" spans="1:5" x14ac:dyDescent="0.2">
      <c r="A254" s="317" t="s">
        <v>1353</v>
      </c>
      <c r="B254" s="318" t="s">
        <v>1354</v>
      </c>
      <c r="C254" s="610" t="s">
        <v>1352</v>
      </c>
      <c r="D254" s="609"/>
      <c r="E254" s="319" t="s">
        <v>1335</v>
      </c>
    </row>
    <row r="255" spans="1:5" x14ac:dyDescent="0.2">
      <c r="A255" s="314" t="s">
        <v>1171</v>
      </c>
      <c r="B255" s="315" t="s">
        <v>1355</v>
      </c>
      <c r="C255" s="608"/>
      <c r="D255" s="609"/>
      <c r="E255" s="316" t="s">
        <v>1350</v>
      </c>
    </row>
    <row r="256" spans="1:5" x14ac:dyDescent="0.2">
      <c r="A256" s="317" t="s">
        <v>1065</v>
      </c>
      <c r="B256" s="318" t="s">
        <v>1356</v>
      </c>
      <c r="C256" s="610"/>
      <c r="D256" s="609"/>
      <c r="E256" s="319" t="s">
        <v>1357</v>
      </c>
    </row>
    <row r="257" spans="1:5" ht="22" x14ac:dyDescent="0.2">
      <c r="A257" s="314" t="s">
        <v>949</v>
      </c>
      <c r="B257" s="315" t="s">
        <v>1358</v>
      </c>
      <c r="C257" s="608"/>
      <c r="D257" s="609"/>
      <c r="E257" s="316" t="s">
        <v>1359</v>
      </c>
    </row>
    <row r="258" spans="1:5" x14ac:dyDescent="0.2">
      <c r="A258" s="312"/>
      <c r="B258" s="312"/>
      <c r="C258" s="312"/>
      <c r="D258" s="326"/>
      <c r="E258" s="312"/>
    </row>
    <row r="259" spans="1:5" x14ac:dyDescent="0.2">
      <c r="A259" s="611" t="s">
        <v>1360</v>
      </c>
      <c r="B259" s="612"/>
      <c r="C259" s="612"/>
      <c r="D259" s="612"/>
      <c r="E259" s="612"/>
    </row>
    <row r="260" spans="1:5" x14ac:dyDescent="0.2">
      <c r="A260" s="313" t="s">
        <v>863</v>
      </c>
      <c r="B260" s="313" t="s">
        <v>864</v>
      </c>
      <c r="C260" s="613" t="s">
        <v>865</v>
      </c>
      <c r="D260" s="614"/>
      <c r="E260" s="313" t="s">
        <v>866</v>
      </c>
    </row>
    <row r="261" spans="1:5" x14ac:dyDescent="0.2">
      <c r="A261" s="317" t="s">
        <v>867</v>
      </c>
      <c r="B261" s="318" t="s">
        <v>1361</v>
      </c>
      <c r="C261" s="610"/>
      <c r="D261" s="609"/>
      <c r="E261" s="319" t="s">
        <v>1362</v>
      </c>
    </row>
    <row r="262" spans="1:5" ht="22" x14ac:dyDescent="0.2">
      <c r="A262" s="314" t="s">
        <v>888</v>
      </c>
      <c r="B262" s="315" t="s">
        <v>1363</v>
      </c>
      <c r="C262" s="608"/>
      <c r="D262" s="609"/>
      <c r="E262" s="316" t="s">
        <v>961</v>
      </c>
    </row>
    <row r="263" spans="1:5" x14ac:dyDescent="0.2">
      <c r="A263" s="317" t="s">
        <v>895</v>
      </c>
      <c r="B263" s="318" t="s">
        <v>1364</v>
      </c>
      <c r="C263" s="610"/>
      <c r="D263" s="609"/>
      <c r="E263" s="319" t="s">
        <v>1365</v>
      </c>
    </row>
    <row r="264" spans="1:5" x14ac:dyDescent="0.2">
      <c r="A264" s="314" t="s">
        <v>904</v>
      </c>
      <c r="B264" s="315" t="s">
        <v>1366</v>
      </c>
      <c r="C264" s="608"/>
      <c r="D264" s="609"/>
      <c r="E264" s="316" t="s">
        <v>961</v>
      </c>
    </row>
    <row r="265" spans="1:5" x14ac:dyDescent="0.2">
      <c r="A265" s="317" t="s">
        <v>913</v>
      </c>
      <c r="B265" s="318" t="s">
        <v>1367</v>
      </c>
      <c r="C265" s="610"/>
      <c r="D265" s="609"/>
      <c r="E265" s="319" t="s">
        <v>961</v>
      </c>
    </row>
    <row r="266" spans="1:5" x14ac:dyDescent="0.2">
      <c r="A266" s="314" t="s">
        <v>916</v>
      </c>
      <c r="B266" s="315" t="s">
        <v>1368</v>
      </c>
      <c r="C266" s="608"/>
      <c r="D266" s="609"/>
      <c r="E266" s="316" t="s">
        <v>869</v>
      </c>
    </row>
    <row r="267" spans="1:5" x14ac:dyDescent="0.2">
      <c r="A267" s="317" t="s">
        <v>921</v>
      </c>
      <c r="B267" s="318" t="s">
        <v>1369</v>
      </c>
      <c r="C267" s="610"/>
      <c r="D267" s="609"/>
      <c r="E267" s="319" t="s">
        <v>869</v>
      </c>
    </row>
    <row r="268" spans="1:5" ht="22" x14ac:dyDescent="0.2">
      <c r="A268" s="314" t="s">
        <v>923</v>
      </c>
      <c r="B268" s="315" t="s">
        <v>1370</v>
      </c>
      <c r="C268" s="608"/>
      <c r="D268" s="609"/>
      <c r="E268" s="316" t="s">
        <v>869</v>
      </c>
    </row>
    <row r="269" spans="1:5" ht="40" customHeight="1" x14ac:dyDescent="0.2">
      <c r="A269" s="317" t="s">
        <v>1371</v>
      </c>
      <c r="B269" s="318" t="s">
        <v>1372</v>
      </c>
      <c r="C269" s="610" t="s">
        <v>1370</v>
      </c>
      <c r="D269" s="609"/>
      <c r="E269" s="319" t="s">
        <v>1373</v>
      </c>
    </row>
    <row r="270" spans="1:5" ht="40" customHeight="1" x14ac:dyDescent="0.2">
      <c r="A270" s="314" t="s">
        <v>1374</v>
      </c>
      <c r="B270" s="315" t="s">
        <v>1372</v>
      </c>
      <c r="C270" s="608" t="s">
        <v>1370</v>
      </c>
      <c r="D270" s="609"/>
      <c r="E270" s="316" t="s">
        <v>1375</v>
      </c>
    </row>
    <row r="271" spans="1:5" ht="40" customHeight="1" x14ac:dyDescent="0.2">
      <c r="A271" s="317" t="s">
        <v>1376</v>
      </c>
      <c r="B271" s="318" t="s">
        <v>1372</v>
      </c>
      <c r="C271" s="610" t="s">
        <v>1370</v>
      </c>
      <c r="D271" s="609"/>
      <c r="E271" s="319" t="s">
        <v>1377</v>
      </c>
    </row>
    <row r="272" spans="1:5" ht="40" customHeight="1" x14ac:dyDescent="0.2">
      <c r="A272" s="314" t="s">
        <v>1378</v>
      </c>
      <c r="B272" s="315" t="s">
        <v>1372</v>
      </c>
      <c r="C272" s="608" t="s">
        <v>1370</v>
      </c>
      <c r="D272" s="609"/>
      <c r="E272" s="316" t="s">
        <v>1379</v>
      </c>
    </row>
    <row r="273" spans="1:5" ht="22" x14ac:dyDescent="0.2">
      <c r="A273" s="317" t="s">
        <v>1168</v>
      </c>
      <c r="B273" s="318" t="s">
        <v>1380</v>
      </c>
      <c r="C273" s="610"/>
      <c r="D273" s="609"/>
      <c r="E273" s="319" t="s">
        <v>1381</v>
      </c>
    </row>
    <row r="274" spans="1:5" ht="22" x14ac:dyDescent="0.2">
      <c r="A274" s="314" t="s">
        <v>1055</v>
      </c>
      <c r="B274" s="315" t="s">
        <v>1382</v>
      </c>
      <c r="C274" s="608"/>
      <c r="D274" s="609"/>
      <c r="E274" s="316" t="s">
        <v>1383</v>
      </c>
    </row>
    <row r="275" spans="1:5" x14ac:dyDescent="0.2">
      <c r="A275" s="317" t="s">
        <v>1384</v>
      </c>
      <c r="B275" s="318" t="s">
        <v>1385</v>
      </c>
      <c r="C275" s="610"/>
      <c r="D275" s="609"/>
      <c r="E275" s="319" t="s">
        <v>869</v>
      </c>
    </row>
    <row r="276" spans="1:5" ht="22" x14ac:dyDescent="0.2">
      <c r="A276" s="314" t="s">
        <v>1171</v>
      </c>
      <c r="B276" s="315" t="s">
        <v>1386</v>
      </c>
      <c r="C276" s="608"/>
      <c r="D276" s="609"/>
      <c r="E276" s="316" t="s">
        <v>1383</v>
      </c>
    </row>
    <row r="277" spans="1:5" ht="22" x14ac:dyDescent="0.2">
      <c r="A277" s="317" t="s">
        <v>1065</v>
      </c>
      <c r="B277" s="318" t="s">
        <v>1387</v>
      </c>
      <c r="C277" s="610"/>
      <c r="D277" s="609"/>
      <c r="E277" s="319" t="s">
        <v>1388</v>
      </c>
    </row>
    <row r="278" spans="1:5" ht="22" x14ac:dyDescent="0.2">
      <c r="A278" s="314" t="s">
        <v>949</v>
      </c>
      <c r="B278" s="315" t="s">
        <v>1389</v>
      </c>
      <c r="C278" s="608"/>
      <c r="D278" s="609"/>
      <c r="E278" s="316" t="s">
        <v>1390</v>
      </c>
    </row>
    <row r="279" spans="1:5" x14ac:dyDescent="0.2">
      <c r="A279" s="317" t="s">
        <v>951</v>
      </c>
      <c r="B279" s="318" t="s">
        <v>1391</v>
      </c>
      <c r="C279" s="610"/>
      <c r="D279" s="609"/>
      <c r="E279" s="319" t="s">
        <v>869</v>
      </c>
    </row>
    <row r="280" spans="1:5" x14ac:dyDescent="0.2">
      <c r="A280" s="314" t="s">
        <v>1069</v>
      </c>
      <c r="B280" s="315" t="s">
        <v>1392</v>
      </c>
      <c r="C280" s="608"/>
      <c r="D280" s="609"/>
      <c r="E280" s="316" t="s">
        <v>869</v>
      </c>
    </row>
    <row r="281" spans="1:5" x14ac:dyDescent="0.2">
      <c r="A281" s="317" t="s">
        <v>953</v>
      </c>
      <c r="B281" s="318" t="s">
        <v>1393</v>
      </c>
      <c r="C281" s="610"/>
      <c r="D281" s="609"/>
      <c r="E281" s="319" t="s">
        <v>1394</v>
      </c>
    </row>
    <row r="282" spans="1:5" x14ac:dyDescent="0.2">
      <c r="A282" s="314" t="s">
        <v>956</v>
      </c>
      <c r="B282" s="315" t="s">
        <v>1395</v>
      </c>
      <c r="C282" s="608"/>
      <c r="D282" s="609"/>
      <c r="E282" s="316" t="s">
        <v>869</v>
      </c>
    </row>
    <row r="283" spans="1:5" x14ac:dyDescent="0.2">
      <c r="A283" s="317" t="s">
        <v>959</v>
      </c>
      <c r="B283" s="318" t="s">
        <v>1396</v>
      </c>
      <c r="C283" s="610"/>
      <c r="D283" s="609"/>
      <c r="E283" s="319" t="s">
        <v>869</v>
      </c>
    </row>
    <row r="284" spans="1:5" ht="24.75" customHeight="1" x14ac:dyDescent="0.2">
      <c r="A284" s="314" t="s">
        <v>1397</v>
      </c>
      <c r="B284" s="315" t="s">
        <v>1398</v>
      </c>
      <c r="C284" s="608" t="s">
        <v>1392</v>
      </c>
      <c r="D284" s="609"/>
      <c r="E284" s="316" t="s">
        <v>1399</v>
      </c>
    </row>
    <row r="285" spans="1:5" ht="22" x14ac:dyDescent="0.2">
      <c r="A285" s="317" t="s">
        <v>967</v>
      </c>
      <c r="B285" s="318" t="s">
        <v>1400</v>
      </c>
      <c r="C285" s="610"/>
      <c r="D285" s="609"/>
      <c r="E285" s="319" t="s">
        <v>869</v>
      </c>
    </row>
    <row r="286" spans="1:5" ht="44" x14ac:dyDescent="0.2">
      <c r="A286" s="314" t="s">
        <v>1401</v>
      </c>
      <c r="B286" s="315" t="s">
        <v>1402</v>
      </c>
      <c r="C286" s="608" t="s">
        <v>1400</v>
      </c>
      <c r="D286" s="609"/>
      <c r="E286" s="316" t="s">
        <v>1403</v>
      </c>
    </row>
    <row r="287" spans="1:5" x14ac:dyDescent="0.2">
      <c r="A287" s="317" t="s">
        <v>1320</v>
      </c>
      <c r="B287" s="318" t="s">
        <v>1404</v>
      </c>
      <c r="C287" s="610"/>
      <c r="D287" s="609"/>
      <c r="E287" s="319" t="s">
        <v>869</v>
      </c>
    </row>
    <row r="288" spans="1:5" ht="22" x14ac:dyDescent="0.2">
      <c r="A288" s="314" t="s">
        <v>1183</v>
      </c>
      <c r="B288" s="315" t="s">
        <v>1405</v>
      </c>
      <c r="C288" s="608"/>
      <c r="D288" s="609"/>
      <c r="E288" s="316" t="s">
        <v>869</v>
      </c>
    </row>
    <row r="289" spans="1:5" x14ac:dyDescent="0.2">
      <c r="A289" s="317" t="s">
        <v>1181</v>
      </c>
      <c r="B289" s="318" t="s">
        <v>1406</v>
      </c>
      <c r="C289" s="610"/>
      <c r="D289" s="609"/>
      <c r="E289" s="319" t="s">
        <v>869</v>
      </c>
    </row>
    <row r="290" spans="1:5" x14ac:dyDescent="0.2">
      <c r="A290" s="314" t="s">
        <v>1407</v>
      </c>
      <c r="B290" s="315" t="s">
        <v>1408</v>
      </c>
      <c r="C290" s="608"/>
      <c r="D290" s="609"/>
      <c r="E290" s="316" t="s">
        <v>869</v>
      </c>
    </row>
    <row r="291" spans="1:5" x14ac:dyDescent="0.2">
      <c r="A291" s="317" t="s">
        <v>1190</v>
      </c>
      <c r="B291" s="318" t="s">
        <v>1409</v>
      </c>
      <c r="C291" s="610"/>
      <c r="D291" s="609"/>
      <c r="E291" s="319" t="s">
        <v>869</v>
      </c>
    </row>
    <row r="292" spans="1:5" x14ac:dyDescent="0.2">
      <c r="A292" s="314" t="s">
        <v>969</v>
      </c>
      <c r="B292" s="315" t="s">
        <v>1410</v>
      </c>
      <c r="C292" s="608"/>
      <c r="D292" s="609"/>
      <c r="E292" s="316" t="s">
        <v>869</v>
      </c>
    </row>
  </sheetData>
  <autoFilter ref="A5:E5">
    <filterColumn colId="2" showButton="0"/>
  </autoFilter>
  <mergeCells count="290">
    <mergeCell ref="A3:E3"/>
    <mergeCell ref="A4:E4"/>
    <mergeCell ref="C5:D5"/>
    <mergeCell ref="C6:D6"/>
    <mergeCell ref="C7:D7"/>
    <mergeCell ref="A1:C1"/>
    <mergeCell ref="D1:E1"/>
    <mergeCell ref="A2:C2"/>
    <mergeCell ref="D2:E2"/>
    <mergeCell ref="C13:D13"/>
    <mergeCell ref="C14:D14"/>
    <mergeCell ref="C15:D15"/>
    <mergeCell ref="C16:D16"/>
    <mergeCell ref="C17:D17"/>
    <mergeCell ref="C8:D8"/>
    <mergeCell ref="C9:D9"/>
    <mergeCell ref="C10:D10"/>
    <mergeCell ref="C11:D11"/>
    <mergeCell ref="C12:D12"/>
    <mergeCell ref="C23:D23"/>
    <mergeCell ref="C24:D24"/>
    <mergeCell ref="C25:D25"/>
    <mergeCell ref="C26:D26"/>
    <mergeCell ref="C27:D27"/>
    <mergeCell ref="C18:D18"/>
    <mergeCell ref="C19:D19"/>
    <mergeCell ref="C20:D20"/>
    <mergeCell ref="C21:D21"/>
    <mergeCell ref="C22:D22"/>
    <mergeCell ref="C33:D33"/>
    <mergeCell ref="C34:D34"/>
    <mergeCell ref="C35:D35"/>
    <mergeCell ref="C36:D36"/>
    <mergeCell ref="C37:D37"/>
    <mergeCell ref="C28:D28"/>
    <mergeCell ref="C29:D29"/>
    <mergeCell ref="C30:D30"/>
    <mergeCell ref="C31:D31"/>
    <mergeCell ref="C32:D32"/>
    <mergeCell ref="C43:D43"/>
    <mergeCell ref="C44:D44"/>
    <mergeCell ref="C45:D45"/>
    <mergeCell ref="C46:D46"/>
    <mergeCell ref="C47:D47"/>
    <mergeCell ref="C38:D38"/>
    <mergeCell ref="C39:D39"/>
    <mergeCell ref="C40:D40"/>
    <mergeCell ref="C41:D41"/>
    <mergeCell ref="C42:D42"/>
    <mergeCell ref="C53:D53"/>
    <mergeCell ref="C54:D54"/>
    <mergeCell ref="C55:D55"/>
    <mergeCell ref="C56:D56"/>
    <mergeCell ref="C57:D57"/>
    <mergeCell ref="C48:D48"/>
    <mergeCell ref="C49:D49"/>
    <mergeCell ref="C50:D50"/>
    <mergeCell ref="C51:D51"/>
    <mergeCell ref="C52:D52"/>
    <mergeCell ref="C63:D63"/>
    <mergeCell ref="C64:D64"/>
    <mergeCell ref="C65:D65"/>
    <mergeCell ref="C66:D66"/>
    <mergeCell ref="C67:D67"/>
    <mergeCell ref="C58:D58"/>
    <mergeCell ref="C59:D59"/>
    <mergeCell ref="C60:D60"/>
    <mergeCell ref="C61:D61"/>
    <mergeCell ref="C62:D62"/>
    <mergeCell ref="C74:D74"/>
    <mergeCell ref="C75:D75"/>
    <mergeCell ref="C76:D76"/>
    <mergeCell ref="C77:D77"/>
    <mergeCell ref="C78:D78"/>
    <mergeCell ref="C68:D68"/>
    <mergeCell ref="C69:D69"/>
    <mergeCell ref="C70:D70"/>
    <mergeCell ref="A72:E72"/>
    <mergeCell ref="C73:D73"/>
    <mergeCell ref="C84:D84"/>
    <mergeCell ref="C85:D85"/>
    <mergeCell ref="C86:D86"/>
    <mergeCell ref="C87:D87"/>
    <mergeCell ref="C88:D88"/>
    <mergeCell ref="C79:D79"/>
    <mergeCell ref="C80:D80"/>
    <mergeCell ref="C81:D81"/>
    <mergeCell ref="C82:D82"/>
    <mergeCell ref="C83:D83"/>
    <mergeCell ref="C94:D94"/>
    <mergeCell ref="C95:D95"/>
    <mergeCell ref="C96:D96"/>
    <mergeCell ref="C97:D97"/>
    <mergeCell ref="C98:D98"/>
    <mergeCell ref="C89:D89"/>
    <mergeCell ref="C90:D90"/>
    <mergeCell ref="C91:D91"/>
    <mergeCell ref="C92:D92"/>
    <mergeCell ref="C93:D93"/>
    <mergeCell ref="C104:D104"/>
    <mergeCell ref="C105:D105"/>
    <mergeCell ref="C106:D106"/>
    <mergeCell ref="C107:D107"/>
    <mergeCell ref="C108:D108"/>
    <mergeCell ref="C99:D99"/>
    <mergeCell ref="C100:D100"/>
    <mergeCell ref="C101:D101"/>
    <mergeCell ref="C102:D102"/>
    <mergeCell ref="C103:D103"/>
    <mergeCell ref="C114:D114"/>
    <mergeCell ref="C115:D115"/>
    <mergeCell ref="C116:D116"/>
    <mergeCell ref="C117:D117"/>
    <mergeCell ref="C118:D118"/>
    <mergeCell ref="C109:D109"/>
    <mergeCell ref="C110:D110"/>
    <mergeCell ref="C111:D111"/>
    <mergeCell ref="C112:D112"/>
    <mergeCell ref="C113:D113"/>
    <mergeCell ref="C124:D124"/>
    <mergeCell ref="C125:D125"/>
    <mergeCell ref="C126:D126"/>
    <mergeCell ref="C127:D127"/>
    <mergeCell ref="C128:D128"/>
    <mergeCell ref="C119:D119"/>
    <mergeCell ref="C120:D120"/>
    <mergeCell ref="C121:D121"/>
    <mergeCell ref="C122:D122"/>
    <mergeCell ref="C123:D123"/>
    <mergeCell ref="C134:D134"/>
    <mergeCell ref="C135:D135"/>
    <mergeCell ref="C136:D136"/>
    <mergeCell ref="C137:D137"/>
    <mergeCell ref="C138:D138"/>
    <mergeCell ref="C129:D129"/>
    <mergeCell ref="C130:D130"/>
    <mergeCell ref="A131:E131"/>
    <mergeCell ref="C132:D132"/>
    <mergeCell ref="C133:D133"/>
    <mergeCell ref="C144:D144"/>
    <mergeCell ref="C145:D145"/>
    <mergeCell ref="C146:D146"/>
    <mergeCell ref="C147:D147"/>
    <mergeCell ref="C148:D148"/>
    <mergeCell ref="C139:D139"/>
    <mergeCell ref="C140:D140"/>
    <mergeCell ref="C141:D141"/>
    <mergeCell ref="C142:D142"/>
    <mergeCell ref="C143:D143"/>
    <mergeCell ref="C154:D154"/>
    <mergeCell ref="C155:D155"/>
    <mergeCell ref="C156:D156"/>
    <mergeCell ref="C157:D157"/>
    <mergeCell ref="C158:D158"/>
    <mergeCell ref="C149:D149"/>
    <mergeCell ref="C150:D150"/>
    <mergeCell ref="C151:D151"/>
    <mergeCell ref="C152:D152"/>
    <mergeCell ref="C153:D153"/>
    <mergeCell ref="C164:D164"/>
    <mergeCell ref="C165:D165"/>
    <mergeCell ref="C166:D166"/>
    <mergeCell ref="C167:D167"/>
    <mergeCell ref="C168:D168"/>
    <mergeCell ref="C159:D159"/>
    <mergeCell ref="C160:D160"/>
    <mergeCell ref="C161:D161"/>
    <mergeCell ref="C162:D162"/>
    <mergeCell ref="C163:D163"/>
    <mergeCell ref="C174:D174"/>
    <mergeCell ref="C175:D175"/>
    <mergeCell ref="C176:D176"/>
    <mergeCell ref="C177:D177"/>
    <mergeCell ref="C178:D178"/>
    <mergeCell ref="C169:D169"/>
    <mergeCell ref="C170:D170"/>
    <mergeCell ref="C171:D171"/>
    <mergeCell ref="C172:D172"/>
    <mergeCell ref="C173:D173"/>
    <mergeCell ref="C185:D185"/>
    <mergeCell ref="C186:D186"/>
    <mergeCell ref="C187:D187"/>
    <mergeCell ref="C188:D188"/>
    <mergeCell ref="C189:D189"/>
    <mergeCell ref="C179:D179"/>
    <mergeCell ref="A181:E181"/>
    <mergeCell ref="C182:D182"/>
    <mergeCell ref="C183:D183"/>
    <mergeCell ref="C184:D184"/>
    <mergeCell ref="C195:D195"/>
    <mergeCell ref="C196:D196"/>
    <mergeCell ref="C197:D197"/>
    <mergeCell ref="C198:D198"/>
    <mergeCell ref="A200:E200"/>
    <mergeCell ref="C190:D190"/>
    <mergeCell ref="C191:D191"/>
    <mergeCell ref="C192:D192"/>
    <mergeCell ref="C193:D193"/>
    <mergeCell ref="C194:D194"/>
    <mergeCell ref="C206:D206"/>
    <mergeCell ref="C207:D207"/>
    <mergeCell ref="C208:D208"/>
    <mergeCell ref="C209:D209"/>
    <mergeCell ref="C210:D210"/>
    <mergeCell ref="C201:D201"/>
    <mergeCell ref="C202:D202"/>
    <mergeCell ref="C203:D203"/>
    <mergeCell ref="C204:D204"/>
    <mergeCell ref="C205:D205"/>
    <mergeCell ref="C216:D216"/>
    <mergeCell ref="C217:D217"/>
    <mergeCell ref="C218:D218"/>
    <mergeCell ref="C219:D219"/>
    <mergeCell ref="C220:D220"/>
    <mergeCell ref="C211:D211"/>
    <mergeCell ref="C212:D212"/>
    <mergeCell ref="C213:D213"/>
    <mergeCell ref="C214:D214"/>
    <mergeCell ref="C215:D215"/>
    <mergeCell ref="C226:D226"/>
    <mergeCell ref="C227:D227"/>
    <mergeCell ref="C228:D228"/>
    <mergeCell ref="C229:D229"/>
    <mergeCell ref="C230:D230"/>
    <mergeCell ref="C221:D221"/>
    <mergeCell ref="C222:D222"/>
    <mergeCell ref="C223:D223"/>
    <mergeCell ref="C224:D224"/>
    <mergeCell ref="C225:D225"/>
    <mergeCell ref="C236:D236"/>
    <mergeCell ref="C237:D237"/>
    <mergeCell ref="C238:D238"/>
    <mergeCell ref="C239:D239"/>
    <mergeCell ref="C240:D240"/>
    <mergeCell ref="C231:D231"/>
    <mergeCell ref="C232:D232"/>
    <mergeCell ref="A233:E233"/>
    <mergeCell ref="C234:D234"/>
    <mergeCell ref="C235:D235"/>
    <mergeCell ref="C246:D246"/>
    <mergeCell ref="C247:D247"/>
    <mergeCell ref="C248:D248"/>
    <mergeCell ref="C249:D249"/>
    <mergeCell ref="C250:D250"/>
    <mergeCell ref="C241:D241"/>
    <mergeCell ref="C242:D242"/>
    <mergeCell ref="C243:D243"/>
    <mergeCell ref="C244:D244"/>
    <mergeCell ref="C245:D245"/>
    <mergeCell ref="C256:D256"/>
    <mergeCell ref="C257:D257"/>
    <mergeCell ref="A259:E259"/>
    <mergeCell ref="C260:D260"/>
    <mergeCell ref="C261:D261"/>
    <mergeCell ref="C251:D251"/>
    <mergeCell ref="C252:D252"/>
    <mergeCell ref="C253:D253"/>
    <mergeCell ref="C254:D254"/>
    <mergeCell ref="C255:D255"/>
    <mergeCell ref="C267:D267"/>
    <mergeCell ref="C268:D268"/>
    <mergeCell ref="C269:D269"/>
    <mergeCell ref="C270:D270"/>
    <mergeCell ref="C271:D271"/>
    <mergeCell ref="C262:D262"/>
    <mergeCell ref="C263:D263"/>
    <mergeCell ref="C264:D264"/>
    <mergeCell ref="C265:D265"/>
    <mergeCell ref="C266:D266"/>
    <mergeCell ref="C277:D277"/>
    <mergeCell ref="C278:D278"/>
    <mergeCell ref="C279:D279"/>
    <mergeCell ref="C280:D280"/>
    <mergeCell ref="C281:D281"/>
    <mergeCell ref="C272:D272"/>
    <mergeCell ref="C273:D273"/>
    <mergeCell ref="C274:D274"/>
    <mergeCell ref="C275:D275"/>
    <mergeCell ref="C276:D276"/>
    <mergeCell ref="C292:D292"/>
    <mergeCell ref="C287:D287"/>
    <mergeCell ref="C288:D288"/>
    <mergeCell ref="C289:D289"/>
    <mergeCell ref="C290:D290"/>
    <mergeCell ref="C291:D291"/>
    <mergeCell ref="C282:D282"/>
    <mergeCell ref="C283:D283"/>
    <mergeCell ref="C284:D284"/>
    <mergeCell ref="C285:D285"/>
    <mergeCell ref="C286:D286"/>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82"/>
  <sheetViews>
    <sheetView workbookViewId="0">
      <selection activeCell="K15" sqref="K15"/>
    </sheetView>
  </sheetViews>
  <sheetFormatPr baseColWidth="10" defaultColWidth="8.83203125" defaultRowHeight="15" outlineLevelRow="7" x14ac:dyDescent="0.2"/>
  <cols>
    <col min="1" max="1" width="0.33203125" style="280" customWidth="1"/>
    <col min="2" max="2" width="52.5" style="280" customWidth="1"/>
    <col min="3" max="6" width="14.5" style="280" customWidth="1"/>
    <col min="7" max="7" width="19.5" style="280" customWidth="1"/>
    <col min="8" max="8" width="14.5" style="280" customWidth="1"/>
    <col min="9" max="9" width="15.83203125" style="280" customWidth="1"/>
    <col min="10" max="10" width="0.33203125" style="280" customWidth="1"/>
    <col min="11" max="16384" width="8.83203125" style="280"/>
  </cols>
  <sheetData>
    <row r="1" spans="2:10" ht="22.5" customHeight="1" x14ac:dyDescent="0.2">
      <c r="B1" s="281" t="s">
        <v>190</v>
      </c>
      <c r="C1" s="281" t="s">
        <v>191</v>
      </c>
      <c r="D1" s="282" t="s">
        <v>853</v>
      </c>
      <c r="E1" s="282" t="s">
        <v>854</v>
      </c>
      <c r="F1" s="281" t="s">
        <v>855</v>
      </c>
      <c r="G1" s="282" t="s">
        <v>195</v>
      </c>
      <c r="H1" s="282" t="s">
        <v>196</v>
      </c>
      <c r="I1" s="282" t="s">
        <v>197</v>
      </c>
      <c r="J1" s="301"/>
    </row>
    <row r="2" spans="2:10" x14ac:dyDescent="0.2">
      <c r="B2" s="283" t="s">
        <v>251</v>
      </c>
      <c r="C2" s="284">
        <v>47650026.130000003</v>
      </c>
      <c r="D2" s="284">
        <v>11760375.74</v>
      </c>
      <c r="E2" s="284">
        <v>3342993.44</v>
      </c>
      <c r="F2" s="284">
        <v>56067408.43</v>
      </c>
      <c r="G2" s="284">
        <v>47056642.829999998</v>
      </c>
      <c r="H2" s="284">
        <v>45719227.719999999</v>
      </c>
      <c r="I2" s="302">
        <v>9010765.5999999996</v>
      </c>
      <c r="J2" s="303"/>
    </row>
    <row r="3" spans="2:10" outlineLevel="1" x14ac:dyDescent="0.2">
      <c r="B3" s="285" t="s">
        <v>263</v>
      </c>
      <c r="C3" s="286">
        <v>47650026.130000003</v>
      </c>
      <c r="D3" s="286">
        <v>11760375.74</v>
      </c>
      <c r="E3" s="286">
        <v>3342993.44</v>
      </c>
      <c r="F3" s="286">
        <v>56067408.43</v>
      </c>
      <c r="G3" s="286">
        <v>47056642.829999998</v>
      </c>
      <c r="H3" s="286">
        <v>45719227.719999999</v>
      </c>
      <c r="I3" s="304">
        <v>9010765.5999999996</v>
      </c>
      <c r="J3" s="303"/>
    </row>
    <row r="4" spans="2:10" outlineLevel="2" x14ac:dyDescent="0.2">
      <c r="B4" s="287" t="s">
        <v>264</v>
      </c>
      <c r="C4" s="288">
        <v>47650026.130000003</v>
      </c>
      <c r="D4" s="288">
        <v>11760375.74</v>
      </c>
      <c r="E4" s="288">
        <v>3342993.44</v>
      </c>
      <c r="F4" s="288">
        <v>56067408.43</v>
      </c>
      <c r="G4" s="288">
        <v>47056642.829999998</v>
      </c>
      <c r="H4" s="288">
        <v>45719227.719999999</v>
      </c>
      <c r="I4" s="305">
        <v>9010765.5999999996</v>
      </c>
      <c r="J4" s="303"/>
    </row>
    <row r="5" spans="2:10" outlineLevel="3" x14ac:dyDescent="0.2">
      <c r="B5" s="289" t="s">
        <v>265</v>
      </c>
      <c r="C5" s="290">
        <v>6619000</v>
      </c>
      <c r="D5" s="290">
        <v>2331776.25</v>
      </c>
      <c r="E5" s="290">
        <v>130176.25</v>
      </c>
      <c r="F5" s="290">
        <v>8820600</v>
      </c>
      <c r="G5" s="290">
        <v>6549761.9299999997</v>
      </c>
      <c r="H5" s="290">
        <v>6187067.3899999997</v>
      </c>
      <c r="I5" s="306">
        <v>2270838.0699999998</v>
      </c>
      <c r="J5" s="303"/>
    </row>
    <row r="6" spans="2:10" outlineLevel="4" x14ac:dyDescent="0.2">
      <c r="B6" s="291" t="s">
        <v>266</v>
      </c>
      <c r="C6" s="292">
        <v>6619000</v>
      </c>
      <c r="D6" s="292">
        <v>2331776.25</v>
      </c>
      <c r="E6" s="292">
        <v>130176.25</v>
      </c>
      <c r="F6" s="292">
        <v>8820600</v>
      </c>
      <c r="G6" s="292">
        <v>6549761.9299999997</v>
      </c>
      <c r="H6" s="292">
        <v>6187067.3899999997</v>
      </c>
      <c r="I6" s="307">
        <v>2270838.0699999998</v>
      </c>
      <c r="J6" s="303"/>
    </row>
    <row r="7" spans="2:10" outlineLevel="5" x14ac:dyDescent="0.2">
      <c r="B7" s="293" t="s">
        <v>267</v>
      </c>
      <c r="C7" s="294">
        <v>10000</v>
      </c>
      <c r="D7" s="294">
        <v>22000</v>
      </c>
      <c r="E7" s="294">
        <v>10000</v>
      </c>
      <c r="F7" s="294">
        <v>22000</v>
      </c>
      <c r="G7" s="294">
        <v>0</v>
      </c>
      <c r="H7" s="294">
        <v>0</v>
      </c>
      <c r="I7" s="308">
        <v>22000</v>
      </c>
      <c r="J7" s="303"/>
    </row>
    <row r="8" spans="2:10" outlineLevel="6" x14ac:dyDescent="0.2">
      <c r="B8" s="295" t="s">
        <v>204</v>
      </c>
      <c r="C8" s="296">
        <v>10000</v>
      </c>
      <c r="D8" s="296">
        <v>22000</v>
      </c>
      <c r="E8" s="296">
        <v>10000</v>
      </c>
      <c r="F8" s="296">
        <v>22000</v>
      </c>
      <c r="G8" s="296">
        <v>0</v>
      </c>
      <c r="H8" s="296">
        <v>0</v>
      </c>
      <c r="I8" s="309">
        <v>22000</v>
      </c>
      <c r="J8" s="303"/>
    </row>
    <row r="9" spans="2:10" outlineLevel="7" x14ac:dyDescent="0.2">
      <c r="B9" s="295" t="s">
        <v>234</v>
      </c>
      <c r="C9" s="296">
        <v>10000</v>
      </c>
      <c r="D9" s="296">
        <v>22000</v>
      </c>
      <c r="E9" s="296">
        <v>10000</v>
      </c>
      <c r="F9" s="296">
        <v>22000</v>
      </c>
      <c r="G9" s="296">
        <v>0</v>
      </c>
      <c r="H9" s="296">
        <v>0</v>
      </c>
      <c r="I9" s="309">
        <v>22000</v>
      </c>
      <c r="J9" s="303"/>
    </row>
    <row r="10" spans="2:10" outlineLevel="7" x14ac:dyDescent="0.2">
      <c r="B10" s="297" t="s">
        <v>206</v>
      </c>
      <c r="C10" s="298">
        <v>10000</v>
      </c>
      <c r="D10" s="298">
        <v>22000</v>
      </c>
      <c r="E10" s="298">
        <v>10000</v>
      </c>
      <c r="F10" s="298">
        <v>22000</v>
      </c>
      <c r="G10" s="298">
        <v>0</v>
      </c>
      <c r="H10" s="298">
        <v>0</v>
      </c>
      <c r="I10" s="310">
        <v>22000</v>
      </c>
      <c r="J10" s="303"/>
    </row>
    <row r="11" spans="2:10" outlineLevel="7" x14ac:dyDescent="0.2">
      <c r="B11" s="297" t="s">
        <v>206</v>
      </c>
      <c r="C11" s="298">
        <v>10000</v>
      </c>
      <c r="D11" s="298">
        <v>22000</v>
      </c>
      <c r="E11" s="298">
        <v>10000</v>
      </c>
      <c r="F11" s="298">
        <v>22000</v>
      </c>
      <c r="G11" s="298">
        <v>0</v>
      </c>
      <c r="H11" s="298">
        <v>0</v>
      </c>
      <c r="I11" s="310">
        <v>22000</v>
      </c>
      <c r="J11" s="303"/>
    </row>
    <row r="12" spans="2:10" outlineLevel="5" x14ac:dyDescent="0.2">
      <c r="B12" s="293" t="s">
        <v>268</v>
      </c>
      <c r="C12" s="294">
        <v>2101700</v>
      </c>
      <c r="D12" s="294">
        <v>605776.25</v>
      </c>
      <c r="E12" s="294">
        <v>115076.25</v>
      </c>
      <c r="F12" s="294">
        <v>2592400</v>
      </c>
      <c r="G12" s="294">
        <v>2210690</v>
      </c>
      <c r="H12" s="294">
        <v>2154451.35</v>
      </c>
      <c r="I12" s="308">
        <v>381710</v>
      </c>
      <c r="J12" s="303"/>
    </row>
    <row r="13" spans="2:10" outlineLevel="6" x14ac:dyDescent="0.2">
      <c r="B13" s="295" t="s">
        <v>204</v>
      </c>
      <c r="C13" s="296">
        <v>2101700</v>
      </c>
      <c r="D13" s="296">
        <v>605776.25</v>
      </c>
      <c r="E13" s="296">
        <v>115076.25</v>
      </c>
      <c r="F13" s="296">
        <v>2592400</v>
      </c>
      <c r="G13" s="296">
        <v>2210690</v>
      </c>
      <c r="H13" s="296">
        <v>2154451.35</v>
      </c>
      <c r="I13" s="309">
        <v>381710</v>
      </c>
      <c r="J13" s="303"/>
    </row>
    <row r="14" spans="2:10" outlineLevel="7" x14ac:dyDescent="0.2">
      <c r="B14" s="295" t="s">
        <v>221</v>
      </c>
      <c r="C14" s="296">
        <v>227000</v>
      </c>
      <c r="D14" s="296">
        <v>0</v>
      </c>
      <c r="E14" s="296">
        <v>24000</v>
      </c>
      <c r="F14" s="296">
        <v>203000</v>
      </c>
      <c r="G14" s="296">
        <v>112016.32000000001</v>
      </c>
      <c r="H14" s="296">
        <v>112016.32000000001</v>
      </c>
      <c r="I14" s="309">
        <v>90983.679999999993</v>
      </c>
      <c r="J14" s="303"/>
    </row>
    <row r="15" spans="2:10" ht="22" outlineLevel="7" x14ac:dyDescent="0.2">
      <c r="B15" s="297" t="s">
        <v>269</v>
      </c>
      <c r="C15" s="298">
        <v>167000</v>
      </c>
      <c r="D15" s="298">
        <v>0</v>
      </c>
      <c r="E15" s="298">
        <v>24000</v>
      </c>
      <c r="F15" s="298">
        <v>143000</v>
      </c>
      <c r="G15" s="298">
        <v>108118.79</v>
      </c>
      <c r="H15" s="298">
        <v>108118.79</v>
      </c>
      <c r="I15" s="310">
        <v>34881.21</v>
      </c>
      <c r="J15" s="303"/>
    </row>
    <row r="16" spans="2:10" ht="22" outlineLevel="7" x14ac:dyDescent="0.2">
      <c r="B16" s="297" t="s">
        <v>270</v>
      </c>
      <c r="C16" s="298">
        <v>60000</v>
      </c>
      <c r="D16" s="298">
        <v>0</v>
      </c>
      <c r="E16" s="298">
        <v>0</v>
      </c>
      <c r="F16" s="298">
        <v>60000</v>
      </c>
      <c r="G16" s="298">
        <v>3897.53</v>
      </c>
      <c r="H16" s="298">
        <v>3897.53</v>
      </c>
      <c r="I16" s="310">
        <v>56102.47</v>
      </c>
      <c r="J16" s="303"/>
    </row>
    <row r="17" spans="2:10" ht="22" outlineLevel="7" x14ac:dyDescent="0.2">
      <c r="B17" s="297" t="s">
        <v>269</v>
      </c>
      <c r="C17" s="298">
        <v>227000</v>
      </c>
      <c r="D17" s="298">
        <v>0</v>
      </c>
      <c r="E17" s="298">
        <v>24000</v>
      </c>
      <c r="F17" s="298">
        <v>203000</v>
      </c>
      <c r="G17" s="298">
        <v>112016.32000000001</v>
      </c>
      <c r="H17" s="298">
        <v>112016.32000000001</v>
      </c>
      <c r="I17" s="310">
        <v>90983.679999999993</v>
      </c>
      <c r="J17" s="303"/>
    </row>
    <row r="18" spans="2:10" outlineLevel="7" x14ac:dyDescent="0.2">
      <c r="B18" s="295" t="s">
        <v>209</v>
      </c>
      <c r="C18" s="296">
        <v>990000</v>
      </c>
      <c r="D18" s="296">
        <v>295000</v>
      </c>
      <c r="E18" s="296">
        <v>0</v>
      </c>
      <c r="F18" s="296">
        <v>1285000</v>
      </c>
      <c r="G18" s="296">
        <v>1205688.6599999999</v>
      </c>
      <c r="H18" s="296">
        <v>1205688.6599999999</v>
      </c>
      <c r="I18" s="309">
        <v>79311.34</v>
      </c>
      <c r="J18" s="303"/>
    </row>
    <row r="19" spans="2:10" ht="22" outlineLevel="7" x14ac:dyDescent="0.2">
      <c r="B19" s="297" t="s">
        <v>269</v>
      </c>
      <c r="C19" s="298">
        <v>870000</v>
      </c>
      <c r="D19" s="298">
        <v>295000</v>
      </c>
      <c r="E19" s="298">
        <v>0</v>
      </c>
      <c r="F19" s="298">
        <v>1165000</v>
      </c>
      <c r="G19" s="298">
        <v>1159996.76</v>
      </c>
      <c r="H19" s="298">
        <v>1159996.76</v>
      </c>
      <c r="I19" s="310">
        <v>5003.24</v>
      </c>
      <c r="J19" s="303"/>
    </row>
    <row r="20" spans="2:10" ht="22" outlineLevel="7" x14ac:dyDescent="0.2">
      <c r="B20" s="297" t="s">
        <v>270</v>
      </c>
      <c r="C20" s="298">
        <v>120000</v>
      </c>
      <c r="D20" s="298">
        <v>0</v>
      </c>
      <c r="E20" s="298">
        <v>0</v>
      </c>
      <c r="F20" s="298">
        <v>120000</v>
      </c>
      <c r="G20" s="298">
        <v>45691.9</v>
      </c>
      <c r="H20" s="298">
        <v>45691.9</v>
      </c>
      <c r="I20" s="310">
        <v>74308.100000000006</v>
      </c>
      <c r="J20" s="303"/>
    </row>
    <row r="21" spans="2:10" ht="22" outlineLevel="7" x14ac:dyDescent="0.2">
      <c r="B21" s="297" t="s">
        <v>269</v>
      </c>
      <c r="C21" s="298">
        <v>990000</v>
      </c>
      <c r="D21" s="298">
        <v>295000</v>
      </c>
      <c r="E21" s="298">
        <v>0</v>
      </c>
      <c r="F21" s="298">
        <v>1285000</v>
      </c>
      <c r="G21" s="298">
        <v>1205688.6599999999</v>
      </c>
      <c r="H21" s="298">
        <v>1205688.6599999999</v>
      </c>
      <c r="I21" s="310">
        <v>79311.34</v>
      </c>
      <c r="J21" s="303"/>
    </row>
    <row r="22" spans="2:10" outlineLevel="7" x14ac:dyDescent="0.2">
      <c r="B22" s="295" t="s">
        <v>248</v>
      </c>
      <c r="C22" s="296">
        <v>295000</v>
      </c>
      <c r="D22" s="296">
        <v>25000</v>
      </c>
      <c r="E22" s="296">
        <v>0</v>
      </c>
      <c r="F22" s="296">
        <v>320000</v>
      </c>
      <c r="G22" s="296">
        <v>314622.86</v>
      </c>
      <c r="H22" s="296">
        <v>314622.86</v>
      </c>
      <c r="I22" s="309">
        <v>5377.14</v>
      </c>
      <c r="J22" s="303"/>
    </row>
    <row r="23" spans="2:10" ht="22" outlineLevel="7" x14ac:dyDescent="0.2">
      <c r="B23" s="297" t="s">
        <v>269</v>
      </c>
      <c r="C23" s="298">
        <v>245000</v>
      </c>
      <c r="D23" s="298">
        <v>25000</v>
      </c>
      <c r="E23" s="298">
        <v>0</v>
      </c>
      <c r="F23" s="298">
        <v>270000</v>
      </c>
      <c r="G23" s="298">
        <v>270000</v>
      </c>
      <c r="H23" s="298">
        <v>270000</v>
      </c>
      <c r="I23" s="310">
        <v>0</v>
      </c>
      <c r="J23" s="303"/>
    </row>
    <row r="24" spans="2:10" ht="22" outlineLevel="7" x14ac:dyDescent="0.2">
      <c r="B24" s="297" t="s">
        <v>270</v>
      </c>
      <c r="C24" s="298">
        <v>50000</v>
      </c>
      <c r="D24" s="298">
        <v>0</v>
      </c>
      <c r="E24" s="298">
        <v>0</v>
      </c>
      <c r="F24" s="298">
        <v>50000</v>
      </c>
      <c r="G24" s="298">
        <v>44622.86</v>
      </c>
      <c r="H24" s="298">
        <v>44622.86</v>
      </c>
      <c r="I24" s="310">
        <v>5377.14</v>
      </c>
      <c r="J24" s="303"/>
    </row>
    <row r="25" spans="2:10" ht="22" outlineLevel="7" x14ac:dyDescent="0.2">
      <c r="B25" s="297" t="s">
        <v>269</v>
      </c>
      <c r="C25" s="298">
        <v>295000</v>
      </c>
      <c r="D25" s="298">
        <v>25000</v>
      </c>
      <c r="E25" s="298">
        <v>0</v>
      </c>
      <c r="F25" s="298">
        <v>320000</v>
      </c>
      <c r="G25" s="298">
        <v>314622.86</v>
      </c>
      <c r="H25" s="298">
        <v>314622.86</v>
      </c>
      <c r="I25" s="310">
        <v>5377.14</v>
      </c>
      <c r="J25" s="303"/>
    </row>
    <row r="26" spans="2:10" outlineLevel="7" x14ac:dyDescent="0.2">
      <c r="B26" s="295" t="s">
        <v>258</v>
      </c>
      <c r="C26" s="296">
        <v>25000</v>
      </c>
      <c r="D26" s="296">
        <v>62576.25</v>
      </c>
      <c r="E26" s="296">
        <v>22576.25</v>
      </c>
      <c r="F26" s="296">
        <v>65000</v>
      </c>
      <c r="G26" s="296">
        <v>58197.53</v>
      </c>
      <c r="H26" s="296">
        <v>58197.53</v>
      </c>
      <c r="I26" s="309">
        <v>6802.47</v>
      </c>
      <c r="J26" s="303"/>
    </row>
    <row r="27" spans="2:10" outlineLevel="7" x14ac:dyDescent="0.2">
      <c r="B27" s="297" t="s">
        <v>206</v>
      </c>
      <c r="C27" s="298">
        <v>0</v>
      </c>
      <c r="D27" s="298">
        <v>62576.25</v>
      </c>
      <c r="E27" s="298">
        <v>0</v>
      </c>
      <c r="F27" s="298">
        <v>62576.25</v>
      </c>
      <c r="G27" s="298">
        <v>55773.78</v>
      </c>
      <c r="H27" s="298">
        <v>55773.78</v>
      </c>
      <c r="I27" s="310">
        <v>6802.47</v>
      </c>
      <c r="J27" s="303"/>
    </row>
    <row r="28" spans="2:10" ht="22" outlineLevel="7" x14ac:dyDescent="0.2">
      <c r="B28" s="297" t="s">
        <v>269</v>
      </c>
      <c r="C28" s="298">
        <v>25000</v>
      </c>
      <c r="D28" s="298">
        <v>0</v>
      </c>
      <c r="E28" s="298">
        <v>22576.25</v>
      </c>
      <c r="F28" s="298">
        <v>2423.75</v>
      </c>
      <c r="G28" s="298">
        <v>2423.75</v>
      </c>
      <c r="H28" s="298">
        <v>2423.75</v>
      </c>
      <c r="I28" s="310">
        <v>0</v>
      </c>
      <c r="J28" s="303"/>
    </row>
    <row r="29" spans="2:10" outlineLevel="7" x14ac:dyDescent="0.2">
      <c r="B29" s="297" t="s">
        <v>206</v>
      </c>
      <c r="C29" s="298">
        <v>25000</v>
      </c>
      <c r="D29" s="298">
        <v>62576.25</v>
      </c>
      <c r="E29" s="298">
        <v>22576.25</v>
      </c>
      <c r="F29" s="298">
        <v>65000</v>
      </c>
      <c r="G29" s="298">
        <v>58197.53</v>
      </c>
      <c r="H29" s="298">
        <v>58197.53</v>
      </c>
      <c r="I29" s="310">
        <v>6802.47</v>
      </c>
      <c r="J29" s="303"/>
    </row>
    <row r="30" spans="2:10" outlineLevel="7" x14ac:dyDescent="0.2">
      <c r="B30" s="295" t="s">
        <v>214</v>
      </c>
      <c r="C30" s="296">
        <v>4000</v>
      </c>
      <c r="D30" s="296">
        <v>3000</v>
      </c>
      <c r="E30" s="296">
        <v>0</v>
      </c>
      <c r="F30" s="296">
        <v>7000</v>
      </c>
      <c r="G30" s="296">
        <v>6977</v>
      </c>
      <c r="H30" s="296">
        <v>6977</v>
      </c>
      <c r="I30" s="309">
        <v>23</v>
      </c>
      <c r="J30" s="303"/>
    </row>
    <row r="31" spans="2:10" outlineLevel="7" x14ac:dyDescent="0.2">
      <c r="B31" s="297" t="s">
        <v>206</v>
      </c>
      <c r="C31" s="298">
        <v>4000</v>
      </c>
      <c r="D31" s="298">
        <v>3000</v>
      </c>
      <c r="E31" s="298">
        <v>0</v>
      </c>
      <c r="F31" s="298">
        <v>7000</v>
      </c>
      <c r="G31" s="298">
        <v>6977</v>
      </c>
      <c r="H31" s="298">
        <v>6977</v>
      </c>
      <c r="I31" s="310">
        <v>23</v>
      </c>
      <c r="J31" s="303"/>
    </row>
    <row r="32" spans="2:10" outlineLevel="7" x14ac:dyDescent="0.2">
      <c r="B32" s="297" t="s">
        <v>206</v>
      </c>
      <c r="C32" s="298">
        <v>4000</v>
      </c>
      <c r="D32" s="298">
        <v>3000</v>
      </c>
      <c r="E32" s="298">
        <v>0</v>
      </c>
      <c r="F32" s="298">
        <v>7000</v>
      </c>
      <c r="G32" s="298">
        <v>6977</v>
      </c>
      <c r="H32" s="298">
        <v>6977</v>
      </c>
      <c r="I32" s="310">
        <v>23</v>
      </c>
      <c r="J32" s="303"/>
    </row>
    <row r="33" spans="2:10" outlineLevel="7" x14ac:dyDescent="0.2">
      <c r="B33" s="295" t="s">
        <v>210</v>
      </c>
      <c r="C33" s="296">
        <v>80000</v>
      </c>
      <c r="D33" s="296">
        <v>47000</v>
      </c>
      <c r="E33" s="296">
        <v>57000</v>
      </c>
      <c r="F33" s="296">
        <v>70000</v>
      </c>
      <c r="G33" s="296">
        <v>65060.53</v>
      </c>
      <c r="H33" s="296">
        <v>40733.620000000003</v>
      </c>
      <c r="I33" s="309">
        <v>4939.47</v>
      </c>
      <c r="J33" s="303"/>
    </row>
    <row r="34" spans="2:10" outlineLevel="7" x14ac:dyDescent="0.2">
      <c r="B34" s="297" t="s">
        <v>206</v>
      </c>
      <c r="C34" s="298">
        <v>10000</v>
      </c>
      <c r="D34" s="298">
        <v>47000</v>
      </c>
      <c r="E34" s="298">
        <v>0</v>
      </c>
      <c r="F34" s="298">
        <v>57000</v>
      </c>
      <c r="G34" s="298">
        <v>52629.98</v>
      </c>
      <c r="H34" s="298">
        <v>32957.370000000003</v>
      </c>
      <c r="I34" s="310">
        <v>4370.0200000000004</v>
      </c>
      <c r="J34" s="303"/>
    </row>
    <row r="35" spans="2:10" ht="22" outlineLevel="7" x14ac:dyDescent="0.2">
      <c r="B35" s="297" t="s">
        <v>269</v>
      </c>
      <c r="C35" s="298">
        <v>70000</v>
      </c>
      <c r="D35" s="298">
        <v>0</v>
      </c>
      <c r="E35" s="298">
        <v>57000</v>
      </c>
      <c r="F35" s="298">
        <v>13000</v>
      </c>
      <c r="G35" s="298">
        <v>12430.55</v>
      </c>
      <c r="H35" s="298">
        <v>7776.25</v>
      </c>
      <c r="I35" s="310">
        <v>569.45000000000005</v>
      </c>
      <c r="J35" s="303"/>
    </row>
    <row r="36" spans="2:10" outlineLevel="7" x14ac:dyDescent="0.2">
      <c r="B36" s="297" t="s">
        <v>206</v>
      </c>
      <c r="C36" s="298">
        <v>80000</v>
      </c>
      <c r="D36" s="298">
        <v>47000</v>
      </c>
      <c r="E36" s="298">
        <v>57000</v>
      </c>
      <c r="F36" s="298">
        <v>70000</v>
      </c>
      <c r="G36" s="298">
        <v>65060.53</v>
      </c>
      <c r="H36" s="298">
        <v>40733.620000000003</v>
      </c>
      <c r="I36" s="310">
        <v>4939.47</v>
      </c>
      <c r="J36" s="303"/>
    </row>
    <row r="37" spans="2:10" outlineLevel="7" x14ac:dyDescent="0.2">
      <c r="B37" s="295" t="s">
        <v>218</v>
      </c>
      <c r="C37" s="296">
        <v>4000</v>
      </c>
      <c r="D37" s="296">
        <v>0</v>
      </c>
      <c r="E37" s="296">
        <v>0</v>
      </c>
      <c r="F37" s="296">
        <v>4000</v>
      </c>
      <c r="G37" s="296">
        <v>0</v>
      </c>
      <c r="H37" s="296">
        <v>0</v>
      </c>
      <c r="I37" s="309">
        <v>4000</v>
      </c>
      <c r="J37" s="303"/>
    </row>
    <row r="38" spans="2:10" outlineLevel="7" x14ac:dyDescent="0.2">
      <c r="B38" s="297" t="s">
        <v>206</v>
      </c>
      <c r="C38" s="298">
        <v>4000</v>
      </c>
      <c r="D38" s="298">
        <v>0</v>
      </c>
      <c r="E38" s="298">
        <v>0</v>
      </c>
      <c r="F38" s="298">
        <v>4000</v>
      </c>
      <c r="G38" s="298">
        <v>0</v>
      </c>
      <c r="H38" s="298">
        <v>0</v>
      </c>
      <c r="I38" s="310">
        <v>4000</v>
      </c>
      <c r="J38" s="303"/>
    </row>
    <row r="39" spans="2:10" outlineLevel="7" x14ac:dyDescent="0.2">
      <c r="B39" s="297" t="s">
        <v>206</v>
      </c>
      <c r="C39" s="298">
        <v>4000</v>
      </c>
      <c r="D39" s="298">
        <v>0</v>
      </c>
      <c r="E39" s="298">
        <v>0</v>
      </c>
      <c r="F39" s="298">
        <v>4000</v>
      </c>
      <c r="G39" s="298">
        <v>0</v>
      </c>
      <c r="H39" s="298">
        <v>0</v>
      </c>
      <c r="I39" s="310">
        <v>4000</v>
      </c>
      <c r="J39" s="303"/>
    </row>
    <row r="40" spans="2:10" outlineLevel="7" x14ac:dyDescent="0.2">
      <c r="B40" s="295" t="s">
        <v>205</v>
      </c>
      <c r="C40" s="296">
        <v>5500</v>
      </c>
      <c r="D40" s="296">
        <v>2500</v>
      </c>
      <c r="E40" s="296">
        <v>1500</v>
      </c>
      <c r="F40" s="296">
        <v>6500</v>
      </c>
      <c r="G40" s="296">
        <v>2000</v>
      </c>
      <c r="H40" s="296">
        <v>2000</v>
      </c>
      <c r="I40" s="309">
        <v>4500</v>
      </c>
      <c r="J40" s="303"/>
    </row>
    <row r="41" spans="2:10" outlineLevel="7" x14ac:dyDescent="0.2">
      <c r="B41" s="297" t="s">
        <v>206</v>
      </c>
      <c r="C41" s="298">
        <v>5400</v>
      </c>
      <c r="D41" s="298">
        <v>0</v>
      </c>
      <c r="E41" s="298">
        <v>1500</v>
      </c>
      <c r="F41" s="298">
        <v>3900</v>
      </c>
      <c r="G41" s="298">
        <v>0</v>
      </c>
      <c r="H41" s="298">
        <v>0</v>
      </c>
      <c r="I41" s="310">
        <v>3900</v>
      </c>
      <c r="J41" s="303"/>
    </row>
    <row r="42" spans="2:10" ht="22" outlineLevel="7" x14ac:dyDescent="0.2">
      <c r="B42" s="297" t="s">
        <v>269</v>
      </c>
      <c r="C42" s="298">
        <v>100</v>
      </c>
      <c r="D42" s="298">
        <v>2500</v>
      </c>
      <c r="E42" s="298">
        <v>0</v>
      </c>
      <c r="F42" s="298">
        <v>2600</v>
      </c>
      <c r="G42" s="298">
        <v>2000</v>
      </c>
      <c r="H42" s="298">
        <v>2000</v>
      </c>
      <c r="I42" s="310">
        <v>600</v>
      </c>
      <c r="J42" s="303"/>
    </row>
    <row r="43" spans="2:10" outlineLevel="7" x14ac:dyDescent="0.2">
      <c r="B43" s="297" t="s">
        <v>206</v>
      </c>
      <c r="C43" s="298">
        <v>5500</v>
      </c>
      <c r="D43" s="298">
        <v>2500</v>
      </c>
      <c r="E43" s="298">
        <v>1500</v>
      </c>
      <c r="F43" s="298">
        <v>6500</v>
      </c>
      <c r="G43" s="298">
        <v>2000</v>
      </c>
      <c r="H43" s="298">
        <v>2000</v>
      </c>
      <c r="I43" s="310">
        <v>4500</v>
      </c>
      <c r="J43" s="303"/>
    </row>
    <row r="44" spans="2:10" outlineLevel="7" x14ac:dyDescent="0.2">
      <c r="B44" s="295" t="s">
        <v>207</v>
      </c>
      <c r="C44" s="296">
        <v>450000</v>
      </c>
      <c r="D44" s="296">
        <v>141300</v>
      </c>
      <c r="E44" s="296">
        <v>0</v>
      </c>
      <c r="F44" s="296">
        <v>591300</v>
      </c>
      <c r="G44" s="296">
        <v>412519.22</v>
      </c>
      <c r="H44" s="296">
        <v>380607.48</v>
      </c>
      <c r="I44" s="309">
        <v>178780.78</v>
      </c>
      <c r="J44" s="303"/>
    </row>
    <row r="45" spans="2:10" outlineLevel="7" x14ac:dyDescent="0.2">
      <c r="B45" s="297" t="s">
        <v>206</v>
      </c>
      <c r="C45" s="298">
        <v>270000</v>
      </c>
      <c r="D45" s="298">
        <v>700</v>
      </c>
      <c r="E45" s="298">
        <v>0</v>
      </c>
      <c r="F45" s="298">
        <v>270700</v>
      </c>
      <c r="G45" s="298">
        <v>200650.8</v>
      </c>
      <c r="H45" s="298">
        <v>191422.78</v>
      </c>
      <c r="I45" s="310">
        <v>70049.2</v>
      </c>
      <c r="J45" s="303"/>
    </row>
    <row r="46" spans="2:10" ht="22" outlineLevel="7" x14ac:dyDescent="0.2">
      <c r="B46" s="297" t="s">
        <v>269</v>
      </c>
      <c r="C46" s="298">
        <v>180000</v>
      </c>
      <c r="D46" s="298">
        <v>140600</v>
      </c>
      <c r="E46" s="298">
        <v>0</v>
      </c>
      <c r="F46" s="298">
        <v>320600</v>
      </c>
      <c r="G46" s="298">
        <v>211868.42</v>
      </c>
      <c r="H46" s="298">
        <v>189184.7</v>
      </c>
      <c r="I46" s="310">
        <v>108731.58</v>
      </c>
      <c r="J46" s="303"/>
    </row>
    <row r="47" spans="2:10" outlineLevel="7" x14ac:dyDescent="0.2">
      <c r="B47" s="297" t="s">
        <v>206</v>
      </c>
      <c r="C47" s="298">
        <v>450000</v>
      </c>
      <c r="D47" s="298">
        <v>141300</v>
      </c>
      <c r="E47" s="298">
        <v>0</v>
      </c>
      <c r="F47" s="298">
        <v>591300</v>
      </c>
      <c r="G47" s="298">
        <v>412519.22</v>
      </c>
      <c r="H47" s="298">
        <v>380607.48</v>
      </c>
      <c r="I47" s="310">
        <v>178780.78</v>
      </c>
      <c r="J47" s="303"/>
    </row>
    <row r="48" spans="2:10" outlineLevel="7" x14ac:dyDescent="0.2">
      <c r="B48" s="295" t="s">
        <v>260</v>
      </c>
      <c r="C48" s="296">
        <v>100</v>
      </c>
      <c r="D48" s="296">
        <v>0</v>
      </c>
      <c r="E48" s="296">
        <v>0</v>
      </c>
      <c r="F48" s="296">
        <v>100</v>
      </c>
      <c r="G48" s="296">
        <v>0</v>
      </c>
      <c r="H48" s="296">
        <v>0</v>
      </c>
      <c r="I48" s="309">
        <v>100</v>
      </c>
      <c r="J48" s="303"/>
    </row>
    <row r="49" spans="2:10" ht="22" outlineLevel="7" x14ac:dyDescent="0.2">
      <c r="B49" s="297" t="s">
        <v>269</v>
      </c>
      <c r="C49" s="298">
        <v>100</v>
      </c>
      <c r="D49" s="298">
        <v>0</v>
      </c>
      <c r="E49" s="298">
        <v>0</v>
      </c>
      <c r="F49" s="298">
        <v>100</v>
      </c>
      <c r="G49" s="298">
        <v>0</v>
      </c>
      <c r="H49" s="298">
        <v>0</v>
      </c>
      <c r="I49" s="310">
        <v>100</v>
      </c>
      <c r="J49" s="303"/>
    </row>
    <row r="50" spans="2:10" ht="22" outlineLevel="7" x14ac:dyDescent="0.2">
      <c r="B50" s="297" t="s">
        <v>269</v>
      </c>
      <c r="C50" s="298">
        <v>100</v>
      </c>
      <c r="D50" s="298">
        <v>0</v>
      </c>
      <c r="E50" s="298">
        <v>0</v>
      </c>
      <c r="F50" s="298">
        <v>100</v>
      </c>
      <c r="G50" s="298">
        <v>0</v>
      </c>
      <c r="H50" s="298">
        <v>0</v>
      </c>
      <c r="I50" s="310">
        <v>100</v>
      </c>
      <c r="J50" s="303"/>
    </row>
    <row r="51" spans="2:10" outlineLevel="7" x14ac:dyDescent="0.2">
      <c r="B51" s="295" t="s">
        <v>211</v>
      </c>
      <c r="C51" s="296">
        <v>21100</v>
      </c>
      <c r="D51" s="296">
        <v>29400</v>
      </c>
      <c r="E51" s="296">
        <v>10000</v>
      </c>
      <c r="F51" s="296">
        <v>40500</v>
      </c>
      <c r="G51" s="296">
        <v>33607.879999999997</v>
      </c>
      <c r="H51" s="296">
        <v>33607.879999999997</v>
      </c>
      <c r="I51" s="309">
        <v>6892.12</v>
      </c>
      <c r="J51" s="303"/>
    </row>
    <row r="52" spans="2:10" outlineLevel="7" x14ac:dyDescent="0.2">
      <c r="B52" s="297" t="s">
        <v>206</v>
      </c>
      <c r="C52" s="298">
        <v>20000</v>
      </c>
      <c r="D52" s="298">
        <v>0</v>
      </c>
      <c r="E52" s="298">
        <v>10000</v>
      </c>
      <c r="F52" s="298">
        <v>10000</v>
      </c>
      <c r="G52" s="298">
        <v>4146.49</v>
      </c>
      <c r="H52" s="298">
        <v>4146.49</v>
      </c>
      <c r="I52" s="310">
        <v>5853.51</v>
      </c>
      <c r="J52" s="303"/>
    </row>
    <row r="53" spans="2:10" outlineLevel="7" x14ac:dyDescent="0.2">
      <c r="B53" s="297" t="s">
        <v>271</v>
      </c>
      <c r="C53" s="298">
        <v>1000</v>
      </c>
      <c r="D53" s="298">
        <v>0</v>
      </c>
      <c r="E53" s="298">
        <v>0</v>
      </c>
      <c r="F53" s="298">
        <v>1000</v>
      </c>
      <c r="G53" s="298">
        <v>0</v>
      </c>
      <c r="H53" s="298">
        <v>0</v>
      </c>
      <c r="I53" s="310">
        <v>1000</v>
      </c>
      <c r="J53" s="303"/>
    </row>
    <row r="54" spans="2:10" outlineLevel="7" x14ac:dyDescent="0.2">
      <c r="B54" s="297" t="s">
        <v>272</v>
      </c>
      <c r="C54" s="298">
        <v>100</v>
      </c>
      <c r="D54" s="298">
        <v>29400</v>
      </c>
      <c r="E54" s="298">
        <v>0</v>
      </c>
      <c r="F54" s="298">
        <v>29500</v>
      </c>
      <c r="G54" s="298">
        <v>29461.39</v>
      </c>
      <c r="H54" s="298">
        <v>29461.39</v>
      </c>
      <c r="I54" s="310">
        <v>38.61</v>
      </c>
      <c r="J54" s="303"/>
    </row>
    <row r="55" spans="2:10" outlineLevel="7" x14ac:dyDescent="0.2">
      <c r="B55" s="297" t="s">
        <v>206</v>
      </c>
      <c r="C55" s="298">
        <v>21100</v>
      </c>
      <c r="D55" s="298">
        <v>29400</v>
      </c>
      <c r="E55" s="298">
        <v>10000</v>
      </c>
      <c r="F55" s="298">
        <v>40500</v>
      </c>
      <c r="G55" s="298">
        <v>33607.879999999997</v>
      </c>
      <c r="H55" s="298">
        <v>33607.879999999997</v>
      </c>
      <c r="I55" s="310">
        <v>6892.12</v>
      </c>
      <c r="J55" s="303"/>
    </row>
    <row r="56" spans="2:10" outlineLevel="5" x14ac:dyDescent="0.2">
      <c r="B56" s="293" t="s">
        <v>273</v>
      </c>
      <c r="C56" s="294">
        <v>2000</v>
      </c>
      <c r="D56" s="294">
        <v>0</v>
      </c>
      <c r="E56" s="294">
        <v>0</v>
      </c>
      <c r="F56" s="294">
        <v>2000</v>
      </c>
      <c r="G56" s="294">
        <v>1907</v>
      </c>
      <c r="H56" s="294">
        <v>1907</v>
      </c>
      <c r="I56" s="308">
        <v>93</v>
      </c>
      <c r="J56" s="303"/>
    </row>
    <row r="57" spans="2:10" outlineLevel="6" x14ac:dyDescent="0.2">
      <c r="B57" s="295" t="s">
        <v>204</v>
      </c>
      <c r="C57" s="296">
        <v>2000</v>
      </c>
      <c r="D57" s="296">
        <v>0</v>
      </c>
      <c r="E57" s="296">
        <v>0</v>
      </c>
      <c r="F57" s="296">
        <v>2000</v>
      </c>
      <c r="G57" s="296">
        <v>1907</v>
      </c>
      <c r="H57" s="296">
        <v>1907</v>
      </c>
      <c r="I57" s="309">
        <v>93</v>
      </c>
      <c r="J57" s="303"/>
    </row>
    <row r="58" spans="2:10" outlineLevel="7" x14ac:dyDescent="0.2">
      <c r="B58" s="295" t="s">
        <v>225</v>
      </c>
      <c r="C58" s="296">
        <v>2000</v>
      </c>
      <c r="D58" s="296">
        <v>0</v>
      </c>
      <c r="E58" s="296">
        <v>0</v>
      </c>
      <c r="F58" s="296">
        <v>2000</v>
      </c>
      <c r="G58" s="296">
        <v>1907</v>
      </c>
      <c r="H58" s="296">
        <v>1907</v>
      </c>
      <c r="I58" s="309">
        <v>93</v>
      </c>
      <c r="J58" s="303"/>
    </row>
    <row r="59" spans="2:10" outlineLevel="7" x14ac:dyDescent="0.2">
      <c r="B59" s="297" t="s">
        <v>206</v>
      </c>
      <c r="C59" s="298">
        <v>2000</v>
      </c>
      <c r="D59" s="298">
        <v>0</v>
      </c>
      <c r="E59" s="298">
        <v>0</v>
      </c>
      <c r="F59" s="298">
        <v>2000</v>
      </c>
      <c r="G59" s="298">
        <v>1907</v>
      </c>
      <c r="H59" s="298">
        <v>1907</v>
      </c>
      <c r="I59" s="310">
        <v>93</v>
      </c>
      <c r="J59" s="303"/>
    </row>
    <row r="60" spans="2:10" outlineLevel="7" x14ac:dyDescent="0.2">
      <c r="B60" s="297" t="s">
        <v>206</v>
      </c>
      <c r="C60" s="298">
        <v>2000</v>
      </c>
      <c r="D60" s="298">
        <v>0</v>
      </c>
      <c r="E60" s="298">
        <v>0</v>
      </c>
      <c r="F60" s="298">
        <v>2000</v>
      </c>
      <c r="G60" s="298">
        <v>1907</v>
      </c>
      <c r="H60" s="298">
        <v>1907</v>
      </c>
      <c r="I60" s="310">
        <v>93</v>
      </c>
      <c r="J60" s="303"/>
    </row>
    <row r="61" spans="2:10" outlineLevel="5" x14ac:dyDescent="0.2">
      <c r="B61" s="293" t="s">
        <v>274</v>
      </c>
      <c r="C61" s="294">
        <v>700000</v>
      </c>
      <c r="D61" s="294">
        <v>0</v>
      </c>
      <c r="E61" s="294">
        <v>0</v>
      </c>
      <c r="F61" s="294">
        <v>700000</v>
      </c>
      <c r="G61" s="294">
        <v>700000</v>
      </c>
      <c r="H61" s="294">
        <v>700000</v>
      </c>
      <c r="I61" s="308">
        <v>0</v>
      </c>
      <c r="J61" s="303"/>
    </row>
    <row r="62" spans="2:10" outlineLevel="6" x14ac:dyDescent="0.2">
      <c r="B62" s="295" t="s">
        <v>204</v>
      </c>
      <c r="C62" s="296">
        <v>700000</v>
      </c>
      <c r="D62" s="296">
        <v>0</v>
      </c>
      <c r="E62" s="296">
        <v>0</v>
      </c>
      <c r="F62" s="296">
        <v>700000</v>
      </c>
      <c r="G62" s="296">
        <v>700000</v>
      </c>
      <c r="H62" s="296">
        <v>700000</v>
      </c>
      <c r="I62" s="309">
        <v>0</v>
      </c>
      <c r="J62" s="303"/>
    </row>
    <row r="63" spans="2:10" outlineLevel="7" x14ac:dyDescent="0.2">
      <c r="B63" s="295" t="s">
        <v>275</v>
      </c>
      <c r="C63" s="296">
        <v>700000</v>
      </c>
      <c r="D63" s="296">
        <v>0</v>
      </c>
      <c r="E63" s="296">
        <v>0</v>
      </c>
      <c r="F63" s="296">
        <v>700000</v>
      </c>
      <c r="G63" s="296">
        <v>700000</v>
      </c>
      <c r="H63" s="296">
        <v>700000</v>
      </c>
      <c r="I63" s="309">
        <v>0</v>
      </c>
      <c r="J63" s="303"/>
    </row>
    <row r="64" spans="2:10" ht="22" outlineLevel="7" x14ac:dyDescent="0.2">
      <c r="B64" s="297" t="s">
        <v>269</v>
      </c>
      <c r="C64" s="298">
        <v>700000</v>
      </c>
      <c r="D64" s="298">
        <v>0</v>
      </c>
      <c r="E64" s="298">
        <v>0</v>
      </c>
      <c r="F64" s="298">
        <v>700000</v>
      </c>
      <c r="G64" s="298">
        <v>700000</v>
      </c>
      <c r="H64" s="298">
        <v>700000</v>
      </c>
      <c r="I64" s="310">
        <v>0</v>
      </c>
      <c r="J64" s="303"/>
    </row>
    <row r="65" spans="2:10" ht="22" outlineLevel="7" x14ac:dyDescent="0.2">
      <c r="B65" s="297" t="s">
        <v>269</v>
      </c>
      <c r="C65" s="298">
        <v>700000</v>
      </c>
      <c r="D65" s="298">
        <v>0</v>
      </c>
      <c r="E65" s="298">
        <v>0</v>
      </c>
      <c r="F65" s="298">
        <v>700000</v>
      </c>
      <c r="G65" s="298">
        <v>700000</v>
      </c>
      <c r="H65" s="298">
        <v>700000</v>
      </c>
      <c r="I65" s="310">
        <v>0</v>
      </c>
      <c r="J65" s="303"/>
    </row>
    <row r="66" spans="2:10" ht="22" outlineLevel="5" x14ac:dyDescent="0.2">
      <c r="B66" s="293" t="s">
        <v>276</v>
      </c>
      <c r="C66" s="294">
        <v>3800000</v>
      </c>
      <c r="D66" s="294">
        <v>1704000</v>
      </c>
      <c r="E66" s="294">
        <v>0</v>
      </c>
      <c r="F66" s="294">
        <v>5504000</v>
      </c>
      <c r="G66" s="294">
        <v>3637164.93</v>
      </c>
      <c r="H66" s="294">
        <v>3330709.04</v>
      </c>
      <c r="I66" s="308">
        <v>1866835.07</v>
      </c>
      <c r="J66" s="303"/>
    </row>
    <row r="67" spans="2:10" outlineLevel="6" x14ac:dyDescent="0.2">
      <c r="B67" s="295" t="s">
        <v>204</v>
      </c>
      <c r="C67" s="296">
        <v>3800000</v>
      </c>
      <c r="D67" s="296">
        <v>1704000</v>
      </c>
      <c r="E67" s="296">
        <v>0</v>
      </c>
      <c r="F67" s="296">
        <v>5504000</v>
      </c>
      <c r="G67" s="296">
        <v>3637164.93</v>
      </c>
      <c r="H67" s="296">
        <v>3330709.04</v>
      </c>
      <c r="I67" s="309">
        <v>1866835.07</v>
      </c>
      <c r="J67" s="303"/>
    </row>
    <row r="68" spans="2:10" outlineLevel="7" x14ac:dyDescent="0.2">
      <c r="B68" s="295" t="s">
        <v>215</v>
      </c>
      <c r="C68" s="296">
        <v>3800000</v>
      </c>
      <c r="D68" s="296">
        <v>1704000</v>
      </c>
      <c r="E68" s="296">
        <v>0</v>
      </c>
      <c r="F68" s="296">
        <v>5504000</v>
      </c>
      <c r="G68" s="296">
        <v>3637164.93</v>
      </c>
      <c r="H68" s="296">
        <v>3330709.04</v>
      </c>
      <c r="I68" s="309">
        <v>1866835.07</v>
      </c>
      <c r="J68" s="303"/>
    </row>
    <row r="69" spans="2:10" ht="22" outlineLevel="7" x14ac:dyDescent="0.2">
      <c r="B69" s="297" t="s">
        <v>269</v>
      </c>
      <c r="C69" s="298">
        <v>3800000</v>
      </c>
      <c r="D69" s="298">
        <v>1704000</v>
      </c>
      <c r="E69" s="298">
        <v>0</v>
      </c>
      <c r="F69" s="298">
        <v>5504000</v>
      </c>
      <c r="G69" s="298">
        <v>3637164.93</v>
      </c>
      <c r="H69" s="298">
        <v>3330709.04</v>
      </c>
      <c r="I69" s="310">
        <v>1866835.07</v>
      </c>
      <c r="J69" s="303"/>
    </row>
    <row r="70" spans="2:10" ht="22" outlineLevel="7" x14ac:dyDescent="0.2">
      <c r="B70" s="297" t="s">
        <v>269</v>
      </c>
      <c r="C70" s="298">
        <v>3800000</v>
      </c>
      <c r="D70" s="298">
        <v>1704000</v>
      </c>
      <c r="E70" s="298">
        <v>0</v>
      </c>
      <c r="F70" s="298">
        <v>5504000</v>
      </c>
      <c r="G70" s="298">
        <v>3637164.93</v>
      </c>
      <c r="H70" s="298">
        <v>3330709.04</v>
      </c>
      <c r="I70" s="310">
        <v>1866835.07</v>
      </c>
      <c r="J70" s="303"/>
    </row>
    <row r="71" spans="2:10" outlineLevel="5" x14ac:dyDescent="0.2">
      <c r="B71" s="293" t="s">
        <v>277</v>
      </c>
      <c r="C71" s="294">
        <v>5300</v>
      </c>
      <c r="D71" s="294">
        <v>0</v>
      </c>
      <c r="E71" s="294">
        <v>5100</v>
      </c>
      <c r="F71" s="294">
        <v>200</v>
      </c>
      <c r="G71" s="294">
        <v>0</v>
      </c>
      <c r="H71" s="294">
        <v>0</v>
      </c>
      <c r="I71" s="308">
        <v>200</v>
      </c>
      <c r="J71" s="303"/>
    </row>
    <row r="72" spans="2:10" outlineLevel="6" x14ac:dyDescent="0.2">
      <c r="B72" s="295" t="s">
        <v>204</v>
      </c>
      <c r="C72" s="296">
        <v>5300</v>
      </c>
      <c r="D72" s="296">
        <v>0</v>
      </c>
      <c r="E72" s="296">
        <v>5100</v>
      </c>
      <c r="F72" s="296">
        <v>200</v>
      </c>
      <c r="G72" s="296">
        <v>0</v>
      </c>
      <c r="H72" s="296">
        <v>0</v>
      </c>
      <c r="I72" s="309">
        <v>200</v>
      </c>
      <c r="J72" s="303"/>
    </row>
    <row r="73" spans="2:10" outlineLevel="7" x14ac:dyDescent="0.2">
      <c r="B73" s="295" t="s">
        <v>210</v>
      </c>
      <c r="C73" s="296">
        <v>100</v>
      </c>
      <c r="D73" s="296">
        <v>0</v>
      </c>
      <c r="E73" s="296">
        <v>0</v>
      </c>
      <c r="F73" s="296">
        <v>100</v>
      </c>
      <c r="G73" s="296">
        <v>0</v>
      </c>
      <c r="H73" s="296">
        <v>0</v>
      </c>
      <c r="I73" s="309">
        <v>100</v>
      </c>
      <c r="J73" s="303"/>
    </row>
    <row r="74" spans="2:10" outlineLevel="7" x14ac:dyDescent="0.2">
      <c r="B74" s="297" t="s">
        <v>206</v>
      </c>
      <c r="C74" s="298">
        <v>100</v>
      </c>
      <c r="D74" s="298">
        <v>0</v>
      </c>
      <c r="E74" s="298">
        <v>0</v>
      </c>
      <c r="F74" s="298">
        <v>100</v>
      </c>
      <c r="G74" s="298">
        <v>0</v>
      </c>
      <c r="H74" s="298">
        <v>0</v>
      </c>
      <c r="I74" s="310">
        <v>100</v>
      </c>
      <c r="J74" s="303"/>
    </row>
    <row r="75" spans="2:10" outlineLevel="7" x14ac:dyDescent="0.2">
      <c r="B75" s="297" t="s">
        <v>206</v>
      </c>
      <c r="C75" s="298">
        <v>100</v>
      </c>
      <c r="D75" s="298">
        <v>0</v>
      </c>
      <c r="E75" s="298">
        <v>0</v>
      </c>
      <c r="F75" s="298">
        <v>100</v>
      </c>
      <c r="G75" s="298">
        <v>0</v>
      </c>
      <c r="H75" s="298">
        <v>0</v>
      </c>
      <c r="I75" s="310">
        <v>100</v>
      </c>
      <c r="J75" s="303"/>
    </row>
    <row r="76" spans="2:10" outlineLevel="7" x14ac:dyDescent="0.2">
      <c r="B76" s="295" t="s">
        <v>207</v>
      </c>
      <c r="C76" s="296">
        <v>100</v>
      </c>
      <c r="D76" s="296">
        <v>0</v>
      </c>
      <c r="E76" s="296">
        <v>0</v>
      </c>
      <c r="F76" s="296">
        <v>100</v>
      </c>
      <c r="G76" s="296">
        <v>0</v>
      </c>
      <c r="H76" s="296">
        <v>0</v>
      </c>
      <c r="I76" s="309">
        <v>100</v>
      </c>
      <c r="J76" s="303"/>
    </row>
    <row r="77" spans="2:10" outlineLevel="7" x14ac:dyDescent="0.2">
      <c r="B77" s="297" t="s">
        <v>206</v>
      </c>
      <c r="C77" s="298">
        <v>100</v>
      </c>
      <c r="D77" s="298">
        <v>0</v>
      </c>
      <c r="E77" s="298">
        <v>0</v>
      </c>
      <c r="F77" s="298">
        <v>100</v>
      </c>
      <c r="G77" s="298">
        <v>0</v>
      </c>
      <c r="H77" s="298">
        <v>0</v>
      </c>
      <c r="I77" s="310">
        <v>100</v>
      </c>
      <c r="J77" s="303"/>
    </row>
    <row r="78" spans="2:10" outlineLevel="7" x14ac:dyDescent="0.2">
      <c r="B78" s="297" t="s">
        <v>206</v>
      </c>
      <c r="C78" s="298">
        <v>100</v>
      </c>
      <c r="D78" s="298">
        <v>0</v>
      </c>
      <c r="E78" s="298">
        <v>0</v>
      </c>
      <c r="F78" s="298">
        <v>100</v>
      </c>
      <c r="G78" s="298">
        <v>0</v>
      </c>
      <c r="H78" s="298">
        <v>0</v>
      </c>
      <c r="I78" s="310">
        <v>100</v>
      </c>
      <c r="J78" s="303"/>
    </row>
    <row r="79" spans="2:10" outlineLevel="7" x14ac:dyDescent="0.2">
      <c r="B79" s="295" t="s">
        <v>234</v>
      </c>
      <c r="C79" s="296">
        <v>5100</v>
      </c>
      <c r="D79" s="296">
        <v>0</v>
      </c>
      <c r="E79" s="296">
        <v>5100</v>
      </c>
      <c r="F79" s="296">
        <v>0</v>
      </c>
      <c r="G79" s="296">
        <v>0</v>
      </c>
      <c r="H79" s="296">
        <v>0</v>
      </c>
      <c r="I79" s="309">
        <v>0</v>
      </c>
      <c r="J79" s="303"/>
    </row>
    <row r="80" spans="2:10" outlineLevel="7" x14ac:dyDescent="0.2">
      <c r="B80" s="297" t="s">
        <v>206</v>
      </c>
      <c r="C80" s="298">
        <v>5100</v>
      </c>
      <c r="D80" s="298">
        <v>0</v>
      </c>
      <c r="E80" s="298">
        <v>5100</v>
      </c>
      <c r="F80" s="298">
        <v>0</v>
      </c>
      <c r="G80" s="298">
        <v>0</v>
      </c>
      <c r="H80" s="298">
        <v>0</v>
      </c>
      <c r="I80" s="310">
        <v>0</v>
      </c>
      <c r="J80" s="303"/>
    </row>
    <row r="81" spans="2:10" outlineLevel="7" x14ac:dyDescent="0.2">
      <c r="B81" s="297" t="s">
        <v>206</v>
      </c>
      <c r="C81" s="298">
        <v>5100</v>
      </c>
      <c r="D81" s="298">
        <v>0</v>
      </c>
      <c r="E81" s="298">
        <v>5100</v>
      </c>
      <c r="F81" s="298">
        <v>0</v>
      </c>
      <c r="G81" s="298">
        <v>0</v>
      </c>
      <c r="H81" s="298">
        <v>0</v>
      </c>
      <c r="I81" s="310">
        <v>0</v>
      </c>
      <c r="J81" s="303"/>
    </row>
    <row r="82" spans="2:10" outlineLevel="3" x14ac:dyDescent="0.2">
      <c r="B82" s="289" t="s">
        <v>278</v>
      </c>
      <c r="C82" s="290">
        <v>458000</v>
      </c>
      <c r="D82" s="290">
        <v>75000</v>
      </c>
      <c r="E82" s="290">
        <v>0</v>
      </c>
      <c r="F82" s="290">
        <v>533000</v>
      </c>
      <c r="G82" s="290">
        <v>529557.05000000005</v>
      </c>
      <c r="H82" s="290">
        <v>529557.05000000005</v>
      </c>
      <c r="I82" s="306">
        <v>3442.95</v>
      </c>
      <c r="J82" s="303"/>
    </row>
    <row r="83" spans="2:10" outlineLevel="4" x14ac:dyDescent="0.2">
      <c r="B83" s="291" t="s">
        <v>279</v>
      </c>
      <c r="C83" s="292">
        <v>458000</v>
      </c>
      <c r="D83" s="292">
        <v>75000</v>
      </c>
      <c r="E83" s="292">
        <v>0</v>
      </c>
      <c r="F83" s="292">
        <v>533000</v>
      </c>
      <c r="G83" s="292">
        <v>529557.05000000005</v>
      </c>
      <c r="H83" s="292">
        <v>529557.05000000005</v>
      </c>
      <c r="I83" s="307">
        <v>3442.95</v>
      </c>
      <c r="J83" s="303"/>
    </row>
    <row r="84" spans="2:10" outlineLevel="5" x14ac:dyDescent="0.2">
      <c r="B84" s="293" t="s">
        <v>280</v>
      </c>
      <c r="C84" s="294">
        <v>458000</v>
      </c>
      <c r="D84" s="294">
        <v>75000</v>
      </c>
      <c r="E84" s="294">
        <v>0</v>
      </c>
      <c r="F84" s="294">
        <v>533000</v>
      </c>
      <c r="G84" s="294">
        <v>529557.05000000005</v>
      </c>
      <c r="H84" s="294">
        <v>529557.05000000005</v>
      </c>
      <c r="I84" s="308">
        <v>3442.95</v>
      </c>
      <c r="J84" s="303"/>
    </row>
    <row r="85" spans="2:10" outlineLevel="6" x14ac:dyDescent="0.2">
      <c r="B85" s="295" t="s">
        <v>204</v>
      </c>
      <c r="C85" s="296">
        <v>458000</v>
      </c>
      <c r="D85" s="296">
        <v>75000</v>
      </c>
      <c r="E85" s="296">
        <v>0</v>
      </c>
      <c r="F85" s="296">
        <v>533000</v>
      </c>
      <c r="G85" s="296">
        <v>529557.05000000005</v>
      </c>
      <c r="H85" s="296">
        <v>529557.05000000005</v>
      </c>
      <c r="I85" s="309">
        <v>3442.95</v>
      </c>
      <c r="J85" s="303"/>
    </row>
    <row r="86" spans="2:10" ht="22" outlineLevel="7" x14ac:dyDescent="0.2">
      <c r="B86" s="295" t="s">
        <v>281</v>
      </c>
      <c r="C86" s="296">
        <v>360000</v>
      </c>
      <c r="D86" s="296">
        <v>50000</v>
      </c>
      <c r="E86" s="296">
        <v>0</v>
      </c>
      <c r="F86" s="296">
        <v>410000</v>
      </c>
      <c r="G86" s="296">
        <v>407313.98</v>
      </c>
      <c r="H86" s="296">
        <v>407313.98</v>
      </c>
      <c r="I86" s="309">
        <v>2686.02</v>
      </c>
      <c r="J86" s="303"/>
    </row>
    <row r="87" spans="2:10" outlineLevel="7" x14ac:dyDescent="0.2">
      <c r="B87" s="297" t="s">
        <v>206</v>
      </c>
      <c r="C87" s="298">
        <v>360000</v>
      </c>
      <c r="D87" s="298">
        <v>50000</v>
      </c>
      <c r="E87" s="298">
        <v>0</v>
      </c>
      <c r="F87" s="298">
        <v>410000</v>
      </c>
      <c r="G87" s="298">
        <v>407313.98</v>
      </c>
      <c r="H87" s="298">
        <v>407313.98</v>
      </c>
      <c r="I87" s="310">
        <v>2686.02</v>
      </c>
      <c r="J87" s="303"/>
    </row>
    <row r="88" spans="2:10" outlineLevel="7" x14ac:dyDescent="0.2">
      <c r="B88" s="297" t="s">
        <v>206</v>
      </c>
      <c r="C88" s="298">
        <v>360000</v>
      </c>
      <c r="D88" s="298">
        <v>50000</v>
      </c>
      <c r="E88" s="298">
        <v>0</v>
      </c>
      <c r="F88" s="298">
        <v>410000</v>
      </c>
      <c r="G88" s="298">
        <v>407313.98</v>
      </c>
      <c r="H88" s="298">
        <v>407313.98</v>
      </c>
      <c r="I88" s="310">
        <v>2686.02</v>
      </c>
      <c r="J88" s="303"/>
    </row>
    <row r="89" spans="2:10" outlineLevel="7" x14ac:dyDescent="0.2">
      <c r="B89" s="295" t="s">
        <v>282</v>
      </c>
      <c r="C89" s="296">
        <v>98000</v>
      </c>
      <c r="D89" s="296">
        <v>25000</v>
      </c>
      <c r="E89" s="296">
        <v>0</v>
      </c>
      <c r="F89" s="296">
        <v>123000</v>
      </c>
      <c r="G89" s="296">
        <v>122243.07</v>
      </c>
      <c r="H89" s="296">
        <v>122243.07</v>
      </c>
      <c r="I89" s="309">
        <v>756.93</v>
      </c>
      <c r="J89" s="303"/>
    </row>
    <row r="90" spans="2:10" outlineLevel="7" x14ac:dyDescent="0.2">
      <c r="B90" s="297" t="s">
        <v>206</v>
      </c>
      <c r="C90" s="298">
        <v>98000</v>
      </c>
      <c r="D90" s="298">
        <v>25000</v>
      </c>
      <c r="E90" s="298">
        <v>0</v>
      </c>
      <c r="F90" s="298">
        <v>123000</v>
      </c>
      <c r="G90" s="298">
        <v>122243.07</v>
      </c>
      <c r="H90" s="298">
        <v>122243.07</v>
      </c>
      <c r="I90" s="310">
        <v>756.93</v>
      </c>
      <c r="J90" s="303"/>
    </row>
    <row r="91" spans="2:10" outlineLevel="7" x14ac:dyDescent="0.2">
      <c r="B91" s="297" t="s">
        <v>206</v>
      </c>
      <c r="C91" s="298">
        <v>98000</v>
      </c>
      <c r="D91" s="298">
        <v>25000</v>
      </c>
      <c r="E91" s="298">
        <v>0</v>
      </c>
      <c r="F91" s="298">
        <v>123000</v>
      </c>
      <c r="G91" s="298">
        <v>122243.07</v>
      </c>
      <c r="H91" s="298">
        <v>122243.07</v>
      </c>
      <c r="I91" s="310">
        <v>756.93</v>
      </c>
      <c r="J91" s="303"/>
    </row>
    <row r="92" spans="2:10" outlineLevel="3" x14ac:dyDescent="0.2">
      <c r="B92" s="289" t="s">
        <v>283</v>
      </c>
      <c r="C92" s="290">
        <v>1416590</v>
      </c>
      <c r="D92" s="290">
        <v>102387.78</v>
      </c>
      <c r="E92" s="290">
        <v>256000</v>
      </c>
      <c r="F92" s="290">
        <v>1262977.78</v>
      </c>
      <c r="G92" s="290">
        <v>945688.22</v>
      </c>
      <c r="H92" s="290">
        <v>737408.31</v>
      </c>
      <c r="I92" s="306">
        <v>317289.56</v>
      </c>
      <c r="J92" s="303"/>
    </row>
    <row r="93" spans="2:10" outlineLevel="4" x14ac:dyDescent="0.2">
      <c r="B93" s="291" t="s">
        <v>279</v>
      </c>
      <c r="C93" s="292">
        <v>928000</v>
      </c>
      <c r="D93" s="292">
        <v>38460.76</v>
      </c>
      <c r="E93" s="292">
        <v>88000</v>
      </c>
      <c r="F93" s="292">
        <v>878460.76</v>
      </c>
      <c r="G93" s="292">
        <v>705134.83</v>
      </c>
      <c r="H93" s="292">
        <v>555701.4</v>
      </c>
      <c r="I93" s="307">
        <v>173325.93</v>
      </c>
      <c r="J93" s="303"/>
    </row>
    <row r="94" spans="2:10" ht="22" outlineLevel="5" x14ac:dyDescent="0.2">
      <c r="B94" s="293" t="s">
        <v>284</v>
      </c>
      <c r="C94" s="294">
        <v>928000</v>
      </c>
      <c r="D94" s="294">
        <v>38460.76</v>
      </c>
      <c r="E94" s="294">
        <v>88000</v>
      </c>
      <c r="F94" s="294">
        <v>878460.76</v>
      </c>
      <c r="G94" s="294">
        <v>705134.83</v>
      </c>
      <c r="H94" s="294">
        <v>555701.4</v>
      </c>
      <c r="I94" s="308">
        <v>173325.93</v>
      </c>
      <c r="J94" s="303"/>
    </row>
    <row r="95" spans="2:10" outlineLevel="6" x14ac:dyDescent="0.2">
      <c r="B95" s="295" t="s">
        <v>204</v>
      </c>
      <c r="C95" s="296">
        <v>928000</v>
      </c>
      <c r="D95" s="296">
        <v>38460.76</v>
      </c>
      <c r="E95" s="296">
        <v>88000</v>
      </c>
      <c r="F95" s="296">
        <v>878460.76</v>
      </c>
      <c r="G95" s="296">
        <v>705134.83</v>
      </c>
      <c r="H95" s="296">
        <v>555701.4</v>
      </c>
      <c r="I95" s="309">
        <v>173325.93</v>
      </c>
      <c r="J95" s="303"/>
    </row>
    <row r="96" spans="2:10" outlineLevel="7" x14ac:dyDescent="0.2">
      <c r="B96" s="295" t="s">
        <v>210</v>
      </c>
      <c r="C96" s="296">
        <v>928000</v>
      </c>
      <c r="D96" s="296">
        <v>38460.76</v>
      </c>
      <c r="E96" s="296">
        <v>88000</v>
      </c>
      <c r="F96" s="296">
        <v>878460.76</v>
      </c>
      <c r="G96" s="296">
        <v>705134.83</v>
      </c>
      <c r="H96" s="296">
        <v>555701.4</v>
      </c>
      <c r="I96" s="309">
        <v>173325.93</v>
      </c>
      <c r="J96" s="303"/>
    </row>
    <row r="97" spans="2:10" outlineLevel="7" x14ac:dyDescent="0.2">
      <c r="B97" s="297" t="s">
        <v>206</v>
      </c>
      <c r="C97" s="298">
        <v>460000</v>
      </c>
      <c r="D97" s="298">
        <v>0</v>
      </c>
      <c r="E97" s="298">
        <v>88000</v>
      </c>
      <c r="F97" s="298">
        <v>372000</v>
      </c>
      <c r="G97" s="298">
        <v>291660.07</v>
      </c>
      <c r="H97" s="298">
        <v>200832.95</v>
      </c>
      <c r="I97" s="310">
        <v>80339.929999999993</v>
      </c>
      <c r="J97" s="303"/>
    </row>
    <row r="98" spans="2:10" ht="22" outlineLevel="7" x14ac:dyDescent="0.2">
      <c r="B98" s="297" t="s">
        <v>285</v>
      </c>
      <c r="C98" s="298">
        <v>468000</v>
      </c>
      <c r="D98" s="298">
        <v>0</v>
      </c>
      <c r="E98" s="298">
        <v>0</v>
      </c>
      <c r="F98" s="298">
        <v>468000</v>
      </c>
      <c r="G98" s="298">
        <v>375021.76</v>
      </c>
      <c r="H98" s="298">
        <v>319053.45</v>
      </c>
      <c r="I98" s="310">
        <v>92978.240000000005</v>
      </c>
      <c r="J98" s="303"/>
    </row>
    <row r="99" spans="2:10" ht="22" outlineLevel="7" x14ac:dyDescent="0.2">
      <c r="B99" s="297" t="s">
        <v>286</v>
      </c>
      <c r="C99" s="298">
        <v>0</v>
      </c>
      <c r="D99" s="298">
        <v>38460.76</v>
      </c>
      <c r="E99" s="298">
        <v>0</v>
      </c>
      <c r="F99" s="298">
        <v>38460.76</v>
      </c>
      <c r="G99" s="298">
        <v>38453</v>
      </c>
      <c r="H99" s="298">
        <v>35815</v>
      </c>
      <c r="I99" s="310">
        <v>7.76</v>
      </c>
      <c r="J99" s="303"/>
    </row>
    <row r="100" spans="2:10" outlineLevel="7" x14ac:dyDescent="0.2">
      <c r="B100" s="297" t="s">
        <v>206</v>
      </c>
      <c r="C100" s="298">
        <v>928000</v>
      </c>
      <c r="D100" s="298">
        <v>38460.76</v>
      </c>
      <c r="E100" s="298">
        <v>88000</v>
      </c>
      <c r="F100" s="298">
        <v>878460.76</v>
      </c>
      <c r="G100" s="298">
        <v>705134.83</v>
      </c>
      <c r="H100" s="298">
        <v>555701.4</v>
      </c>
      <c r="I100" s="310">
        <v>173325.93</v>
      </c>
      <c r="J100" s="303"/>
    </row>
    <row r="101" spans="2:10" outlineLevel="4" x14ac:dyDescent="0.2">
      <c r="B101" s="291" t="s">
        <v>287</v>
      </c>
      <c r="C101" s="292">
        <v>488590</v>
      </c>
      <c r="D101" s="292">
        <v>63927.02</v>
      </c>
      <c r="E101" s="292">
        <v>168000</v>
      </c>
      <c r="F101" s="292">
        <v>384517.02</v>
      </c>
      <c r="G101" s="292">
        <v>240553.39</v>
      </c>
      <c r="H101" s="292">
        <v>181706.91</v>
      </c>
      <c r="I101" s="307">
        <v>143963.63</v>
      </c>
      <c r="J101" s="303"/>
    </row>
    <row r="102" spans="2:10" ht="22" outlineLevel="5" x14ac:dyDescent="0.2">
      <c r="B102" s="293" t="s">
        <v>288</v>
      </c>
      <c r="C102" s="294">
        <v>488590</v>
      </c>
      <c r="D102" s="294">
        <v>63927.02</v>
      </c>
      <c r="E102" s="294">
        <v>168000</v>
      </c>
      <c r="F102" s="294">
        <v>384517.02</v>
      </c>
      <c r="G102" s="294">
        <v>240553.39</v>
      </c>
      <c r="H102" s="294">
        <v>181706.91</v>
      </c>
      <c r="I102" s="308">
        <v>143963.63</v>
      </c>
      <c r="J102" s="303"/>
    </row>
    <row r="103" spans="2:10" outlineLevel="6" x14ac:dyDescent="0.2">
      <c r="B103" s="295" t="s">
        <v>204</v>
      </c>
      <c r="C103" s="296">
        <v>488590</v>
      </c>
      <c r="D103" s="296">
        <v>63927.02</v>
      </c>
      <c r="E103" s="296">
        <v>168000</v>
      </c>
      <c r="F103" s="296">
        <v>384517.02</v>
      </c>
      <c r="G103" s="296">
        <v>240553.39</v>
      </c>
      <c r="H103" s="296">
        <v>181706.91</v>
      </c>
      <c r="I103" s="309">
        <v>143963.63</v>
      </c>
      <c r="J103" s="303"/>
    </row>
    <row r="104" spans="2:10" outlineLevel="7" x14ac:dyDescent="0.2">
      <c r="B104" s="295" t="s">
        <v>210</v>
      </c>
      <c r="C104" s="296">
        <v>488590</v>
      </c>
      <c r="D104" s="296">
        <v>63927.02</v>
      </c>
      <c r="E104" s="296">
        <v>168000</v>
      </c>
      <c r="F104" s="296">
        <v>384517.02</v>
      </c>
      <c r="G104" s="296">
        <v>240553.39</v>
      </c>
      <c r="H104" s="296">
        <v>181706.91</v>
      </c>
      <c r="I104" s="309">
        <v>143963.63</v>
      </c>
      <c r="J104" s="303"/>
    </row>
    <row r="105" spans="2:10" outlineLevel="7" x14ac:dyDescent="0.2">
      <c r="B105" s="297" t="s">
        <v>206</v>
      </c>
      <c r="C105" s="298">
        <v>254000</v>
      </c>
      <c r="D105" s="298">
        <v>0</v>
      </c>
      <c r="E105" s="298">
        <v>168000</v>
      </c>
      <c r="F105" s="298">
        <v>86000</v>
      </c>
      <c r="G105" s="298">
        <v>6397.88</v>
      </c>
      <c r="H105" s="298">
        <v>3611.23</v>
      </c>
      <c r="I105" s="310">
        <v>79602.12</v>
      </c>
      <c r="J105" s="303"/>
    </row>
    <row r="106" spans="2:10" ht="22" outlineLevel="7" x14ac:dyDescent="0.2">
      <c r="B106" s="297" t="s">
        <v>285</v>
      </c>
      <c r="C106" s="298">
        <v>234590</v>
      </c>
      <c r="D106" s="298">
        <v>0</v>
      </c>
      <c r="E106" s="298">
        <v>0</v>
      </c>
      <c r="F106" s="298">
        <v>234590</v>
      </c>
      <c r="G106" s="298">
        <v>202981.34</v>
      </c>
      <c r="H106" s="298">
        <v>154440.48000000001</v>
      </c>
      <c r="I106" s="310">
        <v>31608.66</v>
      </c>
      <c r="J106" s="303"/>
    </row>
    <row r="107" spans="2:10" ht="22" outlineLevel="7" x14ac:dyDescent="0.2">
      <c r="B107" s="297" t="s">
        <v>286</v>
      </c>
      <c r="C107" s="298">
        <v>0</v>
      </c>
      <c r="D107" s="298">
        <v>63927.02</v>
      </c>
      <c r="E107" s="298">
        <v>0</v>
      </c>
      <c r="F107" s="298">
        <v>63927.02</v>
      </c>
      <c r="G107" s="298">
        <v>31174.17</v>
      </c>
      <c r="H107" s="298">
        <v>23655.200000000001</v>
      </c>
      <c r="I107" s="310">
        <v>32752.85</v>
      </c>
      <c r="J107" s="303"/>
    </row>
    <row r="108" spans="2:10" outlineLevel="7" x14ac:dyDescent="0.2">
      <c r="B108" s="297" t="s">
        <v>206</v>
      </c>
      <c r="C108" s="298">
        <v>488590</v>
      </c>
      <c r="D108" s="298">
        <v>63927.02</v>
      </c>
      <c r="E108" s="298">
        <v>168000</v>
      </c>
      <c r="F108" s="298">
        <v>384517.02</v>
      </c>
      <c r="G108" s="298">
        <v>240553.39</v>
      </c>
      <c r="H108" s="298">
        <v>181706.91</v>
      </c>
      <c r="I108" s="310">
        <v>143963.63</v>
      </c>
      <c r="J108" s="303"/>
    </row>
    <row r="109" spans="2:10" outlineLevel="3" x14ac:dyDescent="0.2">
      <c r="B109" s="289" t="s">
        <v>289</v>
      </c>
      <c r="C109" s="290">
        <v>31466036.129999999</v>
      </c>
      <c r="D109" s="290">
        <v>7732388.6600000001</v>
      </c>
      <c r="E109" s="290">
        <v>2181766.85</v>
      </c>
      <c r="F109" s="290">
        <v>37016657.939999998</v>
      </c>
      <c r="G109" s="290">
        <v>31105782.940000001</v>
      </c>
      <c r="H109" s="290">
        <v>30531779.809999999</v>
      </c>
      <c r="I109" s="306">
        <v>5910875</v>
      </c>
      <c r="J109" s="303"/>
    </row>
    <row r="110" spans="2:10" outlineLevel="4" x14ac:dyDescent="0.2">
      <c r="B110" s="291" t="s">
        <v>266</v>
      </c>
      <c r="C110" s="292">
        <v>687000</v>
      </c>
      <c r="D110" s="292">
        <v>1122084.1299999999</v>
      </c>
      <c r="E110" s="292">
        <v>140100</v>
      </c>
      <c r="F110" s="292">
        <v>1668984.13</v>
      </c>
      <c r="G110" s="292">
        <v>546694</v>
      </c>
      <c r="H110" s="292">
        <v>493154.53</v>
      </c>
      <c r="I110" s="307">
        <v>1122290.1299999999</v>
      </c>
      <c r="J110" s="303"/>
    </row>
    <row r="111" spans="2:10" outlineLevel="5" x14ac:dyDescent="0.2">
      <c r="B111" s="293" t="s">
        <v>290</v>
      </c>
      <c r="C111" s="294">
        <v>672000</v>
      </c>
      <c r="D111" s="294">
        <v>749084.13</v>
      </c>
      <c r="E111" s="294">
        <v>140100</v>
      </c>
      <c r="F111" s="294">
        <v>1280984.1299999999</v>
      </c>
      <c r="G111" s="294">
        <v>193172.06</v>
      </c>
      <c r="H111" s="294">
        <v>190877.81</v>
      </c>
      <c r="I111" s="308">
        <v>1087812.07</v>
      </c>
      <c r="J111" s="303"/>
    </row>
    <row r="112" spans="2:10" outlineLevel="6" x14ac:dyDescent="0.2">
      <c r="B112" s="295" t="s">
        <v>204</v>
      </c>
      <c r="C112" s="296">
        <v>672000</v>
      </c>
      <c r="D112" s="296">
        <v>749084.13</v>
      </c>
      <c r="E112" s="296">
        <v>140100</v>
      </c>
      <c r="F112" s="296">
        <v>1280984.1299999999</v>
      </c>
      <c r="G112" s="296">
        <v>193172.06</v>
      </c>
      <c r="H112" s="296">
        <v>190877.81</v>
      </c>
      <c r="I112" s="309">
        <v>1087812.07</v>
      </c>
      <c r="J112" s="303"/>
    </row>
    <row r="113" spans="2:10" outlineLevel="7" x14ac:dyDescent="0.2">
      <c r="B113" s="295" t="s">
        <v>210</v>
      </c>
      <c r="C113" s="296">
        <v>0</v>
      </c>
      <c r="D113" s="296">
        <v>156084.13</v>
      </c>
      <c r="E113" s="296">
        <v>0</v>
      </c>
      <c r="F113" s="296">
        <v>156084.13</v>
      </c>
      <c r="G113" s="296">
        <v>77011.88</v>
      </c>
      <c r="H113" s="296">
        <v>74717.63</v>
      </c>
      <c r="I113" s="309">
        <v>79072.25</v>
      </c>
      <c r="J113" s="303"/>
    </row>
    <row r="114" spans="2:10" outlineLevel="7" x14ac:dyDescent="0.2">
      <c r="B114" s="297" t="s">
        <v>291</v>
      </c>
      <c r="C114" s="298">
        <v>0</v>
      </c>
      <c r="D114" s="298">
        <v>156084.13</v>
      </c>
      <c r="E114" s="298">
        <v>0</v>
      </c>
      <c r="F114" s="298">
        <v>156084.13</v>
      </c>
      <c r="G114" s="298">
        <v>77011.88</v>
      </c>
      <c r="H114" s="298">
        <v>74717.63</v>
      </c>
      <c r="I114" s="310">
        <v>79072.25</v>
      </c>
      <c r="J114" s="303"/>
    </row>
    <row r="115" spans="2:10" outlineLevel="7" x14ac:dyDescent="0.2">
      <c r="B115" s="297" t="s">
        <v>291</v>
      </c>
      <c r="C115" s="298">
        <v>0</v>
      </c>
      <c r="D115" s="298">
        <v>156084.13</v>
      </c>
      <c r="E115" s="298">
        <v>0</v>
      </c>
      <c r="F115" s="298">
        <v>156084.13</v>
      </c>
      <c r="G115" s="298">
        <v>77011.88</v>
      </c>
      <c r="H115" s="298">
        <v>74717.63</v>
      </c>
      <c r="I115" s="310">
        <v>79072.25</v>
      </c>
      <c r="J115" s="303"/>
    </row>
    <row r="116" spans="2:10" outlineLevel="7" x14ac:dyDescent="0.2">
      <c r="B116" s="295" t="s">
        <v>207</v>
      </c>
      <c r="C116" s="296">
        <v>100000</v>
      </c>
      <c r="D116" s="296">
        <v>550000</v>
      </c>
      <c r="E116" s="296">
        <v>0</v>
      </c>
      <c r="F116" s="296">
        <v>650000</v>
      </c>
      <c r="G116" s="296">
        <v>0</v>
      </c>
      <c r="H116" s="296">
        <v>0</v>
      </c>
      <c r="I116" s="309">
        <v>650000</v>
      </c>
      <c r="J116" s="303"/>
    </row>
    <row r="117" spans="2:10" ht="22" outlineLevel="7" x14ac:dyDescent="0.2">
      <c r="B117" s="297" t="s">
        <v>269</v>
      </c>
      <c r="C117" s="298">
        <v>50000</v>
      </c>
      <c r="D117" s="298">
        <v>550000</v>
      </c>
      <c r="E117" s="298">
        <v>0</v>
      </c>
      <c r="F117" s="298">
        <v>600000</v>
      </c>
      <c r="G117" s="298">
        <v>0</v>
      </c>
      <c r="H117" s="298">
        <v>0</v>
      </c>
      <c r="I117" s="310">
        <v>600000</v>
      </c>
      <c r="J117" s="303"/>
    </row>
    <row r="118" spans="2:10" ht="22" outlineLevel="7" x14ac:dyDescent="0.2">
      <c r="B118" s="297" t="s">
        <v>270</v>
      </c>
      <c r="C118" s="298">
        <v>50000</v>
      </c>
      <c r="D118" s="298">
        <v>0</v>
      </c>
      <c r="E118" s="298">
        <v>0</v>
      </c>
      <c r="F118" s="298">
        <v>50000</v>
      </c>
      <c r="G118" s="298">
        <v>0</v>
      </c>
      <c r="H118" s="298">
        <v>0</v>
      </c>
      <c r="I118" s="310">
        <v>50000</v>
      </c>
      <c r="J118" s="303"/>
    </row>
    <row r="119" spans="2:10" ht="22" outlineLevel="7" x14ac:dyDescent="0.2">
      <c r="B119" s="297" t="s">
        <v>269</v>
      </c>
      <c r="C119" s="298">
        <v>100000</v>
      </c>
      <c r="D119" s="298">
        <v>550000</v>
      </c>
      <c r="E119" s="298">
        <v>0</v>
      </c>
      <c r="F119" s="298">
        <v>650000</v>
      </c>
      <c r="G119" s="298">
        <v>0</v>
      </c>
      <c r="H119" s="298">
        <v>0</v>
      </c>
      <c r="I119" s="310">
        <v>650000</v>
      </c>
      <c r="J119" s="303"/>
    </row>
    <row r="120" spans="2:10" outlineLevel="7" x14ac:dyDescent="0.2">
      <c r="B120" s="295" t="s">
        <v>237</v>
      </c>
      <c r="C120" s="296">
        <v>572000</v>
      </c>
      <c r="D120" s="296">
        <v>43000</v>
      </c>
      <c r="E120" s="296">
        <v>140100</v>
      </c>
      <c r="F120" s="296">
        <v>474900</v>
      </c>
      <c r="G120" s="296">
        <v>116160.18</v>
      </c>
      <c r="H120" s="296">
        <v>116160.18</v>
      </c>
      <c r="I120" s="309">
        <v>358739.82</v>
      </c>
      <c r="J120" s="303"/>
    </row>
    <row r="121" spans="2:10" ht="22" outlineLevel="7" x14ac:dyDescent="0.2">
      <c r="B121" s="297" t="s">
        <v>269</v>
      </c>
      <c r="C121" s="298">
        <v>100000</v>
      </c>
      <c r="D121" s="298">
        <v>43000</v>
      </c>
      <c r="E121" s="298">
        <v>20000</v>
      </c>
      <c r="F121" s="298">
        <v>123000</v>
      </c>
      <c r="G121" s="298">
        <v>116160.18</v>
      </c>
      <c r="H121" s="298">
        <v>116160.18</v>
      </c>
      <c r="I121" s="310">
        <v>6839.82</v>
      </c>
      <c r="J121" s="303"/>
    </row>
    <row r="122" spans="2:10" ht="22" outlineLevel="7" x14ac:dyDescent="0.2">
      <c r="B122" s="297" t="s">
        <v>270</v>
      </c>
      <c r="C122" s="298">
        <v>152000</v>
      </c>
      <c r="D122" s="298">
        <v>0</v>
      </c>
      <c r="E122" s="298">
        <v>120100</v>
      </c>
      <c r="F122" s="298">
        <v>31900</v>
      </c>
      <c r="G122" s="298">
        <v>0</v>
      </c>
      <c r="H122" s="298">
        <v>0</v>
      </c>
      <c r="I122" s="310">
        <v>31900</v>
      </c>
      <c r="J122" s="303"/>
    </row>
    <row r="123" spans="2:10" outlineLevel="7" x14ac:dyDescent="0.2">
      <c r="B123" s="297" t="s">
        <v>271</v>
      </c>
      <c r="C123" s="298">
        <v>20000</v>
      </c>
      <c r="D123" s="298">
        <v>0</v>
      </c>
      <c r="E123" s="298">
        <v>0</v>
      </c>
      <c r="F123" s="298">
        <v>20000</v>
      </c>
      <c r="G123" s="298">
        <v>0</v>
      </c>
      <c r="H123" s="298">
        <v>0</v>
      </c>
      <c r="I123" s="310">
        <v>20000</v>
      </c>
      <c r="J123" s="303"/>
    </row>
    <row r="124" spans="2:10" outlineLevel="7" x14ac:dyDescent="0.2">
      <c r="B124" s="297" t="s">
        <v>272</v>
      </c>
      <c r="C124" s="298">
        <v>300000</v>
      </c>
      <c r="D124" s="298">
        <v>0</v>
      </c>
      <c r="E124" s="298">
        <v>0</v>
      </c>
      <c r="F124" s="298">
        <v>300000</v>
      </c>
      <c r="G124" s="298">
        <v>0</v>
      </c>
      <c r="H124" s="298">
        <v>0</v>
      </c>
      <c r="I124" s="310">
        <v>300000</v>
      </c>
      <c r="J124" s="303"/>
    </row>
    <row r="125" spans="2:10" ht="22" outlineLevel="7" x14ac:dyDescent="0.2">
      <c r="B125" s="297" t="s">
        <v>269</v>
      </c>
      <c r="C125" s="298">
        <v>572000</v>
      </c>
      <c r="D125" s="298">
        <v>43000</v>
      </c>
      <c r="E125" s="298">
        <v>140100</v>
      </c>
      <c r="F125" s="298">
        <v>474900</v>
      </c>
      <c r="G125" s="298">
        <v>116160.18</v>
      </c>
      <c r="H125" s="298">
        <v>116160.18</v>
      </c>
      <c r="I125" s="310">
        <v>358739.82</v>
      </c>
      <c r="J125" s="303"/>
    </row>
    <row r="126" spans="2:10" ht="22" outlineLevel="5" x14ac:dyDescent="0.2">
      <c r="B126" s="293" t="s">
        <v>292</v>
      </c>
      <c r="C126" s="294">
        <v>15000</v>
      </c>
      <c r="D126" s="294">
        <v>373000</v>
      </c>
      <c r="E126" s="294">
        <v>0</v>
      </c>
      <c r="F126" s="294">
        <v>388000</v>
      </c>
      <c r="G126" s="294">
        <v>353521.94</v>
      </c>
      <c r="H126" s="294">
        <v>302276.71999999997</v>
      </c>
      <c r="I126" s="308">
        <v>34478.06</v>
      </c>
      <c r="J126" s="303"/>
    </row>
    <row r="127" spans="2:10" outlineLevel="6" x14ac:dyDescent="0.2">
      <c r="B127" s="295" t="s">
        <v>204</v>
      </c>
      <c r="C127" s="296">
        <v>15000</v>
      </c>
      <c r="D127" s="296">
        <v>373000</v>
      </c>
      <c r="E127" s="296">
        <v>0</v>
      </c>
      <c r="F127" s="296">
        <v>388000</v>
      </c>
      <c r="G127" s="296">
        <v>353521.94</v>
      </c>
      <c r="H127" s="296">
        <v>302276.71999999997</v>
      </c>
      <c r="I127" s="309">
        <v>34478.06</v>
      </c>
      <c r="J127" s="303"/>
    </row>
    <row r="128" spans="2:10" outlineLevel="7" x14ac:dyDescent="0.2">
      <c r="B128" s="295" t="s">
        <v>237</v>
      </c>
      <c r="C128" s="296">
        <v>15000</v>
      </c>
      <c r="D128" s="296">
        <v>373000</v>
      </c>
      <c r="E128" s="296">
        <v>0</v>
      </c>
      <c r="F128" s="296">
        <v>388000</v>
      </c>
      <c r="G128" s="296">
        <v>353521.94</v>
      </c>
      <c r="H128" s="296">
        <v>302276.71999999997</v>
      </c>
      <c r="I128" s="309">
        <v>34478.06</v>
      </c>
      <c r="J128" s="303"/>
    </row>
    <row r="129" spans="2:10" outlineLevel="7" x14ac:dyDescent="0.2">
      <c r="B129" s="297" t="s">
        <v>206</v>
      </c>
      <c r="C129" s="298">
        <v>0</v>
      </c>
      <c r="D129" s="298">
        <v>180000</v>
      </c>
      <c r="E129" s="298">
        <v>0</v>
      </c>
      <c r="F129" s="298">
        <v>180000</v>
      </c>
      <c r="G129" s="298">
        <v>179220.5</v>
      </c>
      <c r="H129" s="298">
        <v>179220.5</v>
      </c>
      <c r="I129" s="310">
        <v>779.5</v>
      </c>
      <c r="J129" s="303"/>
    </row>
    <row r="130" spans="2:10" ht="22" outlineLevel="7" x14ac:dyDescent="0.2">
      <c r="B130" s="297" t="s">
        <v>269</v>
      </c>
      <c r="C130" s="298">
        <v>15000</v>
      </c>
      <c r="D130" s="298">
        <v>0</v>
      </c>
      <c r="E130" s="298">
        <v>0</v>
      </c>
      <c r="F130" s="298">
        <v>15000</v>
      </c>
      <c r="G130" s="298">
        <v>0</v>
      </c>
      <c r="H130" s="298">
        <v>0</v>
      </c>
      <c r="I130" s="310">
        <v>15000</v>
      </c>
      <c r="J130" s="303"/>
    </row>
    <row r="131" spans="2:10" ht="22" outlineLevel="7" x14ac:dyDescent="0.2">
      <c r="B131" s="297" t="s">
        <v>270</v>
      </c>
      <c r="C131" s="298">
        <v>0</v>
      </c>
      <c r="D131" s="298">
        <v>193000</v>
      </c>
      <c r="E131" s="298">
        <v>0</v>
      </c>
      <c r="F131" s="298">
        <v>193000</v>
      </c>
      <c r="G131" s="298">
        <v>174301.44</v>
      </c>
      <c r="H131" s="298">
        <v>123056.22</v>
      </c>
      <c r="I131" s="310">
        <v>18698.560000000001</v>
      </c>
      <c r="J131" s="303"/>
    </row>
    <row r="132" spans="2:10" outlineLevel="7" x14ac:dyDescent="0.2">
      <c r="B132" s="297" t="s">
        <v>206</v>
      </c>
      <c r="C132" s="298">
        <v>15000</v>
      </c>
      <c r="D132" s="298">
        <v>373000</v>
      </c>
      <c r="E132" s="298">
        <v>0</v>
      </c>
      <c r="F132" s="298">
        <v>388000</v>
      </c>
      <c r="G132" s="298">
        <v>353521.94</v>
      </c>
      <c r="H132" s="298">
        <v>302276.71999999997</v>
      </c>
      <c r="I132" s="310">
        <v>34478.06</v>
      </c>
      <c r="J132" s="303"/>
    </row>
    <row r="133" spans="2:10" outlineLevel="4" x14ac:dyDescent="0.2">
      <c r="B133" s="291" t="s">
        <v>279</v>
      </c>
      <c r="C133" s="292">
        <v>30779036.129999999</v>
      </c>
      <c r="D133" s="292">
        <v>6610304.5300000003</v>
      </c>
      <c r="E133" s="292">
        <v>2041666.85</v>
      </c>
      <c r="F133" s="292">
        <v>35347673.810000002</v>
      </c>
      <c r="G133" s="292">
        <v>30559088.940000001</v>
      </c>
      <c r="H133" s="292">
        <v>30038625.280000001</v>
      </c>
      <c r="I133" s="307">
        <v>4788584.87</v>
      </c>
      <c r="J133" s="303"/>
    </row>
    <row r="134" spans="2:10" outlineLevel="5" x14ac:dyDescent="0.2">
      <c r="B134" s="293" t="s">
        <v>293</v>
      </c>
      <c r="C134" s="294">
        <v>1273000</v>
      </c>
      <c r="D134" s="294">
        <v>1137378.99</v>
      </c>
      <c r="E134" s="294">
        <v>43050</v>
      </c>
      <c r="F134" s="294">
        <v>2367328.9900000002</v>
      </c>
      <c r="G134" s="294">
        <v>112800</v>
      </c>
      <c r="H134" s="294">
        <v>112800</v>
      </c>
      <c r="I134" s="308">
        <v>2254528.9900000002</v>
      </c>
      <c r="J134" s="303"/>
    </row>
    <row r="135" spans="2:10" outlineLevel="6" x14ac:dyDescent="0.2">
      <c r="B135" s="295" t="s">
        <v>204</v>
      </c>
      <c r="C135" s="296">
        <v>1273000</v>
      </c>
      <c r="D135" s="296">
        <v>1137378.99</v>
      </c>
      <c r="E135" s="296">
        <v>43050</v>
      </c>
      <c r="F135" s="296">
        <v>2367328.9900000002</v>
      </c>
      <c r="G135" s="296">
        <v>112800</v>
      </c>
      <c r="H135" s="296">
        <v>112800</v>
      </c>
      <c r="I135" s="309">
        <v>2254528.9900000002</v>
      </c>
      <c r="J135" s="303"/>
    </row>
    <row r="136" spans="2:10" outlineLevel="7" x14ac:dyDescent="0.2">
      <c r="B136" s="295" t="s">
        <v>234</v>
      </c>
      <c r="C136" s="296">
        <v>1273000</v>
      </c>
      <c r="D136" s="296">
        <v>1137378.99</v>
      </c>
      <c r="E136" s="296">
        <v>43050</v>
      </c>
      <c r="F136" s="296">
        <v>2367328.9900000002</v>
      </c>
      <c r="G136" s="296">
        <v>112800</v>
      </c>
      <c r="H136" s="296">
        <v>112800</v>
      </c>
      <c r="I136" s="309">
        <v>2254528.9900000002</v>
      </c>
      <c r="J136" s="303"/>
    </row>
    <row r="137" spans="2:10" outlineLevel="7" x14ac:dyDescent="0.2">
      <c r="B137" s="297" t="s">
        <v>206</v>
      </c>
      <c r="C137" s="298">
        <v>0</v>
      </c>
      <c r="D137" s="298">
        <v>8500</v>
      </c>
      <c r="E137" s="298">
        <v>0</v>
      </c>
      <c r="F137" s="298">
        <v>8500</v>
      </c>
      <c r="G137" s="298">
        <v>0</v>
      </c>
      <c r="H137" s="298">
        <v>0</v>
      </c>
      <c r="I137" s="310">
        <v>8500</v>
      </c>
      <c r="J137" s="303"/>
    </row>
    <row r="138" spans="2:10" ht="22" outlineLevel="7" x14ac:dyDescent="0.2">
      <c r="B138" s="297" t="s">
        <v>269</v>
      </c>
      <c r="C138" s="298">
        <v>20000</v>
      </c>
      <c r="D138" s="298">
        <v>7000</v>
      </c>
      <c r="E138" s="298">
        <v>17250</v>
      </c>
      <c r="F138" s="298">
        <v>9750</v>
      </c>
      <c r="G138" s="298">
        <v>6300</v>
      </c>
      <c r="H138" s="298">
        <v>6300</v>
      </c>
      <c r="I138" s="310">
        <v>3450</v>
      </c>
      <c r="J138" s="303"/>
    </row>
    <row r="139" spans="2:10" outlineLevel="7" x14ac:dyDescent="0.2">
      <c r="B139" s="297" t="s">
        <v>271</v>
      </c>
      <c r="C139" s="298">
        <v>50000</v>
      </c>
      <c r="D139" s="298">
        <v>0</v>
      </c>
      <c r="E139" s="298">
        <v>0</v>
      </c>
      <c r="F139" s="298">
        <v>50000</v>
      </c>
      <c r="G139" s="298">
        <v>0</v>
      </c>
      <c r="H139" s="298">
        <v>0</v>
      </c>
      <c r="I139" s="310">
        <v>50000</v>
      </c>
      <c r="J139" s="303"/>
    </row>
    <row r="140" spans="2:10" outlineLevel="7" x14ac:dyDescent="0.2">
      <c r="B140" s="297" t="s">
        <v>272</v>
      </c>
      <c r="C140" s="298">
        <v>1203000</v>
      </c>
      <c r="D140" s="298">
        <v>0</v>
      </c>
      <c r="E140" s="298">
        <v>25800</v>
      </c>
      <c r="F140" s="298">
        <v>1177200</v>
      </c>
      <c r="G140" s="298">
        <v>0</v>
      </c>
      <c r="H140" s="298">
        <v>0</v>
      </c>
      <c r="I140" s="310">
        <v>1177200</v>
      </c>
      <c r="J140" s="303"/>
    </row>
    <row r="141" spans="2:10" outlineLevel="7" x14ac:dyDescent="0.2">
      <c r="B141" s="297" t="s">
        <v>291</v>
      </c>
      <c r="C141" s="298">
        <v>0</v>
      </c>
      <c r="D141" s="298">
        <v>1121878.99</v>
      </c>
      <c r="E141" s="298">
        <v>0</v>
      </c>
      <c r="F141" s="298">
        <v>1121878.99</v>
      </c>
      <c r="G141" s="298">
        <v>106500</v>
      </c>
      <c r="H141" s="298">
        <v>106500</v>
      </c>
      <c r="I141" s="310">
        <v>1015378.99</v>
      </c>
      <c r="J141" s="303"/>
    </row>
    <row r="142" spans="2:10" outlineLevel="7" x14ac:dyDescent="0.2">
      <c r="B142" s="297" t="s">
        <v>206</v>
      </c>
      <c r="C142" s="298">
        <v>1273000</v>
      </c>
      <c r="D142" s="298">
        <v>1137378.99</v>
      </c>
      <c r="E142" s="298">
        <v>43050</v>
      </c>
      <c r="F142" s="298">
        <v>2367328.9900000002</v>
      </c>
      <c r="G142" s="298">
        <v>112800</v>
      </c>
      <c r="H142" s="298">
        <v>112800</v>
      </c>
      <c r="I142" s="310">
        <v>2254528.9900000002</v>
      </c>
      <c r="J142" s="303"/>
    </row>
    <row r="143" spans="2:10" outlineLevel="5" x14ac:dyDescent="0.2">
      <c r="B143" s="293" t="s">
        <v>294</v>
      </c>
      <c r="C143" s="294">
        <v>17715200</v>
      </c>
      <c r="D143" s="294">
        <v>5098380.8499999996</v>
      </c>
      <c r="E143" s="294">
        <v>1191046.8500000001</v>
      </c>
      <c r="F143" s="294">
        <v>21622534</v>
      </c>
      <c r="G143" s="294">
        <v>20811938.579999998</v>
      </c>
      <c r="H143" s="294">
        <v>20448447.48</v>
      </c>
      <c r="I143" s="308">
        <v>810595.42</v>
      </c>
      <c r="J143" s="303"/>
    </row>
    <row r="144" spans="2:10" outlineLevel="6" x14ac:dyDescent="0.2">
      <c r="B144" s="295" t="s">
        <v>204</v>
      </c>
      <c r="C144" s="296">
        <v>17715200</v>
      </c>
      <c r="D144" s="296">
        <v>5098380.8499999996</v>
      </c>
      <c r="E144" s="296">
        <v>1191046.8500000001</v>
      </c>
      <c r="F144" s="296">
        <v>21622534</v>
      </c>
      <c r="G144" s="296">
        <v>20811938.579999998</v>
      </c>
      <c r="H144" s="296">
        <v>20448447.48</v>
      </c>
      <c r="I144" s="309">
        <v>810595.42</v>
      </c>
      <c r="J144" s="303"/>
    </row>
    <row r="145" spans="2:10" outlineLevel="7" x14ac:dyDescent="0.2">
      <c r="B145" s="295" t="s">
        <v>221</v>
      </c>
      <c r="C145" s="296">
        <v>4267000</v>
      </c>
      <c r="D145" s="296">
        <v>1007752</v>
      </c>
      <c r="E145" s="296">
        <v>85000</v>
      </c>
      <c r="F145" s="296">
        <v>5189752</v>
      </c>
      <c r="G145" s="296">
        <v>4919338.9400000004</v>
      </c>
      <c r="H145" s="296">
        <v>4917769.87</v>
      </c>
      <c r="I145" s="309">
        <v>270413.06</v>
      </c>
      <c r="J145" s="303"/>
    </row>
    <row r="146" spans="2:10" ht="22" outlineLevel="7" x14ac:dyDescent="0.2">
      <c r="B146" s="297" t="s">
        <v>269</v>
      </c>
      <c r="C146" s="298">
        <v>707000</v>
      </c>
      <c r="D146" s="298">
        <v>418307</v>
      </c>
      <c r="E146" s="298">
        <v>85000</v>
      </c>
      <c r="F146" s="298">
        <v>1040307</v>
      </c>
      <c r="G146" s="298">
        <v>1038384.88</v>
      </c>
      <c r="H146" s="298">
        <v>1036815.81</v>
      </c>
      <c r="I146" s="310">
        <v>1922.12</v>
      </c>
      <c r="J146" s="303"/>
    </row>
    <row r="147" spans="2:10" ht="22" outlineLevel="7" x14ac:dyDescent="0.2">
      <c r="B147" s="297" t="s">
        <v>295</v>
      </c>
      <c r="C147" s="298">
        <v>3260000</v>
      </c>
      <c r="D147" s="298">
        <v>589445</v>
      </c>
      <c r="E147" s="298">
        <v>0</v>
      </c>
      <c r="F147" s="298">
        <v>3849445</v>
      </c>
      <c r="G147" s="298">
        <v>3846858.89</v>
      </c>
      <c r="H147" s="298">
        <v>3846858.89</v>
      </c>
      <c r="I147" s="310">
        <v>2586.11</v>
      </c>
      <c r="J147" s="303"/>
    </row>
    <row r="148" spans="2:10" ht="22" outlineLevel="7" x14ac:dyDescent="0.2">
      <c r="B148" s="297" t="s">
        <v>270</v>
      </c>
      <c r="C148" s="298">
        <v>300000</v>
      </c>
      <c r="D148" s="298">
        <v>0</v>
      </c>
      <c r="E148" s="298">
        <v>0</v>
      </c>
      <c r="F148" s="298">
        <v>300000</v>
      </c>
      <c r="G148" s="298">
        <v>34095.17</v>
      </c>
      <c r="H148" s="298">
        <v>34095.17</v>
      </c>
      <c r="I148" s="310">
        <v>265904.83</v>
      </c>
      <c r="J148" s="303"/>
    </row>
    <row r="149" spans="2:10" ht="22" outlineLevel="7" x14ac:dyDescent="0.2">
      <c r="B149" s="297" t="s">
        <v>269</v>
      </c>
      <c r="C149" s="298">
        <v>4267000</v>
      </c>
      <c r="D149" s="298">
        <v>1007752</v>
      </c>
      <c r="E149" s="298">
        <v>85000</v>
      </c>
      <c r="F149" s="298">
        <v>5189752</v>
      </c>
      <c r="G149" s="298">
        <v>4919338.9400000004</v>
      </c>
      <c r="H149" s="298">
        <v>4917769.87</v>
      </c>
      <c r="I149" s="310">
        <v>270413.06</v>
      </c>
      <c r="J149" s="303"/>
    </row>
    <row r="150" spans="2:10" outlineLevel="7" x14ac:dyDescent="0.2">
      <c r="B150" s="295" t="s">
        <v>209</v>
      </c>
      <c r="C150" s="296">
        <v>9450000</v>
      </c>
      <c r="D150" s="296">
        <v>2407032</v>
      </c>
      <c r="E150" s="296">
        <v>831200</v>
      </c>
      <c r="F150" s="296">
        <v>11025832</v>
      </c>
      <c r="G150" s="296">
        <v>10819756.51</v>
      </c>
      <c r="H150" s="296">
        <v>10817371.109999999</v>
      </c>
      <c r="I150" s="309">
        <v>206075.49</v>
      </c>
      <c r="J150" s="303"/>
    </row>
    <row r="151" spans="2:10" ht="22" outlineLevel="7" x14ac:dyDescent="0.2">
      <c r="B151" s="297" t="s">
        <v>269</v>
      </c>
      <c r="C151" s="298">
        <v>2050000</v>
      </c>
      <c r="D151" s="298">
        <v>1155870</v>
      </c>
      <c r="E151" s="298">
        <v>638200</v>
      </c>
      <c r="F151" s="298">
        <v>2567670</v>
      </c>
      <c r="G151" s="298">
        <v>2567608.34</v>
      </c>
      <c r="H151" s="298">
        <v>2567608.34</v>
      </c>
      <c r="I151" s="310">
        <v>61.66</v>
      </c>
      <c r="J151" s="303"/>
    </row>
    <row r="152" spans="2:10" ht="22" outlineLevel="7" x14ac:dyDescent="0.2">
      <c r="B152" s="297" t="s">
        <v>295</v>
      </c>
      <c r="C152" s="298">
        <v>6900000</v>
      </c>
      <c r="D152" s="298">
        <v>1251162</v>
      </c>
      <c r="E152" s="298">
        <v>0</v>
      </c>
      <c r="F152" s="298">
        <v>8151162</v>
      </c>
      <c r="G152" s="298">
        <v>8149829.6399999997</v>
      </c>
      <c r="H152" s="298">
        <v>8147444.2400000002</v>
      </c>
      <c r="I152" s="310">
        <v>1332.36</v>
      </c>
      <c r="J152" s="303"/>
    </row>
    <row r="153" spans="2:10" ht="22" outlineLevel="7" x14ac:dyDescent="0.2">
      <c r="B153" s="297" t="s">
        <v>270</v>
      </c>
      <c r="C153" s="298">
        <v>500000</v>
      </c>
      <c r="D153" s="298">
        <v>0</v>
      </c>
      <c r="E153" s="298">
        <v>193000</v>
      </c>
      <c r="F153" s="298">
        <v>307000</v>
      </c>
      <c r="G153" s="298">
        <v>102318.53</v>
      </c>
      <c r="H153" s="298">
        <v>102318.53</v>
      </c>
      <c r="I153" s="310">
        <v>204681.47</v>
      </c>
      <c r="J153" s="303"/>
    </row>
    <row r="154" spans="2:10" ht="22" outlineLevel="7" x14ac:dyDescent="0.2">
      <c r="B154" s="297" t="s">
        <v>269</v>
      </c>
      <c r="C154" s="298">
        <v>9450000</v>
      </c>
      <c r="D154" s="298">
        <v>2407032</v>
      </c>
      <c r="E154" s="298">
        <v>831200</v>
      </c>
      <c r="F154" s="298">
        <v>11025832</v>
      </c>
      <c r="G154" s="298">
        <v>10819756.51</v>
      </c>
      <c r="H154" s="298">
        <v>10817371.109999999</v>
      </c>
      <c r="I154" s="310">
        <v>206075.49</v>
      </c>
      <c r="J154" s="303"/>
    </row>
    <row r="155" spans="2:10" outlineLevel="7" x14ac:dyDescent="0.2">
      <c r="B155" s="295" t="s">
        <v>248</v>
      </c>
      <c r="C155" s="296">
        <v>3190000</v>
      </c>
      <c r="D155" s="296">
        <v>400000</v>
      </c>
      <c r="E155" s="296">
        <v>0</v>
      </c>
      <c r="F155" s="296">
        <v>3590000</v>
      </c>
      <c r="G155" s="296">
        <v>3362960.53</v>
      </c>
      <c r="H155" s="296">
        <v>3362960.53</v>
      </c>
      <c r="I155" s="309">
        <v>227039.47</v>
      </c>
      <c r="J155" s="303"/>
    </row>
    <row r="156" spans="2:10" ht="22" outlineLevel="7" x14ac:dyDescent="0.2">
      <c r="B156" s="297" t="s">
        <v>269</v>
      </c>
      <c r="C156" s="298">
        <v>650000</v>
      </c>
      <c r="D156" s="298">
        <v>80000</v>
      </c>
      <c r="E156" s="298">
        <v>0</v>
      </c>
      <c r="F156" s="298">
        <v>730000</v>
      </c>
      <c r="G156" s="298">
        <v>730000</v>
      </c>
      <c r="H156" s="298">
        <v>730000</v>
      </c>
      <c r="I156" s="310">
        <v>0</v>
      </c>
      <c r="J156" s="303"/>
    </row>
    <row r="157" spans="2:10" ht="22" outlineLevel="7" x14ac:dyDescent="0.2">
      <c r="B157" s="297" t="s">
        <v>295</v>
      </c>
      <c r="C157" s="298">
        <v>2400000</v>
      </c>
      <c r="D157" s="298">
        <v>320000</v>
      </c>
      <c r="E157" s="298">
        <v>0</v>
      </c>
      <c r="F157" s="298">
        <v>2720000</v>
      </c>
      <c r="G157" s="298">
        <v>2632960.5299999998</v>
      </c>
      <c r="H157" s="298">
        <v>2632960.5299999998</v>
      </c>
      <c r="I157" s="310">
        <v>87039.47</v>
      </c>
      <c r="J157" s="303"/>
    </row>
    <row r="158" spans="2:10" ht="22" outlineLevel="7" x14ac:dyDescent="0.2">
      <c r="B158" s="297" t="s">
        <v>270</v>
      </c>
      <c r="C158" s="298">
        <v>140000</v>
      </c>
      <c r="D158" s="298">
        <v>0</v>
      </c>
      <c r="E158" s="298">
        <v>0</v>
      </c>
      <c r="F158" s="298">
        <v>140000</v>
      </c>
      <c r="G158" s="298">
        <v>0</v>
      </c>
      <c r="H158" s="298">
        <v>0</v>
      </c>
      <c r="I158" s="310">
        <v>140000</v>
      </c>
      <c r="J158" s="303"/>
    </row>
    <row r="159" spans="2:10" ht="22" outlineLevel="7" x14ac:dyDescent="0.2">
      <c r="B159" s="297" t="s">
        <v>269</v>
      </c>
      <c r="C159" s="298">
        <v>3190000</v>
      </c>
      <c r="D159" s="298">
        <v>400000</v>
      </c>
      <c r="E159" s="298">
        <v>0</v>
      </c>
      <c r="F159" s="298">
        <v>3590000</v>
      </c>
      <c r="G159" s="298">
        <v>3362960.53</v>
      </c>
      <c r="H159" s="298">
        <v>3362960.53</v>
      </c>
      <c r="I159" s="310">
        <v>227039.47</v>
      </c>
      <c r="J159" s="303"/>
    </row>
    <row r="160" spans="2:10" outlineLevel="7" x14ac:dyDescent="0.2">
      <c r="B160" s="295" t="s">
        <v>296</v>
      </c>
      <c r="C160" s="296">
        <v>3000</v>
      </c>
      <c r="D160" s="296">
        <v>0</v>
      </c>
      <c r="E160" s="296">
        <v>0</v>
      </c>
      <c r="F160" s="296">
        <v>3000</v>
      </c>
      <c r="G160" s="296">
        <v>0</v>
      </c>
      <c r="H160" s="296">
        <v>0</v>
      </c>
      <c r="I160" s="309">
        <v>3000</v>
      </c>
      <c r="J160" s="303"/>
    </row>
    <row r="161" spans="2:10" ht="22" outlineLevel="7" x14ac:dyDescent="0.2">
      <c r="B161" s="297" t="s">
        <v>269</v>
      </c>
      <c r="C161" s="298">
        <v>3000</v>
      </c>
      <c r="D161" s="298">
        <v>0</v>
      </c>
      <c r="E161" s="298">
        <v>0</v>
      </c>
      <c r="F161" s="298">
        <v>3000</v>
      </c>
      <c r="G161" s="298">
        <v>0</v>
      </c>
      <c r="H161" s="298">
        <v>0</v>
      </c>
      <c r="I161" s="310">
        <v>3000</v>
      </c>
      <c r="J161" s="303"/>
    </row>
    <row r="162" spans="2:10" ht="22" outlineLevel="7" x14ac:dyDescent="0.2">
      <c r="B162" s="297" t="s">
        <v>269</v>
      </c>
      <c r="C162" s="298">
        <v>3000</v>
      </c>
      <c r="D162" s="298">
        <v>0</v>
      </c>
      <c r="E162" s="298">
        <v>0</v>
      </c>
      <c r="F162" s="298">
        <v>3000</v>
      </c>
      <c r="G162" s="298">
        <v>0</v>
      </c>
      <c r="H162" s="298">
        <v>0</v>
      </c>
      <c r="I162" s="310">
        <v>3000</v>
      </c>
      <c r="J162" s="303"/>
    </row>
    <row r="163" spans="2:10" outlineLevel="7" x14ac:dyDescent="0.2">
      <c r="B163" s="295" t="s">
        <v>258</v>
      </c>
      <c r="C163" s="296">
        <v>100000</v>
      </c>
      <c r="D163" s="296">
        <v>742746.85</v>
      </c>
      <c r="E163" s="296">
        <v>79846.850000000006</v>
      </c>
      <c r="F163" s="296">
        <v>762900</v>
      </c>
      <c r="G163" s="296">
        <v>762867.08</v>
      </c>
      <c r="H163" s="296">
        <v>762867.08</v>
      </c>
      <c r="I163" s="309">
        <v>32.92</v>
      </c>
      <c r="J163" s="303"/>
    </row>
    <row r="164" spans="2:10" outlineLevel="7" x14ac:dyDescent="0.2">
      <c r="B164" s="297" t="s">
        <v>206</v>
      </c>
      <c r="C164" s="298">
        <v>0</v>
      </c>
      <c r="D164" s="298">
        <v>742746.85</v>
      </c>
      <c r="E164" s="298">
        <v>0</v>
      </c>
      <c r="F164" s="298">
        <v>742746.85</v>
      </c>
      <c r="G164" s="298">
        <v>742713.93</v>
      </c>
      <c r="H164" s="298">
        <v>742713.93</v>
      </c>
      <c r="I164" s="310">
        <v>32.92</v>
      </c>
      <c r="J164" s="303"/>
    </row>
    <row r="165" spans="2:10" ht="22" outlineLevel="7" x14ac:dyDescent="0.2">
      <c r="B165" s="297" t="s">
        <v>269</v>
      </c>
      <c r="C165" s="298">
        <v>100000</v>
      </c>
      <c r="D165" s="298">
        <v>0</v>
      </c>
      <c r="E165" s="298">
        <v>79846.850000000006</v>
      </c>
      <c r="F165" s="298">
        <v>20153.150000000001</v>
      </c>
      <c r="G165" s="298">
        <v>20153.150000000001</v>
      </c>
      <c r="H165" s="298">
        <v>20153.150000000001</v>
      </c>
      <c r="I165" s="310">
        <v>0</v>
      </c>
      <c r="J165" s="303"/>
    </row>
    <row r="166" spans="2:10" outlineLevel="7" x14ac:dyDescent="0.2">
      <c r="B166" s="297" t="s">
        <v>206</v>
      </c>
      <c r="C166" s="298">
        <v>100000</v>
      </c>
      <c r="D166" s="298">
        <v>742746.85</v>
      </c>
      <c r="E166" s="298">
        <v>79846.850000000006</v>
      </c>
      <c r="F166" s="298">
        <v>762900</v>
      </c>
      <c r="G166" s="298">
        <v>762867.08</v>
      </c>
      <c r="H166" s="298">
        <v>762867.08</v>
      </c>
      <c r="I166" s="310">
        <v>32.92</v>
      </c>
      <c r="J166" s="303"/>
    </row>
    <row r="167" spans="2:10" outlineLevel="7" x14ac:dyDescent="0.2">
      <c r="B167" s="295" t="s">
        <v>210</v>
      </c>
      <c r="C167" s="296">
        <v>140000</v>
      </c>
      <c r="D167" s="296">
        <v>275000</v>
      </c>
      <c r="E167" s="296">
        <v>8000</v>
      </c>
      <c r="F167" s="296">
        <v>407000</v>
      </c>
      <c r="G167" s="296">
        <v>406843.78</v>
      </c>
      <c r="H167" s="296">
        <v>196976.53</v>
      </c>
      <c r="I167" s="309">
        <v>156.22</v>
      </c>
      <c r="J167" s="303"/>
    </row>
    <row r="168" spans="2:10" outlineLevel="7" x14ac:dyDescent="0.2">
      <c r="B168" s="297" t="s">
        <v>206</v>
      </c>
      <c r="C168" s="298">
        <v>20000</v>
      </c>
      <c r="D168" s="298">
        <v>23000</v>
      </c>
      <c r="E168" s="298">
        <v>0</v>
      </c>
      <c r="F168" s="298">
        <v>43000</v>
      </c>
      <c r="G168" s="298">
        <v>42898</v>
      </c>
      <c r="H168" s="298">
        <v>40189</v>
      </c>
      <c r="I168" s="310">
        <v>102</v>
      </c>
      <c r="J168" s="303"/>
    </row>
    <row r="169" spans="2:10" ht="22" outlineLevel="7" x14ac:dyDescent="0.2">
      <c r="B169" s="297" t="s">
        <v>269</v>
      </c>
      <c r="C169" s="298">
        <v>120000</v>
      </c>
      <c r="D169" s="298">
        <v>65000</v>
      </c>
      <c r="E169" s="298">
        <v>8000</v>
      </c>
      <c r="F169" s="298">
        <v>177000</v>
      </c>
      <c r="G169" s="298">
        <v>176985.78</v>
      </c>
      <c r="H169" s="298">
        <v>156787.53</v>
      </c>
      <c r="I169" s="310">
        <v>14.22</v>
      </c>
      <c r="J169" s="303"/>
    </row>
    <row r="170" spans="2:10" ht="22" outlineLevel="7" x14ac:dyDescent="0.2">
      <c r="B170" s="297" t="s">
        <v>270</v>
      </c>
      <c r="C170" s="298">
        <v>0</v>
      </c>
      <c r="D170" s="298">
        <v>187000</v>
      </c>
      <c r="E170" s="298">
        <v>0</v>
      </c>
      <c r="F170" s="298">
        <v>187000</v>
      </c>
      <c r="G170" s="298">
        <v>186960</v>
      </c>
      <c r="H170" s="298">
        <v>0</v>
      </c>
      <c r="I170" s="310">
        <v>40</v>
      </c>
      <c r="J170" s="303"/>
    </row>
    <row r="171" spans="2:10" outlineLevel="7" x14ac:dyDescent="0.2">
      <c r="B171" s="297" t="s">
        <v>206</v>
      </c>
      <c r="C171" s="298">
        <v>140000</v>
      </c>
      <c r="D171" s="298">
        <v>275000</v>
      </c>
      <c r="E171" s="298">
        <v>8000</v>
      </c>
      <c r="F171" s="298">
        <v>407000</v>
      </c>
      <c r="G171" s="298">
        <v>406843.78</v>
      </c>
      <c r="H171" s="298">
        <v>196976.53</v>
      </c>
      <c r="I171" s="310">
        <v>156.22</v>
      </c>
      <c r="J171" s="303"/>
    </row>
    <row r="172" spans="2:10" outlineLevel="7" x14ac:dyDescent="0.2">
      <c r="B172" s="295" t="s">
        <v>297</v>
      </c>
      <c r="C172" s="296">
        <v>289000</v>
      </c>
      <c r="D172" s="296">
        <v>232000</v>
      </c>
      <c r="E172" s="296">
        <v>0</v>
      </c>
      <c r="F172" s="296">
        <v>521000</v>
      </c>
      <c r="G172" s="296">
        <v>432834.98</v>
      </c>
      <c r="H172" s="296">
        <v>291042.83</v>
      </c>
      <c r="I172" s="309">
        <v>88165.02</v>
      </c>
      <c r="J172" s="303"/>
    </row>
    <row r="173" spans="2:10" ht="22" outlineLevel="7" x14ac:dyDescent="0.2">
      <c r="B173" s="297" t="s">
        <v>269</v>
      </c>
      <c r="C173" s="298">
        <v>289000</v>
      </c>
      <c r="D173" s="298">
        <v>232000</v>
      </c>
      <c r="E173" s="298">
        <v>0</v>
      </c>
      <c r="F173" s="298">
        <v>521000</v>
      </c>
      <c r="G173" s="298">
        <v>432834.98</v>
      </c>
      <c r="H173" s="298">
        <v>291042.83</v>
      </c>
      <c r="I173" s="310">
        <v>88165.02</v>
      </c>
      <c r="J173" s="303"/>
    </row>
    <row r="174" spans="2:10" ht="22" outlineLevel="7" x14ac:dyDescent="0.2">
      <c r="B174" s="297" t="s">
        <v>269</v>
      </c>
      <c r="C174" s="298">
        <v>289000</v>
      </c>
      <c r="D174" s="298">
        <v>232000</v>
      </c>
      <c r="E174" s="298">
        <v>0</v>
      </c>
      <c r="F174" s="298">
        <v>521000</v>
      </c>
      <c r="G174" s="298">
        <v>432834.98</v>
      </c>
      <c r="H174" s="298">
        <v>291042.83</v>
      </c>
      <c r="I174" s="310">
        <v>88165.02</v>
      </c>
      <c r="J174" s="303"/>
    </row>
    <row r="175" spans="2:10" outlineLevel="7" x14ac:dyDescent="0.2">
      <c r="B175" s="295" t="s">
        <v>205</v>
      </c>
      <c r="C175" s="296">
        <v>1000</v>
      </c>
      <c r="D175" s="296">
        <v>0</v>
      </c>
      <c r="E175" s="296">
        <v>0</v>
      </c>
      <c r="F175" s="296">
        <v>1000</v>
      </c>
      <c r="G175" s="296">
        <v>0</v>
      </c>
      <c r="H175" s="296">
        <v>0</v>
      </c>
      <c r="I175" s="309">
        <v>1000</v>
      </c>
      <c r="J175" s="303"/>
    </row>
    <row r="176" spans="2:10" ht="22" outlineLevel="7" x14ac:dyDescent="0.2">
      <c r="B176" s="297" t="s">
        <v>269</v>
      </c>
      <c r="C176" s="298">
        <v>1000</v>
      </c>
      <c r="D176" s="298">
        <v>0</v>
      </c>
      <c r="E176" s="298">
        <v>0</v>
      </c>
      <c r="F176" s="298">
        <v>1000</v>
      </c>
      <c r="G176" s="298">
        <v>0</v>
      </c>
      <c r="H176" s="298">
        <v>0</v>
      </c>
      <c r="I176" s="310">
        <v>1000</v>
      </c>
      <c r="J176" s="303"/>
    </row>
    <row r="177" spans="2:10" ht="22" outlineLevel="7" x14ac:dyDescent="0.2">
      <c r="B177" s="297" t="s">
        <v>269</v>
      </c>
      <c r="C177" s="298">
        <v>1000</v>
      </c>
      <c r="D177" s="298">
        <v>0</v>
      </c>
      <c r="E177" s="298">
        <v>0</v>
      </c>
      <c r="F177" s="298">
        <v>1000</v>
      </c>
      <c r="G177" s="298">
        <v>0</v>
      </c>
      <c r="H177" s="298">
        <v>0</v>
      </c>
      <c r="I177" s="310">
        <v>1000</v>
      </c>
      <c r="J177" s="303"/>
    </row>
    <row r="178" spans="2:10" outlineLevel="7" x14ac:dyDescent="0.2">
      <c r="B178" s="295" t="s">
        <v>207</v>
      </c>
      <c r="C178" s="296">
        <v>275000</v>
      </c>
      <c r="D178" s="296">
        <v>33850</v>
      </c>
      <c r="E178" s="296">
        <v>187000</v>
      </c>
      <c r="F178" s="296">
        <v>121850</v>
      </c>
      <c r="G178" s="296">
        <v>107336.76</v>
      </c>
      <c r="H178" s="296">
        <v>99459.53</v>
      </c>
      <c r="I178" s="309">
        <v>14513.24</v>
      </c>
      <c r="J178" s="303"/>
    </row>
    <row r="179" spans="2:10" ht="22" outlineLevel="7" x14ac:dyDescent="0.2">
      <c r="B179" s="297" t="s">
        <v>269</v>
      </c>
      <c r="C179" s="298">
        <v>75000</v>
      </c>
      <c r="D179" s="298">
        <v>33850</v>
      </c>
      <c r="E179" s="298">
        <v>0</v>
      </c>
      <c r="F179" s="298">
        <v>108850</v>
      </c>
      <c r="G179" s="298">
        <v>107336.76</v>
      </c>
      <c r="H179" s="298">
        <v>99459.53</v>
      </c>
      <c r="I179" s="310">
        <v>1513.24</v>
      </c>
      <c r="J179" s="303"/>
    </row>
    <row r="180" spans="2:10" ht="22" outlineLevel="7" x14ac:dyDescent="0.2">
      <c r="B180" s="297" t="s">
        <v>270</v>
      </c>
      <c r="C180" s="298">
        <v>200000</v>
      </c>
      <c r="D180" s="298">
        <v>0</v>
      </c>
      <c r="E180" s="298">
        <v>187000</v>
      </c>
      <c r="F180" s="298">
        <v>13000</v>
      </c>
      <c r="G180" s="298">
        <v>0</v>
      </c>
      <c r="H180" s="298">
        <v>0</v>
      </c>
      <c r="I180" s="310">
        <v>13000</v>
      </c>
      <c r="J180" s="303"/>
    </row>
    <row r="181" spans="2:10" ht="22" outlineLevel="7" x14ac:dyDescent="0.2">
      <c r="B181" s="297" t="s">
        <v>269</v>
      </c>
      <c r="C181" s="298">
        <v>275000</v>
      </c>
      <c r="D181" s="298">
        <v>33850</v>
      </c>
      <c r="E181" s="298">
        <v>187000</v>
      </c>
      <c r="F181" s="298">
        <v>121850</v>
      </c>
      <c r="G181" s="298">
        <v>107336.76</v>
      </c>
      <c r="H181" s="298">
        <v>99459.53</v>
      </c>
      <c r="I181" s="310">
        <v>14513.24</v>
      </c>
      <c r="J181" s="303"/>
    </row>
    <row r="182" spans="2:10" outlineLevel="7" x14ac:dyDescent="0.2">
      <c r="B182" s="295" t="s">
        <v>260</v>
      </c>
      <c r="C182" s="296">
        <v>200</v>
      </c>
      <c r="D182" s="296">
        <v>0</v>
      </c>
      <c r="E182" s="296">
        <v>0</v>
      </c>
      <c r="F182" s="296">
        <v>200</v>
      </c>
      <c r="G182" s="296">
        <v>0</v>
      </c>
      <c r="H182" s="296">
        <v>0</v>
      </c>
      <c r="I182" s="309">
        <v>200</v>
      </c>
      <c r="J182" s="303"/>
    </row>
    <row r="183" spans="2:10" outlineLevel="7" x14ac:dyDescent="0.2">
      <c r="B183" s="297" t="s">
        <v>206</v>
      </c>
      <c r="C183" s="298">
        <v>200</v>
      </c>
      <c r="D183" s="298">
        <v>0</v>
      </c>
      <c r="E183" s="298">
        <v>0</v>
      </c>
      <c r="F183" s="298">
        <v>200</v>
      </c>
      <c r="G183" s="298">
        <v>0</v>
      </c>
      <c r="H183" s="298">
        <v>0</v>
      </c>
      <c r="I183" s="310">
        <v>200</v>
      </c>
      <c r="J183" s="303"/>
    </row>
    <row r="184" spans="2:10" outlineLevel="7" x14ac:dyDescent="0.2">
      <c r="B184" s="297" t="s">
        <v>206</v>
      </c>
      <c r="C184" s="298">
        <v>200</v>
      </c>
      <c r="D184" s="298">
        <v>0</v>
      </c>
      <c r="E184" s="298">
        <v>0</v>
      </c>
      <c r="F184" s="298">
        <v>200</v>
      </c>
      <c r="G184" s="298">
        <v>0</v>
      </c>
      <c r="H184" s="298">
        <v>0</v>
      </c>
      <c r="I184" s="310">
        <v>200</v>
      </c>
      <c r="J184" s="303"/>
    </row>
    <row r="185" spans="2:10" outlineLevel="5" x14ac:dyDescent="0.2">
      <c r="B185" s="293" t="s">
        <v>298</v>
      </c>
      <c r="C185" s="294">
        <v>11790836.130000001</v>
      </c>
      <c r="D185" s="294">
        <v>374544.69</v>
      </c>
      <c r="E185" s="294">
        <v>807570</v>
      </c>
      <c r="F185" s="294">
        <v>11357810.82</v>
      </c>
      <c r="G185" s="294">
        <v>9634350.3599999994</v>
      </c>
      <c r="H185" s="294">
        <v>9477377.8000000007</v>
      </c>
      <c r="I185" s="308">
        <v>1723460.46</v>
      </c>
      <c r="J185" s="303"/>
    </row>
    <row r="186" spans="2:10" outlineLevel="6" x14ac:dyDescent="0.2">
      <c r="B186" s="295" t="s">
        <v>204</v>
      </c>
      <c r="C186" s="296">
        <v>11790836.130000001</v>
      </c>
      <c r="D186" s="296">
        <v>374544.69</v>
      </c>
      <c r="E186" s="296">
        <v>807570</v>
      </c>
      <c r="F186" s="296">
        <v>11357810.82</v>
      </c>
      <c r="G186" s="296">
        <v>9634350.3599999994</v>
      </c>
      <c r="H186" s="296">
        <v>9477377.8000000007</v>
      </c>
      <c r="I186" s="309">
        <v>1723460.46</v>
      </c>
      <c r="J186" s="303"/>
    </row>
    <row r="187" spans="2:10" outlineLevel="7" x14ac:dyDescent="0.2">
      <c r="B187" s="295" t="s">
        <v>207</v>
      </c>
      <c r="C187" s="296">
        <v>11790836.130000001</v>
      </c>
      <c r="D187" s="296">
        <v>374544.69</v>
      </c>
      <c r="E187" s="296">
        <v>807570</v>
      </c>
      <c r="F187" s="296">
        <v>11357810.82</v>
      </c>
      <c r="G187" s="296">
        <v>9634350.3599999994</v>
      </c>
      <c r="H187" s="296">
        <v>9477377.8000000007</v>
      </c>
      <c r="I187" s="309">
        <v>1723460.46</v>
      </c>
      <c r="J187" s="303"/>
    </row>
    <row r="188" spans="2:10" outlineLevel="7" x14ac:dyDescent="0.2">
      <c r="B188" s="297" t="s">
        <v>206</v>
      </c>
      <c r="C188" s="298">
        <v>408946.86</v>
      </c>
      <c r="D188" s="298">
        <v>320000</v>
      </c>
      <c r="E188" s="298">
        <v>64700</v>
      </c>
      <c r="F188" s="298">
        <v>664246.86</v>
      </c>
      <c r="G188" s="298">
        <v>515400</v>
      </c>
      <c r="H188" s="298">
        <v>515400</v>
      </c>
      <c r="I188" s="310">
        <v>148846.85999999999</v>
      </c>
      <c r="J188" s="303"/>
    </row>
    <row r="189" spans="2:10" ht="22" outlineLevel="7" x14ac:dyDescent="0.2">
      <c r="B189" s="297" t="s">
        <v>269</v>
      </c>
      <c r="C189" s="298">
        <v>9456407</v>
      </c>
      <c r="D189" s="298">
        <v>0</v>
      </c>
      <c r="E189" s="298">
        <v>742870</v>
      </c>
      <c r="F189" s="298">
        <v>8713537</v>
      </c>
      <c r="G189" s="298">
        <v>7210469.5599999996</v>
      </c>
      <c r="H189" s="298">
        <v>7053497</v>
      </c>
      <c r="I189" s="310">
        <v>1503067.44</v>
      </c>
      <c r="J189" s="303"/>
    </row>
    <row r="190" spans="2:10" ht="22" outlineLevel="7" x14ac:dyDescent="0.2">
      <c r="B190" s="297" t="s">
        <v>270</v>
      </c>
      <c r="C190" s="298">
        <v>50000</v>
      </c>
      <c r="D190" s="298">
        <v>0</v>
      </c>
      <c r="E190" s="298">
        <v>0</v>
      </c>
      <c r="F190" s="298">
        <v>50000</v>
      </c>
      <c r="G190" s="298">
        <v>0</v>
      </c>
      <c r="H190" s="298">
        <v>0</v>
      </c>
      <c r="I190" s="310">
        <v>50000</v>
      </c>
      <c r="J190" s="303"/>
    </row>
    <row r="191" spans="2:10" ht="22" outlineLevel="7" x14ac:dyDescent="0.2">
      <c r="B191" s="297" t="s">
        <v>299</v>
      </c>
      <c r="C191" s="298">
        <v>410000</v>
      </c>
      <c r="D191" s="298">
        <v>0</v>
      </c>
      <c r="E191" s="298">
        <v>0</v>
      </c>
      <c r="F191" s="298">
        <v>410000</v>
      </c>
      <c r="G191" s="298">
        <v>390491.2</v>
      </c>
      <c r="H191" s="298">
        <v>390491.2</v>
      </c>
      <c r="I191" s="310">
        <v>19508.8</v>
      </c>
      <c r="J191" s="303"/>
    </row>
    <row r="192" spans="2:10" outlineLevel="7" x14ac:dyDescent="0.2">
      <c r="B192" s="297" t="s">
        <v>272</v>
      </c>
      <c r="C192" s="298">
        <v>2000</v>
      </c>
      <c r="D192" s="298">
        <v>0</v>
      </c>
      <c r="E192" s="298">
        <v>0</v>
      </c>
      <c r="F192" s="298">
        <v>2000</v>
      </c>
      <c r="G192" s="298">
        <v>0</v>
      </c>
      <c r="H192" s="298">
        <v>0</v>
      </c>
      <c r="I192" s="310">
        <v>2000</v>
      </c>
      <c r="J192" s="303"/>
    </row>
    <row r="193" spans="2:10" outlineLevel="7" x14ac:dyDescent="0.2">
      <c r="B193" s="297" t="s">
        <v>300</v>
      </c>
      <c r="C193" s="298">
        <v>1463482.27</v>
      </c>
      <c r="D193" s="298">
        <v>0</v>
      </c>
      <c r="E193" s="298">
        <v>0</v>
      </c>
      <c r="F193" s="298">
        <v>1463482.27</v>
      </c>
      <c r="G193" s="298">
        <v>1463444.91</v>
      </c>
      <c r="H193" s="298">
        <v>1463444.91</v>
      </c>
      <c r="I193" s="310">
        <v>37.36</v>
      </c>
      <c r="J193" s="303"/>
    </row>
    <row r="194" spans="2:10" outlineLevel="7" x14ac:dyDescent="0.2">
      <c r="B194" s="297" t="s">
        <v>301</v>
      </c>
      <c r="C194" s="298">
        <v>0</v>
      </c>
      <c r="D194" s="298">
        <v>54544.69</v>
      </c>
      <c r="E194" s="298">
        <v>0</v>
      </c>
      <c r="F194" s="298">
        <v>54544.69</v>
      </c>
      <c r="G194" s="298">
        <v>54544.69</v>
      </c>
      <c r="H194" s="298">
        <v>54544.69</v>
      </c>
      <c r="I194" s="310">
        <v>0</v>
      </c>
      <c r="J194" s="303"/>
    </row>
    <row r="195" spans="2:10" outlineLevel="7" x14ac:dyDescent="0.2">
      <c r="B195" s="297" t="s">
        <v>206</v>
      </c>
      <c r="C195" s="298">
        <v>11790836.130000001</v>
      </c>
      <c r="D195" s="298">
        <v>374544.69</v>
      </c>
      <c r="E195" s="298">
        <v>807570</v>
      </c>
      <c r="F195" s="298">
        <v>11357810.82</v>
      </c>
      <c r="G195" s="298">
        <v>9634350.3599999994</v>
      </c>
      <c r="H195" s="298">
        <v>9477377.8000000007</v>
      </c>
      <c r="I195" s="310">
        <v>1723460.46</v>
      </c>
      <c r="J195" s="303"/>
    </row>
    <row r="196" spans="2:10" outlineLevel="3" x14ac:dyDescent="0.2">
      <c r="B196" s="289" t="s">
        <v>302</v>
      </c>
      <c r="C196" s="290">
        <v>7614000</v>
      </c>
      <c r="D196" s="290">
        <v>1516797.68</v>
      </c>
      <c r="E196" s="290">
        <v>728650.34</v>
      </c>
      <c r="F196" s="290">
        <v>8402147.3399999999</v>
      </c>
      <c r="G196" s="290">
        <v>7909893.7300000004</v>
      </c>
      <c r="H196" s="290">
        <v>7723898.1100000003</v>
      </c>
      <c r="I196" s="306">
        <v>492253.61</v>
      </c>
      <c r="J196" s="303"/>
    </row>
    <row r="197" spans="2:10" outlineLevel="4" x14ac:dyDescent="0.2">
      <c r="B197" s="291" t="s">
        <v>287</v>
      </c>
      <c r="C197" s="292">
        <v>7614000</v>
      </c>
      <c r="D197" s="292">
        <v>1516797.68</v>
      </c>
      <c r="E197" s="292">
        <v>728650.34</v>
      </c>
      <c r="F197" s="292">
        <v>8402147.3399999999</v>
      </c>
      <c r="G197" s="292">
        <v>7909893.7300000004</v>
      </c>
      <c r="H197" s="292">
        <v>7723898.1100000003</v>
      </c>
      <c r="I197" s="307">
        <v>492253.61</v>
      </c>
      <c r="J197" s="303"/>
    </row>
    <row r="198" spans="2:10" outlineLevel="5" x14ac:dyDescent="0.2">
      <c r="B198" s="293" t="s">
        <v>303</v>
      </c>
      <c r="C198" s="294">
        <v>44000</v>
      </c>
      <c r="D198" s="294">
        <v>18500</v>
      </c>
      <c r="E198" s="294">
        <v>19000</v>
      </c>
      <c r="F198" s="294">
        <v>43500</v>
      </c>
      <c r="G198" s="294">
        <v>0</v>
      </c>
      <c r="H198" s="294">
        <v>0</v>
      </c>
      <c r="I198" s="308">
        <v>43500</v>
      </c>
      <c r="J198" s="303"/>
    </row>
    <row r="199" spans="2:10" outlineLevel="6" x14ac:dyDescent="0.2">
      <c r="B199" s="295" t="s">
        <v>204</v>
      </c>
      <c r="C199" s="296">
        <v>44000</v>
      </c>
      <c r="D199" s="296">
        <v>18500</v>
      </c>
      <c r="E199" s="296">
        <v>19000</v>
      </c>
      <c r="F199" s="296">
        <v>43500</v>
      </c>
      <c r="G199" s="296">
        <v>0</v>
      </c>
      <c r="H199" s="296">
        <v>0</v>
      </c>
      <c r="I199" s="309">
        <v>43500</v>
      </c>
      <c r="J199" s="303"/>
    </row>
    <row r="200" spans="2:10" outlineLevel="7" x14ac:dyDescent="0.2">
      <c r="B200" s="295" t="s">
        <v>234</v>
      </c>
      <c r="C200" s="296">
        <v>44000</v>
      </c>
      <c r="D200" s="296">
        <v>18500</v>
      </c>
      <c r="E200" s="296">
        <v>19000</v>
      </c>
      <c r="F200" s="296">
        <v>43500</v>
      </c>
      <c r="G200" s="296">
        <v>0</v>
      </c>
      <c r="H200" s="296">
        <v>0</v>
      </c>
      <c r="I200" s="309">
        <v>43500</v>
      </c>
      <c r="J200" s="303"/>
    </row>
    <row r="201" spans="2:10" outlineLevel="7" x14ac:dyDescent="0.2">
      <c r="B201" s="297" t="s">
        <v>206</v>
      </c>
      <c r="C201" s="298">
        <v>0</v>
      </c>
      <c r="D201" s="298">
        <v>18500</v>
      </c>
      <c r="E201" s="298">
        <v>0</v>
      </c>
      <c r="F201" s="298">
        <v>18500</v>
      </c>
      <c r="G201" s="298">
        <v>0</v>
      </c>
      <c r="H201" s="298">
        <v>0</v>
      </c>
      <c r="I201" s="310">
        <v>18500</v>
      </c>
      <c r="J201" s="303"/>
    </row>
    <row r="202" spans="2:10" ht="22" outlineLevel="7" x14ac:dyDescent="0.2">
      <c r="B202" s="297" t="s">
        <v>269</v>
      </c>
      <c r="C202" s="298">
        <v>19000</v>
      </c>
      <c r="D202" s="298">
        <v>0</v>
      </c>
      <c r="E202" s="298">
        <v>19000</v>
      </c>
      <c r="F202" s="298">
        <v>0</v>
      </c>
      <c r="G202" s="298">
        <v>0</v>
      </c>
      <c r="H202" s="298">
        <v>0</v>
      </c>
      <c r="I202" s="310">
        <v>0</v>
      </c>
      <c r="J202" s="303"/>
    </row>
    <row r="203" spans="2:10" outlineLevel="7" x14ac:dyDescent="0.2">
      <c r="B203" s="297" t="s">
        <v>271</v>
      </c>
      <c r="C203" s="298">
        <v>10000</v>
      </c>
      <c r="D203" s="298">
        <v>0</v>
      </c>
      <c r="E203" s="298">
        <v>0</v>
      </c>
      <c r="F203" s="298">
        <v>10000</v>
      </c>
      <c r="G203" s="298">
        <v>0</v>
      </c>
      <c r="H203" s="298">
        <v>0</v>
      </c>
      <c r="I203" s="310">
        <v>10000</v>
      </c>
      <c r="J203" s="303"/>
    </row>
    <row r="204" spans="2:10" outlineLevel="7" x14ac:dyDescent="0.2">
      <c r="B204" s="297" t="s">
        <v>272</v>
      </c>
      <c r="C204" s="298">
        <v>15000</v>
      </c>
      <c r="D204" s="298">
        <v>0</v>
      </c>
      <c r="E204" s="298">
        <v>0</v>
      </c>
      <c r="F204" s="298">
        <v>15000</v>
      </c>
      <c r="G204" s="298">
        <v>0</v>
      </c>
      <c r="H204" s="298">
        <v>0</v>
      </c>
      <c r="I204" s="310">
        <v>15000</v>
      </c>
      <c r="J204" s="303"/>
    </row>
    <row r="205" spans="2:10" outlineLevel="7" x14ac:dyDescent="0.2">
      <c r="B205" s="297" t="s">
        <v>206</v>
      </c>
      <c r="C205" s="298">
        <v>44000</v>
      </c>
      <c r="D205" s="298">
        <v>18500</v>
      </c>
      <c r="E205" s="298">
        <v>19000</v>
      </c>
      <c r="F205" s="298">
        <v>43500</v>
      </c>
      <c r="G205" s="298">
        <v>0</v>
      </c>
      <c r="H205" s="298">
        <v>0</v>
      </c>
      <c r="I205" s="310">
        <v>43500</v>
      </c>
      <c r="J205" s="303"/>
    </row>
    <row r="206" spans="2:10" ht="22" outlineLevel="5" x14ac:dyDescent="0.2">
      <c r="B206" s="293" t="s">
        <v>304</v>
      </c>
      <c r="C206" s="294">
        <v>175000</v>
      </c>
      <c r="D206" s="294">
        <v>0</v>
      </c>
      <c r="E206" s="294">
        <v>153600</v>
      </c>
      <c r="F206" s="294">
        <v>21400</v>
      </c>
      <c r="G206" s="294">
        <v>0</v>
      </c>
      <c r="H206" s="294">
        <v>0</v>
      </c>
      <c r="I206" s="308">
        <v>21400</v>
      </c>
      <c r="J206" s="303"/>
    </row>
    <row r="207" spans="2:10" outlineLevel="6" x14ac:dyDescent="0.2">
      <c r="B207" s="295" t="s">
        <v>204</v>
      </c>
      <c r="C207" s="296">
        <v>175000</v>
      </c>
      <c r="D207" s="296">
        <v>0</v>
      </c>
      <c r="E207" s="296">
        <v>153600</v>
      </c>
      <c r="F207" s="296">
        <v>21400</v>
      </c>
      <c r="G207" s="296">
        <v>0</v>
      </c>
      <c r="H207" s="296">
        <v>0</v>
      </c>
      <c r="I207" s="309">
        <v>21400</v>
      </c>
      <c r="J207" s="303"/>
    </row>
    <row r="208" spans="2:10" outlineLevel="7" x14ac:dyDescent="0.2">
      <c r="B208" s="295" t="s">
        <v>237</v>
      </c>
      <c r="C208" s="296">
        <v>175000</v>
      </c>
      <c r="D208" s="296">
        <v>0</v>
      </c>
      <c r="E208" s="296">
        <v>153600</v>
      </c>
      <c r="F208" s="296">
        <v>21400</v>
      </c>
      <c r="G208" s="296">
        <v>0</v>
      </c>
      <c r="H208" s="296">
        <v>0</v>
      </c>
      <c r="I208" s="309">
        <v>21400</v>
      </c>
      <c r="J208" s="303"/>
    </row>
    <row r="209" spans="2:10" ht="22" outlineLevel="7" x14ac:dyDescent="0.2">
      <c r="B209" s="297" t="s">
        <v>269</v>
      </c>
      <c r="C209" s="298">
        <v>150000</v>
      </c>
      <c r="D209" s="298">
        <v>0</v>
      </c>
      <c r="E209" s="298">
        <v>150000</v>
      </c>
      <c r="F209" s="298">
        <v>0</v>
      </c>
      <c r="G209" s="298">
        <v>0</v>
      </c>
      <c r="H209" s="298">
        <v>0</v>
      </c>
      <c r="I209" s="310">
        <v>0</v>
      </c>
      <c r="J209" s="303"/>
    </row>
    <row r="210" spans="2:10" outlineLevel="7" x14ac:dyDescent="0.2">
      <c r="B210" s="297" t="s">
        <v>271</v>
      </c>
      <c r="C210" s="298">
        <v>10000</v>
      </c>
      <c r="D210" s="298">
        <v>0</v>
      </c>
      <c r="E210" s="298">
        <v>0</v>
      </c>
      <c r="F210" s="298">
        <v>10000</v>
      </c>
      <c r="G210" s="298">
        <v>0</v>
      </c>
      <c r="H210" s="298">
        <v>0</v>
      </c>
      <c r="I210" s="310">
        <v>10000</v>
      </c>
      <c r="J210" s="303"/>
    </row>
    <row r="211" spans="2:10" outlineLevel="7" x14ac:dyDescent="0.2">
      <c r="B211" s="297" t="s">
        <v>272</v>
      </c>
      <c r="C211" s="298">
        <v>15000</v>
      </c>
      <c r="D211" s="298">
        <v>0</v>
      </c>
      <c r="E211" s="298">
        <v>3600</v>
      </c>
      <c r="F211" s="298">
        <v>11400</v>
      </c>
      <c r="G211" s="298">
        <v>0</v>
      </c>
      <c r="H211" s="298">
        <v>0</v>
      </c>
      <c r="I211" s="310">
        <v>11400</v>
      </c>
      <c r="J211" s="303"/>
    </row>
    <row r="212" spans="2:10" ht="22" outlineLevel="7" x14ac:dyDescent="0.2">
      <c r="B212" s="297" t="s">
        <v>269</v>
      </c>
      <c r="C212" s="298">
        <v>175000</v>
      </c>
      <c r="D212" s="298">
        <v>0</v>
      </c>
      <c r="E212" s="298">
        <v>153600</v>
      </c>
      <c r="F212" s="298">
        <v>21400</v>
      </c>
      <c r="G212" s="298">
        <v>0</v>
      </c>
      <c r="H212" s="298">
        <v>0</v>
      </c>
      <c r="I212" s="310">
        <v>21400</v>
      </c>
      <c r="J212" s="303"/>
    </row>
    <row r="213" spans="2:10" ht="22" outlineLevel="5" x14ac:dyDescent="0.2">
      <c r="B213" s="293" t="s">
        <v>305</v>
      </c>
      <c r="C213" s="294">
        <v>7395000</v>
      </c>
      <c r="D213" s="294">
        <v>1498297.68</v>
      </c>
      <c r="E213" s="294">
        <v>556050.34</v>
      </c>
      <c r="F213" s="294">
        <v>8337247.3399999999</v>
      </c>
      <c r="G213" s="294">
        <v>7909893.7300000004</v>
      </c>
      <c r="H213" s="294">
        <v>7723898.1100000003</v>
      </c>
      <c r="I213" s="308">
        <v>427353.61</v>
      </c>
      <c r="J213" s="303"/>
    </row>
    <row r="214" spans="2:10" outlineLevel="6" x14ac:dyDescent="0.2">
      <c r="B214" s="295" t="s">
        <v>204</v>
      </c>
      <c r="C214" s="296">
        <v>7395000</v>
      </c>
      <c r="D214" s="296">
        <v>1498297.68</v>
      </c>
      <c r="E214" s="296">
        <v>556050.34</v>
      </c>
      <c r="F214" s="296">
        <v>8337247.3399999999</v>
      </c>
      <c r="G214" s="296">
        <v>7909893.7300000004</v>
      </c>
      <c r="H214" s="296">
        <v>7723898.1100000003</v>
      </c>
      <c r="I214" s="309">
        <v>427353.61</v>
      </c>
      <c r="J214" s="303"/>
    </row>
    <row r="215" spans="2:10" outlineLevel="7" x14ac:dyDescent="0.2">
      <c r="B215" s="295" t="s">
        <v>221</v>
      </c>
      <c r="C215" s="296">
        <v>840000</v>
      </c>
      <c r="D215" s="296">
        <v>0</v>
      </c>
      <c r="E215" s="296">
        <v>220000</v>
      </c>
      <c r="F215" s="296">
        <v>620000</v>
      </c>
      <c r="G215" s="296">
        <v>532145.86</v>
      </c>
      <c r="H215" s="296">
        <v>532145.86</v>
      </c>
      <c r="I215" s="309">
        <v>87854.14</v>
      </c>
      <c r="J215" s="303"/>
    </row>
    <row r="216" spans="2:10" ht="22" outlineLevel="7" x14ac:dyDescent="0.2">
      <c r="B216" s="297" t="s">
        <v>269</v>
      </c>
      <c r="C216" s="298">
        <v>15000</v>
      </c>
      <c r="D216" s="298">
        <v>0</v>
      </c>
      <c r="E216" s="298">
        <v>0</v>
      </c>
      <c r="F216" s="298">
        <v>15000</v>
      </c>
      <c r="G216" s="298">
        <v>2397.36</v>
      </c>
      <c r="H216" s="298">
        <v>2397.36</v>
      </c>
      <c r="I216" s="310">
        <v>12602.64</v>
      </c>
      <c r="J216" s="303"/>
    </row>
    <row r="217" spans="2:10" ht="22" outlineLevel="7" x14ac:dyDescent="0.2">
      <c r="B217" s="297" t="s">
        <v>295</v>
      </c>
      <c r="C217" s="298">
        <v>720000</v>
      </c>
      <c r="D217" s="298">
        <v>0</v>
      </c>
      <c r="E217" s="298">
        <v>220000</v>
      </c>
      <c r="F217" s="298">
        <v>500000</v>
      </c>
      <c r="G217" s="298">
        <v>436657.36</v>
      </c>
      <c r="H217" s="298">
        <v>436657.36</v>
      </c>
      <c r="I217" s="310">
        <v>63342.64</v>
      </c>
      <c r="J217" s="303"/>
    </row>
    <row r="218" spans="2:10" ht="22" outlineLevel="7" x14ac:dyDescent="0.2">
      <c r="B218" s="297" t="s">
        <v>270</v>
      </c>
      <c r="C218" s="298">
        <v>105000</v>
      </c>
      <c r="D218" s="298">
        <v>0</v>
      </c>
      <c r="E218" s="298">
        <v>0</v>
      </c>
      <c r="F218" s="298">
        <v>105000</v>
      </c>
      <c r="G218" s="298">
        <v>93091.14</v>
      </c>
      <c r="H218" s="298">
        <v>93091.14</v>
      </c>
      <c r="I218" s="310">
        <v>11908.86</v>
      </c>
      <c r="J218" s="303"/>
    </row>
    <row r="219" spans="2:10" ht="22" outlineLevel="7" x14ac:dyDescent="0.2">
      <c r="B219" s="297" t="s">
        <v>269</v>
      </c>
      <c r="C219" s="298">
        <v>840000</v>
      </c>
      <c r="D219" s="298">
        <v>0</v>
      </c>
      <c r="E219" s="298">
        <v>220000</v>
      </c>
      <c r="F219" s="298">
        <v>620000</v>
      </c>
      <c r="G219" s="298">
        <v>532145.86</v>
      </c>
      <c r="H219" s="298">
        <v>532145.86</v>
      </c>
      <c r="I219" s="310">
        <v>87854.14</v>
      </c>
      <c r="J219" s="303"/>
    </row>
    <row r="220" spans="2:10" outlineLevel="7" x14ac:dyDescent="0.2">
      <c r="B220" s="295" t="s">
        <v>209</v>
      </c>
      <c r="C220" s="296">
        <v>4868000</v>
      </c>
      <c r="D220" s="296">
        <v>765426</v>
      </c>
      <c r="E220" s="296">
        <v>183800</v>
      </c>
      <c r="F220" s="296">
        <v>5449626</v>
      </c>
      <c r="G220" s="296">
        <v>5280351.34</v>
      </c>
      <c r="H220" s="296">
        <v>5280351.34</v>
      </c>
      <c r="I220" s="309">
        <v>169274.66</v>
      </c>
      <c r="J220" s="303"/>
    </row>
    <row r="221" spans="2:10" ht="22" outlineLevel="7" x14ac:dyDescent="0.2">
      <c r="B221" s="297" t="s">
        <v>269</v>
      </c>
      <c r="C221" s="298">
        <v>960000</v>
      </c>
      <c r="D221" s="298">
        <v>390000</v>
      </c>
      <c r="E221" s="298">
        <v>183800</v>
      </c>
      <c r="F221" s="298">
        <v>1166200</v>
      </c>
      <c r="G221" s="298">
        <v>1156200.47</v>
      </c>
      <c r="H221" s="298">
        <v>1156200.47</v>
      </c>
      <c r="I221" s="310">
        <v>9999.5300000000007</v>
      </c>
      <c r="J221" s="303"/>
    </row>
    <row r="222" spans="2:10" ht="22" outlineLevel="7" x14ac:dyDescent="0.2">
      <c r="B222" s="297" t="s">
        <v>295</v>
      </c>
      <c r="C222" s="298">
        <v>3700000</v>
      </c>
      <c r="D222" s="298">
        <v>375426</v>
      </c>
      <c r="E222" s="298">
        <v>0</v>
      </c>
      <c r="F222" s="298">
        <v>4075426</v>
      </c>
      <c r="G222" s="298">
        <v>4075425.95</v>
      </c>
      <c r="H222" s="298">
        <v>4075425.95</v>
      </c>
      <c r="I222" s="310">
        <v>0.05</v>
      </c>
      <c r="J222" s="303"/>
    </row>
    <row r="223" spans="2:10" ht="22" outlineLevel="7" x14ac:dyDescent="0.2">
      <c r="B223" s="297" t="s">
        <v>270</v>
      </c>
      <c r="C223" s="298">
        <v>208000</v>
      </c>
      <c r="D223" s="298">
        <v>0</v>
      </c>
      <c r="E223" s="298">
        <v>0</v>
      </c>
      <c r="F223" s="298">
        <v>208000</v>
      </c>
      <c r="G223" s="298">
        <v>48724.92</v>
      </c>
      <c r="H223" s="298">
        <v>48724.92</v>
      </c>
      <c r="I223" s="310">
        <v>159275.07999999999</v>
      </c>
      <c r="J223" s="303"/>
    </row>
    <row r="224" spans="2:10" ht="22" outlineLevel="7" x14ac:dyDescent="0.2">
      <c r="B224" s="297" t="s">
        <v>269</v>
      </c>
      <c r="C224" s="298">
        <v>4868000</v>
      </c>
      <c r="D224" s="298">
        <v>765426</v>
      </c>
      <c r="E224" s="298">
        <v>183800</v>
      </c>
      <c r="F224" s="298">
        <v>5449626</v>
      </c>
      <c r="G224" s="298">
        <v>5280351.34</v>
      </c>
      <c r="H224" s="298">
        <v>5280351.34</v>
      </c>
      <c r="I224" s="310">
        <v>169274.66</v>
      </c>
      <c r="J224" s="303"/>
    </row>
    <row r="225" spans="2:10" outlineLevel="7" x14ac:dyDescent="0.2">
      <c r="B225" s="295" t="s">
        <v>248</v>
      </c>
      <c r="C225" s="296">
        <v>1310000</v>
      </c>
      <c r="D225" s="296">
        <v>30000</v>
      </c>
      <c r="E225" s="296">
        <v>0</v>
      </c>
      <c r="F225" s="296">
        <v>1340000</v>
      </c>
      <c r="G225" s="296">
        <v>1255133.51</v>
      </c>
      <c r="H225" s="296">
        <v>1255133.51</v>
      </c>
      <c r="I225" s="309">
        <v>84866.49</v>
      </c>
      <c r="J225" s="303"/>
    </row>
    <row r="226" spans="2:10" ht="22" outlineLevel="7" x14ac:dyDescent="0.2">
      <c r="B226" s="297" t="s">
        <v>269</v>
      </c>
      <c r="C226" s="298">
        <v>225000</v>
      </c>
      <c r="D226" s="298">
        <v>30000</v>
      </c>
      <c r="E226" s="298">
        <v>0</v>
      </c>
      <c r="F226" s="298">
        <v>255000</v>
      </c>
      <c r="G226" s="298">
        <v>254990.27</v>
      </c>
      <c r="H226" s="298">
        <v>254990.27</v>
      </c>
      <c r="I226" s="310">
        <v>9.73</v>
      </c>
      <c r="J226" s="303"/>
    </row>
    <row r="227" spans="2:10" ht="22" outlineLevel="7" x14ac:dyDescent="0.2">
      <c r="B227" s="297" t="s">
        <v>295</v>
      </c>
      <c r="C227" s="298">
        <v>1050000</v>
      </c>
      <c r="D227" s="298">
        <v>0</v>
      </c>
      <c r="E227" s="298">
        <v>0</v>
      </c>
      <c r="F227" s="298">
        <v>1050000</v>
      </c>
      <c r="G227" s="298">
        <v>1000143.24</v>
      </c>
      <c r="H227" s="298">
        <v>1000143.24</v>
      </c>
      <c r="I227" s="310">
        <v>49856.76</v>
      </c>
      <c r="J227" s="303"/>
    </row>
    <row r="228" spans="2:10" ht="22" outlineLevel="7" x14ac:dyDescent="0.2">
      <c r="B228" s="297" t="s">
        <v>270</v>
      </c>
      <c r="C228" s="298">
        <v>35000</v>
      </c>
      <c r="D228" s="298">
        <v>0</v>
      </c>
      <c r="E228" s="298">
        <v>0</v>
      </c>
      <c r="F228" s="298">
        <v>35000</v>
      </c>
      <c r="G228" s="298">
        <v>0</v>
      </c>
      <c r="H228" s="298">
        <v>0</v>
      </c>
      <c r="I228" s="310">
        <v>35000</v>
      </c>
      <c r="J228" s="303"/>
    </row>
    <row r="229" spans="2:10" ht="22" outlineLevel="7" x14ac:dyDescent="0.2">
      <c r="B229" s="297" t="s">
        <v>269</v>
      </c>
      <c r="C229" s="298">
        <v>1310000</v>
      </c>
      <c r="D229" s="298">
        <v>30000</v>
      </c>
      <c r="E229" s="298">
        <v>0</v>
      </c>
      <c r="F229" s="298">
        <v>1340000</v>
      </c>
      <c r="G229" s="298">
        <v>1255133.51</v>
      </c>
      <c r="H229" s="298">
        <v>1255133.51</v>
      </c>
      <c r="I229" s="310">
        <v>84866.49</v>
      </c>
      <c r="J229" s="303"/>
    </row>
    <row r="230" spans="2:10" outlineLevel="7" x14ac:dyDescent="0.2">
      <c r="B230" s="295" t="s">
        <v>258</v>
      </c>
      <c r="C230" s="296">
        <v>50000</v>
      </c>
      <c r="D230" s="296">
        <v>481350.34</v>
      </c>
      <c r="E230" s="296">
        <v>47250.34</v>
      </c>
      <c r="F230" s="296">
        <v>484100</v>
      </c>
      <c r="G230" s="296">
        <v>484023.56</v>
      </c>
      <c r="H230" s="296">
        <v>484023.56</v>
      </c>
      <c r="I230" s="309">
        <v>76.44</v>
      </c>
      <c r="J230" s="303"/>
    </row>
    <row r="231" spans="2:10" outlineLevel="7" x14ac:dyDescent="0.2">
      <c r="B231" s="297" t="s">
        <v>206</v>
      </c>
      <c r="C231" s="298">
        <v>0</v>
      </c>
      <c r="D231" s="298">
        <v>481350.34</v>
      </c>
      <c r="E231" s="298">
        <v>0</v>
      </c>
      <c r="F231" s="298">
        <v>481350.34</v>
      </c>
      <c r="G231" s="298">
        <v>481273.9</v>
      </c>
      <c r="H231" s="298">
        <v>481273.9</v>
      </c>
      <c r="I231" s="310">
        <v>76.44</v>
      </c>
      <c r="J231" s="303"/>
    </row>
    <row r="232" spans="2:10" ht="22" outlineLevel="7" x14ac:dyDescent="0.2">
      <c r="B232" s="297" t="s">
        <v>269</v>
      </c>
      <c r="C232" s="298">
        <v>50000</v>
      </c>
      <c r="D232" s="298">
        <v>0</v>
      </c>
      <c r="E232" s="298">
        <v>47250.34</v>
      </c>
      <c r="F232" s="298">
        <v>2749.66</v>
      </c>
      <c r="G232" s="298">
        <v>2749.66</v>
      </c>
      <c r="H232" s="298">
        <v>2749.66</v>
      </c>
      <c r="I232" s="310">
        <v>0</v>
      </c>
      <c r="J232" s="303"/>
    </row>
    <row r="233" spans="2:10" outlineLevel="7" x14ac:dyDescent="0.2">
      <c r="B233" s="297" t="s">
        <v>206</v>
      </c>
      <c r="C233" s="298">
        <v>50000</v>
      </c>
      <c r="D233" s="298">
        <v>481350.34</v>
      </c>
      <c r="E233" s="298">
        <v>47250.34</v>
      </c>
      <c r="F233" s="298">
        <v>484100</v>
      </c>
      <c r="G233" s="298">
        <v>484023.56</v>
      </c>
      <c r="H233" s="298">
        <v>484023.56</v>
      </c>
      <c r="I233" s="310">
        <v>76.44</v>
      </c>
      <c r="J233" s="303"/>
    </row>
    <row r="234" spans="2:10" outlineLevel="7" x14ac:dyDescent="0.2">
      <c r="B234" s="295" t="s">
        <v>210</v>
      </c>
      <c r="C234" s="296">
        <v>85000</v>
      </c>
      <c r="D234" s="296">
        <v>177421.34</v>
      </c>
      <c r="E234" s="296">
        <v>40000</v>
      </c>
      <c r="F234" s="296">
        <v>222421.34</v>
      </c>
      <c r="G234" s="296">
        <v>172465.67</v>
      </c>
      <c r="H234" s="296">
        <v>39257.980000000003</v>
      </c>
      <c r="I234" s="309">
        <v>49955.67</v>
      </c>
      <c r="J234" s="303"/>
    </row>
    <row r="235" spans="2:10" outlineLevel="7" x14ac:dyDescent="0.2">
      <c r="B235" s="297" t="s">
        <v>206</v>
      </c>
      <c r="C235" s="298">
        <v>15000</v>
      </c>
      <c r="D235" s="298">
        <v>10900</v>
      </c>
      <c r="E235" s="298">
        <v>0</v>
      </c>
      <c r="F235" s="298">
        <v>25900</v>
      </c>
      <c r="G235" s="298">
        <v>22393.89</v>
      </c>
      <c r="H235" s="298">
        <v>22330.400000000001</v>
      </c>
      <c r="I235" s="310">
        <v>3506.11</v>
      </c>
      <c r="J235" s="303"/>
    </row>
    <row r="236" spans="2:10" ht="22" outlineLevel="7" x14ac:dyDescent="0.2">
      <c r="B236" s="297" t="s">
        <v>269</v>
      </c>
      <c r="C236" s="298">
        <v>70000</v>
      </c>
      <c r="D236" s="298">
        <v>0</v>
      </c>
      <c r="E236" s="298">
        <v>40000</v>
      </c>
      <c r="F236" s="298">
        <v>30000</v>
      </c>
      <c r="G236" s="298">
        <v>29991.78</v>
      </c>
      <c r="H236" s="298">
        <v>16927.580000000002</v>
      </c>
      <c r="I236" s="310">
        <v>8.2200000000000006</v>
      </c>
      <c r="J236" s="303"/>
    </row>
    <row r="237" spans="2:10" ht="22" outlineLevel="7" x14ac:dyDescent="0.2">
      <c r="B237" s="297" t="s">
        <v>270</v>
      </c>
      <c r="C237" s="298">
        <v>0</v>
      </c>
      <c r="D237" s="298">
        <v>120100</v>
      </c>
      <c r="E237" s="298">
        <v>0</v>
      </c>
      <c r="F237" s="298">
        <v>120100</v>
      </c>
      <c r="G237" s="298">
        <v>120080</v>
      </c>
      <c r="H237" s="298">
        <v>0</v>
      </c>
      <c r="I237" s="310">
        <v>20</v>
      </c>
      <c r="J237" s="303"/>
    </row>
    <row r="238" spans="2:10" outlineLevel="7" x14ac:dyDescent="0.2">
      <c r="B238" s="297" t="s">
        <v>291</v>
      </c>
      <c r="C238" s="298">
        <v>0</v>
      </c>
      <c r="D238" s="298">
        <v>46421.34</v>
      </c>
      <c r="E238" s="298">
        <v>0</v>
      </c>
      <c r="F238" s="298">
        <v>46421.34</v>
      </c>
      <c r="G238" s="298">
        <v>0</v>
      </c>
      <c r="H238" s="298">
        <v>0</v>
      </c>
      <c r="I238" s="310">
        <v>46421.34</v>
      </c>
      <c r="J238" s="303"/>
    </row>
    <row r="239" spans="2:10" outlineLevel="7" x14ac:dyDescent="0.2">
      <c r="B239" s="297" t="s">
        <v>206</v>
      </c>
      <c r="C239" s="298">
        <v>85000</v>
      </c>
      <c r="D239" s="298">
        <v>177421.34</v>
      </c>
      <c r="E239" s="298">
        <v>40000</v>
      </c>
      <c r="F239" s="298">
        <v>222421.34</v>
      </c>
      <c r="G239" s="298">
        <v>172465.67</v>
      </c>
      <c r="H239" s="298">
        <v>39257.980000000003</v>
      </c>
      <c r="I239" s="310">
        <v>49955.67</v>
      </c>
      <c r="J239" s="303"/>
    </row>
    <row r="240" spans="2:10" outlineLevel="7" x14ac:dyDescent="0.2">
      <c r="B240" s="295" t="s">
        <v>297</v>
      </c>
      <c r="C240" s="296">
        <v>149000</v>
      </c>
      <c r="D240" s="296">
        <v>40000</v>
      </c>
      <c r="E240" s="296">
        <v>65000</v>
      </c>
      <c r="F240" s="296">
        <v>124000</v>
      </c>
      <c r="G240" s="296">
        <v>102215.41</v>
      </c>
      <c r="H240" s="296">
        <v>56477.41</v>
      </c>
      <c r="I240" s="309">
        <v>21784.59</v>
      </c>
      <c r="J240" s="303"/>
    </row>
    <row r="241" spans="2:10" ht="22" outlineLevel="7" x14ac:dyDescent="0.2">
      <c r="B241" s="297" t="s">
        <v>269</v>
      </c>
      <c r="C241" s="298">
        <v>149000</v>
      </c>
      <c r="D241" s="298">
        <v>40000</v>
      </c>
      <c r="E241" s="298">
        <v>65000</v>
      </c>
      <c r="F241" s="298">
        <v>124000</v>
      </c>
      <c r="G241" s="298">
        <v>102215.41</v>
      </c>
      <c r="H241" s="298">
        <v>56477.41</v>
      </c>
      <c r="I241" s="310">
        <v>21784.59</v>
      </c>
      <c r="J241" s="303"/>
    </row>
    <row r="242" spans="2:10" ht="22" outlineLevel="7" x14ac:dyDescent="0.2">
      <c r="B242" s="297" t="s">
        <v>269</v>
      </c>
      <c r="C242" s="298">
        <v>149000</v>
      </c>
      <c r="D242" s="298">
        <v>40000</v>
      </c>
      <c r="E242" s="298">
        <v>65000</v>
      </c>
      <c r="F242" s="298">
        <v>124000</v>
      </c>
      <c r="G242" s="298">
        <v>102215.41</v>
      </c>
      <c r="H242" s="298">
        <v>56477.41</v>
      </c>
      <c r="I242" s="310">
        <v>21784.59</v>
      </c>
      <c r="J242" s="303"/>
    </row>
    <row r="243" spans="2:10" outlineLevel="7" x14ac:dyDescent="0.2">
      <c r="B243" s="295" t="s">
        <v>205</v>
      </c>
      <c r="C243" s="296">
        <v>2000</v>
      </c>
      <c r="D243" s="296">
        <v>0</v>
      </c>
      <c r="E243" s="296">
        <v>0</v>
      </c>
      <c r="F243" s="296">
        <v>2000</v>
      </c>
      <c r="G243" s="296">
        <v>0</v>
      </c>
      <c r="H243" s="296">
        <v>0</v>
      </c>
      <c r="I243" s="309">
        <v>2000</v>
      </c>
      <c r="J243" s="303"/>
    </row>
    <row r="244" spans="2:10" ht="22" outlineLevel="7" x14ac:dyDescent="0.2">
      <c r="B244" s="297" t="s">
        <v>269</v>
      </c>
      <c r="C244" s="298">
        <v>2000</v>
      </c>
      <c r="D244" s="298">
        <v>0</v>
      </c>
      <c r="E244" s="298">
        <v>0</v>
      </c>
      <c r="F244" s="298">
        <v>2000</v>
      </c>
      <c r="G244" s="298">
        <v>0</v>
      </c>
      <c r="H244" s="298">
        <v>0</v>
      </c>
      <c r="I244" s="310">
        <v>2000</v>
      </c>
      <c r="J244" s="303"/>
    </row>
    <row r="245" spans="2:10" ht="22" outlineLevel="7" x14ac:dyDescent="0.2">
      <c r="B245" s="297" t="s">
        <v>269</v>
      </c>
      <c r="C245" s="298">
        <v>2000</v>
      </c>
      <c r="D245" s="298">
        <v>0</v>
      </c>
      <c r="E245" s="298">
        <v>0</v>
      </c>
      <c r="F245" s="298">
        <v>2000</v>
      </c>
      <c r="G245" s="298">
        <v>0</v>
      </c>
      <c r="H245" s="298">
        <v>0</v>
      </c>
      <c r="I245" s="310">
        <v>2000</v>
      </c>
      <c r="J245" s="303"/>
    </row>
    <row r="246" spans="2:10" outlineLevel="7" x14ac:dyDescent="0.2">
      <c r="B246" s="295" t="s">
        <v>207</v>
      </c>
      <c r="C246" s="296">
        <v>90600</v>
      </c>
      <c r="D246" s="296">
        <v>4100</v>
      </c>
      <c r="E246" s="296">
        <v>0</v>
      </c>
      <c r="F246" s="296">
        <v>94700</v>
      </c>
      <c r="G246" s="296">
        <v>83558.38</v>
      </c>
      <c r="H246" s="296">
        <v>76508.45</v>
      </c>
      <c r="I246" s="309">
        <v>11141.62</v>
      </c>
      <c r="J246" s="303"/>
    </row>
    <row r="247" spans="2:10" ht="22" outlineLevel="7" x14ac:dyDescent="0.2">
      <c r="B247" s="297" t="s">
        <v>269</v>
      </c>
      <c r="C247" s="298">
        <v>90600</v>
      </c>
      <c r="D247" s="298">
        <v>4100</v>
      </c>
      <c r="E247" s="298">
        <v>0</v>
      </c>
      <c r="F247" s="298">
        <v>94700</v>
      </c>
      <c r="G247" s="298">
        <v>83558.38</v>
      </c>
      <c r="H247" s="298">
        <v>76508.45</v>
      </c>
      <c r="I247" s="310">
        <v>11141.62</v>
      </c>
      <c r="J247" s="303"/>
    </row>
    <row r="248" spans="2:10" ht="22" outlineLevel="7" x14ac:dyDescent="0.2">
      <c r="B248" s="297" t="s">
        <v>269</v>
      </c>
      <c r="C248" s="298">
        <v>90600</v>
      </c>
      <c r="D248" s="298">
        <v>4100</v>
      </c>
      <c r="E248" s="298">
        <v>0</v>
      </c>
      <c r="F248" s="298">
        <v>94700</v>
      </c>
      <c r="G248" s="298">
        <v>83558.38</v>
      </c>
      <c r="H248" s="298">
        <v>76508.45</v>
      </c>
      <c r="I248" s="310">
        <v>11141.62</v>
      </c>
      <c r="J248" s="303"/>
    </row>
    <row r="249" spans="2:10" outlineLevel="7" x14ac:dyDescent="0.2">
      <c r="B249" s="295" t="s">
        <v>260</v>
      </c>
      <c r="C249" s="296">
        <v>400</v>
      </c>
      <c r="D249" s="296">
        <v>0</v>
      </c>
      <c r="E249" s="296">
        <v>0</v>
      </c>
      <c r="F249" s="296">
        <v>400</v>
      </c>
      <c r="G249" s="296">
        <v>0</v>
      </c>
      <c r="H249" s="296">
        <v>0</v>
      </c>
      <c r="I249" s="309">
        <v>400</v>
      </c>
      <c r="J249" s="303"/>
    </row>
    <row r="250" spans="2:10" ht="22" outlineLevel="7" x14ac:dyDescent="0.2">
      <c r="B250" s="297" t="s">
        <v>269</v>
      </c>
      <c r="C250" s="298">
        <v>400</v>
      </c>
      <c r="D250" s="298">
        <v>0</v>
      </c>
      <c r="E250" s="298">
        <v>0</v>
      </c>
      <c r="F250" s="298">
        <v>400</v>
      </c>
      <c r="G250" s="298">
        <v>0</v>
      </c>
      <c r="H250" s="298">
        <v>0</v>
      </c>
      <c r="I250" s="310">
        <v>400</v>
      </c>
      <c r="J250" s="303"/>
    </row>
    <row r="251" spans="2:10" ht="22" outlineLevel="7" x14ac:dyDescent="0.2">
      <c r="B251" s="297" t="s">
        <v>269</v>
      </c>
      <c r="C251" s="298">
        <v>400</v>
      </c>
      <c r="D251" s="298">
        <v>0</v>
      </c>
      <c r="E251" s="298">
        <v>0</v>
      </c>
      <c r="F251" s="298">
        <v>400</v>
      </c>
      <c r="G251" s="298">
        <v>0</v>
      </c>
      <c r="H251" s="298">
        <v>0</v>
      </c>
      <c r="I251" s="310">
        <v>400</v>
      </c>
      <c r="J251" s="303"/>
    </row>
    <row r="252" spans="2:10" outlineLevel="3" x14ac:dyDescent="0.2">
      <c r="B252" s="289" t="s">
        <v>306</v>
      </c>
      <c r="C252" s="290">
        <v>76400</v>
      </c>
      <c r="D252" s="290">
        <v>2025.37</v>
      </c>
      <c r="E252" s="290">
        <v>46400</v>
      </c>
      <c r="F252" s="290">
        <v>32025.37</v>
      </c>
      <c r="G252" s="290">
        <v>15958.96</v>
      </c>
      <c r="H252" s="290">
        <v>9517.0499999999993</v>
      </c>
      <c r="I252" s="306">
        <v>16066.41</v>
      </c>
      <c r="J252" s="303"/>
    </row>
    <row r="253" spans="2:10" outlineLevel="4" x14ac:dyDescent="0.2">
      <c r="B253" s="291" t="s">
        <v>307</v>
      </c>
      <c r="C253" s="292">
        <v>76400</v>
      </c>
      <c r="D253" s="292">
        <v>2025.37</v>
      </c>
      <c r="E253" s="292">
        <v>46400</v>
      </c>
      <c r="F253" s="292">
        <v>32025.37</v>
      </c>
      <c r="G253" s="292">
        <v>15958.96</v>
      </c>
      <c r="H253" s="292">
        <v>9517.0499999999993</v>
      </c>
      <c r="I253" s="307">
        <v>16066.41</v>
      </c>
      <c r="J253" s="303"/>
    </row>
    <row r="254" spans="2:10" ht="22" outlineLevel="5" x14ac:dyDescent="0.2">
      <c r="B254" s="293" t="s">
        <v>308</v>
      </c>
      <c r="C254" s="294">
        <v>10000</v>
      </c>
      <c r="D254" s="294">
        <v>0</v>
      </c>
      <c r="E254" s="294">
        <v>10000</v>
      </c>
      <c r="F254" s="294">
        <v>0</v>
      </c>
      <c r="G254" s="294">
        <v>0</v>
      </c>
      <c r="H254" s="294">
        <v>0</v>
      </c>
      <c r="I254" s="308">
        <v>0</v>
      </c>
      <c r="J254" s="303"/>
    </row>
    <row r="255" spans="2:10" outlineLevel="6" x14ac:dyDescent="0.2">
      <c r="B255" s="295" t="s">
        <v>204</v>
      </c>
      <c r="C255" s="296">
        <v>10000</v>
      </c>
      <c r="D255" s="296">
        <v>0</v>
      </c>
      <c r="E255" s="296">
        <v>10000</v>
      </c>
      <c r="F255" s="296">
        <v>0</v>
      </c>
      <c r="G255" s="296">
        <v>0</v>
      </c>
      <c r="H255" s="296">
        <v>0</v>
      </c>
      <c r="I255" s="309">
        <v>0</v>
      </c>
      <c r="J255" s="303"/>
    </row>
    <row r="256" spans="2:10" outlineLevel="7" x14ac:dyDescent="0.2">
      <c r="B256" s="295" t="s">
        <v>234</v>
      </c>
      <c r="C256" s="296">
        <v>10000</v>
      </c>
      <c r="D256" s="296">
        <v>0</v>
      </c>
      <c r="E256" s="296">
        <v>10000</v>
      </c>
      <c r="F256" s="296">
        <v>0</v>
      </c>
      <c r="G256" s="296">
        <v>0</v>
      </c>
      <c r="H256" s="296">
        <v>0</v>
      </c>
      <c r="I256" s="309">
        <v>0</v>
      </c>
      <c r="J256" s="303"/>
    </row>
    <row r="257" spans="2:10" outlineLevel="7" x14ac:dyDescent="0.2">
      <c r="B257" s="297" t="s">
        <v>206</v>
      </c>
      <c r="C257" s="298">
        <v>10000</v>
      </c>
      <c r="D257" s="298">
        <v>0</v>
      </c>
      <c r="E257" s="298">
        <v>10000</v>
      </c>
      <c r="F257" s="298">
        <v>0</v>
      </c>
      <c r="G257" s="298">
        <v>0</v>
      </c>
      <c r="H257" s="298">
        <v>0</v>
      </c>
      <c r="I257" s="310">
        <v>0</v>
      </c>
      <c r="J257" s="303"/>
    </row>
    <row r="258" spans="2:10" outlineLevel="7" x14ac:dyDescent="0.2">
      <c r="B258" s="297" t="s">
        <v>206</v>
      </c>
      <c r="C258" s="298">
        <v>10000</v>
      </c>
      <c r="D258" s="298">
        <v>0</v>
      </c>
      <c r="E258" s="298">
        <v>10000</v>
      </c>
      <c r="F258" s="298">
        <v>0</v>
      </c>
      <c r="G258" s="298">
        <v>0</v>
      </c>
      <c r="H258" s="298">
        <v>0</v>
      </c>
      <c r="I258" s="310">
        <v>0</v>
      </c>
      <c r="J258" s="303"/>
    </row>
    <row r="259" spans="2:10" ht="22" outlineLevel="5" x14ac:dyDescent="0.2">
      <c r="B259" s="293" t="s">
        <v>309</v>
      </c>
      <c r="C259" s="294">
        <v>66400</v>
      </c>
      <c r="D259" s="294">
        <v>2025.37</v>
      </c>
      <c r="E259" s="294">
        <v>36400</v>
      </c>
      <c r="F259" s="294">
        <v>32025.37</v>
      </c>
      <c r="G259" s="294">
        <v>15958.96</v>
      </c>
      <c r="H259" s="294">
        <v>9517.0499999999993</v>
      </c>
      <c r="I259" s="308">
        <v>16066.41</v>
      </c>
      <c r="J259" s="303"/>
    </row>
    <row r="260" spans="2:10" outlineLevel="6" x14ac:dyDescent="0.2">
      <c r="B260" s="295" t="s">
        <v>204</v>
      </c>
      <c r="C260" s="296">
        <v>66400</v>
      </c>
      <c r="D260" s="296">
        <v>2025.37</v>
      </c>
      <c r="E260" s="296">
        <v>36400</v>
      </c>
      <c r="F260" s="296">
        <v>32025.37</v>
      </c>
      <c r="G260" s="296">
        <v>15958.96</v>
      </c>
      <c r="H260" s="296">
        <v>9517.0499999999993</v>
      </c>
      <c r="I260" s="309">
        <v>16066.41</v>
      </c>
      <c r="J260" s="303"/>
    </row>
    <row r="261" spans="2:10" outlineLevel="7" x14ac:dyDescent="0.2">
      <c r="B261" s="295" t="s">
        <v>221</v>
      </c>
      <c r="C261" s="296">
        <v>100</v>
      </c>
      <c r="D261" s="296">
        <v>0</v>
      </c>
      <c r="E261" s="296">
        <v>0</v>
      </c>
      <c r="F261" s="296">
        <v>100</v>
      </c>
      <c r="G261" s="296">
        <v>0</v>
      </c>
      <c r="H261" s="296">
        <v>0</v>
      </c>
      <c r="I261" s="309">
        <v>100</v>
      </c>
      <c r="J261" s="303"/>
    </row>
    <row r="262" spans="2:10" outlineLevel="7" x14ac:dyDescent="0.2">
      <c r="B262" s="297" t="s">
        <v>206</v>
      </c>
      <c r="C262" s="298">
        <v>100</v>
      </c>
      <c r="D262" s="298">
        <v>0</v>
      </c>
      <c r="E262" s="298">
        <v>0</v>
      </c>
      <c r="F262" s="298">
        <v>100</v>
      </c>
      <c r="G262" s="298">
        <v>0</v>
      </c>
      <c r="H262" s="298">
        <v>0</v>
      </c>
      <c r="I262" s="310">
        <v>100</v>
      </c>
      <c r="J262" s="303"/>
    </row>
    <row r="263" spans="2:10" outlineLevel="7" x14ac:dyDescent="0.2">
      <c r="B263" s="297" t="s">
        <v>206</v>
      </c>
      <c r="C263" s="298">
        <v>100</v>
      </c>
      <c r="D263" s="298">
        <v>0</v>
      </c>
      <c r="E263" s="298">
        <v>0</v>
      </c>
      <c r="F263" s="298">
        <v>100</v>
      </c>
      <c r="G263" s="298">
        <v>0</v>
      </c>
      <c r="H263" s="298">
        <v>0</v>
      </c>
      <c r="I263" s="310">
        <v>100</v>
      </c>
      <c r="J263" s="303"/>
    </row>
    <row r="264" spans="2:10" outlineLevel="7" x14ac:dyDescent="0.2">
      <c r="B264" s="295" t="s">
        <v>209</v>
      </c>
      <c r="C264" s="296">
        <v>100</v>
      </c>
      <c r="D264" s="296">
        <v>0</v>
      </c>
      <c r="E264" s="296">
        <v>0</v>
      </c>
      <c r="F264" s="296">
        <v>100</v>
      </c>
      <c r="G264" s="296">
        <v>0</v>
      </c>
      <c r="H264" s="296">
        <v>0</v>
      </c>
      <c r="I264" s="309">
        <v>100</v>
      </c>
      <c r="J264" s="303"/>
    </row>
    <row r="265" spans="2:10" outlineLevel="7" x14ac:dyDescent="0.2">
      <c r="B265" s="297" t="s">
        <v>206</v>
      </c>
      <c r="C265" s="298">
        <v>100</v>
      </c>
      <c r="D265" s="298">
        <v>0</v>
      </c>
      <c r="E265" s="298">
        <v>0</v>
      </c>
      <c r="F265" s="298">
        <v>100</v>
      </c>
      <c r="G265" s="298">
        <v>0</v>
      </c>
      <c r="H265" s="298">
        <v>0</v>
      </c>
      <c r="I265" s="310">
        <v>100</v>
      </c>
      <c r="J265" s="303"/>
    </row>
    <row r="266" spans="2:10" outlineLevel="7" x14ac:dyDescent="0.2">
      <c r="B266" s="297" t="s">
        <v>206</v>
      </c>
      <c r="C266" s="298">
        <v>100</v>
      </c>
      <c r="D266" s="298">
        <v>0</v>
      </c>
      <c r="E266" s="298">
        <v>0</v>
      </c>
      <c r="F266" s="298">
        <v>100</v>
      </c>
      <c r="G266" s="298">
        <v>0</v>
      </c>
      <c r="H266" s="298">
        <v>0</v>
      </c>
      <c r="I266" s="310">
        <v>100</v>
      </c>
      <c r="J266" s="303"/>
    </row>
    <row r="267" spans="2:10" outlineLevel="7" x14ac:dyDescent="0.2">
      <c r="B267" s="295" t="s">
        <v>248</v>
      </c>
      <c r="C267" s="296">
        <v>100</v>
      </c>
      <c r="D267" s="296">
        <v>0</v>
      </c>
      <c r="E267" s="296">
        <v>0</v>
      </c>
      <c r="F267" s="296">
        <v>100</v>
      </c>
      <c r="G267" s="296">
        <v>0</v>
      </c>
      <c r="H267" s="296">
        <v>0</v>
      </c>
      <c r="I267" s="309">
        <v>100</v>
      </c>
      <c r="J267" s="303"/>
    </row>
    <row r="268" spans="2:10" outlineLevel="7" x14ac:dyDescent="0.2">
      <c r="B268" s="297" t="s">
        <v>206</v>
      </c>
      <c r="C268" s="298">
        <v>100</v>
      </c>
      <c r="D268" s="298">
        <v>0</v>
      </c>
      <c r="E268" s="298">
        <v>0</v>
      </c>
      <c r="F268" s="298">
        <v>100</v>
      </c>
      <c r="G268" s="298">
        <v>0</v>
      </c>
      <c r="H268" s="298">
        <v>0</v>
      </c>
      <c r="I268" s="310">
        <v>100</v>
      </c>
      <c r="J268" s="303"/>
    </row>
    <row r="269" spans="2:10" outlineLevel="7" x14ac:dyDescent="0.2">
      <c r="B269" s="297" t="s">
        <v>206</v>
      </c>
      <c r="C269" s="298">
        <v>100</v>
      </c>
      <c r="D269" s="298">
        <v>0</v>
      </c>
      <c r="E269" s="298">
        <v>0</v>
      </c>
      <c r="F269" s="298">
        <v>100</v>
      </c>
      <c r="G269" s="298">
        <v>0</v>
      </c>
      <c r="H269" s="298">
        <v>0</v>
      </c>
      <c r="I269" s="310">
        <v>100</v>
      </c>
      <c r="J269" s="303"/>
    </row>
    <row r="270" spans="2:10" outlineLevel="7" x14ac:dyDescent="0.2">
      <c r="B270" s="295" t="s">
        <v>258</v>
      </c>
      <c r="C270" s="296">
        <v>100</v>
      </c>
      <c r="D270" s="296">
        <v>0</v>
      </c>
      <c r="E270" s="296">
        <v>0</v>
      </c>
      <c r="F270" s="296">
        <v>100</v>
      </c>
      <c r="G270" s="296">
        <v>0</v>
      </c>
      <c r="H270" s="296">
        <v>0</v>
      </c>
      <c r="I270" s="309">
        <v>100</v>
      </c>
      <c r="J270" s="303"/>
    </row>
    <row r="271" spans="2:10" outlineLevel="7" x14ac:dyDescent="0.2">
      <c r="B271" s="297" t="s">
        <v>206</v>
      </c>
      <c r="C271" s="298">
        <v>100</v>
      </c>
      <c r="D271" s="298">
        <v>0</v>
      </c>
      <c r="E271" s="298">
        <v>0</v>
      </c>
      <c r="F271" s="298">
        <v>100</v>
      </c>
      <c r="G271" s="298">
        <v>0</v>
      </c>
      <c r="H271" s="298">
        <v>0</v>
      </c>
      <c r="I271" s="310">
        <v>100</v>
      </c>
      <c r="J271" s="303"/>
    </row>
    <row r="272" spans="2:10" outlineLevel="7" x14ac:dyDescent="0.2">
      <c r="B272" s="297" t="s">
        <v>206</v>
      </c>
      <c r="C272" s="298">
        <v>100</v>
      </c>
      <c r="D272" s="298">
        <v>0</v>
      </c>
      <c r="E272" s="298">
        <v>0</v>
      </c>
      <c r="F272" s="298">
        <v>100</v>
      </c>
      <c r="G272" s="298">
        <v>0</v>
      </c>
      <c r="H272" s="298">
        <v>0</v>
      </c>
      <c r="I272" s="310">
        <v>100</v>
      </c>
      <c r="J272" s="303"/>
    </row>
    <row r="273" spans="2:10" outlineLevel="7" x14ac:dyDescent="0.2">
      <c r="B273" s="295" t="s">
        <v>210</v>
      </c>
      <c r="C273" s="296">
        <v>50000</v>
      </c>
      <c r="D273" s="296">
        <v>2025.37</v>
      </c>
      <c r="E273" s="296">
        <v>20400</v>
      </c>
      <c r="F273" s="296">
        <v>31625.37</v>
      </c>
      <c r="G273" s="296">
        <v>15958.96</v>
      </c>
      <c r="H273" s="296">
        <v>9517.0499999999993</v>
      </c>
      <c r="I273" s="309">
        <v>15666.41</v>
      </c>
      <c r="J273" s="303"/>
    </row>
    <row r="274" spans="2:10" outlineLevel="7" x14ac:dyDescent="0.2">
      <c r="B274" s="297" t="s">
        <v>206</v>
      </c>
      <c r="C274" s="298">
        <v>30000</v>
      </c>
      <c r="D274" s="298">
        <v>0</v>
      </c>
      <c r="E274" s="298">
        <v>20400</v>
      </c>
      <c r="F274" s="298">
        <v>9600</v>
      </c>
      <c r="G274" s="298">
        <v>9457.4</v>
      </c>
      <c r="H274" s="298">
        <v>6858.2</v>
      </c>
      <c r="I274" s="310">
        <v>142.6</v>
      </c>
      <c r="J274" s="303"/>
    </row>
    <row r="275" spans="2:10" ht="22" outlineLevel="7" x14ac:dyDescent="0.2">
      <c r="B275" s="297" t="s">
        <v>285</v>
      </c>
      <c r="C275" s="298">
        <v>20000</v>
      </c>
      <c r="D275" s="298">
        <v>0</v>
      </c>
      <c r="E275" s="298">
        <v>0</v>
      </c>
      <c r="F275" s="298">
        <v>20000</v>
      </c>
      <c r="G275" s="298">
        <v>4981.5600000000004</v>
      </c>
      <c r="H275" s="298">
        <v>2411.85</v>
      </c>
      <c r="I275" s="310">
        <v>15018.44</v>
      </c>
      <c r="J275" s="303"/>
    </row>
    <row r="276" spans="2:10" ht="22" outlineLevel="7" x14ac:dyDescent="0.2">
      <c r="B276" s="297" t="s">
        <v>286</v>
      </c>
      <c r="C276" s="298">
        <v>0</v>
      </c>
      <c r="D276" s="298">
        <v>2025.37</v>
      </c>
      <c r="E276" s="298">
        <v>0</v>
      </c>
      <c r="F276" s="298">
        <v>2025.37</v>
      </c>
      <c r="G276" s="298">
        <v>1520</v>
      </c>
      <c r="H276" s="298">
        <v>247</v>
      </c>
      <c r="I276" s="310">
        <v>505.37</v>
      </c>
      <c r="J276" s="303"/>
    </row>
    <row r="277" spans="2:10" outlineLevel="7" x14ac:dyDescent="0.2">
      <c r="B277" s="297" t="s">
        <v>206</v>
      </c>
      <c r="C277" s="298">
        <v>50000</v>
      </c>
      <c r="D277" s="298">
        <v>2025.37</v>
      </c>
      <c r="E277" s="298">
        <v>20400</v>
      </c>
      <c r="F277" s="298">
        <v>31625.37</v>
      </c>
      <c r="G277" s="298">
        <v>15958.96</v>
      </c>
      <c r="H277" s="298">
        <v>9517.0499999999993</v>
      </c>
      <c r="I277" s="310">
        <v>15666.41</v>
      </c>
      <c r="J277" s="303"/>
    </row>
    <row r="278" spans="2:10" outlineLevel="7" x14ac:dyDescent="0.2">
      <c r="B278" s="295" t="s">
        <v>297</v>
      </c>
      <c r="C278" s="296">
        <v>16000</v>
      </c>
      <c r="D278" s="296">
        <v>0</v>
      </c>
      <c r="E278" s="296">
        <v>16000</v>
      </c>
      <c r="F278" s="296">
        <v>0</v>
      </c>
      <c r="G278" s="296">
        <v>0</v>
      </c>
      <c r="H278" s="296">
        <v>0</v>
      </c>
      <c r="I278" s="309">
        <v>0</v>
      </c>
      <c r="J278" s="303"/>
    </row>
    <row r="279" spans="2:10" outlineLevel="7" x14ac:dyDescent="0.2">
      <c r="B279" s="297" t="s">
        <v>206</v>
      </c>
      <c r="C279" s="298">
        <v>16000</v>
      </c>
      <c r="D279" s="298">
        <v>0</v>
      </c>
      <c r="E279" s="298">
        <v>16000</v>
      </c>
      <c r="F279" s="298">
        <v>0</v>
      </c>
      <c r="G279" s="298">
        <v>0</v>
      </c>
      <c r="H279" s="298">
        <v>0</v>
      </c>
      <c r="I279" s="310">
        <v>0</v>
      </c>
      <c r="J279" s="303"/>
    </row>
    <row r="280" spans="2:10" outlineLevel="7" x14ac:dyDescent="0.2">
      <c r="B280" s="297" t="s">
        <v>206</v>
      </c>
      <c r="C280" s="298">
        <v>16000</v>
      </c>
      <c r="D280" s="298">
        <v>0</v>
      </c>
      <c r="E280" s="298">
        <v>16000</v>
      </c>
      <c r="F280" s="298">
        <v>0</v>
      </c>
      <c r="G280" s="298">
        <v>0</v>
      </c>
      <c r="H280" s="298">
        <v>0</v>
      </c>
      <c r="I280" s="310">
        <v>0</v>
      </c>
      <c r="J280" s="303"/>
    </row>
    <row r="281" spans="2:10" x14ac:dyDescent="0.2">
      <c r="B281" s="299" t="s">
        <v>108</v>
      </c>
      <c r="C281" s="300">
        <v>47650026.130000003</v>
      </c>
      <c r="D281" s="300">
        <v>11760375.74</v>
      </c>
      <c r="E281" s="300">
        <v>3342993.44</v>
      </c>
      <c r="F281" s="300">
        <v>56067408.43</v>
      </c>
      <c r="G281" s="300">
        <v>47056642.829999998</v>
      </c>
      <c r="H281" s="300">
        <v>45719227.719999999</v>
      </c>
      <c r="I281" s="300">
        <v>9010765.5999999996</v>
      </c>
      <c r="J281" s="301"/>
    </row>
    <row r="282" spans="2:10" ht="9.5" customHeight="1" x14ac:dyDescent="0.2"/>
  </sheetData>
  <hyperlinks>
    <hyperlink ref="B10" r:id="rId1"/>
    <hyperlink ref="B11" r:id="rId2"/>
    <hyperlink ref="B15" r:id="rId3"/>
    <hyperlink ref="B16" r:id="rId4"/>
    <hyperlink ref="B17" r:id="rId5"/>
    <hyperlink ref="B19" r:id="rId6"/>
    <hyperlink ref="B20" r:id="rId7"/>
    <hyperlink ref="B21" r:id="rId8"/>
    <hyperlink ref="B23" r:id="rId9"/>
    <hyperlink ref="B24" r:id="rId10"/>
    <hyperlink ref="B25" r:id="rId11"/>
    <hyperlink ref="B27" r:id="rId12"/>
    <hyperlink ref="B28" r:id="rId13"/>
    <hyperlink ref="B29" r:id="rId14"/>
    <hyperlink ref="B31" r:id="rId15"/>
    <hyperlink ref="B32" r:id="rId16"/>
    <hyperlink ref="B34" r:id="rId17"/>
    <hyperlink ref="B35" r:id="rId18"/>
    <hyperlink ref="B36" r:id="rId19"/>
    <hyperlink ref="B38" r:id="rId20"/>
    <hyperlink ref="B39" r:id="rId21"/>
    <hyperlink ref="B41" r:id="rId22"/>
    <hyperlink ref="B42" r:id="rId23"/>
    <hyperlink ref="B43" r:id="rId24"/>
    <hyperlink ref="B45" r:id="rId25"/>
    <hyperlink ref="B46" r:id="rId26"/>
    <hyperlink ref="B47" r:id="rId27"/>
    <hyperlink ref="B49" r:id="rId28"/>
    <hyperlink ref="B50" r:id="rId29"/>
    <hyperlink ref="B52" r:id="rId30"/>
    <hyperlink ref="B53" r:id="rId31"/>
    <hyperlink ref="B54" r:id="rId32"/>
    <hyperlink ref="B55" r:id="rId33"/>
    <hyperlink ref="B59" r:id="rId34"/>
    <hyperlink ref="B60" r:id="rId35"/>
    <hyperlink ref="B64" r:id="rId36"/>
    <hyperlink ref="B65" r:id="rId37"/>
    <hyperlink ref="B69" r:id="rId38"/>
    <hyperlink ref="B70" r:id="rId39"/>
    <hyperlink ref="B74" r:id="rId40"/>
    <hyperlink ref="B75" r:id="rId41"/>
    <hyperlink ref="B77" r:id="rId42"/>
    <hyperlink ref="B78" r:id="rId43"/>
    <hyperlink ref="B80" r:id="rId44"/>
    <hyperlink ref="B81" r:id="rId45"/>
    <hyperlink ref="B87" r:id="rId46"/>
    <hyperlink ref="B88" r:id="rId47"/>
    <hyperlink ref="B90" r:id="rId48"/>
    <hyperlink ref="B91" r:id="rId49"/>
    <hyperlink ref="B97" r:id="rId50"/>
    <hyperlink ref="B98" r:id="rId51"/>
    <hyperlink ref="B99" r:id="rId52"/>
    <hyperlink ref="B100" r:id="rId53"/>
    <hyperlink ref="B105" r:id="rId54"/>
    <hyperlink ref="B106" r:id="rId55"/>
    <hyperlink ref="B107" r:id="rId56"/>
    <hyperlink ref="B108" r:id="rId57"/>
    <hyperlink ref="B114" r:id="rId58"/>
    <hyperlink ref="B115" r:id="rId59"/>
    <hyperlink ref="B117" r:id="rId60"/>
    <hyperlink ref="B118" r:id="rId61"/>
    <hyperlink ref="B119" r:id="rId62"/>
    <hyperlink ref="B121" r:id="rId63"/>
    <hyperlink ref="B122" r:id="rId64"/>
    <hyperlink ref="B123" r:id="rId65"/>
    <hyperlink ref="B124" r:id="rId66"/>
    <hyperlink ref="B125" r:id="rId67"/>
    <hyperlink ref="B129" r:id="rId68"/>
    <hyperlink ref="B130" r:id="rId69"/>
    <hyperlink ref="B131" r:id="rId70"/>
    <hyperlink ref="B132" r:id="rId71"/>
    <hyperlink ref="B137" r:id="rId72"/>
    <hyperlink ref="B138" r:id="rId73"/>
    <hyperlink ref="B139" r:id="rId74"/>
    <hyperlink ref="B140" r:id="rId75"/>
    <hyperlink ref="B141" r:id="rId76"/>
    <hyperlink ref="B142" r:id="rId77"/>
    <hyperlink ref="B146" r:id="rId78"/>
    <hyperlink ref="B147" r:id="rId79"/>
    <hyperlink ref="B148" r:id="rId80"/>
    <hyperlink ref="B149" r:id="rId81"/>
    <hyperlink ref="B151" r:id="rId82"/>
    <hyperlink ref="B152" r:id="rId83"/>
    <hyperlink ref="B153" r:id="rId84"/>
    <hyperlink ref="B154" r:id="rId85"/>
    <hyperlink ref="B156" r:id="rId86"/>
    <hyperlink ref="B157" r:id="rId87"/>
    <hyperlink ref="B158" r:id="rId88"/>
    <hyperlink ref="B159" r:id="rId89"/>
    <hyperlink ref="B161" r:id="rId90"/>
    <hyperlink ref="B162" r:id="rId91"/>
    <hyperlink ref="B164" r:id="rId92"/>
    <hyperlink ref="B165" r:id="rId93"/>
    <hyperlink ref="B166" r:id="rId94"/>
    <hyperlink ref="B168" r:id="rId95"/>
    <hyperlink ref="B169" r:id="rId96"/>
    <hyperlink ref="B170" r:id="rId97"/>
    <hyperlink ref="B171" r:id="rId98"/>
    <hyperlink ref="B173" r:id="rId99"/>
    <hyperlink ref="B174" r:id="rId100"/>
    <hyperlink ref="B176" r:id="rId101"/>
    <hyperlink ref="B177" r:id="rId102"/>
    <hyperlink ref="B179" r:id="rId103"/>
    <hyperlink ref="B180" r:id="rId104"/>
    <hyperlink ref="B181" r:id="rId105"/>
    <hyperlink ref="B183" r:id="rId106"/>
    <hyperlink ref="B184" r:id="rId107"/>
    <hyperlink ref="B188" r:id="rId108"/>
    <hyperlink ref="B189" r:id="rId109"/>
    <hyperlink ref="B190" r:id="rId110"/>
    <hyperlink ref="B191" r:id="rId111"/>
    <hyperlink ref="B192" r:id="rId112"/>
    <hyperlink ref="B193" r:id="rId113"/>
    <hyperlink ref="B194" r:id="rId114"/>
    <hyperlink ref="B195" r:id="rId115"/>
    <hyperlink ref="B201" r:id="rId116"/>
    <hyperlink ref="B202" r:id="rId117"/>
    <hyperlink ref="B203" r:id="rId118"/>
    <hyperlink ref="B204" r:id="rId119"/>
    <hyperlink ref="B205" r:id="rId120"/>
    <hyperlink ref="B209" r:id="rId121"/>
    <hyperlink ref="B210" r:id="rId122"/>
    <hyperlink ref="B211" r:id="rId123"/>
    <hyperlink ref="B212" r:id="rId124"/>
    <hyperlink ref="B216" r:id="rId125"/>
    <hyperlink ref="B217" r:id="rId126"/>
    <hyperlink ref="B218" r:id="rId127"/>
    <hyperlink ref="B219" r:id="rId128"/>
    <hyperlink ref="B221" r:id="rId129"/>
    <hyperlink ref="B222" r:id="rId130"/>
    <hyperlink ref="B223" r:id="rId131"/>
    <hyperlink ref="B224" r:id="rId132"/>
    <hyperlink ref="B226" r:id="rId133"/>
    <hyperlink ref="B227" r:id="rId134"/>
    <hyperlink ref="B228" r:id="rId135"/>
    <hyperlink ref="B229" r:id="rId136"/>
    <hyperlink ref="B231" r:id="rId137"/>
    <hyperlink ref="B232" r:id="rId138"/>
    <hyperlink ref="B233" r:id="rId139"/>
    <hyperlink ref="B235" r:id="rId140"/>
    <hyperlink ref="B236" r:id="rId141"/>
    <hyperlink ref="B237" r:id="rId142"/>
    <hyperlink ref="B238" r:id="rId143"/>
    <hyperlink ref="B239" r:id="rId144"/>
    <hyperlink ref="B241" r:id="rId145"/>
    <hyperlink ref="B242" r:id="rId146"/>
    <hyperlink ref="B244" r:id="rId147"/>
    <hyperlink ref="B245" r:id="rId148"/>
    <hyperlink ref="B247" r:id="rId149"/>
    <hyperlink ref="B248" r:id="rId150"/>
    <hyperlink ref="B250" r:id="rId151"/>
    <hyperlink ref="B251" r:id="rId152"/>
    <hyperlink ref="B257" r:id="rId153"/>
    <hyperlink ref="B258" r:id="rId154"/>
    <hyperlink ref="B262" r:id="rId155"/>
    <hyperlink ref="B263" r:id="rId156"/>
    <hyperlink ref="B265" r:id="rId157"/>
    <hyperlink ref="B266" r:id="rId158"/>
    <hyperlink ref="B268" r:id="rId159"/>
    <hyperlink ref="B269" r:id="rId160"/>
    <hyperlink ref="B271" r:id="rId161"/>
    <hyperlink ref="B272" r:id="rId162"/>
    <hyperlink ref="B274" r:id="rId163"/>
    <hyperlink ref="B275" r:id="rId164"/>
    <hyperlink ref="B276" r:id="rId165"/>
    <hyperlink ref="B277" r:id="rId166"/>
    <hyperlink ref="B279" r:id="rId167"/>
    <hyperlink ref="B280" r:id="rId168"/>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9"/>
  <sheetViews>
    <sheetView topLeftCell="A35" workbookViewId="0">
      <selection activeCell="H17" sqref="H17"/>
    </sheetView>
  </sheetViews>
  <sheetFormatPr baseColWidth="10" defaultColWidth="8.83203125" defaultRowHeight="15" x14ac:dyDescent="0.2"/>
  <cols>
    <col min="1" max="1" width="72.6640625" bestFit="1" customWidth="1"/>
    <col min="2" max="2" width="24.5" bestFit="1" customWidth="1"/>
    <col min="3" max="3" width="25.1640625" bestFit="1" customWidth="1"/>
    <col min="4" max="4" width="23.33203125" bestFit="1" customWidth="1"/>
  </cols>
  <sheetData>
    <row r="3" spans="1:4" x14ac:dyDescent="0.2">
      <c r="A3" s="190" t="s">
        <v>770</v>
      </c>
      <c r="B3" s="191" t="s">
        <v>607</v>
      </c>
      <c r="C3" s="191" t="s">
        <v>605</v>
      </c>
      <c r="D3" s="191" t="s">
        <v>608</v>
      </c>
    </row>
    <row r="4" spans="1:4" x14ac:dyDescent="0.2">
      <c r="A4" s="194" t="s">
        <v>212</v>
      </c>
      <c r="B4" s="195">
        <v>2750000</v>
      </c>
      <c r="C4" s="195">
        <v>2516048.4500000002</v>
      </c>
      <c r="D4" s="195">
        <v>2516048.4500000002</v>
      </c>
    </row>
    <row r="5" spans="1:4" x14ac:dyDescent="0.2">
      <c r="A5" s="194" t="s">
        <v>219</v>
      </c>
      <c r="B5" s="195">
        <v>578000</v>
      </c>
      <c r="C5" s="195">
        <v>414009.97</v>
      </c>
      <c r="D5" s="195">
        <v>414009.97</v>
      </c>
    </row>
    <row r="6" spans="1:4" x14ac:dyDescent="0.2">
      <c r="A6" s="194" t="s">
        <v>229</v>
      </c>
      <c r="B6" s="195">
        <v>355000</v>
      </c>
      <c r="C6" s="195">
        <v>262561.32</v>
      </c>
      <c r="D6" s="195">
        <v>262561.32</v>
      </c>
    </row>
    <row r="7" spans="1:4" x14ac:dyDescent="0.2">
      <c r="A7" s="194" t="s">
        <v>232</v>
      </c>
      <c r="B7" s="195">
        <v>5023000</v>
      </c>
      <c r="C7" s="195">
        <v>3757570.33</v>
      </c>
      <c r="D7" s="195">
        <v>3738445.33</v>
      </c>
    </row>
    <row r="8" spans="1:4" x14ac:dyDescent="0.2">
      <c r="A8" s="194" t="s">
        <v>249</v>
      </c>
      <c r="B8" s="195">
        <v>154000</v>
      </c>
      <c r="C8" s="195">
        <v>108158.69</v>
      </c>
      <c r="D8" s="195">
        <v>108158.69</v>
      </c>
    </row>
    <row r="9" spans="1:4" x14ac:dyDescent="0.2">
      <c r="A9" s="200" t="s">
        <v>199</v>
      </c>
      <c r="B9" s="201">
        <v>140000</v>
      </c>
      <c r="C9" s="201">
        <v>0</v>
      </c>
      <c r="D9" s="201">
        <v>0</v>
      </c>
    </row>
    <row r="10" spans="1:4" x14ac:dyDescent="0.2">
      <c r="A10" s="194" t="s">
        <v>252</v>
      </c>
      <c r="B10" s="195">
        <v>2045405.1</v>
      </c>
      <c r="C10" s="195">
        <v>1901965.65</v>
      </c>
      <c r="D10" s="195">
        <v>1894994.58</v>
      </c>
    </row>
    <row r="11" spans="1:4" x14ac:dyDescent="0.2">
      <c r="A11" s="222" t="s">
        <v>263</v>
      </c>
      <c r="B11" s="223">
        <v>56067408.43</v>
      </c>
      <c r="C11" s="223">
        <v>47056642.829999998</v>
      </c>
      <c r="D11" s="223">
        <v>45719227.719999999</v>
      </c>
    </row>
    <row r="12" spans="1:4" x14ac:dyDescent="0.2">
      <c r="A12" s="224" t="s">
        <v>352</v>
      </c>
      <c r="B12" s="225">
        <v>22742729.109999999</v>
      </c>
      <c r="C12" s="225">
        <v>21737668.07</v>
      </c>
      <c r="D12" s="225">
        <v>20489231.920000002</v>
      </c>
    </row>
    <row r="13" spans="1:4" x14ac:dyDescent="0.2">
      <c r="A13" s="224" t="s">
        <v>348</v>
      </c>
      <c r="B13" s="225">
        <v>18597330</v>
      </c>
      <c r="C13" s="225">
        <v>16107933.949999999</v>
      </c>
      <c r="D13" s="225">
        <v>15761495.109999999</v>
      </c>
    </row>
    <row r="14" spans="1:4" x14ac:dyDescent="0.2">
      <c r="A14" s="224" t="s">
        <v>350</v>
      </c>
      <c r="B14" s="225">
        <v>690910</v>
      </c>
      <c r="C14" s="225">
        <v>602589</v>
      </c>
      <c r="D14" s="225">
        <v>494793.46</v>
      </c>
    </row>
    <row r="15" spans="1:4" x14ac:dyDescent="0.2">
      <c r="A15" s="224" t="s">
        <v>310</v>
      </c>
      <c r="B15" s="225">
        <v>26885862.899999999</v>
      </c>
      <c r="C15" s="225">
        <v>25741348.280000001</v>
      </c>
      <c r="D15" s="225">
        <v>23214675.129999999</v>
      </c>
    </row>
    <row r="16" spans="1:4" x14ac:dyDescent="0.2">
      <c r="A16" s="224" t="s">
        <v>330</v>
      </c>
      <c r="B16" s="225">
        <v>4278100</v>
      </c>
      <c r="C16" s="225">
        <v>3378797.38</v>
      </c>
      <c r="D16" s="225">
        <v>2686970.18</v>
      </c>
    </row>
    <row r="17" spans="1:4" x14ac:dyDescent="0.2">
      <c r="A17" s="224" t="s">
        <v>340</v>
      </c>
      <c r="B17" s="225">
        <v>10532049.869999999</v>
      </c>
      <c r="C17" s="225">
        <v>1641938.46</v>
      </c>
      <c r="D17" s="225">
        <v>327421.46000000002</v>
      </c>
    </row>
    <row r="18" spans="1:4" x14ac:dyDescent="0.2">
      <c r="A18" s="217" t="s">
        <v>357</v>
      </c>
      <c r="B18" s="218">
        <v>3806504.8</v>
      </c>
      <c r="C18" s="218">
        <v>3643821.65</v>
      </c>
      <c r="D18" s="218">
        <v>3515256.15</v>
      </c>
    </row>
    <row r="19" spans="1:4" x14ac:dyDescent="0.2">
      <c r="A19" s="217" t="s">
        <v>377</v>
      </c>
      <c r="B19" s="218">
        <v>656900</v>
      </c>
      <c r="C19" s="218">
        <v>468726.11</v>
      </c>
      <c r="D19" s="218">
        <v>449141.22</v>
      </c>
    </row>
    <row r="20" spans="1:4" x14ac:dyDescent="0.2">
      <c r="A20" s="226" t="s">
        <v>391</v>
      </c>
      <c r="B20" s="227">
        <v>4823900</v>
      </c>
      <c r="C20" s="227">
        <v>4532034.38</v>
      </c>
      <c r="D20" s="227">
        <v>4487418.0199999996</v>
      </c>
    </row>
    <row r="21" spans="1:4" x14ac:dyDescent="0.2">
      <c r="A21" s="226" t="s">
        <v>410</v>
      </c>
      <c r="B21" s="227">
        <v>1862557.52</v>
      </c>
      <c r="C21" s="227">
        <v>664250.65</v>
      </c>
      <c r="D21" s="227">
        <v>502950.76</v>
      </c>
    </row>
    <row r="22" spans="1:4" x14ac:dyDescent="0.2">
      <c r="A22" s="226" t="s">
        <v>433</v>
      </c>
      <c r="B22" s="227">
        <v>2079227.64</v>
      </c>
      <c r="C22" s="227">
        <v>1445575.86</v>
      </c>
      <c r="D22" s="227">
        <v>1445575.86</v>
      </c>
    </row>
    <row r="23" spans="1:4" x14ac:dyDescent="0.2">
      <c r="A23" s="200" t="s">
        <v>437</v>
      </c>
      <c r="B23" s="201">
        <v>300</v>
      </c>
      <c r="C23" s="201">
        <v>0</v>
      </c>
      <c r="D23" s="201">
        <v>0</v>
      </c>
    </row>
    <row r="24" spans="1:4" x14ac:dyDescent="0.2">
      <c r="A24" s="194" t="s">
        <v>439</v>
      </c>
      <c r="B24" s="195">
        <v>939100</v>
      </c>
      <c r="C24" s="195">
        <v>264698.90999999997</v>
      </c>
      <c r="D24" s="195">
        <v>264576.90999999997</v>
      </c>
    </row>
    <row r="25" spans="1:4" x14ac:dyDescent="0.2">
      <c r="A25" s="194" t="s">
        <v>443</v>
      </c>
      <c r="B25" s="195">
        <v>450450</v>
      </c>
      <c r="C25" s="195">
        <v>291984.94</v>
      </c>
      <c r="D25" s="195">
        <v>291445.78999999998</v>
      </c>
    </row>
    <row r="26" spans="1:4" x14ac:dyDescent="0.2">
      <c r="A26" s="194" t="s">
        <v>449</v>
      </c>
      <c r="B26" s="195">
        <v>17368900</v>
      </c>
      <c r="C26" s="195">
        <v>14857525.539999999</v>
      </c>
      <c r="D26" s="195">
        <v>12196985.23</v>
      </c>
    </row>
    <row r="27" spans="1:4" x14ac:dyDescent="0.2">
      <c r="A27" s="194" t="s">
        <v>472</v>
      </c>
      <c r="B27" s="195">
        <v>1359503</v>
      </c>
      <c r="C27" s="195">
        <v>1220957.52</v>
      </c>
      <c r="D27" s="195">
        <v>1210170.68</v>
      </c>
    </row>
    <row r="28" spans="1:4" hidden="1" x14ac:dyDescent="0.2">
      <c r="A28" s="200" t="s">
        <v>481</v>
      </c>
      <c r="B28" s="201">
        <v>0</v>
      </c>
      <c r="C28" s="201">
        <v>0</v>
      </c>
      <c r="D28" s="201">
        <v>0</v>
      </c>
    </row>
    <row r="29" spans="1:4" x14ac:dyDescent="0.2">
      <c r="A29" s="194" t="s">
        <v>483</v>
      </c>
      <c r="B29" s="195">
        <v>6654900</v>
      </c>
      <c r="C29" s="195">
        <v>5612966.9100000001</v>
      </c>
      <c r="D29" s="195">
        <v>5554480.96</v>
      </c>
    </row>
    <row r="30" spans="1:4" x14ac:dyDescent="0.2">
      <c r="A30" s="194" t="s">
        <v>490</v>
      </c>
      <c r="B30" s="195">
        <v>4014918</v>
      </c>
      <c r="C30" s="195">
        <v>3493042.41</v>
      </c>
      <c r="D30" s="195">
        <v>3398225.54</v>
      </c>
    </row>
    <row r="31" spans="1:4" x14ac:dyDescent="0.2">
      <c r="A31" s="194" t="s">
        <v>497</v>
      </c>
      <c r="B31" s="195">
        <v>3481200</v>
      </c>
      <c r="C31" s="195">
        <v>3134090.65</v>
      </c>
      <c r="D31" s="195">
        <v>3096364.65</v>
      </c>
    </row>
    <row r="32" spans="1:4" x14ac:dyDescent="0.2">
      <c r="A32" s="194" t="s">
        <v>521</v>
      </c>
      <c r="B32" s="195">
        <v>4280700</v>
      </c>
      <c r="C32" s="195">
        <v>4107662.45</v>
      </c>
      <c r="D32" s="195">
        <v>3947038.43</v>
      </c>
    </row>
    <row r="33" spans="1:4" x14ac:dyDescent="0.2">
      <c r="A33" s="194" t="s">
        <v>532</v>
      </c>
      <c r="B33" s="195">
        <v>1811250</v>
      </c>
      <c r="C33" s="195">
        <v>1217419.08</v>
      </c>
      <c r="D33" s="195">
        <v>1182164.04</v>
      </c>
    </row>
    <row r="34" spans="1:4" x14ac:dyDescent="0.2">
      <c r="A34" s="194" t="s">
        <v>545</v>
      </c>
      <c r="B34" s="195">
        <v>920574.15</v>
      </c>
      <c r="C34" s="195">
        <v>9439.32</v>
      </c>
      <c r="D34" s="195">
        <v>9439.32</v>
      </c>
    </row>
    <row r="35" spans="1:4" x14ac:dyDescent="0.2">
      <c r="A35" s="200" t="s">
        <v>550</v>
      </c>
      <c r="B35" s="201">
        <v>28604.43</v>
      </c>
      <c r="C35" s="201">
        <v>0</v>
      </c>
      <c r="D35" s="201">
        <v>0</v>
      </c>
    </row>
    <row r="36" spans="1:4" hidden="1" x14ac:dyDescent="0.2">
      <c r="A36" s="200" t="s">
        <v>555</v>
      </c>
      <c r="B36" s="201">
        <v>0</v>
      </c>
      <c r="C36" s="201">
        <v>0</v>
      </c>
      <c r="D36" s="201">
        <v>0</v>
      </c>
    </row>
    <row r="37" spans="1:4" hidden="1" x14ac:dyDescent="0.2">
      <c r="A37" s="200" t="s">
        <v>543</v>
      </c>
      <c r="B37" s="201">
        <v>0</v>
      </c>
      <c r="C37" s="201">
        <v>0</v>
      </c>
      <c r="D37" s="201">
        <v>0</v>
      </c>
    </row>
    <row r="38" spans="1:4" x14ac:dyDescent="0.2">
      <c r="A38" s="194" t="s">
        <v>557</v>
      </c>
      <c r="B38" s="195">
        <v>90833569.180000007</v>
      </c>
      <c r="C38" s="195">
        <v>66892136.990000002</v>
      </c>
      <c r="D38" s="195">
        <v>55404420.439999998</v>
      </c>
    </row>
    <row r="39" spans="1:4" x14ac:dyDescent="0.2">
      <c r="A39" s="194" t="s">
        <v>78</v>
      </c>
      <c r="B39" s="195">
        <v>296212854.13</v>
      </c>
      <c r="C39" s="195">
        <v>237083565.75</v>
      </c>
      <c r="D39" s="195">
        <v>214583687.31999999</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35"/>
  <sheetViews>
    <sheetView topLeftCell="A16" workbookViewId="0">
      <selection activeCell="E36" sqref="E36"/>
    </sheetView>
  </sheetViews>
  <sheetFormatPr baseColWidth="10" defaultColWidth="8.83203125" defaultRowHeight="15" x14ac:dyDescent="0.2"/>
  <cols>
    <col min="1" max="1" width="81.6640625" bestFit="1" customWidth="1"/>
    <col min="2" max="2" width="14.33203125" bestFit="1" customWidth="1"/>
    <col min="3" max="4" width="13.83203125" bestFit="1" customWidth="1"/>
    <col min="5" max="5" width="11.1640625" customWidth="1"/>
    <col min="6" max="6" width="101" style="245" customWidth="1"/>
  </cols>
  <sheetData>
    <row r="3" spans="1:6" ht="30" x14ac:dyDescent="0.2">
      <c r="A3" s="190" t="s">
        <v>610</v>
      </c>
      <c r="B3" s="191" t="s">
        <v>611</v>
      </c>
      <c r="C3" s="191" t="s">
        <v>612</v>
      </c>
      <c r="D3" s="191" t="s">
        <v>613</v>
      </c>
      <c r="E3" s="242" t="s">
        <v>769</v>
      </c>
      <c r="F3" s="524" t="s">
        <v>3604</v>
      </c>
    </row>
    <row r="4" spans="1:6" ht="30" x14ac:dyDescent="0.2">
      <c r="A4" s="213" t="s">
        <v>313</v>
      </c>
      <c r="B4" s="214">
        <v>53501686.260000005</v>
      </c>
      <c r="C4" s="214">
        <v>41133271.969999999</v>
      </c>
      <c r="D4" s="214">
        <v>38643861.650000006</v>
      </c>
      <c r="E4" s="241">
        <f>D4/B4</f>
        <v>0.72229240518147364</v>
      </c>
      <c r="F4" s="523" t="s">
        <v>3590</v>
      </c>
    </row>
    <row r="5" spans="1:6" ht="30" x14ac:dyDescent="0.2">
      <c r="A5" s="194" t="s">
        <v>586</v>
      </c>
      <c r="B5" s="195">
        <v>47070649.75</v>
      </c>
      <c r="C5" s="195">
        <v>41717398.450000003</v>
      </c>
      <c r="D5" s="195">
        <v>32149052.859999999</v>
      </c>
      <c r="E5" s="241">
        <f t="shared" ref="E5:E30" si="0">D5/B5</f>
        <v>0.68299573153863247</v>
      </c>
      <c r="F5" s="523" t="s">
        <v>3583</v>
      </c>
    </row>
    <row r="6" spans="1:6" ht="30" x14ac:dyDescent="0.2">
      <c r="A6" s="207" t="s">
        <v>279</v>
      </c>
      <c r="B6" s="208">
        <v>36759134.57</v>
      </c>
      <c r="C6" s="208">
        <v>31793780.82</v>
      </c>
      <c r="D6" s="208">
        <v>31123883.73</v>
      </c>
      <c r="E6" s="241">
        <f t="shared" si="0"/>
        <v>0.84669794580531121</v>
      </c>
      <c r="F6" s="523" t="s">
        <v>3585</v>
      </c>
    </row>
    <row r="7" spans="1:6" ht="30" x14ac:dyDescent="0.2">
      <c r="A7" s="213" t="s">
        <v>322</v>
      </c>
      <c r="B7" s="214">
        <v>31017795.620000001</v>
      </c>
      <c r="C7" s="214">
        <v>27533298.879999999</v>
      </c>
      <c r="D7" s="214">
        <v>24383879.380000003</v>
      </c>
      <c r="E7" s="241">
        <f t="shared" si="0"/>
        <v>0.78612547708830383</v>
      </c>
      <c r="F7" s="523" t="s">
        <v>3598</v>
      </c>
    </row>
    <row r="8" spans="1:6" ht="30" x14ac:dyDescent="0.2">
      <c r="A8" s="194" t="s">
        <v>360</v>
      </c>
      <c r="B8" s="195">
        <v>40924819.43</v>
      </c>
      <c r="C8" s="195">
        <v>24433463.969999999</v>
      </c>
      <c r="D8" s="195">
        <v>22609062.149999999</v>
      </c>
      <c r="E8" s="241">
        <f t="shared" si="0"/>
        <v>0.55245355910908167</v>
      </c>
      <c r="F8" s="523" t="s">
        <v>3597</v>
      </c>
    </row>
    <row r="9" spans="1:6" ht="30" x14ac:dyDescent="0.2">
      <c r="A9" s="194" t="s">
        <v>407</v>
      </c>
      <c r="B9" s="195">
        <v>23916603</v>
      </c>
      <c r="C9" s="195">
        <v>20296477.699999999</v>
      </c>
      <c r="D9" s="195">
        <v>17564505.539999999</v>
      </c>
      <c r="E9" s="241">
        <f t="shared" si="0"/>
        <v>0.73440636782740421</v>
      </c>
      <c r="F9" s="523" t="s">
        <v>3582</v>
      </c>
    </row>
    <row r="10" spans="1:6" ht="30" x14ac:dyDescent="0.2">
      <c r="A10" s="207" t="s">
        <v>287</v>
      </c>
      <c r="B10" s="208">
        <v>8786664.3599999994</v>
      </c>
      <c r="C10" s="208">
        <v>8150447.1200000001</v>
      </c>
      <c r="D10" s="208">
        <v>7905605.0200000005</v>
      </c>
      <c r="E10" s="241">
        <f t="shared" si="0"/>
        <v>0.89972766639284729</v>
      </c>
      <c r="F10" s="523" t="s">
        <v>3586</v>
      </c>
    </row>
    <row r="11" spans="1:6" ht="30" x14ac:dyDescent="0.2">
      <c r="A11" s="194" t="s">
        <v>202</v>
      </c>
      <c r="B11" s="195">
        <v>9000000</v>
      </c>
      <c r="C11" s="195">
        <v>7058348.7599999998</v>
      </c>
      <c r="D11" s="195">
        <v>7039223.7599999998</v>
      </c>
      <c r="E11" s="241">
        <f t="shared" si="0"/>
        <v>0.78213597333333329</v>
      </c>
      <c r="F11" s="523" t="s">
        <v>3579</v>
      </c>
    </row>
    <row r="12" spans="1:6" ht="30" x14ac:dyDescent="0.2">
      <c r="A12" s="207" t="s">
        <v>266</v>
      </c>
      <c r="B12" s="208">
        <v>10489584.129999999</v>
      </c>
      <c r="C12" s="208">
        <v>7096455.9299999997</v>
      </c>
      <c r="D12" s="208">
        <v>6680221.9199999999</v>
      </c>
      <c r="E12" s="241">
        <f t="shared" si="0"/>
        <v>0.6368433521491762</v>
      </c>
      <c r="F12" s="523" t="s">
        <v>3584</v>
      </c>
    </row>
    <row r="13" spans="1:6" ht="30" x14ac:dyDescent="0.2">
      <c r="A13" s="215" t="s">
        <v>394</v>
      </c>
      <c r="B13" s="216">
        <v>9657485.1600000001</v>
      </c>
      <c r="C13" s="216">
        <v>6863622.6100000003</v>
      </c>
      <c r="D13" s="216">
        <v>6665833.6600000001</v>
      </c>
      <c r="E13" s="241">
        <f t="shared" si="0"/>
        <v>0.69022458223482275</v>
      </c>
      <c r="F13" s="523" t="s">
        <v>3591</v>
      </c>
    </row>
    <row r="14" spans="1:6" ht="30" x14ac:dyDescent="0.2">
      <c r="A14" s="194" t="s">
        <v>524</v>
      </c>
      <c r="B14" s="195">
        <v>4310700</v>
      </c>
      <c r="C14" s="195">
        <v>4107662.45</v>
      </c>
      <c r="D14" s="195">
        <v>3947038.43</v>
      </c>
      <c r="E14" s="241">
        <f t="shared" si="0"/>
        <v>0.91563746723270012</v>
      </c>
      <c r="F14" s="523" t="s">
        <v>3588</v>
      </c>
    </row>
    <row r="15" spans="1:6" ht="30" x14ac:dyDescent="0.2">
      <c r="A15" s="194" t="s">
        <v>450</v>
      </c>
      <c r="B15" s="195">
        <v>4050518</v>
      </c>
      <c r="C15" s="195">
        <v>3529042.41</v>
      </c>
      <c r="D15" s="195">
        <v>3428225.54</v>
      </c>
      <c r="E15" s="241">
        <f t="shared" si="0"/>
        <v>0.84636719056673737</v>
      </c>
      <c r="F15" s="523" t="s">
        <v>3580</v>
      </c>
    </row>
    <row r="16" spans="1:6" x14ac:dyDescent="0.2">
      <c r="A16" s="217" t="s">
        <v>374</v>
      </c>
      <c r="B16" s="218">
        <v>3325339.8</v>
      </c>
      <c r="C16" s="218">
        <v>3128963.6199999996</v>
      </c>
      <c r="D16" s="218">
        <v>3052272.2199999997</v>
      </c>
      <c r="E16" s="241">
        <f t="shared" si="0"/>
        <v>0.91788280403704903</v>
      </c>
      <c r="F16" s="523" t="s">
        <v>3599</v>
      </c>
    </row>
    <row r="17" spans="1:6" x14ac:dyDescent="0.2">
      <c r="A17" s="213" t="s">
        <v>332</v>
      </c>
      <c r="B17" s="214">
        <v>4278100</v>
      </c>
      <c r="C17" s="214">
        <v>3378797.38</v>
      </c>
      <c r="D17" s="214">
        <v>2686970.18</v>
      </c>
      <c r="E17" s="241">
        <f t="shared" si="0"/>
        <v>0.62807558963091092</v>
      </c>
      <c r="F17" s="523" t="s">
        <v>3602</v>
      </c>
    </row>
    <row r="18" spans="1:6" ht="30" x14ac:dyDescent="0.2">
      <c r="A18" s="194" t="s">
        <v>255</v>
      </c>
      <c r="B18" s="195">
        <v>2045405.1</v>
      </c>
      <c r="C18" s="195">
        <v>1901965.65</v>
      </c>
      <c r="D18" s="195">
        <v>1894994.58</v>
      </c>
      <c r="E18" s="241">
        <f t="shared" si="0"/>
        <v>0.92646419039436245</v>
      </c>
      <c r="F18" s="523" t="s">
        <v>3581</v>
      </c>
    </row>
    <row r="19" spans="1:6" x14ac:dyDescent="0.2">
      <c r="A19" s="194" t="s">
        <v>505</v>
      </c>
      <c r="B19" s="195">
        <v>2088200</v>
      </c>
      <c r="C19" s="195">
        <v>1751442.01</v>
      </c>
      <c r="D19" s="195">
        <v>1713716.01</v>
      </c>
      <c r="E19" s="241">
        <f t="shared" si="0"/>
        <v>0.82066660760463561</v>
      </c>
      <c r="F19" s="523" t="s">
        <v>3594</v>
      </c>
    </row>
    <row r="20" spans="1:6" x14ac:dyDescent="0.2">
      <c r="A20" s="194" t="s">
        <v>500</v>
      </c>
      <c r="B20" s="195">
        <v>1393000</v>
      </c>
      <c r="C20" s="195">
        <v>1382648.6400000001</v>
      </c>
      <c r="D20" s="195">
        <v>1382648.6400000001</v>
      </c>
      <c r="E20" s="241">
        <f t="shared" si="0"/>
        <v>0.99256901651112717</v>
      </c>
      <c r="F20" s="523" t="s">
        <v>3594</v>
      </c>
    </row>
    <row r="21" spans="1:6" ht="30" x14ac:dyDescent="0.2">
      <c r="A21" s="194" t="s">
        <v>535</v>
      </c>
      <c r="B21" s="195">
        <v>2760428.58</v>
      </c>
      <c r="C21" s="195">
        <v>1226858.4000000001</v>
      </c>
      <c r="D21" s="195">
        <v>1191603.3600000001</v>
      </c>
      <c r="E21" s="241">
        <f t="shared" si="0"/>
        <v>0.43167331646740165</v>
      </c>
      <c r="F21" s="523" t="s">
        <v>3589</v>
      </c>
    </row>
    <row r="22" spans="1:6" ht="30" x14ac:dyDescent="0.2">
      <c r="A22" s="194" t="s">
        <v>446</v>
      </c>
      <c r="B22" s="195">
        <v>450450</v>
      </c>
      <c r="C22" s="195">
        <v>291984.94</v>
      </c>
      <c r="D22" s="195">
        <v>291445.78999999998</v>
      </c>
      <c r="E22" s="241">
        <f t="shared" si="0"/>
        <v>0.64701030081030075</v>
      </c>
      <c r="F22" s="523" t="s">
        <v>3595</v>
      </c>
    </row>
    <row r="23" spans="1:6" x14ac:dyDescent="0.2">
      <c r="A23" s="217" t="s">
        <v>372</v>
      </c>
      <c r="B23" s="218">
        <v>330565</v>
      </c>
      <c r="C23" s="218">
        <v>290564.53000000003</v>
      </c>
      <c r="D23" s="218">
        <v>219105.54</v>
      </c>
      <c r="E23" s="241">
        <f t="shared" si="0"/>
        <v>0.66282135132273534</v>
      </c>
      <c r="F23" s="523" t="s">
        <v>3593</v>
      </c>
    </row>
    <row r="24" spans="1:6" x14ac:dyDescent="0.2">
      <c r="A24" s="207" t="s">
        <v>307</v>
      </c>
      <c r="B24" s="208">
        <v>32025.37</v>
      </c>
      <c r="C24" s="208">
        <v>15958.96</v>
      </c>
      <c r="D24" s="208">
        <v>9517.0499999999993</v>
      </c>
      <c r="E24" s="241">
        <f t="shared" si="0"/>
        <v>0.29717221065673871</v>
      </c>
      <c r="F24" s="523" t="s">
        <v>3587</v>
      </c>
    </row>
    <row r="25" spans="1:6" x14ac:dyDescent="0.2">
      <c r="A25" s="194" t="s">
        <v>462</v>
      </c>
      <c r="B25" s="195">
        <v>3500</v>
      </c>
      <c r="C25" s="195">
        <v>1110.55</v>
      </c>
      <c r="D25" s="195">
        <v>1020.31</v>
      </c>
      <c r="E25" s="241">
        <f t="shared" si="0"/>
        <v>0.29151714285714286</v>
      </c>
      <c r="F25" s="523" t="s">
        <v>3596</v>
      </c>
    </row>
    <row r="26" spans="1:6" x14ac:dyDescent="0.2">
      <c r="A26" s="194" t="s">
        <v>387</v>
      </c>
      <c r="B26" s="195">
        <v>5000</v>
      </c>
      <c r="C26" s="195">
        <v>0</v>
      </c>
      <c r="D26" s="195">
        <v>0</v>
      </c>
      <c r="E26" s="241">
        <f t="shared" si="0"/>
        <v>0</v>
      </c>
      <c r="F26" s="523" t="s">
        <v>3601</v>
      </c>
    </row>
    <row r="27" spans="1:6" x14ac:dyDescent="0.2">
      <c r="A27" s="194" t="s">
        <v>478</v>
      </c>
      <c r="B27" s="195">
        <v>5200</v>
      </c>
      <c r="C27" s="195">
        <v>0</v>
      </c>
      <c r="D27" s="195">
        <v>0</v>
      </c>
      <c r="E27" s="241">
        <f t="shared" si="0"/>
        <v>0</v>
      </c>
      <c r="F27" s="523" t="s">
        <v>3603</v>
      </c>
    </row>
    <row r="28" spans="1:6" ht="30" x14ac:dyDescent="0.2">
      <c r="A28" s="194" t="s">
        <v>370</v>
      </c>
      <c r="B28" s="195">
        <v>5000</v>
      </c>
      <c r="C28" s="195">
        <v>0</v>
      </c>
      <c r="D28" s="195">
        <v>0</v>
      </c>
      <c r="E28" s="241">
        <f t="shared" si="0"/>
        <v>0</v>
      </c>
      <c r="F28" s="523" t="s">
        <v>3592</v>
      </c>
    </row>
    <row r="29" spans="1:6" ht="30" x14ac:dyDescent="0.2">
      <c r="A29" s="194" t="s">
        <v>384</v>
      </c>
      <c r="B29" s="195">
        <v>5000</v>
      </c>
      <c r="C29" s="195">
        <v>0</v>
      </c>
      <c r="D29" s="195">
        <v>0</v>
      </c>
      <c r="E29" s="241">
        <f t="shared" si="0"/>
        <v>0</v>
      </c>
      <c r="F29" s="523" t="s">
        <v>3600</v>
      </c>
    </row>
    <row r="30" spans="1:6" x14ac:dyDescent="0.2">
      <c r="A30" s="194" t="s">
        <v>78</v>
      </c>
      <c r="B30" s="195">
        <v>296212854.13</v>
      </c>
      <c r="C30" s="195">
        <v>237083565.75</v>
      </c>
      <c r="D30" s="195">
        <v>214583687.31999996</v>
      </c>
      <c r="E30" s="241">
        <f t="shared" si="0"/>
        <v>0.72442395503142087</v>
      </c>
      <c r="F30" s="523"/>
    </row>
    <row r="32" spans="1:6" x14ac:dyDescent="0.2">
      <c r="A32" s="222" t="s">
        <v>766</v>
      </c>
      <c r="B32" s="525">
        <f>GETPIVOTDATA("Liquidado",$A$3,"Classificação da Despesa","Programa: 0012 - Manutencao e Revitalizacao do Ensino Fundamental")+GETPIVOTDATA("Liquidado",$A$3,"Classificação da Despesa","Programa: 0013 - Manutencao e Revitalizacao da Educacao Infantil")+GETPIVOTDATA("Liquidado",$A$3,"Classificação da Despesa","Programa: 0011 - Administracao do Ensino Municipal")+GETPIVOTDATA("Liquidado",$A$3,"Classificação da Despesa","Programa: 0014 - Ensino Supletivo e Educacao de Jovens e Adultos")</f>
        <v>45719227.719999999</v>
      </c>
    </row>
    <row r="33" spans="1:2" x14ac:dyDescent="0.2">
      <c r="A33" s="213" t="s">
        <v>765</v>
      </c>
      <c r="B33" s="525">
        <f>GETPIVOTDATA("Liquidado",$A$3,"Classificação da Despesa","Programa: 0018 - Atendimento Basico da Saude")+GETPIVOTDATA("Liquidado",$A$3,"Classificação da Despesa","Programa: 0033 - Gestao dos Servicos de Saude")+GETPIVOTDATA("Liquidado",$A$3,"Classificação da Despesa","Programa: 0042 - ATENÇÃO BÁSICA E VARIÁVEL DE SAÚDE")</f>
        <v>65714711.210000008</v>
      </c>
    </row>
    <row r="34" spans="1:2" x14ac:dyDescent="0.2">
      <c r="A34" s="526" t="s">
        <v>767</v>
      </c>
      <c r="B34" s="525">
        <f>GETPIVOTDATA("Liquidado",$A$3,"Classificação da Despesa","Programa: 0022 - Assistencia Social e Comunitaria")</f>
        <v>6665833.6600000001</v>
      </c>
    </row>
    <row r="35" spans="1:2" x14ac:dyDescent="0.2">
      <c r="A35" s="527" t="s">
        <v>768</v>
      </c>
      <c r="B35" s="525">
        <f>GETPIVOTDATA("Liquidado",$A$3,"Classificação da Despesa","Programa: 0034 - Gestao Ambiental")+GETPIVOTDATA("Liquidado",$A$3,"Classificação da Despesa","Programa: 0025 - Prog. Arboriz. Areas Verdes e Preserv. Permanente")</f>
        <v>3271377.76</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44"/>
  <sheetViews>
    <sheetView workbookViewId="0">
      <selection activeCell="G14" sqref="G14"/>
    </sheetView>
  </sheetViews>
  <sheetFormatPr baseColWidth="10" defaultColWidth="8.83203125" defaultRowHeight="15" x14ac:dyDescent="0.2"/>
  <cols>
    <col min="1" max="1" width="62" bestFit="1" customWidth="1"/>
    <col min="2" max="2" width="24.5" bestFit="1" customWidth="1"/>
    <col min="3" max="3" width="25.1640625" bestFit="1" customWidth="1"/>
    <col min="4" max="4" width="23.33203125" bestFit="1" customWidth="1"/>
  </cols>
  <sheetData>
    <row r="3" spans="1:4" x14ac:dyDescent="0.2">
      <c r="A3" s="190" t="s">
        <v>609</v>
      </c>
      <c r="B3" s="191" t="s">
        <v>607</v>
      </c>
      <c r="C3" s="191" t="s">
        <v>605</v>
      </c>
      <c r="D3" s="191" t="s">
        <v>608</v>
      </c>
    </row>
    <row r="4" spans="1:4" x14ac:dyDescent="0.2">
      <c r="A4" s="194" t="s">
        <v>201</v>
      </c>
      <c r="B4" s="195">
        <v>8000000</v>
      </c>
      <c r="C4" s="195">
        <v>6120918.6800000006</v>
      </c>
      <c r="D4" s="195">
        <v>6101793.6800000006</v>
      </c>
    </row>
    <row r="5" spans="1:4" x14ac:dyDescent="0.2">
      <c r="A5" s="194" t="s">
        <v>254</v>
      </c>
      <c r="B5" s="195">
        <v>2045405.1</v>
      </c>
      <c r="C5" s="195">
        <v>1901965.65</v>
      </c>
      <c r="D5" s="195">
        <v>1894994.58</v>
      </c>
    </row>
    <row r="6" spans="1:4" x14ac:dyDescent="0.2">
      <c r="A6" s="194" t="s">
        <v>473</v>
      </c>
      <c r="B6" s="195">
        <v>1354303</v>
      </c>
      <c r="C6" s="195">
        <v>1220957.52</v>
      </c>
      <c r="D6" s="195">
        <v>1210170.68</v>
      </c>
    </row>
    <row r="7" spans="1:4" x14ac:dyDescent="0.2">
      <c r="A7" s="194" t="s">
        <v>265</v>
      </c>
      <c r="B7" s="195">
        <v>48754283.109999999</v>
      </c>
      <c r="C7" s="195">
        <v>43069768.359999999</v>
      </c>
      <c r="D7" s="195">
        <v>37488725.550000004</v>
      </c>
    </row>
    <row r="8" spans="1:4" x14ac:dyDescent="0.2">
      <c r="A8" s="194" t="s">
        <v>485</v>
      </c>
      <c r="B8" s="195">
        <v>3179700</v>
      </c>
      <c r="C8" s="195">
        <v>2288827.54</v>
      </c>
      <c r="D8" s="195">
        <v>2240591.59</v>
      </c>
    </row>
    <row r="9" spans="1:4" x14ac:dyDescent="0.2">
      <c r="A9" s="194" t="s">
        <v>445</v>
      </c>
      <c r="B9" s="195">
        <v>450450</v>
      </c>
      <c r="C9" s="195">
        <v>291984.94</v>
      </c>
      <c r="D9" s="195">
        <v>291445.78999999998</v>
      </c>
    </row>
    <row r="10" spans="1:4" x14ac:dyDescent="0.2">
      <c r="A10" s="194" t="s">
        <v>558</v>
      </c>
      <c r="B10" s="195">
        <v>3336783</v>
      </c>
      <c r="C10" s="195">
        <v>3053870.27</v>
      </c>
      <c r="D10" s="195">
        <v>2997609.39</v>
      </c>
    </row>
    <row r="11" spans="1:4" x14ac:dyDescent="0.2">
      <c r="A11" s="194" t="s">
        <v>461</v>
      </c>
      <c r="B11" s="195">
        <v>3500</v>
      </c>
      <c r="C11" s="195">
        <v>1110.55</v>
      </c>
      <c r="D11" s="195">
        <v>1020.31</v>
      </c>
    </row>
    <row r="12" spans="1:4" x14ac:dyDescent="0.2">
      <c r="A12" s="194" t="s">
        <v>491</v>
      </c>
      <c r="B12" s="195">
        <v>4014518</v>
      </c>
      <c r="C12" s="195">
        <v>3493042.41</v>
      </c>
      <c r="D12" s="195">
        <v>3398225.54</v>
      </c>
    </row>
    <row r="13" spans="1:4" x14ac:dyDescent="0.2">
      <c r="A13" s="194" t="s">
        <v>465</v>
      </c>
      <c r="B13" s="195">
        <v>67900</v>
      </c>
      <c r="C13" s="195">
        <v>19348.72</v>
      </c>
      <c r="D13" s="195">
        <v>19136.77</v>
      </c>
    </row>
    <row r="14" spans="1:4" x14ac:dyDescent="0.2">
      <c r="A14" s="194" t="s">
        <v>440</v>
      </c>
      <c r="B14" s="195">
        <v>939100</v>
      </c>
      <c r="C14" s="195">
        <v>264698.90999999997</v>
      </c>
      <c r="D14" s="195">
        <v>264576.90999999997</v>
      </c>
    </row>
    <row r="15" spans="1:4" x14ac:dyDescent="0.2">
      <c r="A15" s="194" t="s">
        <v>411</v>
      </c>
      <c r="B15" s="195">
        <v>155318.9</v>
      </c>
      <c r="C15" s="195">
        <v>0</v>
      </c>
      <c r="D15" s="195">
        <v>0</v>
      </c>
    </row>
    <row r="16" spans="1:4" x14ac:dyDescent="0.2">
      <c r="A16" s="194" t="s">
        <v>393</v>
      </c>
      <c r="B16" s="195">
        <v>2854631.84</v>
      </c>
      <c r="C16" s="195">
        <v>1656840.88</v>
      </c>
      <c r="D16" s="195">
        <v>1628016.6600000001</v>
      </c>
    </row>
    <row r="17" spans="1:4" x14ac:dyDescent="0.2">
      <c r="A17" s="194" t="s">
        <v>396</v>
      </c>
      <c r="B17" s="195">
        <v>5708434.4199999999</v>
      </c>
      <c r="C17" s="195">
        <v>4942082.82</v>
      </c>
      <c r="D17" s="195">
        <v>4773240.09</v>
      </c>
    </row>
    <row r="18" spans="1:4" x14ac:dyDescent="0.2">
      <c r="A18" s="194" t="s">
        <v>246</v>
      </c>
      <c r="B18" s="195">
        <v>1000000</v>
      </c>
      <c r="C18" s="195">
        <v>937430.08</v>
      </c>
      <c r="D18" s="195">
        <v>937430.08</v>
      </c>
    </row>
    <row r="19" spans="1:4" x14ac:dyDescent="0.2">
      <c r="A19" s="194" t="s">
        <v>278</v>
      </c>
      <c r="B19" s="195">
        <v>1895000</v>
      </c>
      <c r="C19" s="195">
        <v>1822355.96</v>
      </c>
      <c r="D19" s="195">
        <v>1822355.96</v>
      </c>
    </row>
    <row r="20" spans="1:4" x14ac:dyDescent="0.2">
      <c r="A20" s="194" t="s">
        <v>342</v>
      </c>
      <c r="B20" s="195">
        <v>19688625.870000001</v>
      </c>
      <c r="C20" s="195">
        <v>16217389.41</v>
      </c>
      <c r="D20" s="195">
        <v>15870950.57</v>
      </c>
    </row>
    <row r="21" spans="1:4" x14ac:dyDescent="0.2">
      <c r="A21" s="194" t="s">
        <v>312</v>
      </c>
      <c r="B21" s="195">
        <v>34798062.899999999</v>
      </c>
      <c r="C21" s="195">
        <v>25818738.280000001</v>
      </c>
      <c r="D21" s="195">
        <v>23284407.129999999</v>
      </c>
    </row>
    <row r="22" spans="1:4" x14ac:dyDescent="0.2">
      <c r="A22" s="194" t="s">
        <v>331</v>
      </c>
      <c r="B22" s="195">
        <v>4278100</v>
      </c>
      <c r="C22" s="195">
        <v>3378797.38</v>
      </c>
      <c r="D22" s="195">
        <v>2686970.18</v>
      </c>
    </row>
    <row r="23" spans="1:4" x14ac:dyDescent="0.2">
      <c r="A23" s="194" t="s">
        <v>346</v>
      </c>
      <c r="B23" s="195">
        <v>868210</v>
      </c>
      <c r="C23" s="195">
        <v>722849</v>
      </c>
      <c r="D23" s="195">
        <v>607618.46</v>
      </c>
    </row>
    <row r="24" spans="1:4" x14ac:dyDescent="0.2">
      <c r="A24" s="194" t="s">
        <v>283</v>
      </c>
      <c r="B24" s="195">
        <v>1262977.78</v>
      </c>
      <c r="C24" s="195">
        <v>945688.22</v>
      </c>
      <c r="D24" s="195">
        <v>737408.31</v>
      </c>
    </row>
    <row r="25" spans="1:4" x14ac:dyDescent="0.2">
      <c r="A25" s="194" t="s">
        <v>406</v>
      </c>
      <c r="B25" s="195">
        <v>48000</v>
      </c>
      <c r="C25" s="195">
        <v>42937.19</v>
      </c>
      <c r="D25" s="195">
        <v>34687.89</v>
      </c>
    </row>
    <row r="26" spans="1:4" x14ac:dyDescent="0.2">
      <c r="A26" s="194" t="s">
        <v>289</v>
      </c>
      <c r="B26" s="195">
        <v>37016657.939999998</v>
      </c>
      <c r="C26" s="195">
        <v>31105782.940000001</v>
      </c>
      <c r="D26" s="195">
        <v>30531779.809999999</v>
      </c>
    </row>
    <row r="27" spans="1:4" x14ac:dyDescent="0.2">
      <c r="A27" s="194" t="s">
        <v>302</v>
      </c>
      <c r="B27" s="195">
        <v>8402147.3399999999</v>
      </c>
      <c r="C27" s="195">
        <v>7909893.7300000004</v>
      </c>
      <c r="D27" s="195">
        <v>7723898.1100000003</v>
      </c>
    </row>
    <row r="28" spans="1:4" x14ac:dyDescent="0.2">
      <c r="A28" s="194" t="s">
        <v>306</v>
      </c>
      <c r="B28" s="195">
        <v>32025.37</v>
      </c>
      <c r="C28" s="195">
        <v>15958.96</v>
      </c>
      <c r="D28" s="195">
        <v>9517.0499999999993</v>
      </c>
    </row>
    <row r="29" spans="1:4" x14ac:dyDescent="0.2">
      <c r="A29" s="194" t="s">
        <v>534</v>
      </c>
      <c r="B29" s="195">
        <v>2760428.58</v>
      </c>
      <c r="C29" s="195">
        <v>1226858.4000000001</v>
      </c>
      <c r="D29" s="195">
        <v>1191603.3600000001</v>
      </c>
    </row>
    <row r="30" spans="1:4" x14ac:dyDescent="0.2">
      <c r="A30" s="194" t="s">
        <v>359</v>
      </c>
      <c r="B30" s="195">
        <v>19181527.719999999</v>
      </c>
      <c r="C30" s="195">
        <v>15420377.059999999</v>
      </c>
      <c r="D30" s="195">
        <v>14743322.6</v>
      </c>
    </row>
    <row r="31" spans="1:4" x14ac:dyDescent="0.2">
      <c r="A31" s="194" t="s">
        <v>573</v>
      </c>
      <c r="B31" s="195">
        <v>5708600</v>
      </c>
      <c r="C31" s="195">
        <v>1542294.18</v>
      </c>
      <c r="D31" s="195">
        <v>1447325.04</v>
      </c>
    </row>
    <row r="32" spans="1:4" x14ac:dyDescent="0.2">
      <c r="A32" s="194" t="s">
        <v>369</v>
      </c>
      <c r="B32" s="195">
        <v>3663504.8</v>
      </c>
      <c r="C32" s="195">
        <v>3417152.15</v>
      </c>
      <c r="D32" s="195">
        <v>3269001.76</v>
      </c>
    </row>
    <row r="33" spans="1:4" x14ac:dyDescent="0.2">
      <c r="A33" s="194" t="s">
        <v>389</v>
      </c>
      <c r="B33" s="195">
        <v>7400</v>
      </c>
      <c r="C33" s="195">
        <v>2376</v>
      </c>
      <c r="D33" s="195">
        <v>2376</v>
      </c>
    </row>
    <row r="34" spans="1:4" x14ac:dyDescent="0.2">
      <c r="A34" s="194" t="s">
        <v>499</v>
      </c>
      <c r="B34" s="195">
        <v>564500</v>
      </c>
      <c r="C34" s="195">
        <v>561444</v>
      </c>
      <c r="D34" s="195">
        <v>561444</v>
      </c>
    </row>
    <row r="35" spans="1:4" x14ac:dyDescent="0.2">
      <c r="A35" s="194" t="s">
        <v>504</v>
      </c>
      <c r="B35" s="195">
        <v>178300</v>
      </c>
      <c r="C35" s="195">
        <v>172504.64</v>
      </c>
      <c r="D35" s="195">
        <v>172282.36000000002</v>
      </c>
    </row>
    <row r="36" spans="1:4" x14ac:dyDescent="0.2">
      <c r="A36" s="194" t="s">
        <v>510</v>
      </c>
      <c r="B36" s="195">
        <v>1000</v>
      </c>
      <c r="C36" s="195">
        <v>0</v>
      </c>
      <c r="D36" s="195">
        <v>0</v>
      </c>
    </row>
    <row r="37" spans="1:4" x14ac:dyDescent="0.2">
      <c r="A37" s="194" t="s">
        <v>513</v>
      </c>
      <c r="B37" s="195">
        <v>652500</v>
      </c>
      <c r="C37" s="195">
        <v>650000</v>
      </c>
      <c r="D37" s="195">
        <v>650000</v>
      </c>
    </row>
    <row r="38" spans="1:4" x14ac:dyDescent="0.2">
      <c r="A38" s="194" t="s">
        <v>515</v>
      </c>
      <c r="B38" s="195">
        <v>2084900</v>
      </c>
      <c r="C38" s="195">
        <v>1750142.01</v>
      </c>
      <c r="D38" s="195">
        <v>1712638.29</v>
      </c>
    </row>
    <row r="39" spans="1:4" x14ac:dyDescent="0.2">
      <c r="A39" s="194" t="s">
        <v>580</v>
      </c>
      <c r="B39" s="195">
        <v>5958253.5099999998</v>
      </c>
      <c r="C39" s="195">
        <v>5510961.4400000004</v>
      </c>
      <c r="D39" s="195">
        <v>4419874.96</v>
      </c>
    </row>
    <row r="40" spans="1:4" x14ac:dyDescent="0.2">
      <c r="A40" s="194" t="s">
        <v>585</v>
      </c>
      <c r="B40" s="195">
        <v>57518904.950000003</v>
      </c>
      <c r="C40" s="195">
        <v>42165653.649999999</v>
      </c>
      <c r="D40" s="195">
        <v>32597308.059999999</v>
      </c>
    </row>
    <row r="41" spans="1:4" x14ac:dyDescent="0.2">
      <c r="A41" s="194" t="s">
        <v>523</v>
      </c>
      <c r="B41" s="195">
        <v>4310700</v>
      </c>
      <c r="C41" s="195">
        <v>4107662.45</v>
      </c>
      <c r="D41" s="195">
        <v>3947038.43</v>
      </c>
    </row>
    <row r="42" spans="1:4" x14ac:dyDescent="0.2">
      <c r="A42" s="194" t="s">
        <v>488</v>
      </c>
      <c r="B42" s="195">
        <v>3463000</v>
      </c>
      <c r="C42" s="195">
        <v>3312901.37</v>
      </c>
      <c r="D42" s="195">
        <v>3312901.37</v>
      </c>
    </row>
    <row r="43" spans="1:4" x14ac:dyDescent="0.2">
      <c r="A43" s="194" t="s">
        <v>477</v>
      </c>
      <c r="B43" s="195">
        <v>5200</v>
      </c>
      <c r="C43" s="195">
        <v>0</v>
      </c>
      <c r="D43" s="195">
        <v>0</v>
      </c>
    </row>
    <row r="44" spans="1:4" x14ac:dyDescent="0.2">
      <c r="A44" s="194" t="s">
        <v>78</v>
      </c>
      <c r="B44" s="195">
        <v>296212854.13000005</v>
      </c>
      <c r="C44" s="195">
        <v>237083565.74999997</v>
      </c>
      <c r="D44" s="195">
        <v>214583687.32000005</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8"/>
  <sheetViews>
    <sheetView workbookViewId="0">
      <selection activeCell="A15" sqref="A15"/>
    </sheetView>
  </sheetViews>
  <sheetFormatPr baseColWidth="10" defaultColWidth="8.83203125" defaultRowHeight="15" x14ac:dyDescent="0.2"/>
  <cols>
    <col min="1" max="1" width="34.5" bestFit="1" customWidth="1"/>
    <col min="2" max="2" width="19.6640625" customWidth="1"/>
    <col min="3" max="3" width="18.5" customWidth="1"/>
    <col min="4" max="4" width="15.6640625" customWidth="1"/>
    <col min="5" max="5" width="17" customWidth="1"/>
  </cols>
  <sheetData>
    <row r="3" spans="1:5" x14ac:dyDescent="0.2">
      <c r="A3" s="210" t="s">
        <v>603</v>
      </c>
      <c r="B3" s="211" t="s">
        <v>604</v>
      </c>
      <c r="C3" s="211" t="s">
        <v>605</v>
      </c>
      <c r="D3" s="211" t="s">
        <v>606</v>
      </c>
      <c r="E3" s="212" t="s">
        <v>181</v>
      </c>
    </row>
    <row r="4" spans="1:5" x14ac:dyDescent="0.2">
      <c r="A4" s="194" t="s">
        <v>200</v>
      </c>
      <c r="B4" s="195">
        <v>9000000</v>
      </c>
      <c r="C4" s="195">
        <v>7058348.7600000007</v>
      </c>
      <c r="D4" s="195">
        <v>7039223.7600000007</v>
      </c>
      <c r="E4" s="203">
        <f>D4/$D$25</f>
        <v>3.2804095446000471E-2</v>
      </c>
    </row>
    <row r="5" spans="1:5" x14ac:dyDescent="0.2">
      <c r="A5" s="194" t="s">
        <v>253</v>
      </c>
      <c r="B5" s="195">
        <v>2045405.1</v>
      </c>
      <c r="C5" s="195">
        <v>1901965.65</v>
      </c>
      <c r="D5" s="195">
        <v>1894994.58</v>
      </c>
      <c r="E5" s="203">
        <f t="shared" ref="E5:E25" si="0">D5/$D$25</f>
        <v>8.831028134837068E-3</v>
      </c>
    </row>
    <row r="6" spans="1:5" x14ac:dyDescent="0.2">
      <c r="A6" s="207" t="s">
        <v>444</v>
      </c>
      <c r="B6" s="208">
        <v>28179354</v>
      </c>
      <c r="C6" s="208">
        <v>23797298.59</v>
      </c>
      <c r="D6" s="208">
        <v>20916080.539999999</v>
      </c>
      <c r="E6" s="209">
        <f t="shared" si="0"/>
        <v>9.7472835895529616E-2</v>
      </c>
    </row>
    <row r="7" spans="1:5" x14ac:dyDescent="0.2">
      <c r="A7" s="194" t="s">
        <v>464</v>
      </c>
      <c r="B7" s="195">
        <v>67900</v>
      </c>
      <c r="C7" s="195">
        <v>19348.72</v>
      </c>
      <c r="D7" s="195">
        <v>19136.77</v>
      </c>
      <c r="E7" s="203">
        <f t="shared" si="0"/>
        <v>8.9180916960673282E-5</v>
      </c>
    </row>
    <row r="8" spans="1:5" x14ac:dyDescent="0.2">
      <c r="A8" s="194" t="s">
        <v>392</v>
      </c>
      <c r="B8" s="195">
        <v>9657085.1600000001</v>
      </c>
      <c r="C8" s="195">
        <v>6863622.6100000003</v>
      </c>
      <c r="D8" s="195">
        <v>6665833.6600000001</v>
      </c>
      <c r="E8" s="203">
        <f t="shared" si="0"/>
        <v>3.1064027947564864E-2</v>
      </c>
    </row>
    <row r="9" spans="1:5" x14ac:dyDescent="0.2">
      <c r="A9" s="194" t="s">
        <v>469</v>
      </c>
      <c r="B9" s="195">
        <v>1362000</v>
      </c>
      <c r="C9" s="195">
        <v>1292798.9099999999</v>
      </c>
      <c r="D9" s="195">
        <v>1292798.9099999999</v>
      </c>
      <c r="E9" s="203">
        <f t="shared" si="0"/>
        <v>6.0246840109150568E-3</v>
      </c>
    </row>
    <row r="10" spans="1:5" x14ac:dyDescent="0.2">
      <c r="A10" s="207" t="s">
        <v>311</v>
      </c>
      <c r="B10" s="208">
        <v>83726981.879999995</v>
      </c>
      <c r="C10" s="208">
        <v>69210275.140000001</v>
      </c>
      <c r="D10" s="208">
        <v>62974587.260000005</v>
      </c>
      <c r="E10" s="209">
        <f t="shared" si="0"/>
        <v>0.29347332057953007</v>
      </c>
    </row>
    <row r="11" spans="1:5" x14ac:dyDescent="0.2">
      <c r="A11" s="194" t="s">
        <v>405</v>
      </c>
      <c r="B11" s="195">
        <v>48000</v>
      </c>
      <c r="C11" s="195">
        <v>42937.19</v>
      </c>
      <c r="D11" s="195">
        <v>34687.89</v>
      </c>
      <c r="E11" s="203">
        <f t="shared" si="0"/>
        <v>1.6165203624388908E-4</v>
      </c>
    </row>
    <row r="12" spans="1:5" x14ac:dyDescent="0.2">
      <c r="A12" s="207" t="s">
        <v>264</v>
      </c>
      <c r="B12" s="208">
        <v>56067408.43</v>
      </c>
      <c r="C12" s="208">
        <v>47056642.829999998</v>
      </c>
      <c r="D12" s="208">
        <v>45719227.719999999</v>
      </c>
      <c r="E12" s="209">
        <f t="shared" si="0"/>
        <v>0.21306012722123074</v>
      </c>
    </row>
    <row r="13" spans="1:5" x14ac:dyDescent="0.2">
      <c r="A13" s="194" t="s">
        <v>533</v>
      </c>
      <c r="B13" s="195">
        <v>2760428.58</v>
      </c>
      <c r="C13" s="195">
        <v>1226858.4000000001</v>
      </c>
      <c r="D13" s="195">
        <v>1191603.3600000001</v>
      </c>
      <c r="E13" s="203">
        <f t="shared" si="0"/>
        <v>5.5530938762507615E-3</v>
      </c>
    </row>
    <row r="14" spans="1:5" x14ac:dyDescent="0.2">
      <c r="A14" s="194" t="s">
        <v>358</v>
      </c>
      <c r="B14" s="195">
        <v>19181527.719999999</v>
      </c>
      <c r="C14" s="195">
        <v>15420377.059999999</v>
      </c>
      <c r="D14" s="195">
        <v>14743322.6</v>
      </c>
      <c r="E14" s="203">
        <f t="shared" si="0"/>
        <v>6.870663275542413E-2</v>
      </c>
    </row>
    <row r="15" spans="1:5" x14ac:dyDescent="0.2">
      <c r="A15" s="194" t="s">
        <v>572</v>
      </c>
      <c r="B15" s="195">
        <v>5708600</v>
      </c>
      <c r="C15" s="195">
        <v>1542294.18</v>
      </c>
      <c r="D15" s="195">
        <v>1447325.04</v>
      </c>
      <c r="E15" s="203">
        <f t="shared" si="0"/>
        <v>6.7448045938443713E-3</v>
      </c>
    </row>
    <row r="16" spans="1:5" x14ac:dyDescent="0.2">
      <c r="A16" s="194" t="s">
        <v>368</v>
      </c>
      <c r="B16" s="195">
        <v>3670904.8</v>
      </c>
      <c r="C16" s="195">
        <v>3419528.15</v>
      </c>
      <c r="D16" s="195">
        <v>3271377.76</v>
      </c>
      <c r="E16" s="203">
        <f t="shared" si="0"/>
        <v>1.5245230431339947E-2</v>
      </c>
    </row>
    <row r="17" spans="1:5" x14ac:dyDescent="0.2">
      <c r="A17" s="194" t="s">
        <v>498</v>
      </c>
      <c r="B17" s="195">
        <v>567800</v>
      </c>
      <c r="C17" s="195">
        <v>562744</v>
      </c>
      <c r="D17" s="195">
        <v>562521.72</v>
      </c>
      <c r="E17" s="203">
        <f t="shared" si="0"/>
        <v>2.6214561182422691E-3</v>
      </c>
    </row>
    <row r="18" spans="1:5" x14ac:dyDescent="0.2">
      <c r="A18" s="194" t="s">
        <v>508</v>
      </c>
      <c r="B18" s="195">
        <v>176000</v>
      </c>
      <c r="C18" s="195">
        <v>171204.64</v>
      </c>
      <c r="D18" s="195">
        <v>171204.64</v>
      </c>
      <c r="E18" s="203">
        <f t="shared" si="0"/>
        <v>7.9784554985621735E-4</v>
      </c>
    </row>
    <row r="19" spans="1:5" x14ac:dyDescent="0.2">
      <c r="A19" s="194" t="s">
        <v>512</v>
      </c>
      <c r="B19" s="195">
        <v>2737400</v>
      </c>
      <c r="C19" s="195">
        <v>2400142.0099999998</v>
      </c>
      <c r="D19" s="195">
        <v>2362638.29</v>
      </c>
      <c r="E19" s="203">
        <f t="shared" si="0"/>
        <v>1.1010335032954732E-2</v>
      </c>
    </row>
    <row r="20" spans="1:5" x14ac:dyDescent="0.2">
      <c r="A20" s="194" t="s">
        <v>579</v>
      </c>
      <c r="B20" s="195">
        <v>5958253.5099999998</v>
      </c>
      <c r="C20" s="195">
        <v>5510961.4400000004</v>
      </c>
      <c r="D20" s="195">
        <v>4419874.96</v>
      </c>
      <c r="E20" s="203">
        <f t="shared" si="0"/>
        <v>2.0597441563248088E-2</v>
      </c>
    </row>
    <row r="21" spans="1:5" x14ac:dyDescent="0.2">
      <c r="A21" s="207" t="s">
        <v>584</v>
      </c>
      <c r="B21" s="208">
        <v>57518904.950000003</v>
      </c>
      <c r="C21" s="208">
        <v>42165653.649999999</v>
      </c>
      <c r="D21" s="208">
        <v>32597308.059999999</v>
      </c>
      <c r="E21" s="209">
        <f t="shared" si="0"/>
        <v>0.15190953453693312</v>
      </c>
    </row>
    <row r="22" spans="1:5" x14ac:dyDescent="0.2">
      <c r="A22" s="194" t="s">
        <v>522</v>
      </c>
      <c r="B22" s="195">
        <v>4310700</v>
      </c>
      <c r="C22" s="195">
        <v>4107662.45</v>
      </c>
      <c r="D22" s="195">
        <v>3947038.43</v>
      </c>
      <c r="E22" s="203">
        <f t="shared" si="0"/>
        <v>1.83939351555365E-2</v>
      </c>
    </row>
    <row r="23" spans="1:5" x14ac:dyDescent="0.2">
      <c r="A23" s="194" t="s">
        <v>487</v>
      </c>
      <c r="B23" s="195">
        <v>3463000</v>
      </c>
      <c r="C23" s="195">
        <v>3312901.37</v>
      </c>
      <c r="D23" s="195">
        <v>3312901.37</v>
      </c>
      <c r="E23" s="203">
        <f t="shared" si="0"/>
        <v>1.5438738197557412E-2</v>
      </c>
    </row>
    <row r="24" spans="1:5" x14ac:dyDescent="0.2">
      <c r="A24" s="194" t="s">
        <v>476</v>
      </c>
      <c r="B24" s="195">
        <v>5200</v>
      </c>
      <c r="C24" s="195">
        <v>0</v>
      </c>
      <c r="D24" s="195">
        <v>0</v>
      </c>
      <c r="E24" s="203">
        <f t="shared" si="0"/>
        <v>0</v>
      </c>
    </row>
    <row r="25" spans="1:5" x14ac:dyDescent="0.2">
      <c r="A25" s="194" t="s">
        <v>78</v>
      </c>
      <c r="B25" s="195">
        <v>296212854.13</v>
      </c>
      <c r="C25" s="195">
        <v>237083565.74999997</v>
      </c>
      <c r="D25" s="195">
        <v>214583687.31999999</v>
      </c>
      <c r="E25" s="203">
        <f t="shared" si="0"/>
        <v>1</v>
      </c>
    </row>
    <row r="28" spans="1:5" x14ac:dyDescent="0.2">
      <c r="A28" s="194" t="s">
        <v>200</v>
      </c>
      <c r="B28" s="195">
        <v>7039223.7600000007</v>
      </c>
    </row>
    <row r="29" spans="1:5" x14ac:dyDescent="0.2">
      <c r="A29" s="194" t="s">
        <v>253</v>
      </c>
      <c r="B29" s="195">
        <v>1894994.58</v>
      </c>
    </row>
    <row r="30" spans="1:5" x14ac:dyDescent="0.2">
      <c r="A30" s="207" t="s">
        <v>444</v>
      </c>
      <c r="B30" s="208">
        <v>20916080.539999999</v>
      </c>
    </row>
    <row r="31" spans="1:5" x14ac:dyDescent="0.2">
      <c r="A31" s="194" t="s">
        <v>464</v>
      </c>
      <c r="B31" s="195">
        <v>19136.77</v>
      </c>
    </row>
    <row r="32" spans="1:5" x14ac:dyDescent="0.2">
      <c r="A32" s="194" t="s">
        <v>392</v>
      </c>
      <c r="B32" s="195">
        <v>6665833.6600000001</v>
      </c>
    </row>
    <row r="33" spans="1:2" x14ac:dyDescent="0.2">
      <c r="A33" s="194" t="s">
        <v>469</v>
      </c>
      <c r="B33" s="195">
        <v>1292798.9099999999</v>
      </c>
    </row>
    <row r="34" spans="1:2" x14ac:dyDescent="0.2">
      <c r="A34" s="207" t="s">
        <v>311</v>
      </c>
      <c r="B34" s="208">
        <v>62974587.260000005</v>
      </c>
    </row>
    <row r="35" spans="1:2" x14ac:dyDescent="0.2">
      <c r="A35" s="194" t="s">
        <v>405</v>
      </c>
      <c r="B35" s="195">
        <v>34687.89</v>
      </c>
    </row>
    <row r="36" spans="1:2" x14ac:dyDescent="0.2">
      <c r="A36" s="207" t="s">
        <v>264</v>
      </c>
      <c r="B36" s="208">
        <v>45719227.719999999</v>
      </c>
    </row>
    <row r="37" spans="1:2" x14ac:dyDescent="0.2">
      <c r="A37" s="194" t="s">
        <v>533</v>
      </c>
      <c r="B37" s="195">
        <v>1191603.3600000001</v>
      </c>
    </row>
    <row r="38" spans="1:2" x14ac:dyDescent="0.2">
      <c r="A38" s="194" t="s">
        <v>358</v>
      </c>
      <c r="B38" s="195">
        <v>14743322.6</v>
      </c>
    </row>
    <row r="39" spans="1:2" x14ac:dyDescent="0.2">
      <c r="A39" s="194" t="s">
        <v>572</v>
      </c>
      <c r="B39" s="195">
        <v>1447325.04</v>
      </c>
    </row>
    <row r="40" spans="1:2" x14ac:dyDescent="0.2">
      <c r="A40" s="194" t="s">
        <v>368</v>
      </c>
      <c r="B40" s="195">
        <v>3271377.76</v>
      </c>
    </row>
    <row r="41" spans="1:2" x14ac:dyDescent="0.2">
      <c r="A41" s="194" t="s">
        <v>498</v>
      </c>
      <c r="B41" s="195">
        <v>562521.72</v>
      </c>
    </row>
    <row r="42" spans="1:2" x14ac:dyDescent="0.2">
      <c r="A42" s="194" t="s">
        <v>508</v>
      </c>
      <c r="B42" s="195">
        <v>171204.64</v>
      </c>
    </row>
    <row r="43" spans="1:2" x14ac:dyDescent="0.2">
      <c r="A43" s="194" t="s">
        <v>512</v>
      </c>
      <c r="B43" s="195">
        <v>2362638.29</v>
      </c>
    </row>
    <row r="44" spans="1:2" x14ac:dyDescent="0.2">
      <c r="A44" s="194" t="s">
        <v>579</v>
      </c>
      <c r="B44" s="195">
        <v>4419874.96</v>
      </c>
    </row>
    <row r="45" spans="1:2" x14ac:dyDescent="0.2">
      <c r="A45" s="207" t="s">
        <v>584</v>
      </c>
      <c r="B45" s="208">
        <v>32597308.059999999</v>
      </c>
    </row>
    <row r="46" spans="1:2" x14ac:dyDescent="0.2">
      <c r="A46" s="194" t="s">
        <v>522</v>
      </c>
      <c r="B46" s="195">
        <v>3947038.43</v>
      </c>
    </row>
    <row r="47" spans="1:2" x14ac:dyDescent="0.2">
      <c r="A47" s="194" t="s">
        <v>487</v>
      </c>
      <c r="B47" s="195">
        <v>3312901.37</v>
      </c>
    </row>
    <row r="48" spans="1:2" x14ac:dyDescent="0.2">
      <c r="A48" s="194"/>
    </row>
  </sheetData>
  <pageMargins left="0.511811024" right="0.511811024" top="0.78740157499999996" bottom="0.78740157499999996" header="0.31496062000000002" footer="0.31496062000000002"/>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Planilhas</vt:lpstr>
      </vt:variant>
      <vt:variant>
        <vt:i4>34</vt:i4>
      </vt:variant>
    </vt:vector>
  </HeadingPairs>
  <TitlesOfParts>
    <vt:vector size="34" baseType="lpstr">
      <vt:lpstr>Educação_Rec</vt:lpstr>
      <vt:lpstr>Educ.despesa</vt:lpstr>
      <vt:lpstr>Demonstr.Educ.</vt:lpstr>
      <vt:lpstr>IEGM</vt:lpstr>
      <vt:lpstr>Educ.extração</vt:lpstr>
      <vt:lpstr>Unidade</vt:lpstr>
      <vt:lpstr>Programa</vt:lpstr>
      <vt:lpstr>Subfunção</vt:lpstr>
      <vt:lpstr>Função</vt:lpstr>
      <vt:lpstr>Var.Patrimoniais</vt:lpstr>
      <vt:lpstr>Despesa Natureza</vt:lpstr>
      <vt:lpstr>Natureza</vt:lpstr>
      <vt:lpstr>Origem</vt:lpstr>
      <vt:lpstr>Espécie</vt:lpstr>
      <vt:lpstr>Unidades Orçamentárias</vt:lpstr>
      <vt:lpstr>Demonstr.Obras</vt:lpstr>
      <vt:lpstr>Secret.Obras</vt:lpstr>
      <vt:lpstr>Saúde emp</vt:lpstr>
      <vt:lpstr>Demonstr.Saúde</vt:lpstr>
      <vt:lpstr>Demonstr.Assist.</vt:lpstr>
      <vt:lpstr>Meio Ambiente Demonstr.</vt:lpstr>
      <vt:lpstr>Meio Amb.Extração</vt:lpstr>
      <vt:lpstr>Assist.Extr.</vt:lpstr>
      <vt:lpstr>extração saúde</vt:lpstr>
      <vt:lpstr>RecSaúde</vt:lpstr>
      <vt:lpstr>Gasto Saúde</vt:lpstr>
      <vt:lpstr>CpmpDespesa</vt:lpstr>
      <vt:lpstr>Ação</vt:lpstr>
      <vt:lpstr>Despesa Órgão</vt:lpstr>
      <vt:lpstr>despesa 2019</vt:lpstr>
      <vt:lpstr>RDFR</vt:lpstr>
      <vt:lpstr>recdesfonte extr.</vt:lpstr>
      <vt:lpstr>Fonte rec.</vt:lpstr>
      <vt:lpstr>Superavit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piotr</dc:creator>
  <cp:lastModifiedBy>Usuário do Microsoft Office</cp:lastModifiedBy>
  <dcterms:created xsi:type="dcterms:W3CDTF">2020-10-05T12:29:13Z</dcterms:created>
  <dcterms:modified xsi:type="dcterms:W3CDTF">2020-11-25T15:43:42Z</dcterms:modified>
</cp:coreProperties>
</file>